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t\Documents\Uni\Master\Masterarbeit\Codes\"/>
    </mc:Choice>
  </mc:AlternateContent>
  <xr:revisionPtr revIDLastSave="0" documentId="13_ncr:1_{387B4D9E-CCC5-4518-B98D-7D2ABD87886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" sheetId="1" r:id="rId1"/>
    <sheet name="neu" sheetId="2" r:id="rId2"/>
    <sheet name="Alter" sheetId="3" r:id="rId3"/>
    <sheet name="Abschluss" sheetId="5" r:id="rId4"/>
    <sheet name="Tätigkeit" sheetId="6" r:id="rId5"/>
    <sheet name="Berufsfeld" sheetId="7" r:id="rId6"/>
    <sheet name="Studium" sheetId="8" r:id="rId7"/>
    <sheet name="Einkommen" sheetId="9" r:id="rId8"/>
    <sheet name="Tabelle1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2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2" i="2"/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2" i="2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2" i="2"/>
  <c r="B2" i="2" l="1"/>
  <c r="B1779" i="10"/>
  <c r="B1778" i="10"/>
  <c r="B1777" i="10"/>
  <c r="B1776" i="10"/>
  <c r="B1775" i="10"/>
  <c r="B1774" i="10"/>
  <c r="B1773" i="10"/>
  <c r="B1772" i="10"/>
  <c r="B1771" i="10"/>
  <c r="B1770" i="10"/>
  <c r="B1769" i="10"/>
  <c r="B1768" i="10"/>
  <c r="B1767" i="10"/>
  <c r="B1766" i="10"/>
  <c r="B1765" i="10"/>
  <c r="B1764" i="10"/>
  <c r="B1763" i="10"/>
  <c r="B1762" i="10"/>
  <c r="B1761" i="10"/>
  <c r="B1760" i="10"/>
  <c r="B1759" i="10"/>
  <c r="B1758" i="10"/>
  <c r="B1757" i="10"/>
  <c r="B1756" i="10"/>
  <c r="B1755" i="10"/>
  <c r="B1754" i="10"/>
  <c r="B1753" i="10"/>
  <c r="B1752" i="10"/>
  <c r="B1751" i="10"/>
  <c r="B1750" i="10"/>
  <c r="B1749" i="10"/>
  <c r="B1748" i="10"/>
  <c r="B1747" i="10"/>
  <c r="B1746" i="10"/>
  <c r="B1745" i="10"/>
  <c r="B1744" i="10"/>
  <c r="B1743" i="10"/>
  <c r="B1742" i="10"/>
  <c r="B1741" i="10"/>
  <c r="B1740" i="10"/>
  <c r="B1739" i="10"/>
  <c r="B1738" i="10"/>
  <c r="B1737" i="10"/>
  <c r="B1736" i="10"/>
  <c r="B1735" i="10"/>
  <c r="B1734" i="10"/>
  <c r="B1733" i="10"/>
  <c r="B1732" i="10"/>
  <c r="B1731" i="10"/>
  <c r="B1730" i="10"/>
  <c r="B1729" i="10"/>
  <c r="B1728" i="10"/>
  <c r="B1727" i="10"/>
  <c r="B1726" i="10"/>
  <c r="B1725" i="10"/>
  <c r="B1724" i="10"/>
  <c r="B1723" i="10"/>
  <c r="B1722" i="10"/>
  <c r="B1721" i="10"/>
  <c r="B1720" i="10"/>
  <c r="B1719" i="10"/>
  <c r="B1718" i="10"/>
  <c r="B1717" i="10"/>
  <c r="B1716" i="10"/>
  <c r="B1715" i="10"/>
  <c r="B1714" i="10"/>
  <c r="B1713" i="10"/>
  <c r="B1712" i="10"/>
  <c r="B1711" i="10"/>
  <c r="B1710" i="10"/>
  <c r="B1709" i="10"/>
  <c r="B1708" i="10"/>
  <c r="B1707" i="10"/>
  <c r="B1706" i="10"/>
  <c r="B1705" i="10"/>
  <c r="B1704" i="10"/>
  <c r="B1703" i="10"/>
  <c r="B1702" i="10"/>
  <c r="B1701" i="10"/>
  <c r="B1700" i="10"/>
  <c r="B1699" i="10"/>
  <c r="B1698" i="10"/>
  <c r="B1697" i="10"/>
  <c r="B1696" i="10"/>
  <c r="B1695" i="10"/>
  <c r="B1694" i="10"/>
  <c r="B1693" i="10"/>
  <c r="B1692" i="10"/>
  <c r="B1691" i="10"/>
  <c r="B1690" i="10"/>
  <c r="B1689" i="10"/>
  <c r="B1688" i="10"/>
  <c r="B1687" i="10"/>
  <c r="B1686" i="10"/>
  <c r="B1685" i="10"/>
  <c r="B1684" i="10"/>
  <c r="B1683" i="10"/>
  <c r="B1682" i="10"/>
  <c r="B1681" i="10"/>
  <c r="B1680" i="10"/>
  <c r="B1679" i="10"/>
  <c r="B1678" i="10"/>
  <c r="B1677" i="10"/>
  <c r="B1676" i="10"/>
  <c r="B1675" i="10"/>
  <c r="B1674" i="10"/>
  <c r="B1673" i="10"/>
  <c r="B1672" i="10"/>
  <c r="B1671" i="10"/>
  <c r="B1670" i="10"/>
  <c r="B1669" i="10"/>
  <c r="B1668" i="10"/>
  <c r="B1667" i="10"/>
  <c r="B1666" i="10"/>
  <c r="B1665" i="10"/>
  <c r="B1664" i="10"/>
  <c r="B1663" i="10"/>
  <c r="B1662" i="10"/>
  <c r="B1661" i="10"/>
  <c r="B1660" i="10"/>
  <c r="B1659" i="10"/>
  <c r="B1658" i="10"/>
  <c r="B1657" i="10"/>
  <c r="B1656" i="10"/>
  <c r="B1655" i="10"/>
  <c r="B1654" i="10"/>
  <c r="B1653" i="10"/>
  <c r="B1652" i="10"/>
  <c r="B1651" i="10"/>
  <c r="B1650" i="10"/>
  <c r="B1649" i="10"/>
  <c r="B1648" i="10"/>
  <c r="B1647" i="10"/>
  <c r="B1646" i="10"/>
  <c r="B1645" i="10"/>
  <c r="B1644" i="10"/>
  <c r="B1643" i="10"/>
  <c r="B1642" i="10"/>
  <c r="B1641" i="10"/>
  <c r="B1640" i="10"/>
  <c r="B1639" i="10"/>
  <c r="B1638" i="10"/>
  <c r="B1637" i="10"/>
  <c r="B1636" i="10"/>
  <c r="B1635" i="10"/>
  <c r="B1634" i="10"/>
  <c r="B1633" i="10"/>
  <c r="B1632" i="10"/>
  <c r="B1631" i="10"/>
  <c r="B1630" i="10"/>
  <c r="B1629" i="10"/>
  <c r="B1628" i="10"/>
  <c r="B1627" i="10"/>
  <c r="B1626" i="10"/>
  <c r="B1625" i="10"/>
  <c r="B1624" i="10"/>
  <c r="B1623" i="10"/>
  <c r="B1622" i="10"/>
  <c r="B1621" i="10"/>
  <c r="B1620" i="10"/>
  <c r="B1619" i="10"/>
  <c r="B1618" i="10"/>
  <c r="B1617" i="10"/>
  <c r="B1616" i="10"/>
  <c r="B1615" i="10"/>
  <c r="B1614" i="10"/>
  <c r="B1613" i="10"/>
  <c r="B1612" i="10"/>
  <c r="B1611" i="10"/>
  <c r="B1610" i="10"/>
  <c r="B1609" i="10"/>
  <c r="B1608" i="10"/>
  <c r="B1607" i="10"/>
  <c r="B1606" i="10"/>
  <c r="B1605" i="10"/>
  <c r="B1604" i="10"/>
  <c r="B1603" i="10"/>
  <c r="B1602" i="10"/>
  <c r="B1601" i="10"/>
  <c r="B1600" i="10"/>
  <c r="B1599" i="10"/>
  <c r="B1598" i="10"/>
  <c r="B1597" i="10"/>
  <c r="B1596" i="10"/>
  <c r="B1595" i="10"/>
  <c r="B1594" i="10"/>
  <c r="B1593" i="10"/>
  <c r="B1592" i="10"/>
  <c r="B1591" i="10"/>
  <c r="B1590" i="10"/>
  <c r="B1589" i="10"/>
  <c r="B1588" i="10"/>
  <c r="B1587" i="10"/>
  <c r="B1586" i="10"/>
  <c r="B1585" i="10"/>
  <c r="B1584" i="10"/>
  <c r="B1583" i="10"/>
  <c r="B1582" i="10"/>
  <c r="B1581" i="10"/>
  <c r="B1580" i="10"/>
  <c r="B1579" i="10"/>
  <c r="B1578" i="10"/>
  <c r="B1577" i="10"/>
  <c r="B1576" i="10"/>
  <c r="B1575" i="10"/>
  <c r="B1574" i="10"/>
  <c r="B1573" i="10"/>
  <c r="B1572" i="10"/>
  <c r="B1571" i="10"/>
  <c r="B1570" i="10"/>
  <c r="B1569" i="10"/>
  <c r="B1568" i="10"/>
  <c r="B1567" i="10"/>
  <c r="B1566" i="10"/>
  <c r="B1565" i="10"/>
  <c r="B1564" i="10"/>
  <c r="B1563" i="10"/>
  <c r="B1562" i="10"/>
  <c r="B1561" i="10"/>
  <c r="B1560" i="10"/>
  <c r="B1559" i="10"/>
  <c r="B1558" i="10"/>
  <c r="B1557" i="10"/>
  <c r="B1556" i="10"/>
  <c r="B1555" i="10"/>
  <c r="B1554" i="10"/>
  <c r="B1553" i="10"/>
  <c r="B1552" i="10"/>
  <c r="B1551" i="10"/>
  <c r="B1550" i="10"/>
  <c r="B1549" i="10"/>
  <c r="B1548" i="10"/>
  <c r="B1547" i="10"/>
  <c r="B1546" i="10"/>
  <c r="B1545" i="10"/>
  <c r="B1544" i="10"/>
  <c r="B1543" i="10"/>
  <c r="B1542" i="10"/>
  <c r="B1541" i="10"/>
  <c r="B1540" i="10"/>
  <c r="B1539" i="10"/>
  <c r="B1538" i="10"/>
  <c r="B1537" i="10"/>
  <c r="B1536" i="10"/>
  <c r="B1535" i="10"/>
  <c r="B1534" i="10"/>
  <c r="B1533" i="10"/>
  <c r="B1532" i="10"/>
  <c r="B1531" i="10"/>
  <c r="B1530" i="10"/>
  <c r="B1529" i="10"/>
  <c r="B1528" i="10"/>
  <c r="B1527" i="10"/>
  <c r="B1526" i="10"/>
  <c r="B1525" i="10"/>
  <c r="B1524" i="10"/>
  <c r="B1523" i="10"/>
  <c r="B1522" i="10"/>
  <c r="B1521" i="10"/>
  <c r="B1520" i="10"/>
  <c r="B1519" i="10"/>
  <c r="B1518" i="10"/>
  <c r="B1517" i="10"/>
  <c r="B1516" i="10"/>
  <c r="B1515" i="10"/>
  <c r="B1514" i="10"/>
  <c r="B1513" i="10"/>
  <c r="B1512" i="10"/>
  <c r="B1511" i="10"/>
  <c r="B1510" i="10"/>
  <c r="B1509" i="10"/>
  <c r="B1508" i="10"/>
  <c r="B1507" i="10"/>
  <c r="B1506" i="10"/>
  <c r="B1505" i="10"/>
  <c r="B1504" i="10"/>
  <c r="B1503" i="10"/>
  <c r="B1502" i="10"/>
  <c r="B1501" i="10"/>
  <c r="B1500" i="10"/>
  <c r="B1499" i="10"/>
  <c r="B1498" i="10"/>
  <c r="B1497" i="10"/>
  <c r="B1496" i="10"/>
  <c r="B1495" i="10"/>
  <c r="B1494" i="10"/>
  <c r="B1493" i="10"/>
  <c r="B1492" i="10"/>
  <c r="B1491" i="10"/>
  <c r="B1490" i="10"/>
  <c r="B1489" i="10"/>
  <c r="B1488" i="10"/>
  <c r="B1487" i="10"/>
  <c r="B1486" i="10"/>
  <c r="B1485" i="10"/>
  <c r="B1484" i="10"/>
  <c r="B1483" i="10"/>
  <c r="B1482" i="10"/>
  <c r="B1481" i="10"/>
  <c r="B1480" i="10"/>
  <c r="B1479" i="10"/>
  <c r="B1478" i="10"/>
  <c r="B1477" i="10"/>
  <c r="B1476" i="10"/>
  <c r="B1475" i="10"/>
  <c r="B1474" i="10"/>
  <c r="B1473" i="10"/>
  <c r="B1472" i="10"/>
  <c r="B1471" i="10"/>
  <c r="B1470" i="10"/>
  <c r="B1469" i="10"/>
  <c r="B1468" i="10"/>
  <c r="B1467" i="10"/>
  <c r="B1466" i="10"/>
  <c r="B1465" i="10"/>
  <c r="B1464" i="10"/>
  <c r="B1463" i="10"/>
  <c r="B1462" i="10"/>
  <c r="B1461" i="10"/>
  <c r="B1460" i="10"/>
  <c r="B1459" i="10"/>
  <c r="B1458" i="10"/>
  <c r="B1457" i="10"/>
  <c r="B1456" i="10"/>
  <c r="B1455" i="10"/>
  <c r="B1454" i="10"/>
  <c r="B1453" i="10"/>
  <c r="B1452" i="10"/>
  <c r="B1451" i="10"/>
  <c r="B1450" i="10"/>
  <c r="B1449" i="10"/>
  <c r="B1448" i="10"/>
  <c r="B1447" i="10"/>
  <c r="B1446" i="10"/>
  <c r="B1445" i="10"/>
  <c r="B1444" i="10"/>
  <c r="B1443" i="10"/>
  <c r="B1442" i="10"/>
  <c r="B1441" i="10"/>
  <c r="B1440" i="10"/>
  <c r="B1439" i="10"/>
  <c r="B1438" i="10"/>
  <c r="B1437" i="10"/>
  <c r="B1436" i="10"/>
  <c r="B1435" i="10"/>
  <c r="B1434" i="10"/>
  <c r="B1433" i="10"/>
  <c r="B1432" i="10"/>
  <c r="B1431" i="10"/>
  <c r="B1430" i="10"/>
  <c r="B1429" i="10"/>
  <c r="B1428" i="10"/>
  <c r="B1427" i="10"/>
  <c r="B1426" i="10"/>
  <c r="B1425" i="10"/>
  <c r="B1424" i="10"/>
  <c r="B1423" i="10"/>
  <c r="B1422" i="10"/>
  <c r="B1421" i="10"/>
  <c r="B1420" i="10"/>
  <c r="B1419" i="10"/>
  <c r="B1418" i="10"/>
  <c r="B1417" i="10"/>
  <c r="B1416" i="10"/>
  <c r="B1415" i="10"/>
  <c r="B1414" i="10"/>
  <c r="B1413" i="10"/>
  <c r="B1412" i="10"/>
  <c r="B1411" i="10"/>
  <c r="B1410" i="10"/>
  <c r="B1409" i="10"/>
  <c r="B1408" i="10"/>
  <c r="B1407" i="10"/>
  <c r="B1406" i="10"/>
  <c r="B1405" i="10"/>
  <c r="B1404" i="10"/>
  <c r="B1403" i="10"/>
  <c r="B1402" i="10"/>
  <c r="B1401" i="10"/>
  <c r="B1400" i="10"/>
  <c r="B1399" i="10"/>
  <c r="B1398" i="10"/>
  <c r="B1397" i="10"/>
  <c r="B1396" i="10"/>
  <c r="B1395" i="10"/>
  <c r="B1394" i="10"/>
  <c r="B1393" i="10"/>
  <c r="B1392" i="10"/>
  <c r="B1391" i="10"/>
  <c r="B1390" i="10"/>
  <c r="B1389" i="10"/>
  <c r="B1388" i="10"/>
  <c r="B1387" i="10"/>
  <c r="B1386" i="10"/>
  <c r="B1385" i="10"/>
  <c r="B1384" i="10"/>
  <c r="B1383" i="10"/>
  <c r="B1382" i="10"/>
  <c r="B1381" i="10"/>
  <c r="B1380" i="10"/>
  <c r="B1379" i="10"/>
  <c r="B1378" i="10"/>
  <c r="B1377" i="10"/>
  <c r="B1376" i="10"/>
  <c r="B1375" i="10"/>
  <c r="B1374" i="10"/>
  <c r="B1373" i="10"/>
  <c r="B1372" i="10"/>
  <c r="B1371" i="10"/>
  <c r="B1370" i="10"/>
  <c r="B1369" i="10"/>
  <c r="B1368" i="10"/>
  <c r="B1367" i="10"/>
  <c r="B1366" i="10"/>
  <c r="B1365" i="10"/>
  <c r="B1364" i="10"/>
  <c r="B1363" i="10"/>
  <c r="B1362" i="10"/>
  <c r="B1361" i="10"/>
  <c r="B1360" i="10"/>
  <c r="B1359" i="10"/>
  <c r="B1358" i="10"/>
  <c r="B1357" i="10"/>
  <c r="B1356" i="10"/>
  <c r="B1355" i="10"/>
  <c r="B1354" i="10"/>
  <c r="B1353" i="10"/>
  <c r="B1352" i="10"/>
  <c r="B1351" i="10"/>
  <c r="B1350" i="10"/>
  <c r="B1349" i="10"/>
  <c r="B1348" i="10"/>
  <c r="B1347" i="10"/>
  <c r="B1346" i="10"/>
  <c r="B1345" i="10"/>
  <c r="B1344" i="10"/>
  <c r="B1343" i="10"/>
  <c r="B1342" i="10"/>
  <c r="B1341" i="10"/>
  <c r="B1340" i="10"/>
  <c r="B1339" i="10"/>
  <c r="B1338" i="10"/>
  <c r="B1337" i="10"/>
  <c r="B1336" i="10"/>
  <c r="B1335" i="10"/>
  <c r="B1334" i="10"/>
  <c r="B1333" i="10"/>
  <c r="B1332" i="10"/>
  <c r="B1331" i="10"/>
  <c r="B1330" i="10"/>
  <c r="B1329" i="10"/>
  <c r="B1328" i="10"/>
  <c r="B1327" i="10"/>
  <c r="B1326" i="10"/>
  <c r="B1325" i="10"/>
  <c r="B1324" i="10"/>
  <c r="B1323" i="10"/>
  <c r="B1322" i="10"/>
  <c r="B1321" i="10"/>
  <c r="B1320" i="10"/>
  <c r="B1319" i="10"/>
  <c r="B1318" i="10"/>
  <c r="B1317" i="10"/>
  <c r="B1316" i="10"/>
  <c r="B1315" i="10"/>
  <c r="B1314" i="10"/>
  <c r="B1313" i="10"/>
  <c r="B1312" i="10"/>
  <c r="B1311" i="10"/>
  <c r="B1310" i="10"/>
  <c r="B1309" i="10"/>
  <c r="B1308" i="10"/>
  <c r="B1307" i="10"/>
  <c r="B1306" i="10"/>
  <c r="B1305" i="10"/>
  <c r="B1304" i="10"/>
  <c r="B1303" i="10"/>
  <c r="B1302" i="10"/>
  <c r="B1301" i="10"/>
  <c r="B1300" i="10"/>
  <c r="B1299" i="10"/>
  <c r="B1298" i="10"/>
  <c r="B1297" i="10"/>
  <c r="B1296" i="10"/>
  <c r="B1295" i="10"/>
  <c r="B1294" i="10"/>
  <c r="B1293" i="10"/>
  <c r="B1292" i="10"/>
  <c r="B1291" i="10"/>
  <c r="B1290" i="10"/>
  <c r="B1289" i="10"/>
  <c r="B1288" i="10"/>
  <c r="B1287" i="10"/>
  <c r="B1286" i="10"/>
  <c r="B1285" i="10"/>
  <c r="B1284" i="10"/>
  <c r="B1283" i="10"/>
  <c r="B1282" i="10"/>
  <c r="B1281" i="10"/>
  <c r="B1280" i="10"/>
  <c r="B1279" i="10"/>
  <c r="B1278" i="10"/>
  <c r="B1277" i="10"/>
  <c r="B1276" i="10"/>
  <c r="B1275" i="10"/>
  <c r="B1274" i="10"/>
  <c r="B1273" i="10"/>
  <c r="B1272" i="10"/>
  <c r="B1271" i="10"/>
  <c r="B1270" i="10"/>
  <c r="B1269" i="10"/>
  <c r="B1268" i="10"/>
  <c r="B1267" i="10"/>
  <c r="B1266" i="10"/>
  <c r="B1265" i="10"/>
  <c r="B1264" i="10"/>
  <c r="B1263" i="10"/>
  <c r="B1262" i="10"/>
  <c r="B1261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48" i="10"/>
  <c r="B1247" i="10"/>
  <c r="B1246" i="10"/>
  <c r="B1245" i="10"/>
  <c r="B1244" i="10"/>
  <c r="B1243" i="10"/>
  <c r="B1242" i="10"/>
  <c r="B1241" i="10"/>
  <c r="B1240" i="10"/>
  <c r="B1239" i="10"/>
  <c r="B1238" i="10"/>
  <c r="B1237" i="10"/>
  <c r="B1236" i="10"/>
  <c r="B1235" i="10"/>
  <c r="B1234" i="10"/>
  <c r="B1233" i="10"/>
  <c r="B1232" i="10"/>
  <c r="B1231" i="10"/>
  <c r="B1230" i="10"/>
  <c r="B1229" i="10"/>
  <c r="B1228" i="10"/>
  <c r="B1227" i="10"/>
  <c r="B1226" i="10"/>
  <c r="B1225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207" i="10"/>
  <c r="B1206" i="10"/>
  <c r="B1205" i="10"/>
  <c r="B1204" i="10"/>
  <c r="B1203" i="10"/>
  <c r="B1202" i="10"/>
  <c r="B1201" i="10"/>
  <c r="B1200" i="10"/>
  <c r="B1199" i="10"/>
  <c r="B1198" i="10"/>
  <c r="B1197" i="10"/>
  <c r="B1196" i="10"/>
  <c r="B1195" i="10"/>
  <c r="B1194" i="10"/>
  <c r="B1193" i="10"/>
  <c r="B1192" i="10"/>
  <c r="B1191" i="10"/>
  <c r="B1190" i="10"/>
  <c r="B1189" i="10"/>
  <c r="B118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71" i="10"/>
  <c r="B1170" i="10"/>
  <c r="B1169" i="10"/>
  <c r="B1168" i="10"/>
  <c r="B1167" i="10"/>
  <c r="B1166" i="10"/>
  <c r="B1165" i="10"/>
  <c r="B1164" i="10"/>
  <c r="B1163" i="10"/>
  <c r="B1162" i="10"/>
  <c r="B1161" i="10"/>
  <c r="B1160" i="10"/>
  <c r="B1159" i="10"/>
  <c r="B1158" i="10"/>
  <c r="B1157" i="10"/>
  <c r="B1156" i="10"/>
  <c r="B1155" i="10"/>
  <c r="B1154" i="10"/>
  <c r="B1153" i="10"/>
  <c r="B1152" i="10"/>
  <c r="B1151" i="10"/>
  <c r="B1150" i="10"/>
  <c r="B1149" i="10"/>
  <c r="B1148" i="10"/>
  <c r="B1147" i="10"/>
  <c r="B1146" i="10"/>
  <c r="B1145" i="10"/>
  <c r="B1144" i="10"/>
  <c r="B1143" i="10"/>
  <c r="B1142" i="10"/>
  <c r="B1141" i="10"/>
  <c r="B1140" i="10"/>
  <c r="B1139" i="10"/>
  <c r="B1138" i="10"/>
  <c r="B1137" i="10"/>
  <c r="B1136" i="10"/>
  <c r="B1135" i="10"/>
  <c r="B1134" i="10"/>
  <c r="B1133" i="10"/>
  <c r="B1132" i="10"/>
  <c r="B1131" i="10"/>
  <c r="B1130" i="10"/>
  <c r="B1129" i="10"/>
  <c r="B1128" i="10"/>
  <c r="B1127" i="10"/>
  <c r="B1126" i="10"/>
  <c r="B1125" i="10"/>
  <c r="B1124" i="10"/>
  <c r="B1123" i="10"/>
  <c r="B1122" i="10"/>
  <c r="B1121" i="10"/>
  <c r="B1120" i="10"/>
  <c r="B1119" i="10"/>
  <c r="B1118" i="10"/>
  <c r="B1117" i="10"/>
  <c r="B1116" i="10"/>
  <c r="B1115" i="10"/>
  <c r="B1114" i="10"/>
  <c r="B1113" i="10"/>
  <c r="B1112" i="10"/>
  <c r="B1111" i="10"/>
  <c r="B1110" i="10"/>
  <c r="B1109" i="10"/>
  <c r="B1108" i="10"/>
  <c r="B1107" i="10"/>
  <c r="B1106" i="10"/>
  <c r="B1105" i="10"/>
  <c r="B1104" i="10"/>
  <c r="B1103" i="10"/>
  <c r="B1102" i="10"/>
  <c r="B1101" i="10"/>
  <c r="B1100" i="10"/>
  <c r="B1099" i="10"/>
  <c r="B1098" i="10"/>
  <c r="B1097" i="10"/>
  <c r="B1096" i="10"/>
  <c r="B1095" i="10"/>
  <c r="B1094" i="10"/>
  <c r="B1093" i="10"/>
  <c r="B1092" i="10"/>
  <c r="B1091" i="10"/>
  <c r="B1090" i="10"/>
  <c r="B1089" i="10"/>
  <c r="B1088" i="10"/>
  <c r="B1087" i="10"/>
  <c r="B1086" i="10"/>
  <c r="B1085" i="10"/>
  <c r="B1084" i="10"/>
  <c r="B1083" i="10"/>
  <c r="B1082" i="10"/>
  <c r="B1081" i="10"/>
  <c r="B1080" i="10"/>
  <c r="B1079" i="10"/>
  <c r="B1078" i="10"/>
  <c r="B1077" i="10"/>
  <c r="B1076" i="10"/>
  <c r="B1075" i="10"/>
  <c r="B1074" i="10"/>
  <c r="B1073" i="10"/>
  <c r="B1072" i="10"/>
  <c r="B1071" i="10"/>
  <c r="B1070" i="10"/>
  <c r="B1069" i="10"/>
  <c r="B1068" i="10"/>
  <c r="B1067" i="10"/>
  <c r="B1066" i="10"/>
  <c r="B1065" i="10"/>
  <c r="B1064" i="10"/>
  <c r="B1063" i="10"/>
  <c r="B1062" i="10"/>
  <c r="B1061" i="10"/>
  <c r="B1060" i="10"/>
  <c r="B1059" i="10"/>
  <c r="B1058" i="10"/>
  <c r="B1057" i="10"/>
  <c r="B1056" i="10"/>
  <c r="B1055" i="10"/>
  <c r="B1054" i="10"/>
  <c r="B1053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1037" i="10"/>
  <c r="B1036" i="10"/>
  <c r="B1035" i="10"/>
  <c r="B1034" i="10"/>
  <c r="B1033" i="10"/>
  <c r="B1032" i="10"/>
  <c r="B1031" i="10"/>
  <c r="B1030" i="10"/>
  <c r="B1029" i="10"/>
  <c r="B1028" i="10"/>
  <c r="B1027" i="10"/>
  <c r="B1026" i="10"/>
  <c r="B1025" i="10"/>
  <c r="B1024" i="10"/>
  <c r="B1023" i="10"/>
  <c r="B1022" i="10"/>
  <c r="B1021" i="10"/>
  <c r="B1020" i="10"/>
  <c r="B1019" i="10"/>
  <c r="B1018" i="10"/>
  <c r="B1017" i="10"/>
  <c r="B1016" i="10"/>
  <c r="B1015" i="10"/>
  <c r="B1014" i="10"/>
  <c r="B1013" i="10"/>
  <c r="B1012" i="10"/>
  <c r="B1011" i="10"/>
  <c r="B1010" i="10"/>
  <c r="B1009" i="10"/>
  <c r="B1008" i="10"/>
  <c r="B1007" i="10"/>
  <c r="B1006" i="10"/>
  <c r="B1005" i="10"/>
  <c r="B1004" i="10"/>
  <c r="B1003" i="10"/>
  <c r="B1002" i="10"/>
  <c r="B1001" i="10"/>
  <c r="B1000" i="10"/>
  <c r="B999" i="10"/>
  <c r="B998" i="10"/>
  <c r="B997" i="10"/>
  <c r="B996" i="10"/>
  <c r="B995" i="10"/>
  <c r="B994" i="10"/>
  <c r="B993" i="10"/>
  <c r="B992" i="10"/>
  <c r="B991" i="10"/>
  <c r="B990" i="10"/>
  <c r="B989" i="10"/>
  <c r="B988" i="10"/>
  <c r="B987" i="10"/>
  <c r="B986" i="10"/>
  <c r="B985" i="10"/>
  <c r="B984" i="10"/>
  <c r="B983" i="10"/>
  <c r="B982" i="10"/>
  <c r="B981" i="10"/>
  <c r="B980" i="10"/>
  <c r="B979" i="10"/>
  <c r="B978" i="10"/>
  <c r="B977" i="10"/>
  <c r="B976" i="10"/>
  <c r="B975" i="10"/>
  <c r="B974" i="10"/>
  <c r="B973" i="10"/>
  <c r="B972" i="10"/>
  <c r="B971" i="10"/>
  <c r="B970" i="10"/>
  <c r="B969" i="10"/>
  <c r="B968" i="10"/>
  <c r="B967" i="10"/>
  <c r="B966" i="10"/>
  <c r="B965" i="10"/>
  <c r="B964" i="10"/>
  <c r="B963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46" i="10"/>
  <c r="B945" i="10"/>
  <c r="B944" i="10"/>
  <c r="B943" i="10"/>
  <c r="B942" i="10"/>
  <c r="B941" i="10"/>
  <c r="B940" i="10"/>
  <c r="B939" i="10"/>
  <c r="B938" i="10"/>
  <c r="B937" i="10"/>
  <c r="B936" i="10"/>
  <c r="B935" i="10"/>
  <c r="B934" i="10"/>
  <c r="B933" i="10"/>
  <c r="B932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912" i="10"/>
  <c r="B911" i="10"/>
  <c r="B910" i="10"/>
  <c r="B909" i="10"/>
  <c r="B908" i="10"/>
  <c r="B907" i="10"/>
  <c r="B906" i="10"/>
  <c r="B905" i="10"/>
  <c r="B904" i="10"/>
  <c r="B903" i="10"/>
  <c r="B902" i="10"/>
  <c r="B901" i="10"/>
  <c r="B900" i="10"/>
  <c r="B899" i="10"/>
  <c r="B898" i="10"/>
  <c r="B897" i="10"/>
  <c r="B896" i="10"/>
  <c r="B895" i="10"/>
  <c r="B894" i="10"/>
  <c r="B893" i="10"/>
  <c r="B892" i="10"/>
  <c r="B891" i="10"/>
  <c r="B890" i="10"/>
  <c r="B889" i="10"/>
  <c r="B888" i="10"/>
  <c r="B887" i="10"/>
  <c r="B886" i="10"/>
  <c r="B885" i="10"/>
  <c r="B884" i="10"/>
  <c r="B883" i="10"/>
  <c r="B882" i="10"/>
  <c r="B881" i="10"/>
  <c r="B880" i="10"/>
  <c r="B879" i="10"/>
  <c r="B878" i="10"/>
  <c r="B877" i="10"/>
  <c r="B876" i="10"/>
  <c r="B875" i="10"/>
  <c r="B874" i="10"/>
  <c r="B873" i="10"/>
  <c r="B872" i="10"/>
  <c r="B871" i="10"/>
  <c r="B870" i="10"/>
  <c r="B869" i="10"/>
  <c r="B868" i="10"/>
  <c r="B867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4" i="10"/>
  <c r="B853" i="10"/>
  <c r="B852" i="10"/>
  <c r="B851" i="10"/>
  <c r="B850" i="10"/>
  <c r="B849" i="10"/>
  <c r="B848" i="10"/>
  <c r="B847" i="10"/>
  <c r="B846" i="10"/>
  <c r="B845" i="10"/>
  <c r="B844" i="10"/>
  <c r="B843" i="10"/>
  <c r="B842" i="10"/>
  <c r="B841" i="10"/>
  <c r="B840" i="10"/>
  <c r="B839" i="10"/>
  <c r="B838" i="10"/>
  <c r="B837" i="10"/>
  <c r="B836" i="10"/>
  <c r="B835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B815" i="10"/>
  <c r="B814" i="10"/>
  <c r="B813" i="10"/>
  <c r="B812" i="10"/>
  <c r="B811" i="10"/>
  <c r="B810" i="10"/>
  <c r="B809" i="10"/>
  <c r="B808" i="10"/>
  <c r="B807" i="10"/>
  <c r="B806" i="10"/>
  <c r="B805" i="10"/>
  <c r="B804" i="10"/>
  <c r="B803" i="10"/>
  <c r="B802" i="10"/>
  <c r="B801" i="10"/>
  <c r="B800" i="10"/>
  <c r="B799" i="10"/>
  <c r="B798" i="10"/>
  <c r="B797" i="10"/>
  <c r="B796" i="10"/>
  <c r="B795" i="10"/>
  <c r="B794" i="10"/>
  <c r="B793" i="10"/>
  <c r="B792" i="10"/>
  <c r="B791" i="10"/>
  <c r="B790" i="10"/>
  <c r="B789" i="10"/>
  <c r="B788" i="10"/>
  <c r="B787" i="10"/>
  <c r="B786" i="10"/>
  <c r="B785" i="10"/>
  <c r="B784" i="10"/>
  <c r="B783" i="10"/>
  <c r="B782" i="10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A3" i="10"/>
  <c r="C3" i="10" s="1"/>
  <c r="A4" i="10"/>
  <c r="A5" i="10"/>
  <c r="C5" i="10" s="1"/>
  <c r="A6" i="10"/>
  <c r="A7" i="10"/>
  <c r="C7" i="10" s="1"/>
  <c r="A8" i="10"/>
  <c r="A9" i="10"/>
  <c r="C9" i="10" s="1"/>
  <c r="A10" i="10"/>
  <c r="A11" i="10"/>
  <c r="C11" i="10" s="1"/>
  <c r="A12" i="10"/>
  <c r="A13" i="10"/>
  <c r="C13" i="10" s="1"/>
  <c r="A14" i="10"/>
  <c r="A15" i="10"/>
  <c r="C15" i="10" s="1"/>
  <c r="A16" i="10"/>
  <c r="A17" i="10"/>
  <c r="C17" i="10" s="1"/>
  <c r="A18" i="10"/>
  <c r="A19" i="10"/>
  <c r="C19" i="10" s="1"/>
  <c r="A20" i="10"/>
  <c r="A21" i="10"/>
  <c r="C21" i="10" s="1"/>
  <c r="A22" i="10"/>
  <c r="A23" i="10"/>
  <c r="C23" i="10" s="1"/>
  <c r="A24" i="10"/>
  <c r="A25" i="10"/>
  <c r="C25" i="10" s="1"/>
  <c r="A26" i="10"/>
  <c r="A27" i="10"/>
  <c r="C27" i="10" s="1"/>
  <c r="A28" i="10"/>
  <c r="A29" i="10"/>
  <c r="C29" i="10" s="1"/>
  <c r="A30" i="10"/>
  <c r="A31" i="10"/>
  <c r="C31" i="10" s="1"/>
  <c r="A32" i="10"/>
  <c r="A33" i="10"/>
  <c r="C33" i="10" s="1"/>
  <c r="A34" i="10"/>
  <c r="A35" i="10"/>
  <c r="C35" i="10" s="1"/>
  <c r="A36" i="10"/>
  <c r="A37" i="10"/>
  <c r="C37" i="10" s="1"/>
  <c r="A38" i="10"/>
  <c r="A39" i="10"/>
  <c r="C39" i="10" s="1"/>
  <c r="A40" i="10"/>
  <c r="A41" i="10"/>
  <c r="C41" i="10" s="1"/>
  <c r="A42" i="10"/>
  <c r="A43" i="10"/>
  <c r="C43" i="10" s="1"/>
  <c r="A44" i="10"/>
  <c r="A45" i="10"/>
  <c r="C45" i="10" s="1"/>
  <c r="A46" i="10"/>
  <c r="A47" i="10"/>
  <c r="C47" i="10" s="1"/>
  <c r="A48" i="10"/>
  <c r="A49" i="10"/>
  <c r="C49" i="10" s="1"/>
  <c r="A50" i="10"/>
  <c r="A51" i="10"/>
  <c r="C51" i="10" s="1"/>
  <c r="A52" i="10"/>
  <c r="A53" i="10"/>
  <c r="C53" i="10" s="1"/>
  <c r="A54" i="10"/>
  <c r="A55" i="10"/>
  <c r="C55" i="10" s="1"/>
  <c r="A56" i="10"/>
  <c r="A57" i="10"/>
  <c r="C57" i="10" s="1"/>
  <c r="A58" i="10"/>
  <c r="A59" i="10"/>
  <c r="C59" i="10" s="1"/>
  <c r="A60" i="10"/>
  <c r="A61" i="10"/>
  <c r="C61" i="10" s="1"/>
  <c r="A62" i="10"/>
  <c r="A63" i="10"/>
  <c r="C63" i="10" s="1"/>
  <c r="A64" i="10"/>
  <c r="A65" i="10"/>
  <c r="C65" i="10" s="1"/>
  <c r="A66" i="10"/>
  <c r="A67" i="10"/>
  <c r="C67" i="10" s="1"/>
  <c r="A68" i="10"/>
  <c r="A69" i="10"/>
  <c r="C69" i="10" s="1"/>
  <c r="A70" i="10"/>
  <c r="A71" i="10"/>
  <c r="C71" i="10" s="1"/>
  <c r="A72" i="10"/>
  <c r="A73" i="10"/>
  <c r="C73" i="10" s="1"/>
  <c r="A74" i="10"/>
  <c r="A75" i="10"/>
  <c r="C75" i="10" s="1"/>
  <c r="A76" i="10"/>
  <c r="A77" i="10"/>
  <c r="C77" i="10" s="1"/>
  <c r="A78" i="10"/>
  <c r="A79" i="10"/>
  <c r="C79" i="10" s="1"/>
  <c r="A80" i="10"/>
  <c r="A81" i="10"/>
  <c r="C81" i="10" s="1"/>
  <c r="A82" i="10"/>
  <c r="A83" i="10"/>
  <c r="C83" i="10" s="1"/>
  <c r="A84" i="10"/>
  <c r="A85" i="10"/>
  <c r="C85" i="10" s="1"/>
  <c r="A86" i="10"/>
  <c r="A87" i="10"/>
  <c r="C87" i="10" s="1"/>
  <c r="A88" i="10"/>
  <c r="A89" i="10"/>
  <c r="C89" i="10" s="1"/>
  <c r="A90" i="10"/>
  <c r="A91" i="10"/>
  <c r="C91" i="10" s="1"/>
  <c r="A92" i="10"/>
  <c r="A93" i="10"/>
  <c r="C93" i="10" s="1"/>
  <c r="A94" i="10"/>
  <c r="A95" i="10"/>
  <c r="C95" i="10" s="1"/>
  <c r="A96" i="10"/>
  <c r="A97" i="10"/>
  <c r="C97" i="10" s="1"/>
  <c r="A98" i="10"/>
  <c r="A99" i="10"/>
  <c r="C99" i="10" s="1"/>
  <c r="A100" i="10"/>
  <c r="A101" i="10"/>
  <c r="C101" i="10" s="1"/>
  <c r="A102" i="10"/>
  <c r="A103" i="10"/>
  <c r="C103" i="10" s="1"/>
  <c r="A104" i="10"/>
  <c r="A105" i="10"/>
  <c r="C105" i="10" s="1"/>
  <c r="A106" i="10"/>
  <c r="A107" i="10"/>
  <c r="C107" i="10" s="1"/>
  <c r="A108" i="10"/>
  <c r="A109" i="10"/>
  <c r="C109" i="10" s="1"/>
  <c r="A110" i="10"/>
  <c r="A111" i="10"/>
  <c r="C111" i="10" s="1"/>
  <c r="A112" i="10"/>
  <c r="A113" i="10"/>
  <c r="C113" i="10" s="1"/>
  <c r="A114" i="10"/>
  <c r="A115" i="10"/>
  <c r="C115" i="10" s="1"/>
  <c r="A116" i="10"/>
  <c r="A117" i="10"/>
  <c r="C117" i="10" s="1"/>
  <c r="A118" i="10"/>
  <c r="A119" i="10"/>
  <c r="C119" i="10" s="1"/>
  <c r="A120" i="10"/>
  <c r="A121" i="10"/>
  <c r="C121" i="10" s="1"/>
  <c r="A122" i="10"/>
  <c r="A123" i="10"/>
  <c r="C123" i="10" s="1"/>
  <c r="A124" i="10"/>
  <c r="A125" i="10"/>
  <c r="C125" i="10" s="1"/>
  <c r="A126" i="10"/>
  <c r="A127" i="10"/>
  <c r="C127" i="10" s="1"/>
  <c r="A128" i="10"/>
  <c r="A129" i="10"/>
  <c r="C129" i="10" s="1"/>
  <c r="A130" i="10"/>
  <c r="A131" i="10"/>
  <c r="C131" i="10" s="1"/>
  <c r="A132" i="10"/>
  <c r="A133" i="10"/>
  <c r="C133" i="10" s="1"/>
  <c r="A134" i="10"/>
  <c r="A135" i="10"/>
  <c r="C135" i="10" s="1"/>
  <c r="A136" i="10"/>
  <c r="A137" i="10"/>
  <c r="C137" i="10" s="1"/>
  <c r="A138" i="10"/>
  <c r="A139" i="10"/>
  <c r="C139" i="10" s="1"/>
  <c r="A140" i="10"/>
  <c r="A141" i="10"/>
  <c r="C141" i="10" s="1"/>
  <c r="A142" i="10"/>
  <c r="A143" i="10"/>
  <c r="C143" i="10" s="1"/>
  <c r="A144" i="10"/>
  <c r="A145" i="10"/>
  <c r="C145" i="10" s="1"/>
  <c r="A146" i="10"/>
  <c r="A147" i="10"/>
  <c r="C147" i="10" s="1"/>
  <c r="A148" i="10"/>
  <c r="A149" i="10"/>
  <c r="C149" i="10" s="1"/>
  <c r="A150" i="10"/>
  <c r="A151" i="10"/>
  <c r="C151" i="10" s="1"/>
  <c r="A152" i="10"/>
  <c r="A153" i="10"/>
  <c r="C153" i="10" s="1"/>
  <c r="A154" i="10"/>
  <c r="A155" i="10"/>
  <c r="C155" i="10" s="1"/>
  <c r="A156" i="10"/>
  <c r="A157" i="10"/>
  <c r="C157" i="10" s="1"/>
  <c r="A158" i="10"/>
  <c r="A159" i="10"/>
  <c r="C159" i="10" s="1"/>
  <c r="A160" i="10"/>
  <c r="A161" i="10"/>
  <c r="C161" i="10" s="1"/>
  <c r="A162" i="10"/>
  <c r="A163" i="10"/>
  <c r="C163" i="10" s="1"/>
  <c r="A164" i="10"/>
  <c r="A165" i="10"/>
  <c r="C165" i="10" s="1"/>
  <c r="A166" i="10"/>
  <c r="A167" i="10"/>
  <c r="C167" i="10" s="1"/>
  <c r="A168" i="10"/>
  <c r="A169" i="10"/>
  <c r="C169" i="10" s="1"/>
  <c r="A170" i="10"/>
  <c r="A171" i="10"/>
  <c r="C171" i="10" s="1"/>
  <c r="A172" i="10"/>
  <c r="A173" i="10"/>
  <c r="C173" i="10" s="1"/>
  <c r="A174" i="10"/>
  <c r="A175" i="10"/>
  <c r="C175" i="10" s="1"/>
  <c r="A176" i="10"/>
  <c r="A177" i="10"/>
  <c r="C177" i="10" s="1"/>
  <c r="A178" i="10"/>
  <c r="A179" i="10"/>
  <c r="C179" i="10" s="1"/>
  <c r="A180" i="10"/>
  <c r="A181" i="10"/>
  <c r="C181" i="10" s="1"/>
  <c r="A182" i="10"/>
  <c r="A183" i="10"/>
  <c r="C183" i="10" s="1"/>
  <c r="A184" i="10"/>
  <c r="A185" i="10"/>
  <c r="C185" i="10" s="1"/>
  <c r="A186" i="10"/>
  <c r="C186" i="10" s="1"/>
  <c r="A187" i="10"/>
  <c r="C187" i="10" s="1"/>
  <c r="A188" i="10"/>
  <c r="A189" i="10"/>
  <c r="C189" i="10" s="1"/>
  <c r="A190" i="10"/>
  <c r="C190" i="10" s="1"/>
  <c r="A191" i="10"/>
  <c r="C191" i="10" s="1"/>
  <c r="A192" i="10"/>
  <c r="A193" i="10"/>
  <c r="C193" i="10" s="1"/>
  <c r="A194" i="10"/>
  <c r="C194" i="10" s="1"/>
  <c r="A195" i="10"/>
  <c r="C195" i="10" s="1"/>
  <c r="A196" i="10"/>
  <c r="A197" i="10"/>
  <c r="C197" i="10" s="1"/>
  <c r="A198" i="10"/>
  <c r="C198" i="10" s="1"/>
  <c r="A199" i="10"/>
  <c r="C199" i="10" s="1"/>
  <c r="A200" i="10"/>
  <c r="A201" i="10"/>
  <c r="C201" i="10" s="1"/>
  <c r="A202" i="10"/>
  <c r="C202" i="10" s="1"/>
  <c r="A203" i="10"/>
  <c r="C203" i="10" s="1"/>
  <c r="A204" i="10"/>
  <c r="A205" i="10"/>
  <c r="C205" i="10" s="1"/>
  <c r="A206" i="10"/>
  <c r="C206" i="10" s="1"/>
  <c r="A207" i="10"/>
  <c r="C207" i="10" s="1"/>
  <c r="A208" i="10"/>
  <c r="A209" i="10"/>
  <c r="C209" i="10" s="1"/>
  <c r="A210" i="10"/>
  <c r="C210" i="10" s="1"/>
  <c r="A211" i="10"/>
  <c r="C211" i="10" s="1"/>
  <c r="A212" i="10"/>
  <c r="A213" i="10"/>
  <c r="C213" i="10" s="1"/>
  <c r="A214" i="10"/>
  <c r="C214" i="10" s="1"/>
  <c r="A215" i="10"/>
  <c r="C215" i="10" s="1"/>
  <c r="A216" i="10"/>
  <c r="A217" i="10"/>
  <c r="C217" i="10" s="1"/>
  <c r="A218" i="10"/>
  <c r="C218" i="10" s="1"/>
  <c r="A219" i="10"/>
  <c r="C219" i="10" s="1"/>
  <c r="A220" i="10"/>
  <c r="A221" i="10"/>
  <c r="C221" i="10" s="1"/>
  <c r="A222" i="10"/>
  <c r="C222" i="10" s="1"/>
  <c r="A223" i="10"/>
  <c r="C223" i="10" s="1"/>
  <c r="A224" i="10"/>
  <c r="A225" i="10"/>
  <c r="C225" i="10" s="1"/>
  <c r="A226" i="10"/>
  <c r="C226" i="10" s="1"/>
  <c r="A227" i="10"/>
  <c r="C227" i="10" s="1"/>
  <c r="A228" i="10"/>
  <c r="A229" i="10"/>
  <c r="C229" i="10" s="1"/>
  <c r="A230" i="10"/>
  <c r="C230" i="10" s="1"/>
  <c r="A231" i="10"/>
  <c r="C231" i="10" s="1"/>
  <c r="A232" i="10"/>
  <c r="A233" i="10"/>
  <c r="C233" i="10" s="1"/>
  <c r="A234" i="10"/>
  <c r="C234" i="10" s="1"/>
  <c r="A235" i="10"/>
  <c r="C235" i="10" s="1"/>
  <c r="A236" i="10"/>
  <c r="A237" i="10"/>
  <c r="C237" i="10" s="1"/>
  <c r="A238" i="10"/>
  <c r="C238" i="10" s="1"/>
  <c r="A239" i="10"/>
  <c r="C239" i="10" s="1"/>
  <c r="A240" i="10"/>
  <c r="A241" i="10"/>
  <c r="C241" i="10" s="1"/>
  <c r="A242" i="10"/>
  <c r="C242" i="10" s="1"/>
  <c r="A243" i="10"/>
  <c r="C243" i="10" s="1"/>
  <c r="A244" i="10"/>
  <c r="A245" i="10"/>
  <c r="C245" i="10" s="1"/>
  <c r="A246" i="10"/>
  <c r="C246" i="10" s="1"/>
  <c r="A247" i="10"/>
  <c r="C247" i="10" s="1"/>
  <c r="A248" i="10"/>
  <c r="A249" i="10"/>
  <c r="C249" i="10" s="1"/>
  <c r="A250" i="10"/>
  <c r="C250" i="10" s="1"/>
  <c r="A251" i="10"/>
  <c r="C251" i="10" s="1"/>
  <c r="A252" i="10"/>
  <c r="A253" i="10"/>
  <c r="C253" i="10" s="1"/>
  <c r="A254" i="10"/>
  <c r="C254" i="10" s="1"/>
  <c r="A255" i="10"/>
  <c r="C255" i="10" s="1"/>
  <c r="A256" i="10"/>
  <c r="A257" i="10"/>
  <c r="C257" i="10" s="1"/>
  <c r="A258" i="10"/>
  <c r="C258" i="10" s="1"/>
  <c r="A259" i="10"/>
  <c r="C259" i="10" s="1"/>
  <c r="A260" i="10"/>
  <c r="A261" i="10"/>
  <c r="C261" i="10" s="1"/>
  <c r="A262" i="10"/>
  <c r="C262" i="10" s="1"/>
  <c r="A263" i="10"/>
  <c r="C263" i="10" s="1"/>
  <c r="A264" i="10"/>
  <c r="A265" i="10"/>
  <c r="C265" i="10" s="1"/>
  <c r="A266" i="10"/>
  <c r="C266" i="10" s="1"/>
  <c r="A267" i="10"/>
  <c r="C267" i="10" s="1"/>
  <c r="A268" i="10"/>
  <c r="A269" i="10"/>
  <c r="C269" i="10" s="1"/>
  <c r="A270" i="10"/>
  <c r="C270" i="10" s="1"/>
  <c r="A271" i="10"/>
  <c r="C271" i="10" s="1"/>
  <c r="A272" i="10"/>
  <c r="A273" i="10"/>
  <c r="C273" i="10" s="1"/>
  <c r="A274" i="10"/>
  <c r="C274" i="10" s="1"/>
  <c r="A275" i="10"/>
  <c r="C275" i="10" s="1"/>
  <c r="A276" i="10"/>
  <c r="A277" i="10"/>
  <c r="C277" i="10" s="1"/>
  <c r="A278" i="10"/>
  <c r="C278" i="10" s="1"/>
  <c r="A279" i="10"/>
  <c r="C279" i="10" s="1"/>
  <c r="A280" i="10"/>
  <c r="A281" i="10"/>
  <c r="C281" i="10" s="1"/>
  <c r="A282" i="10"/>
  <c r="C282" i="10" s="1"/>
  <c r="A283" i="10"/>
  <c r="C283" i="10" s="1"/>
  <c r="A284" i="10"/>
  <c r="A285" i="10"/>
  <c r="C285" i="10" s="1"/>
  <c r="A286" i="10"/>
  <c r="C286" i="10" s="1"/>
  <c r="A287" i="10"/>
  <c r="C287" i="10" s="1"/>
  <c r="A288" i="10"/>
  <c r="A289" i="10"/>
  <c r="C289" i="10" s="1"/>
  <c r="A290" i="10"/>
  <c r="C290" i="10" s="1"/>
  <c r="A291" i="10"/>
  <c r="C291" i="10" s="1"/>
  <c r="A292" i="10"/>
  <c r="A293" i="10"/>
  <c r="C293" i="10" s="1"/>
  <c r="A294" i="10"/>
  <c r="C294" i="10" s="1"/>
  <c r="A295" i="10"/>
  <c r="C295" i="10" s="1"/>
  <c r="A296" i="10"/>
  <c r="A297" i="10"/>
  <c r="C297" i="10" s="1"/>
  <c r="A298" i="10"/>
  <c r="C298" i="10" s="1"/>
  <c r="A299" i="10"/>
  <c r="C299" i="10" s="1"/>
  <c r="A300" i="10"/>
  <c r="A301" i="10"/>
  <c r="C301" i="10" s="1"/>
  <c r="A302" i="10"/>
  <c r="C302" i="10" s="1"/>
  <c r="A303" i="10"/>
  <c r="C303" i="10" s="1"/>
  <c r="A304" i="10"/>
  <c r="A305" i="10"/>
  <c r="C305" i="10" s="1"/>
  <c r="A306" i="10"/>
  <c r="C306" i="10" s="1"/>
  <c r="A307" i="10"/>
  <c r="C307" i="10" s="1"/>
  <c r="A308" i="10"/>
  <c r="A309" i="10"/>
  <c r="C309" i="10" s="1"/>
  <c r="A310" i="10"/>
  <c r="C310" i="10" s="1"/>
  <c r="A311" i="10"/>
  <c r="C311" i="10" s="1"/>
  <c r="A312" i="10"/>
  <c r="A313" i="10"/>
  <c r="C313" i="10" s="1"/>
  <c r="A314" i="10"/>
  <c r="C314" i="10" s="1"/>
  <c r="A315" i="10"/>
  <c r="C315" i="10" s="1"/>
  <c r="A316" i="10"/>
  <c r="A317" i="10"/>
  <c r="C317" i="10" s="1"/>
  <c r="A318" i="10"/>
  <c r="C318" i="10" s="1"/>
  <c r="A319" i="10"/>
  <c r="C319" i="10" s="1"/>
  <c r="A320" i="10"/>
  <c r="A321" i="10"/>
  <c r="C321" i="10" s="1"/>
  <c r="A322" i="10"/>
  <c r="C322" i="10" s="1"/>
  <c r="A323" i="10"/>
  <c r="C323" i="10" s="1"/>
  <c r="A324" i="10"/>
  <c r="A325" i="10"/>
  <c r="C325" i="10" s="1"/>
  <c r="A326" i="10"/>
  <c r="C326" i="10" s="1"/>
  <c r="A327" i="10"/>
  <c r="C327" i="10" s="1"/>
  <c r="A328" i="10"/>
  <c r="A329" i="10"/>
  <c r="C329" i="10" s="1"/>
  <c r="A330" i="10"/>
  <c r="C330" i="10" s="1"/>
  <c r="A331" i="10"/>
  <c r="C331" i="10" s="1"/>
  <c r="A332" i="10"/>
  <c r="A333" i="10"/>
  <c r="C333" i="10" s="1"/>
  <c r="A334" i="10"/>
  <c r="C334" i="10" s="1"/>
  <c r="A335" i="10"/>
  <c r="C335" i="10" s="1"/>
  <c r="A336" i="10"/>
  <c r="A337" i="10"/>
  <c r="C337" i="10" s="1"/>
  <c r="A338" i="10"/>
  <c r="C338" i="10" s="1"/>
  <c r="A339" i="10"/>
  <c r="C339" i="10" s="1"/>
  <c r="A340" i="10"/>
  <c r="A341" i="10"/>
  <c r="C341" i="10" s="1"/>
  <c r="A342" i="10"/>
  <c r="C342" i="10" s="1"/>
  <c r="A343" i="10"/>
  <c r="C343" i="10" s="1"/>
  <c r="A344" i="10"/>
  <c r="A345" i="10"/>
  <c r="C345" i="10" s="1"/>
  <c r="A346" i="10"/>
  <c r="C346" i="10" s="1"/>
  <c r="A347" i="10"/>
  <c r="C347" i="10" s="1"/>
  <c r="A348" i="10"/>
  <c r="A349" i="10"/>
  <c r="C349" i="10" s="1"/>
  <c r="A350" i="10"/>
  <c r="C350" i="10" s="1"/>
  <c r="A351" i="10"/>
  <c r="C351" i="10" s="1"/>
  <c r="A352" i="10"/>
  <c r="A353" i="10"/>
  <c r="C353" i="10" s="1"/>
  <c r="A354" i="10"/>
  <c r="C354" i="10" s="1"/>
  <c r="A355" i="10"/>
  <c r="C355" i="10" s="1"/>
  <c r="A356" i="10"/>
  <c r="A357" i="10"/>
  <c r="C357" i="10" s="1"/>
  <c r="A358" i="10"/>
  <c r="C358" i="10" s="1"/>
  <c r="A359" i="10"/>
  <c r="C359" i="10" s="1"/>
  <c r="A360" i="10"/>
  <c r="A361" i="10"/>
  <c r="C361" i="10" s="1"/>
  <c r="A362" i="10"/>
  <c r="C362" i="10" s="1"/>
  <c r="A363" i="10"/>
  <c r="C363" i="10" s="1"/>
  <c r="A364" i="10"/>
  <c r="A365" i="10"/>
  <c r="C365" i="10" s="1"/>
  <c r="A366" i="10"/>
  <c r="C366" i="10" s="1"/>
  <c r="A367" i="10"/>
  <c r="C367" i="10" s="1"/>
  <c r="A368" i="10"/>
  <c r="A369" i="10"/>
  <c r="C369" i="10" s="1"/>
  <c r="A370" i="10"/>
  <c r="C370" i="10" s="1"/>
  <c r="A371" i="10"/>
  <c r="C371" i="10" s="1"/>
  <c r="A372" i="10"/>
  <c r="A373" i="10"/>
  <c r="C373" i="10" s="1"/>
  <c r="A374" i="10"/>
  <c r="C374" i="10" s="1"/>
  <c r="A375" i="10"/>
  <c r="C375" i="10" s="1"/>
  <c r="A376" i="10"/>
  <c r="A377" i="10"/>
  <c r="C377" i="10" s="1"/>
  <c r="A378" i="10"/>
  <c r="C378" i="10" s="1"/>
  <c r="A379" i="10"/>
  <c r="C379" i="10" s="1"/>
  <c r="A380" i="10"/>
  <c r="A381" i="10"/>
  <c r="C381" i="10" s="1"/>
  <c r="A382" i="10"/>
  <c r="C382" i="10" s="1"/>
  <c r="A383" i="10"/>
  <c r="C383" i="10" s="1"/>
  <c r="A384" i="10"/>
  <c r="A385" i="10"/>
  <c r="C385" i="10" s="1"/>
  <c r="A386" i="10"/>
  <c r="C386" i="10" s="1"/>
  <c r="A387" i="10"/>
  <c r="C387" i="10" s="1"/>
  <c r="A388" i="10"/>
  <c r="A389" i="10"/>
  <c r="C389" i="10" s="1"/>
  <c r="A390" i="10"/>
  <c r="C390" i="10" s="1"/>
  <c r="A391" i="10"/>
  <c r="C391" i="10" s="1"/>
  <c r="A392" i="10"/>
  <c r="A393" i="10"/>
  <c r="C393" i="10" s="1"/>
  <c r="A394" i="10"/>
  <c r="C394" i="10" s="1"/>
  <c r="A395" i="10"/>
  <c r="C395" i="10" s="1"/>
  <c r="A396" i="10"/>
  <c r="A397" i="10"/>
  <c r="C397" i="10" s="1"/>
  <c r="A398" i="10"/>
  <c r="C398" i="10" s="1"/>
  <c r="A399" i="10"/>
  <c r="C399" i="10" s="1"/>
  <c r="A400" i="10"/>
  <c r="A401" i="10"/>
  <c r="C401" i="10" s="1"/>
  <c r="A402" i="10"/>
  <c r="C402" i="10" s="1"/>
  <c r="A403" i="10"/>
  <c r="C403" i="10" s="1"/>
  <c r="A404" i="10"/>
  <c r="A405" i="10"/>
  <c r="C405" i="10" s="1"/>
  <c r="A406" i="10"/>
  <c r="C406" i="10" s="1"/>
  <c r="A407" i="10"/>
  <c r="C407" i="10" s="1"/>
  <c r="A408" i="10"/>
  <c r="A409" i="10"/>
  <c r="C409" i="10" s="1"/>
  <c r="A410" i="10"/>
  <c r="C410" i="10" s="1"/>
  <c r="A411" i="10"/>
  <c r="C411" i="10" s="1"/>
  <c r="A412" i="10"/>
  <c r="A413" i="10"/>
  <c r="C413" i="10" s="1"/>
  <c r="A414" i="10"/>
  <c r="C414" i="10" s="1"/>
  <c r="A415" i="10"/>
  <c r="C415" i="10" s="1"/>
  <c r="A416" i="10"/>
  <c r="A417" i="10"/>
  <c r="C417" i="10" s="1"/>
  <c r="A418" i="10"/>
  <c r="C418" i="10" s="1"/>
  <c r="A419" i="10"/>
  <c r="C419" i="10" s="1"/>
  <c r="A420" i="10"/>
  <c r="A421" i="10"/>
  <c r="C421" i="10" s="1"/>
  <c r="A422" i="10"/>
  <c r="C422" i="10" s="1"/>
  <c r="A423" i="10"/>
  <c r="C423" i="10" s="1"/>
  <c r="A424" i="10"/>
  <c r="A425" i="10"/>
  <c r="C425" i="10" s="1"/>
  <c r="A426" i="10"/>
  <c r="C426" i="10" s="1"/>
  <c r="A427" i="10"/>
  <c r="C427" i="10" s="1"/>
  <c r="A428" i="10"/>
  <c r="A429" i="10"/>
  <c r="C429" i="10" s="1"/>
  <c r="A430" i="10"/>
  <c r="C430" i="10" s="1"/>
  <c r="A431" i="10"/>
  <c r="C431" i="10" s="1"/>
  <c r="A432" i="10"/>
  <c r="A433" i="10"/>
  <c r="C433" i="10" s="1"/>
  <c r="A434" i="10"/>
  <c r="C434" i="10" s="1"/>
  <c r="A435" i="10"/>
  <c r="C435" i="10" s="1"/>
  <c r="A436" i="10"/>
  <c r="A437" i="10"/>
  <c r="C437" i="10" s="1"/>
  <c r="A438" i="10"/>
  <c r="C438" i="10" s="1"/>
  <c r="A439" i="10"/>
  <c r="C439" i="10" s="1"/>
  <c r="A440" i="10"/>
  <c r="A441" i="10"/>
  <c r="C441" i="10" s="1"/>
  <c r="A442" i="10"/>
  <c r="C442" i="10" s="1"/>
  <c r="A443" i="10"/>
  <c r="C443" i="10" s="1"/>
  <c r="A444" i="10"/>
  <c r="A445" i="10"/>
  <c r="C445" i="10" s="1"/>
  <c r="A446" i="10"/>
  <c r="C446" i="10" s="1"/>
  <c r="A447" i="10"/>
  <c r="C447" i="10" s="1"/>
  <c r="A448" i="10"/>
  <c r="A449" i="10"/>
  <c r="C449" i="10" s="1"/>
  <c r="A450" i="10"/>
  <c r="C450" i="10" s="1"/>
  <c r="A451" i="10"/>
  <c r="C451" i="10" s="1"/>
  <c r="A452" i="10"/>
  <c r="A453" i="10"/>
  <c r="C453" i="10" s="1"/>
  <c r="A454" i="10"/>
  <c r="C454" i="10" s="1"/>
  <c r="A455" i="10"/>
  <c r="C455" i="10" s="1"/>
  <c r="A456" i="10"/>
  <c r="A457" i="10"/>
  <c r="C457" i="10" s="1"/>
  <c r="A458" i="10"/>
  <c r="C458" i="10" s="1"/>
  <c r="A459" i="10"/>
  <c r="C459" i="10" s="1"/>
  <c r="A460" i="10"/>
  <c r="A461" i="10"/>
  <c r="C461" i="10" s="1"/>
  <c r="A462" i="10"/>
  <c r="C462" i="10" s="1"/>
  <c r="A463" i="10"/>
  <c r="C463" i="10" s="1"/>
  <c r="A464" i="10"/>
  <c r="A465" i="10"/>
  <c r="C465" i="10" s="1"/>
  <c r="A466" i="10"/>
  <c r="C466" i="10" s="1"/>
  <c r="A467" i="10"/>
  <c r="C467" i="10" s="1"/>
  <c r="A468" i="10"/>
  <c r="A469" i="10"/>
  <c r="C469" i="10" s="1"/>
  <c r="A470" i="10"/>
  <c r="C470" i="10" s="1"/>
  <c r="A471" i="10"/>
  <c r="C471" i="10" s="1"/>
  <c r="A472" i="10"/>
  <c r="A473" i="10"/>
  <c r="C473" i="10" s="1"/>
  <c r="A474" i="10"/>
  <c r="C474" i="10" s="1"/>
  <c r="A475" i="10"/>
  <c r="C475" i="10" s="1"/>
  <c r="A476" i="10"/>
  <c r="A477" i="10"/>
  <c r="C477" i="10" s="1"/>
  <c r="A478" i="10"/>
  <c r="C478" i="10" s="1"/>
  <c r="A479" i="10"/>
  <c r="C479" i="10" s="1"/>
  <c r="A480" i="10"/>
  <c r="A481" i="10"/>
  <c r="C481" i="10" s="1"/>
  <c r="A482" i="10"/>
  <c r="C482" i="10" s="1"/>
  <c r="A483" i="10"/>
  <c r="C483" i="10" s="1"/>
  <c r="A484" i="10"/>
  <c r="A485" i="10"/>
  <c r="C485" i="10" s="1"/>
  <c r="A486" i="10"/>
  <c r="C486" i="10" s="1"/>
  <c r="A487" i="10"/>
  <c r="C487" i="10" s="1"/>
  <c r="A488" i="10"/>
  <c r="A489" i="10"/>
  <c r="C489" i="10" s="1"/>
  <c r="A490" i="10"/>
  <c r="C490" i="10" s="1"/>
  <c r="A491" i="10"/>
  <c r="C491" i="10" s="1"/>
  <c r="A492" i="10"/>
  <c r="A493" i="10"/>
  <c r="C493" i="10" s="1"/>
  <c r="A494" i="10"/>
  <c r="C494" i="10" s="1"/>
  <c r="A495" i="10"/>
  <c r="C495" i="10" s="1"/>
  <c r="A496" i="10"/>
  <c r="A497" i="10"/>
  <c r="C497" i="10" s="1"/>
  <c r="A498" i="10"/>
  <c r="C498" i="10" s="1"/>
  <c r="A499" i="10"/>
  <c r="C499" i="10" s="1"/>
  <c r="A500" i="10"/>
  <c r="A501" i="10"/>
  <c r="C501" i="10" s="1"/>
  <c r="A502" i="10"/>
  <c r="C502" i="10" s="1"/>
  <c r="A503" i="10"/>
  <c r="C503" i="10" s="1"/>
  <c r="A504" i="10"/>
  <c r="A505" i="10"/>
  <c r="C505" i="10" s="1"/>
  <c r="A506" i="10"/>
  <c r="C506" i="10" s="1"/>
  <c r="A507" i="10"/>
  <c r="C507" i="10" s="1"/>
  <c r="A508" i="10"/>
  <c r="A509" i="10"/>
  <c r="C509" i="10" s="1"/>
  <c r="A510" i="10"/>
  <c r="C510" i="10" s="1"/>
  <c r="A511" i="10"/>
  <c r="C511" i="10" s="1"/>
  <c r="A512" i="10"/>
  <c r="A513" i="10"/>
  <c r="C513" i="10" s="1"/>
  <c r="A514" i="10"/>
  <c r="C514" i="10" s="1"/>
  <c r="A515" i="10"/>
  <c r="C515" i="10" s="1"/>
  <c r="A516" i="10"/>
  <c r="A517" i="10"/>
  <c r="C517" i="10" s="1"/>
  <c r="A518" i="10"/>
  <c r="C518" i="10" s="1"/>
  <c r="A519" i="10"/>
  <c r="C519" i="10" s="1"/>
  <c r="A520" i="10"/>
  <c r="A521" i="10"/>
  <c r="C521" i="10" s="1"/>
  <c r="A522" i="10"/>
  <c r="C522" i="10" s="1"/>
  <c r="A523" i="10"/>
  <c r="C523" i="10" s="1"/>
  <c r="A524" i="10"/>
  <c r="A525" i="10"/>
  <c r="C525" i="10" s="1"/>
  <c r="A526" i="10"/>
  <c r="C526" i="10" s="1"/>
  <c r="A527" i="10"/>
  <c r="C527" i="10" s="1"/>
  <c r="A528" i="10"/>
  <c r="A529" i="10"/>
  <c r="C529" i="10" s="1"/>
  <c r="A530" i="10"/>
  <c r="C530" i="10" s="1"/>
  <c r="A531" i="10"/>
  <c r="C531" i="10" s="1"/>
  <c r="A532" i="10"/>
  <c r="A533" i="10"/>
  <c r="C533" i="10" s="1"/>
  <c r="A534" i="10"/>
  <c r="C534" i="10" s="1"/>
  <c r="A535" i="10"/>
  <c r="C535" i="10" s="1"/>
  <c r="A536" i="10"/>
  <c r="A537" i="10"/>
  <c r="C537" i="10" s="1"/>
  <c r="A538" i="10"/>
  <c r="C538" i="10" s="1"/>
  <c r="A539" i="10"/>
  <c r="C539" i="10" s="1"/>
  <c r="A540" i="10"/>
  <c r="A541" i="10"/>
  <c r="C541" i="10" s="1"/>
  <c r="A542" i="10"/>
  <c r="C542" i="10" s="1"/>
  <c r="A543" i="10"/>
  <c r="C543" i="10" s="1"/>
  <c r="A544" i="10"/>
  <c r="A545" i="10"/>
  <c r="C545" i="10" s="1"/>
  <c r="A546" i="10"/>
  <c r="C546" i="10" s="1"/>
  <c r="A547" i="10"/>
  <c r="C547" i="10" s="1"/>
  <c r="A548" i="10"/>
  <c r="A549" i="10"/>
  <c r="C549" i="10" s="1"/>
  <c r="A550" i="10"/>
  <c r="C550" i="10" s="1"/>
  <c r="A551" i="10"/>
  <c r="C551" i="10" s="1"/>
  <c r="A552" i="10"/>
  <c r="A553" i="10"/>
  <c r="C553" i="10" s="1"/>
  <c r="A554" i="10"/>
  <c r="C554" i="10" s="1"/>
  <c r="A555" i="10"/>
  <c r="C555" i="10" s="1"/>
  <c r="A556" i="10"/>
  <c r="A557" i="10"/>
  <c r="C557" i="10" s="1"/>
  <c r="A558" i="10"/>
  <c r="C558" i="10" s="1"/>
  <c r="A559" i="10"/>
  <c r="C559" i="10" s="1"/>
  <c r="A560" i="10"/>
  <c r="A561" i="10"/>
  <c r="C561" i="10" s="1"/>
  <c r="A562" i="10"/>
  <c r="C562" i="10" s="1"/>
  <c r="A563" i="10"/>
  <c r="C563" i="10" s="1"/>
  <c r="A564" i="10"/>
  <c r="A565" i="10"/>
  <c r="C565" i="10" s="1"/>
  <c r="A566" i="10"/>
  <c r="C566" i="10" s="1"/>
  <c r="A567" i="10"/>
  <c r="C567" i="10" s="1"/>
  <c r="A568" i="10"/>
  <c r="A569" i="10"/>
  <c r="C569" i="10" s="1"/>
  <c r="A570" i="10"/>
  <c r="C570" i="10" s="1"/>
  <c r="A571" i="10"/>
  <c r="C571" i="10" s="1"/>
  <c r="A572" i="10"/>
  <c r="A573" i="10"/>
  <c r="C573" i="10" s="1"/>
  <c r="A574" i="10"/>
  <c r="C574" i="10" s="1"/>
  <c r="A575" i="10"/>
  <c r="C575" i="10" s="1"/>
  <c r="A576" i="10"/>
  <c r="A577" i="10"/>
  <c r="C577" i="10" s="1"/>
  <c r="A578" i="10"/>
  <c r="C578" i="10" s="1"/>
  <c r="A579" i="10"/>
  <c r="C579" i="10" s="1"/>
  <c r="A580" i="10"/>
  <c r="A581" i="10"/>
  <c r="C581" i="10" s="1"/>
  <c r="A582" i="10"/>
  <c r="C582" i="10" s="1"/>
  <c r="A583" i="10"/>
  <c r="C583" i="10" s="1"/>
  <c r="A584" i="10"/>
  <c r="A585" i="10"/>
  <c r="C585" i="10" s="1"/>
  <c r="A586" i="10"/>
  <c r="C586" i="10" s="1"/>
  <c r="A587" i="10"/>
  <c r="C587" i="10" s="1"/>
  <c r="A588" i="10"/>
  <c r="A589" i="10"/>
  <c r="C589" i="10" s="1"/>
  <c r="A590" i="10"/>
  <c r="C590" i="10" s="1"/>
  <c r="A591" i="10"/>
  <c r="C591" i="10" s="1"/>
  <c r="A592" i="10"/>
  <c r="A593" i="10"/>
  <c r="C593" i="10" s="1"/>
  <c r="A594" i="10"/>
  <c r="C594" i="10" s="1"/>
  <c r="A595" i="10"/>
  <c r="C595" i="10" s="1"/>
  <c r="A596" i="10"/>
  <c r="A597" i="10"/>
  <c r="C597" i="10" s="1"/>
  <c r="A598" i="10"/>
  <c r="C598" i="10" s="1"/>
  <c r="A599" i="10"/>
  <c r="C599" i="10" s="1"/>
  <c r="A600" i="10"/>
  <c r="A601" i="10"/>
  <c r="C601" i="10" s="1"/>
  <c r="A602" i="10"/>
  <c r="C602" i="10" s="1"/>
  <c r="A603" i="10"/>
  <c r="C603" i="10" s="1"/>
  <c r="A604" i="10"/>
  <c r="A605" i="10"/>
  <c r="C605" i="10" s="1"/>
  <c r="A606" i="10"/>
  <c r="C606" i="10" s="1"/>
  <c r="A607" i="10"/>
  <c r="C607" i="10" s="1"/>
  <c r="A608" i="10"/>
  <c r="A609" i="10"/>
  <c r="C609" i="10" s="1"/>
  <c r="A610" i="10"/>
  <c r="C610" i="10" s="1"/>
  <c r="A611" i="10"/>
  <c r="C611" i="10" s="1"/>
  <c r="A612" i="10"/>
  <c r="A613" i="10"/>
  <c r="C613" i="10" s="1"/>
  <c r="A614" i="10"/>
  <c r="C614" i="10" s="1"/>
  <c r="A615" i="10"/>
  <c r="C615" i="10" s="1"/>
  <c r="A616" i="10"/>
  <c r="A617" i="10"/>
  <c r="C617" i="10" s="1"/>
  <c r="A618" i="10"/>
  <c r="C618" i="10" s="1"/>
  <c r="A619" i="10"/>
  <c r="C619" i="10" s="1"/>
  <c r="A620" i="10"/>
  <c r="A621" i="10"/>
  <c r="C621" i="10" s="1"/>
  <c r="A622" i="10"/>
  <c r="C622" i="10" s="1"/>
  <c r="A623" i="10"/>
  <c r="C623" i="10" s="1"/>
  <c r="A624" i="10"/>
  <c r="A625" i="10"/>
  <c r="C625" i="10" s="1"/>
  <c r="A626" i="10"/>
  <c r="C626" i="10" s="1"/>
  <c r="A627" i="10"/>
  <c r="C627" i="10" s="1"/>
  <c r="A628" i="10"/>
  <c r="A629" i="10"/>
  <c r="C629" i="10" s="1"/>
  <c r="A630" i="10"/>
  <c r="C630" i="10" s="1"/>
  <c r="A631" i="10"/>
  <c r="C631" i="10" s="1"/>
  <c r="A632" i="10"/>
  <c r="A633" i="10"/>
  <c r="C633" i="10" s="1"/>
  <c r="A634" i="10"/>
  <c r="C634" i="10" s="1"/>
  <c r="A635" i="10"/>
  <c r="C635" i="10" s="1"/>
  <c r="A636" i="10"/>
  <c r="A637" i="10"/>
  <c r="C637" i="10" s="1"/>
  <c r="A638" i="10"/>
  <c r="C638" i="10" s="1"/>
  <c r="A639" i="10"/>
  <c r="C639" i="10" s="1"/>
  <c r="A640" i="10"/>
  <c r="A641" i="10"/>
  <c r="C641" i="10" s="1"/>
  <c r="A642" i="10"/>
  <c r="C642" i="10" s="1"/>
  <c r="A643" i="10"/>
  <c r="C643" i="10" s="1"/>
  <c r="A644" i="10"/>
  <c r="A645" i="10"/>
  <c r="C645" i="10" s="1"/>
  <c r="A646" i="10"/>
  <c r="C646" i="10" s="1"/>
  <c r="A647" i="10"/>
  <c r="C647" i="10" s="1"/>
  <c r="A648" i="10"/>
  <c r="A649" i="10"/>
  <c r="C649" i="10" s="1"/>
  <c r="A650" i="10"/>
  <c r="C650" i="10" s="1"/>
  <c r="A651" i="10"/>
  <c r="C651" i="10" s="1"/>
  <c r="A652" i="10"/>
  <c r="A653" i="10"/>
  <c r="C653" i="10" s="1"/>
  <c r="A654" i="10"/>
  <c r="C654" i="10" s="1"/>
  <c r="A655" i="10"/>
  <c r="C655" i="10" s="1"/>
  <c r="A656" i="10"/>
  <c r="A657" i="10"/>
  <c r="C657" i="10" s="1"/>
  <c r="A658" i="10"/>
  <c r="C658" i="10" s="1"/>
  <c r="A659" i="10"/>
  <c r="C659" i="10" s="1"/>
  <c r="A660" i="10"/>
  <c r="A661" i="10"/>
  <c r="C661" i="10" s="1"/>
  <c r="A662" i="10"/>
  <c r="C662" i="10" s="1"/>
  <c r="A663" i="10"/>
  <c r="C663" i="10" s="1"/>
  <c r="A664" i="10"/>
  <c r="A665" i="10"/>
  <c r="C665" i="10" s="1"/>
  <c r="A666" i="10"/>
  <c r="C666" i="10" s="1"/>
  <c r="A667" i="10"/>
  <c r="C667" i="10" s="1"/>
  <c r="A668" i="10"/>
  <c r="A669" i="10"/>
  <c r="C669" i="10" s="1"/>
  <c r="A670" i="10"/>
  <c r="C670" i="10" s="1"/>
  <c r="A671" i="10"/>
  <c r="C671" i="10" s="1"/>
  <c r="A672" i="10"/>
  <c r="A673" i="10"/>
  <c r="C673" i="10" s="1"/>
  <c r="A674" i="10"/>
  <c r="C674" i="10" s="1"/>
  <c r="A675" i="10"/>
  <c r="C675" i="10" s="1"/>
  <c r="A676" i="10"/>
  <c r="A677" i="10"/>
  <c r="C677" i="10" s="1"/>
  <c r="A678" i="10"/>
  <c r="C678" i="10" s="1"/>
  <c r="A679" i="10"/>
  <c r="C679" i="10" s="1"/>
  <c r="A680" i="10"/>
  <c r="A681" i="10"/>
  <c r="C681" i="10" s="1"/>
  <c r="A682" i="10"/>
  <c r="C682" i="10" s="1"/>
  <c r="A683" i="10"/>
  <c r="C683" i="10" s="1"/>
  <c r="A684" i="10"/>
  <c r="A685" i="10"/>
  <c r="C685" i="10" s="1"/>
  <c r="A686" i="10"/>
  <c r="C686" i="10" s="1"/>
  <c r="A687" i="10"/>
  <c r="C687" i="10" s="1"/>
  <c r="A688" i="10"/>
  <c r="A689" i="10"/>
  <c r="C689" i="10" s="1"/>
  <c r="A690" i="10"/>
  <c r="C690" i="10" s="1"/>
  <c r="A691" i="10"/>
  <c r="C691" i="10" s="1"/>
  <c r="A692" i="10"/>
  <c r="A693" i="10"/>
  <c r="C693" i="10" s="1"/>
  <c r="A694" i="10"/>
  <c r="C694" i="10" s="1"/>
  <c r="A695" i="10"/>
  <c r="C695" i="10" s="1"/>
  <c r="A696" i="10"/>
  <c r="A697" i="10"/>
  <c r="C697" i="10" s="1"/>
  <c r="A698" i="10"/>
  <c r="C698" i="10" s="1"/>
  <c r="A699" i="10"/>
  <c r="C699" i="10" s="1"/>
  <c r="A700" i="10"/>
  <c r="A701" i="10"/>
  <c r="C701" i="10" s="1"/>
  <c r="A702" i="10"/>
  <c r="C702" i="10" s="1"/>
  <c r="A703" i="10"/>
  <c r="C703" i="10" s="1"/>
  <c r="A704" i="10"/>
  <c r="A705" i="10"/>
  <c r="C705" i="10" s="1"/>
  <c r="A706" i="10"/>
  <c r="C706" i="10" s="1"/>
  <c r="A707" i="10"/>
  <c r="C707" i="10" s="1"/>
  <c r="A708" i="10"/>
  <c r="A709" i="10"/>
  <c r="C709" i="10" s="1"/>
  <c r="A710" i="10"/>
  <c r="C710" i="10" s="1"/>
  <c r="A711" i="10"/>
  <c r="C711" i="10" s="1"/>
  <c r="A712" i="10"/>
  <c r="A713" i="10"/>
  <c r="C713" i="10" s="1"/>
  <c r="A714" i="10"/>
  <c r="C714" i="10" s="1"/>
  <c r="A715" i="10"/>
  <c r="C715" i="10" s="1"/>
  <c r="A716" i="10"/>
  <c r="A717" i="10"/>
  <c r="C717" i="10" s="1"/>
  <c r="A718" i="10"/>
  <c r="C718" i="10" s="1"/>
  <c r="A719" i="10"/>
  <c r="C719" i="10" s="1"/>
  <c r="A720" i="10"/>
  <c r="A721" i="10"/>
  <c r="C721" i="10" s="1"/>
  <c r="A722" i="10"/>
  <c r="C722" i="10" s="1"/>
  <c r="A723" i="10"/>
  <c r="C723" i="10" s="1"/>
  <c r="A724" i="10"/>
  <c r="A725" i="10"/>
  <c r="C725" i="10" s="1"/>
  <c r="A726" i="10"/>
  <c r="C726" i="10" s="1"/>
  <c r="A727" i="10"/>
  <c r="C727" i="10" s="1"/>
  <c r="A728" i="10"/>
  <c r="A729" i="10"/>
  <c r="C729" i="10" s="1"/>
  <c r="A730" i="10"/>
  <c r="C730" i="10" s="1"/>
  <c r="A731" i="10"/>
  <c r="C731" i="10" s="1"/>
  <c r="A732" i="10"/>
  <c r="A733" i="10"/>
  <c r="C733" i="10" s="1"/>
  <c r="A734" i="10"/>
  <c r="C734" i="10" s="1"/>
  <c r="A735" i="10"/>
  <c r="C735" i="10" s="1"/>
  <c r="A736" i="10"/>
  <c r="A737" i="10"/>
  <c r="C737" i="10" s="1"/>
  <c r="A738" i="10"/>
  <c r="C738" i="10" s="1"/>
  <c r="A739" i="10"/>
  <c r="C739" i="10" s="1"/>
  <c r="A740" i="10"/>
  <c r="A741" i="10"/>
  <c r="C741" i="10" s="1"/>
  <c r="A742" i="10"/>
  <c r="C742" i="10" s="1"/>
  <c r="A743" i="10"/>
  <c r="C743" i="10" s="1"/>
  <c r="A744" i="10"/>
  <c r="A745" i="10"/>
  <c r="C745" i="10" s="1"/>
  <c r="A746" i="10"/>
  <c r="C746" i="10" s="1"/>
  <c r="A747" i="10"/>
  <c r="C747" i="10" s="1"/>
  <c r="A748" i="10"/>
  <c r="A749" i="10"/>
  <c r="C749" i="10" s="1"/>
  <c r="A750" i="10"/>
  <c r="C750" i="10" s="1"/>
  <c r="A751" i="10"/>
  <c r="C751" i="10" s="1"/>
  <c r="A752" i="10"/>
  <c r="A753" i="10"/>
  <c r="C753" i="10" s="1"/>
  <c r="A754" i="10"/>
  <c r="C754" i="10" s="1"/>
  <c r="A755" i="10"/>
  <c r="C755" i="10" s="1"/>
  <c r="A756" i="10"/>
  <c r="A757" i="10"/>
  <c r="C757" i="10" s="1"/>
  <c r="A758" i="10"/>
  <c r="C758" i="10" s="1"/>
  <c r="A759" i="10"/>
  <c r="C759" i="10" s="1"/>
  <c r="A760" i="10"/>
  <c r="A761" i="10"/>
  <c r="C761" i="10" s="1"/>
  <c r="A762" i="10"/>
  <c r="C762" i="10" s="1"/>
  <c r="A763" i="10"/>
  <c r="C763" i="10" s="1"/>
  <c r="A764" i="10"/>
  <c r="A765" i="10"/>
  <c r="C765" i="10" s="1"/>
  <c r="A766" i="10"/>
  <c r="C766" i="10" s="1"/>
  <c r="A767" i="10"/>
  <c r="C767" i="10" s="1"/>
  <c r="A768" i="10"/>
  <c r="A769" i="10"/>
  <c r="C769" i="10" s="1"/>
  <c r="A770" i="10"/>
  <c r="C770" i="10" s="1"/>
  <c r="A771" i="10"/>
  <c r="C771" i="10" s="1"/>
  <c r="A772" i="10"/>
  <c r="A773" i="10"/>
  <c r="C773" i="10" s="1"/>
  <c r="A774" i="10"/>
  <c r="C774" i="10" s="1"/>
  <c r="A775" i="10"/>
  <c r="C775" i="10" s="1"/>
  <c r="A776" i="10"/>
  <c r="A777" i="10"/>
  <c r="C777" i="10" s="1"/>
  <c r="A778" i="10"/>
  <c r="C778" i="10" s="1"/>
  <c r="A779" i="10"/>
  <c r="C779" i="10" s="1"/>
  <c r="A780" i="10"/>
  <c r="A781" i="10"/>
  <c r="C781" i="10" s="1"/>
  <c r="A782" i="10"/>
  <c r="C782" i="10" s="1"/>
  <c r="A783" i="10"/>
  <c r="C783" i="10" s="1"/>
  <c r="A784" i="10"/>
  <c r="A785" i="10"/>
  <c r="C785" i="10" s="1"/>
  <c r="A786" i="10"/>
  <c r="C786" i="10" s="1"/>
  <c r="A787" i="10"/>
  <c r="C787" i="10" s="1"/>
  <c r="A788" i="10"/>
  <c r="A789" i="10"/>
  <c r="C789" i="10" s="1"/>
  <c r="A790" i="10"/>
  <c r="C790" i="10" s="1"/>
  <c r="A791" i="10"/>
  <c r="C791" i="10" s="1"/>
  <c r="A792" i="10"/>
  <c r="A793" i="10"/>
  <c r="C793" i="10" s="1"/>
  <c r="A794" i="10"/>
  <c r="C794" i="10" s="1"/>
  <c r="A795" i="10"/>
  <c r="C795" i="10" s="1"/>
  <c r="A796" i="10"/>
  <c r="A797" i="10"/>
  <c r="C797" i="10" s="1"/>
  <c r="A798" i="10"/>
  <c r="C798" i="10" s="1"/>
  <c r="A799" i="10"/>
  <c r="C799" i="10" s="1"/>
  <c r="A800" i="10"/>
  <c r="A801" i="10"/>
  <c r="C801" i="10" s="1"/>
  <c r="A802" i="10"/>
  <c r="C802" i="10" s="1"/>
  <c r="A803" i="10"/>
  <c r="C803" i="10" s="1"/>
  <c r="A804" i="10"/>
  <c r="A805" i="10"/>
  <c r="C805" i="10" s="1"/>
  <c r="A806" i="10"/>
  <c r="C806" i="10" s="1"/>
  <c r="A807" i="10"/>
  <c r="C807" i="10" s="1"/>
  <c r="A808" i="10"/>
  <c r="A809" i="10"/>
  <c r="C809" i="10" s="1"/>
  <c r="A810" i="10"/>
  <c r="C810" i="10" s="1"/>
  <c r="A811" i="10"/>
  <c r="C811" i="10" s="1"/>
  <c r="A812" i="10"/>
  <c r="A813" i="10"/>
  <c r="C813" i="10" s="1"/>
  <c r="A814" i="10"/>
  <c r="C814" i="10" s="1"/>
  <c r="A815" i="10"/>
  <c r="C815" i="10" s="1"/>
  <c r="A816" i="10"/>
  <c r="A817" i="10"/>
  <c r="C817" i="10" s="1"/>
  <c r="A818" i="10"/>
  <c r="C818" i="10" s="1"/>
  <c r="A819" i="10"/>
  <c r="C819" i="10" s="1"/>
  <c r="A820" i="10"/>
  <c r="A821" i="10"/>
  <c r="C821" i="10" s="1"/>
  <c r="A822" i="10"/>
  <c r="C822" i="10" s="1"/>
  <c r="A823" i="10"/>
  <c r="C823" i="10" s="1"/>
  <c r="A824" i="10"/>
  <c r="A825" i="10"/>
  <c r="C825" i="10" s="1"/>
  <c r="A826" i="10"/>
  <c r="C826" i="10" s="1"/>
  <c r="A827" i="10"/>
  <c r="C827" i="10" s="1"/>
  <c r="A828" i="10"/>
  <c r="A829" i="10"/>
  <c r="C829" i="10" s="1"/>
  <c r="A830" i="10"/>
  <c r="C830" i="10" s="1"/>
  <c r="A831" i="10"/>
  <c r="C831" i="10" s="1"/>
  <c r="A832" i="10"/>
  <c r="A833" i="10"/>
  <c r="C833" i="10" s="1"/>
  <c r="A834" i="10"/>
  <c r="C834" i="10" s="1"/>
  <c r="A835" i="10"/>
  <c r="C835" i="10" s="1"/>
  <c r="A836" i="10"/>
  <c r="A837" i="10"/>
  <c r="C837" i="10" s="1"/>
  <c r="A838" i="10"/>
  <c r="C838" i="10" s="1"/>
  <c r="A839" i="10"/>
  <c r="C839" i="10" s="1"/>
  <c r="A840" i="10"/>
  <c r="A841" i="10"/>
  <c r="C841" i="10" s="1"/>
  <c r="A842" i="10"/>
  <c r="C842" i="10" s="1"/>
  <c r="A843" i="10"/>
  <c r="C843" i="10" s="1"/>
  <c r="A844" i="10"/>
  <c r="A845" i="10"/>
  <c r="C845" i="10" s="1"/>
  <c r="A846" i="10"/>
  <c r="C846" i="10" s="1"/>
  <c r="A847" i="10"/>
  <c r="C847" i="10" s="1"/>
  <c r="A848" i="10"/>
  <c r="A849" i="10"/>
  <c r="C849" i="10" s="1"/>
  <c r="A850" i="10"/>
  <c r="C850" i="10" s="1"/>
  <c r="A851" i="10"/>
  <c r="C851" i="10" s="1"/>
  <c r="A852" i="10"/>
  <c r="A853" i="10"/>
  <c r="C853" i="10" s="1"/>
  <c r="A854" i="10"/>
  <c r="C854" i="10" s="1"/>
  <c r="A855" i="10"/>
  <c r="C855" i="10" s="1"/>
  <c r="A856" i="10"/>
  <c r="A857" i="10"/>
  <c r="C857" i="10" s="1"/>
  <c r="A858" i="10"/>
  <c r="C858" i="10" s="1"/>
  <c r="A859" i="10"/>
  <c r="C859" i="10" s="1"/>
  <c r="A860" i="10"/>
  <c r="A861" i="10"/>
  <c r="C861" i="10" s="1"/>
  <c r="A862" i="10"/>
  <c r="C862" i="10" s="1"/>
  <c r="A863" i="10"/>
  <c r="C863" i="10" s="1"/>
  <c r="A864" i="10"/>
  <c r="A865" i="10"/>
  <c r="C865" i="10" s="1"/>
  <c r="A866" i="10"/>
  <c r="C866" i="10" s="1"/>
  <c r="A867" i="10"/>
  <c r="C867" i="10" s="1"/>
  <c r="A868" i="10"/>
  <c r="A869" i="10"/>
  <c r="C869" i="10" s="1"/>
  <c r="A870" i="10"/>
  <c r="C870" i="10" s="1"/>
  <c r="A871" i="10"/>
  <c r="C871" i="10" s="1"/>
  <c r="A872" i="10"/>
  <c r="A873" i="10"/>
  <c r="C873" i="10" s="1"/>
  <c r="A874" i="10"/>
  <c r="C874" i="10" s="1"/>
  <c r="A875" i="10"/>
  <c r="C875" i="10" s="1"/>
  <c r="A876" i="10"/>
  <c r="A877" i="10"/>
  <c r="C877" i="10" s="1"/>
  <c r="A878" i="10"/>
  <c r="C878" i="10" s="1"/>
  <c r="A879" i="10"/>
  <c r="C879" i="10" s="1"/>
  <c r="A880" i="10"/>
  <c r="A881" i="10"/>
  <c r="C881" i="10" s="1"/>
  <c r="A882" i="10"/>
  <c r="C882" i="10" s="1"/>
  <c r="A883" i="10"/>
  <c r="C883" i="10" s="1"/>
  <c r="A884" i="10"/>
  <c r="A885" i="10"/>
  <c r="C885" i="10" s="1"/>
  <c r="A886" i="10"/>
  <c r="C886" i="10" s="1"/>
  <c r="A887" i="10"/>
  <c r="C887" i="10" s="1"/>
  <c r="A888" i="10"/>
  <c r="A889" i="10"/>
  <c r="C889" i="10" s="1"/>
  <c r="A890" i="10"/>
  <c r="C890" i="10" s="1"/>
  <c r="A891" i="10"/>
  <c r="C891" i="10" s="1"/>
  <c r="A892" i="10"/>
  <c r="A893" i="10"/>
  <c r="C893" i="10" s="1"/>
  <c r="A894" i="10"/>
  <c r="C894" i="10" s="1"/>
  <c r="A895" i="10"/>
  <c r="C895" i="10" s="1"/>
  <c r="A896" i="10"/>
  <c r="A897" i="10"/>
  <c r="C897" i="10" s="1"/>
  <c r="A898" i="10"/>
  <c r="C898" i="10" s="1"/>
  <c r="A899" i="10"/>
  <c r="C899" i="10" s="1"/>
  <c r="A900" i="10"/>
  <c r="A901" i="10"/>
  <c r="C901" i="10" s="1"/>
  <c r="A902" i="10"/>
  <c r="C902" i="10" s="1"/>
  <c r="A903" i="10"/>
  <c r="C903" i="10" s="1"/>
  <c r="A904" i="10"/>
  <c r="A905" i="10"/>
  <c r="C905" i="10" s="1"/>
  <c r="A906" i="10"/>
  <c r="C906" i="10" s="1"/>
  <c r="A907" i="10"/>
  <c r="C907" i="10" s="1"/>
  <c r="A908" i="10"/>
  <c r="A909" i="10"/>
  <c r="C909" i="10" s="1"/>
  <c r="A910" i="10"/>
  <c r="C910" i="10" s="1"/>
  <c r="A911" i="10"/>
  <c r="C911" i="10" s="1"/>
  <c r="A912" i="10"/>
  <c r="A913" i="10"/>
  <c r="C913" i="10" s="1"/>
  <c r="A914" i="10"/>
  <c r="C914" i="10" s="1"/>
  <c r="A915" i="10"/>
  <c r="C915" i="10" s="1"/>
  <c r="A916" i="10"/>
  <c r="A917" i="10"/>
  <c r="C917" i="10" s="1"/>
  <c r="A918" i="10"/>
  <c r="C918" i="10" s="1"/>
  <c r="A919" i="10"/>
  <c r="C919" i="10" s="1"/>
  <c r="A920" i="10"/>
  <c r="A921" i="10"/>
  <c r="C921" i="10" s="1"/>
  <c r="A922" i="10"/>
  <c r="C922" i="10" s="1"/>
  <c r="A923" i="10"/>
  <c r="C923" i="10" s="1"/>
  <c r="A924" i="10"/>
  <c r="A925" i="10"/>
  <c r="C925" i="10" s="1"/>
  <c r="A926" i="10"/>
  <c r="C926" i="10" s="1"/>
  <c r="A927" i="10"/>
  <c r="C927" i="10" s="1"/>
  <c r="A928" i="10"/>
  <c r="A929" i="10"/>
  <c r="C929" i="10" s="1"/>
  <c r="A930" i="10"/>
  <c r="C930" i="10" s="1"/>
  <c r="A931" i="10"/>
  <c r="C931" i="10" s="1"/>
  <c r="A932" i="10"/>
  <c r="A933" i="10"/>
  <c r="C933" i="10" s="1"/>
  <c r="A934" i="10"/>
  <c r="C934" i="10" s="1"/>
  <c r="A935" i="10"/>
  <c r="C935" i="10" s="1"/>
  <c r="A936" i="10"/>
  <c r="A937" i="10"/>
  <c r="C937" i="10" s="1"/>
  <c r="A938" i="10"/>
  <c r="C938" i="10" s="1"/>
  <c r="A939" i="10"/>
  <c r="C939" i="10" s="1"/>
  <c r="A940" i="10"/>
  <c r="A941" i="10"/>
  <c r="C941" i="10" s="1"/>
  <c r="A942" i="10"/>
  <c r="C942" i="10" s="1"/>
  <c r="A943" i="10"/>
  <c r="C943" i="10" s="1"/>
  <c r="A944" i="10"/>
  <c r="A945" i="10"/>
  <c r="C945" i="10" s="1"/>
  <c r="A946" i="10"/>
  <c r="C946" i="10" s="1"/>
  <c r="A947" i="10"/>
  <c r="C947" i="10" s="1"/>
  <c r="A948" i="10"/>
  <c r="A949" i="10"/>
  <c r="C949" i="10" s="1"/>
  <c r="A950" i="10"/>
  <c r="C950" i="10" s="1"/>
  <c r="A951" i="10"/>
  <c r="C951" i="10" s="1"/>
  <c r="A952" i="10"/>
  <c r="A953" i="10"/>
  <c r="C953" i="10" s="1"/>
  <c r="A954" i="10"/>
  <c r="C954" i="10" s="1"/>
  <c r="A955" i="10"/>
  <c r="C955" i="10" s="1"/>
  <c r="A956" i="10"/>
  <c r="A957" i="10"/>
  <c r="C957" i="10" s="1"/>
  <c r="A958" i="10"/>
  <c r="C958" i="10" s="1"/>
  <c r="A959" i="10"/>
  <c r="C959" i="10" s="1"/>
  <c r="A960" i="10"/>
  <c r="A961" i="10"/>
  <c r="C961" i="10" s="1"/>
  <c r="A962" i="10"/>
  <c r="C962" i="10" s="1"/>
  <c r="A963" i="10"/>
  <c r="C963" i="10" s="1"/>
  <c r="A964" i="10"/>
  <c r="A965" i="10"/>
  <c r="C965" i="10" s="1"/>
  <c r="A966" i="10"/>
  <c r="C966" i="10" s="1"/>
  <c r="A967" i="10"/>
  <c r="C967" i="10" s="1"/>
  <c r="A968" i="10"/>
  <c r="A969" i="10"/>
  <c r="C969" i="10" s="1"/>
  <c r="A970" i="10"/>
  <c r="C970" i="10" s="1"/>
  <c r="A971" i="10"/>
  <c r="C971" i="10" s="1"/>
  <c r="A972" i="10"/>
  <c r="A973" i="10"/>
  <c r="C973" i="10" s="1"/>
  <c r="A974" i="10"/>
  <c r="C974" i="10" s="1"/>
  <c r="A975" i="10"/>
  <c r="C975" i="10" s="1"/>
  <c r="A976" i="10"/>
  <c r="A977" i="10"/>
  <c r="C977" i="10" s="1"/>
  <c r="A978" i="10"/>
  <c r="C978" i="10" s="1"/>
  <c r="A979" i="10"/>
  <c r="C979" i="10" s="1"/>
  <c r="A980" i="10"/>
  <c r="A981" i="10"/>
  <c r="C981" i="10" s="1"/>
  <c r="A982" i="10"/>
  <c r="C982" i="10" s="1"/>
  <c r="A983" i="10"/>
  <c r="C983" i="10" s="1"/>
  <c r="A984" i="10"/>
  <c r="A985" i="10"/>
  <c r="C985" i="10" s="1"/>
  <c r="A986" i="10"/>
  <c r="C986" i="10" s="1"/>
  <c r="A987" i="10"/>
  <c r="C987" i="10" s="1"/>
  <c r="A988" i="10"/>
  <c r="A989" i="10"/>
  <c r="C989" i="10" s="1"/>
  <c r="A990" i="10"/>
  <c r="C990" i="10" s="1"/>
  <c r="A991" i="10"/>
  <c r="C991" i="10" s="1"/>
  <c r="A992" i="10"/>
  <c r="A993" i="10"/>
  <c r="C993" i="10" s="1"/>
  <c r="A994" i="10"/>
  <c r="C994" i="10" s="1"/>
  <c r="A995" i="10"/>
  <c r="C995" i="10" s="1"/>
  <c r="A996" i="10"/>
  <c r="A997" i="10"/>
  <c r="C997" i="10" s="1"/>
  <c r="A998" i="10"/>
  <c r="C998" i="10" s="1"/>
  <c r="A999" i="10"/>
  <c r="C999" i="10" s="1"/>
  <c r="A1000" i="10"/>
  <c r="A1001" i="10"/>
  <c r="C1001" i="10" s="1"/>
  <c r="A1002" i="10"/>
  <c r="C1002" i="10" s="1"/>
  <c r="A1003" i="10"/>
  <c r="C1003" i="10" s="1"/>
  <c r="A1004" i="10"/>
  <c r="A1005" i="10"/>
  <c r="C1005" i="10" s="1"/>
  <c r="A1006" i="10"/>
  <c r="C1006" i="10" s="1"/>
  <c r="A1007" i="10"/>
  <c r="C1007" i="10" s="1"/>
  <c r="A1008" i="10"/>
  <c r="A1009" i="10"/>
  <c r="C1009" i="10" s="1"/>
  <c r="A1010" i="10"/>
  <c r="C1010" i="10" s="1"/>
  <c r="A1011" i="10"/>
  <c r="C1011" i="10" s="1"/>
  <c r="A1012" i="10"/>
  <c r="A1013" i="10"/>
  <c r="C1013" i="10" s="1"/>
  <c r="A1014" i="10"/>
  <c r="C1014" i="10" s="1"/>
  <c r="A1015" i="10"/>
  <c r="C1015" i="10" s="1"/>
  <c r="A1016" i="10"/>
  <c r="A1017" i="10"/>
  <c r="C1017" i="10" s="1"/>
  <c r="A1018" i="10"/>
  <c r="C1018" i="10" s="1"/>
  <c r="A1019" i="10"/>
  <c r="C1019" i="10" s="1"/>
  <c r="A1020" i="10"/>
  <c r="A1021" i="10"/>
  <c r="C1021" i="10" s="1"/>
  <c r="A1022" i="10"/>
  <c r="C1022" i="10" s="1"/>
  <c r="A1023" i="10"/>
  <c r="C1023" i="10" s="1"/>
  <c r="A1024" i="10"/>
  <c r="A1025" i="10"/>
  <c r="C1025" i="10" s="1"/>
  <c r="A1026" i="10"/>
  <c r="C1026" i="10" s="1"/>
  <c r="A1027" i="10"/>
  <c r="C1027" i="10" s="1"/>
  <c r="A1028" i="10"/>
  <c r="A1029" i="10"/>
  <c r="C1029" i="10" s="1"/>
  <c r="A1030" i="10"/>
  <c r="C1030" i="10" s="1"/>
  <c r="A1031" i="10"/>
  <c r="C1031" i="10" s="1"/>
  <c r="A1032" i="10"/>
  <c r="A1033" i="10"/>
  <c r="C1033" i="10" s="1"/>
  <c r="A1034" i="10"/>
  <c r="C1034" i="10" s="1"/>
  <c r="A1035" i="10"/>
  <c r="C1035" i="10" s="1"/>
  <c r="A1036" i="10"/>
  <c r="A1037" i="10"/>
  <c r="C1037" i="10" s="1"/>
  <c r="A1038" i="10"/>
  <c r="C1038" i="10" s="1"/>
  <c r="A1039" i="10"/>
  <c r="C1039" i="10" s="1"/>
  <c r="A1040" i="10"/>
  <c r="A1041" i="10"/>
  <c r="C1041" i="10" s="1"/>
  <c r="A1042" i="10"/>
  <c r="C1042" i="10" s="1"/>
  <c r="A1043" i="10"/>
  <c r="C1043" i="10" s="1"/>
  <c r="A1044" i="10"/>
  <c r="A1045" i="10"/>
  <c r="C1045" i="10" s="1"/>
  <c r="A1046" i="10"/>
  <c r="C1046" i="10" s="1"/>
  <c r="A1047" i="10"/>
  <c r="C1047" i="10" s="1"/>
  <c r="A1048" i="10"/>
  <c r="A1049" i="10"/>
  <c r="C1049" i="10" s="1"/>
  <c r="A1050" i="10"/>
  <c r="C1050" i="10" s="1"/>
  <c r="A1051" i="10"/>
  <c r="C1051" i="10" s="1"/>
  <c r="A1052" i="10"/>
  <c r="A1053" i="10"/>
  <c r="C1053" i="10" s="1"/>
  <c r="A1054" i="10"/>
  <c r="C1054" i="10" s="1"/>
  <c r="A1055" i="10"/>
  <c r="C1055" i="10" s="1"/>
  <c r="A1056" i="10"/>
  <c r="A1057" i="10"/>
  <c r="C1057" i="10" s="1"/>
  <c r="A1058" i="10"/>
  <c r="C1058" i="10" s="1"/>
  <c r="A1059" i="10"/>
  <c r="C1059" i="10" s="1"/>
  <c r="A1060" i="10"/>
  <c r="A1061" i="10"/>
  <c r="C1061" i="10" s="1"/>
  <c r="A1062" i="10"/>
  <c r="C1062" i="10" s="1"/>
  <c r="A1063" i="10"/>
  <c r="C1063" i="10" s="1"/>
  <c r="A1064" i="10"/>
  <c r="A1065" i="10"/>
  <c r="C1065" i="10" s="1"/>
  <c r="A1066" i="10"/>
  <c r="C1066" i="10" s="1"/>
  <c r="A1067" i="10"/>
  <c r="C1067" i="10" s="1"/>
  <c r="A1068" i="10"/>
  <c r="A1069" i="10"/>
  <c r="C1069" i="10" s="1"/>
  <c r="A1070" i="10"/>
  <c r="C1070" i="10" s="1"/>
  <c r="A1071" i="10"/>
  <c r="C1071" i="10" s="1"/>
  <c r="A1072" i="10"/>
  <c r="A1073" i="10"/>
  <c r="C1073" i="10" s="1"/>
  <c r="A1074" i="10"/>
  <c r="C1074" i="10" s="1"/>
  <c r="A1075" i="10"/>
  <c r="C1075" i="10" s="1"/>
  <c r="A1076" i="10"/>
  <c r="A1077" i="10"/>
  <c r="C1077" i="10" s="1"/>
  <c r="A1078" i="10"/>
  <c r="C1078" i="10" s="1"/>
  <c r="A1079" i="10"/>
  <c r="C1079" i="10" s="1"/>
  <c r="A1080" i="10"/>
  <c r="A1081" i="10"/>
  <c r="C1081" i="10" s="1"/>
  <c r="A1082" i="10"/>
  <c r="C1082" i="10" s="1"/>
  <c r="A1083" i="10"/>
  <c r="C1083" i="10" s="1"/>
  <c r="A1084" i="10"/>
  <c r="A1085" i="10"/>
  <c r="C1085" i="10" s="1"/>
  <c r="A1086" i="10"/>
  <c r="C1086" i="10" s="1"/>
  <c r="A1087" i="10"/>
  <c r="C1087" i="10" s="1"/>
  <c r="A1088" i="10"/>
  <c r="A1089" i="10"/>
  <c r="C1089" i="10" s="1"/>
  <c r="A1090" i="10"/>
  <c r="C1090" i="10" s="1"/>
  <c r="A1091" i="10"/>
  <c r="C1091" i="10" s="1"/>
  <c r="A1092" i="10"/>
  <c r="A1093" i="10"/>
  <c r="C1093" i="10" s="1"/>
  <c r="A1094" i="10"/>
  <c r="C1094" i="10" s="1"/>
  <c r="A1095" i="10"/>
  <c r="C1095" i="10" s="1"/>
  <c r="A1096" i="10"/>
  <c r="A1097" i="10"/>
  <c r="C1097" i="10" s="1"/>
  <c r="A1098" i="10"/>
  <c r="C1098" i="10" s="1"/>
  <c r="A1099" i="10"/>
  <c r="C1099" i="10" s="1"/>
  <c r="A1100" i="10"/>
  <c r="A1101" i="10"/>
  <c r="C1101" i="10" s="1"/>
  <c r="A1102" i="10"/>
  <c r="C1102" i="10" s="1"/>
  <c r="A1103" i="10"/>
  <c r="C1103" i="10" s="1"/>
  <c r="A1104" i="10"/>
  <c r="A1105" i="10"/>
  <c r="C1105" i="10" s="1"/>
  <c r="A1106" i="10"/>
  <c r="C1106" i="10" s="1"/>
  <c r="A1107" i="10"/>
  <c r="C1107" i="10" s="1"/>
  <c r="A1108" i="10"/>
  <c r="A1109" i="10"/>
  <c r="C1109" i="10" s="1"/>
  <c r="A1110" i="10"/>
  <c r="C1110" i="10" s="1"/>
  <c r="A1111" i="10"/>
  <c r="C1111" i="10" s="1"/>
  <c r="A1112" i="10"/>
  <c r="A1113" i="10"/>
  <c r="C1113" i="10" s="1"/>
  <c r="A1114" i="10"/>
  <c r="C1114" i="10" s="1"/>
  <c r="A1115" i="10"/>
  <c r="C1115" i="10" s="1"/>
  <c r="A1116" i="10"/>
  <c r="A1117" i="10"/>
  <c r="C1117" i="10" s="1"/>
  <c r="A1118" i="10"/>
  <c r="C1118" i="10" s="1"/>
  <c r="A1119" i="10"/>
  <c r="C1119" i="10" s="1"/>
  <c r="A1120" i="10"/>
  <c r="A1121" i="10"/>
  <c r="C1121" i="10" s="1"/>
  <c r="A1122" i="10"/>
  <c r="C1122" i="10" s="1"/>
  <c r="A1123" i="10"/>
  <c r="C1123" i="10" s="1"/>
  <c r="A1124" i="10"/>
  <c r="A1125" i="10"/>
  <c r="C1125" i="10" s="1"/>
  <c r="A1126" i="10"/>
  <c r="C1126" i="10" s="1"/>
  <c r="A1127" i="10"/>
  <c r="C1127" i="10" s="1"/>
  <c r="A1128" i="10"/>
  <c r="A1129" i="10"/>
  <c r="C1129" i="10" s="1"/>
  <c r="A1130" i="10"/>
  <c r="C1130" i="10" s="1"/>
  <c r="A1131" i="10"/>
  <c r="C1131" i="10" s="1"/>
  <c r="A1132" i="10"/>
  <c r="A1133" i="10"/>
  <c r="C1133" i="10" s="1"/>
  <c r="A1134" i="10"/>
  <c r="C1134" i="10" s="1"/>
  <c r="A1135" i="10"/>
  <c r="C1135" i="10" s="1"/>
  <c r="A1136" i="10"/>
  <c r="A1137" i="10"/>
  <c r="C1137" i="10" s="1"/>
  <c r="A1138" i="10"/>
  <c r="C1138" i="10" s="1"/>
  <c r="A1139" i="10"/>
  <c r="C1139" i="10" s="1"/>
  <c r="A1140" i="10"/>
  <c r="A1141" i="10"/>
  <c r="C1141" i="10" s="1"/>
  <c r="A1142" i="10"/>
  <c r="C1142" i="10" s="1"/>
  <c r="A1143" i="10"/>
  <c r="C1143" i="10" s="1"/>
  <c r="A1144" i="10"/>
  <c r="A1145" i="10"/>
  <c r="C1145" i="10" s="1"/>
  <c r="A1146" i="10"/>
  <c r="C1146" i="10" s="1"/>
  <c r="A1147" i="10"/>
  <c r="C1147" i="10" s="1"/>
  <c r="A1148" i="10"/>
  <c r="A1149" i="10"/>
  <c r="C1149" i="10" s="1"/>
  <c r="A1150" i="10"/>
  <c r="C1150" i="10" s="1"/>
  <c r="A1151" i="10"/>
  <c r="C1151" i="10" s="1"/>
  <c r="A1152" i="10"/>
  <c r="A1153" i="10"/>
  <c r="C1153" i="10" s="1"/>
  <c r="A1154" i="10"/>
  <c r="C1154" i="10" s="1"/>
  <c r="A1155" i="10"/>
  <c r="C1155" i="10" s="1"/>
  <c r="A1156" i="10"/>
  <c r="A1157" i="10"/>
  <c r="C1157" i="10" s="1"/>
  <c r="A1158" i="10"/>
  <c r="C1158" i="10" s="1"/>
  <c r="A1159" i="10"/>
  <c r="C1159" i="10" s="1"/>
  <c r="A1160" i="10"/>
  <c r="A1161" i="10"/>
  <c r="C1161" i="10" s="1"/>
  <c r="A1162" i="10"/>
  <c r="C1162" i="10" s="1"/>
  <c r="A1163" i="10"/>
  <c r="C1163" i="10" s="1"/>
  <c r="A1164" i="10"/>
  <c r="A1165" i="10"/>
  <c r="C1165" i="10" s="1"/>
  <c r="A1166" i="10"/>
  <c r="C1166" i="10" s="1"/>
  <c r="A1167" i="10"/>
  <c r="C1167" i="10" s="1"/>
  <c r="A1168" i="10"/>
  <c r="A1169" i="10"/>
  <c r="C1169" i="10" s="1"/>
  <c r="A1170" i="10"/>
  <c r="C1170" i="10" s="1"/>
  <c r="A1171" i="10"/>
  <c r="C1171" i="10" s="1"/>
  <c r="A1172" i="10"/>
  <c r="A1173" i="10"/>
  <c r="C1173" i="10" s="1"/>
  <c r="A1174" i="10"/>
  <c r="C1174" i="10" s="1"/>
  <c r="A1175" i="10"/>
  <c r="C1175" i="10" s="1"/>
  <c r="A1176" i="10"/>
  <c r="A1177" i="10"/>
  <c r="C1177" i="10" s="1"/>
  <c r="A1178" i="10"/>
  <c r="C1178" i="10" s="1"/>
  <c r="A1179" i="10"/>
  <c r="C1179" i="10" s="1"/>
  <c r="A1180" i="10"/>
  <c r="A1181" i="10"/>
  <c r="C1181" i="10" s="1"/>
  <c r="A1182" i="10"/>
  <c r="C1182" i="10" s="1"/>
  <c r="A1183" i="10"/>
  <c r="C1183" i="10" s="1"/>
  <c r="A1184" i="10"/>
  <c r="A1185" i="10"/>
  <c r="C1185" i="10" s="1"/>
  <c r="A1186" i="10"/>
  <c r="C1186" i="10" s="1"/>
  <c r="A1187" i="10"/>
  <c r="C1187" i="10" s="1"/>
  <c r="A1188" i="10"/>
  <c r="A1189" i="10"/>
  <c r="C1189" i="10" s="1"/>
  <c r="A1190" i="10"/>
  <c r="C1190" i="10" s="1"/>
  <c r="A1191" i="10"/>
  <c r="C1191" i="10" s="1"/>
  <c r="A1192" i="10"/>
  <c r="A1193" i="10"/>
  <c r="C1193" i="10" s="1"/>
  <c r="A1194" i="10"/>
  <c r="C1194" i="10" s="1"/>
  <c r="A1195" i="10"/>
  <c r="C1195" i="10" s="1"/>
  <c r="A1196" i="10"/>
  <c r="A1197" i="10"/>
  <c r="C1197" i="10" s="1"/>
  <c r="A1198" i="10"/>
  <c r="C1198" i="10" s="1"/>
  <c r="A1199" i="10"/>
  <c r="C1199" i="10" s="1"/>
  <c r="A1200" i="10"/>
  <c r="A1201" i="10"/>
  <c r="C1201" i="10" s="1"/>
  <c r="A1202" i="10"/>
  <c r="C1202" i="10" s="1"/>
  <c r="A1203" i="10"/>
  <c r="C1203" i="10" s="1"/>
  <c r="A1204" i="10"/>
  <c r="A1205" i="10"/>
  <c r="C1205" i="10" s="1"/>
  <c r="A1206" i="10"/>
  <c r="C1206" i="10" s="1"/>
  <c r="A1207" i="10"/>
  <c r="C1207" i="10" s="1"/>
  <c r="A1208" i="10"/>
  <c r="A1209" i="10"/>
  <c r="C1209" i="10" s="1"/>
  <c r="A1210" i="10"/>
  <c r="C1210" i="10" s="1"/>
  <c r="A1211" i="10"/>
  <c r="C1211" i="10" s="1"/>
  <c r="A1212" i="10"/>
  <c r="A1213" i="10"/>
  <c r="C1213" i="10" s="1"/>
  <c r="A1214" i="10"/>
  <c r="C1214" i="10" s="1"/>
  <c r="A1215" i="10"/>
  <c r="C1215" i="10" s="1"/>
  <c r="A1216" i="10"/>
  <c r="A1217" i="10"/>
  <c r="C1217" i="10" s="1"/>
  <c r="A1218" i="10"/>
  <c r="C1218" i="10" s="1"/>
  <c r="A1219" i="10"/>
  <c r="C1219" i="10" s="1"/>
  <c r="A1220" i="10"/>
  <c r="A1221" i="10"/>
  <c r="C1221" i="10" s="1"/>
  <c r="A1222" i="10"/>
  <c r="C1222" i="10" s="1"/>
  <c r="A1223" i="10"/>
  <c r="C1223" i="10" s="1"/>
  <c r="A1224" i="10"/>
  <c r="A1225" i="10"/>
  <c r="C1225" i="10" s="1"/>
  <c r="A1226" i="10"/>
  <c r="C1226" i="10" s="1"/>
  <c r="A1227" i="10"/>
  <c r="C1227" i="10" s="1"/>
  <c r="A1228" i="10"/>
  <c r="A1229" i="10"/>
  <c r="C1229" i="10" s="1"/>
  <c r="A1230" i="10"/>
  <c r="C1230" i="10" s="1"/>
  <c r="A1231" i="10"/>
  <c r="C1231" i="10" s="1"/>
  <c r="A1232" i="10"/>
  <c r="A1233" i="10"/>
  <c r="C1233" i="10" s="1"/>
  <c r="A1234" i="10"/>
  <c r="C1234" i="10" s="1"/>
  <c r="A1235" i="10"/>
  <c r="C1235" i="10" s="1"/>
  <c r="A1236" i="10"/>
  <c r="A1237" i="10"/>
  <c r="C1237" i="10" s="1"/>
  <c r="A1238" i="10"/>
  <c r="C1238" i="10" s="1"/>
  <c r="A1239" i="10"/>
  <c r="C1239" i="10" s="1"/>
  <c r="A1240" i="10"/>
  <c r="A1241" i="10"/>
  <c r="C1241" i="10" s="1"/>
  <c r="A1242" i="10"/>
  <c r="C1242" i="10" s="1"/>
  <c r="A1243" i="10"/>
  <c r="C1243" i="10" s="1"/>
  <c r="A1244" i="10"/>
  <c r="A1245" i="10"/>
  <c r="C1245" i="10" s="1"/>
  <c r="A1246" i="10"/>
  <c r="C1246" i="10" s="1"/>
  <c r="A1247" i="10"/>
  <c r="C1247" i="10" s="1"/>
  <c r="A1248" i="10"/>
  <c r="A1249" i="10"/>
  <c r="C1249" i="10" s="1"/>
  <c r="A1250" i="10"/>
  <c r="C1250" i="10" s="1"/>
  <c r="A1251" i="10"/>
  <c r="C1251" i="10" s="1"/>
  <c r="A1252" i="10"/>
  <c r="A1253" i="10"/>
  <c r="C1253" i="10" s="1"/>
  <c r="A1254" i="10"/>
  <c r="C1254" i="10" s="1"/>
  <c r="A1255" i="10"/>
  <c r="C1255" i="10" s="1"/>
  <c r="A1256" i="10"/>
  <c r="A1257" i="10"/>
  <c r="C1257" i="10" s="1"/>
  <c r="A1258" i="10"/>
  <c r="C1258" i="10" s="1"/>
  <c r="A1259" i="10"/>
  <c r="C1259" i="10" s="1"/>
  <c r="A1260" i="10"/>
  <c r="A1261" i="10"/>
  <c r="C1261" i="10" s="1"/>
  <c r="A1262" i="10"/>
  <c r="C1262" i="10" s="1"/>
  <c r="A1263" i="10"/>
  <c r="C1263" i="10" s="1"/>
  <c r="A1264" i="10"/>
  <c r="A1265" i="10"/>
  <c r="C1265" i="10" s="1"/>
  <c r="A1266" i="10"/>
  <c r="C1266" i="10" s="1"/>
  <c r="A1267" i="10"/>
  <c r="C1267" i="10" s="1"/>
  <c r="A1268" i="10"/>
  <c r="A1269" i="10"/>
  <c r="C1269" i="10" s="1"/>
  <c r="A1270" i="10"/>
  <c r="C1270" i="10" s="1"/>
  <c r="A1271" i="10"/>
  <c r="C1271" i="10" s="1"/>
  <c r="A1272" i="10"/>
  <c r="A1273" i="10"/>
  <c r="C1273" i="10" s="1"/>
  <c r="A1274" i="10"/>
  <c r="C1274" i="10" s="1"/>
  <c r="A1275" i="10"/>
  <c r="C1275" i="10" s="1"/>
  <c r="A1276" i="10"/>
  <c r="A1277" i="10"/>
  <c r="C1277" i="10" s="1"/>
  <c r="A1278" i="10"/>
  <c r="C1278" i="10" s="1"/>
  <c r="A1279" i="10"/>
  <c r="C1279" i="10" s="1"/>
  <c r="A1280" i="10"/>
  <c r="A1281" i="10"/>
  <c r="C1281" i="10" s="1"/>
  <c r="A1282" i="10"/>
  <c r="C1282" i="10" s="1"/>
  <c r="A1283" i="10"/>
  <c r="C1283" i="10" s="1"/>
  <c r="A1284" i="10"/>
  <c r="A1285" i="10"/>
  <c r="C1285" i="10" s="1"/>
  <c r="A1286" i="10"/>
  <c r="C1286" i="10" s="1"/>
  <c r="A1287" i="10"/>
  <c r="C1287" i="10" s="1"/>
  <c r="A1288" i="10"/>
  <c r="A1289" i="10"/>
  <c r="C1289" i="10" s="1"/>
  <c r="A1290" i="10"/>
  <c r="C1290" i="10" s="1"/>
  <c r="A1291" i="10"/>
  <c r="C1291" i="10" s="1"/>
  <c r="A1292" i="10"/>
  <c r="A1293" i="10"/>
  <c r="C1293" i="10" s="1"/>
  <c r="A1294" i="10"/>
  <c r="C1294" i="10" s="1"/>
  <c r="A1295" i="10"/>
  <c r="C1295" i="10" s="1"/>
  <c r="A1296" i="10"/>
  <c r="A1297" i="10"/>
  <c r="C1297" i="10" s="1"/>
  <c r="A1298" i="10"/>
  <c r="C1298" i="10" s="1"/>
  <c r="A1299" i="10"/>
  <c r="C1299" i="10" s="1"/>
  <c r="A1300" i="10"/>
  <c r="A1301" i="10"/>
  <c r="C1301" i="10" s="1"/>
  <c r="A1302" i="10"/>
  <c r="C1302" i="10" s="1"/>
  <c r="A1303" i="10"/>
  <c r="C1303" i="10" s="1"/>
  <c r="A1304" i="10"/>
  <c r="A1305" i="10"/>
  <c r="C1305" i="10" s="1"/>
  <c r="A1306" i="10"/>
  <c r="C1306" i="10" s="1"/>
  <c r="A1307" i="10"/>
  <c r="C1307" i="10" s="1"/>
  <c r="A1308" i="10"/>
  <c r="A1309" i="10"/>
  <c r="C1309" i="10" s="1"/>
  <c r="A1310" i="10"/>
  <c r="C1310" i="10" s="1"/>
  <c r="A1311" i="10"/>
  <c r="C1311" i="10" s="1"/>
  <c r="A1312" i="10"/>
  <c r="A1313" i="10"/>
  <c r="C1313" i="10" s="1"/>
  <c r="A1314" i="10"/>
  <c r="C1314" i="10" s="1"/>
  <c r="A1315" i="10"/>
  <c r="C1315" i="10" s="1"/>
  <c r="A1316" i="10"/>
  <c r="A1317" i="10"/>
  <c r="C1317" i="10" s="1"/>
  <c r="A1318" i="10"/>
  <c r="C1318" i="10" s="1"/>
  <c r="A1319" i="10"/>
  <c r="C1319" i="10" s="1"/>
  <c r="A1320" i="10"/>
  <c r="A1321" i="10"/>
  <c r="C1321" i="10" s="1"/>
  <c r="A1322" i="10"/>
  <c r="C1322" i="10" s="1"/>
  <c r="A1323" i="10"/>
  <c r="C1323" i="10" s="1"/>
  <c r="A1324" i="10"/>
  <c r="A1325" i="10"/>
  <c r="C1325" i="10" s="1"/>
  <c r="A1326" i="10"/>
  <c r="C1326" i="10" s="1"/>
  <c r="A1327" i="10"/>
  <c r="C1327" i="10" s="1"/>
  <c r="A1328" i="10"/>
  <c r="A1329" i="10"/>
  <c r="C1329" i="10" s="1"/>
  <c r="A1330" i="10"/>
  <c r="C1330" i="10" s="1"/>
  <c r="A1331" i="10"/>
  <c r="C1331" i="10" s="1"/>
  <c r="A1332" i="10"/>
  <c r="A1333" i="10"/>
  <c r="C1333" i="10" s="1"/>
  <c r="A1334" i="10"/>
  <c r="C1334" i="10" s="1"/>
  <c r="A1335" i="10"/>
  <c r="C1335" i="10" s="1"/>
  <c r="A1336" i="10"/>
  <c r="A1337" i="10"/>
  <c r="C1337" i="10" s="1"/>
  <c r="A1338" i="10"/>
  <c r="C1338" i="10" s="1"/>
  <c r="A1339" i="10"/>
  <c r="C1339" i="10" s="1"/>
  <c r="A1340" i="10"/>
  <c r="A1341" i="10"/>
  <c r="C1341" i="10" s="1"/>
  <c r="A1342" i="10"/>
  <c r="C1342" i="10" s="1"/>
  <c r="A1343" i="10"/>
  <c r="C1343" i="10" s="1"/>
  <c r="A1344" i="10"/>
  <c r="A1345" i="10"/>
  <c r="C1345" i="10" s="1"/>
  <c r="A1346" i="10"/>
  <c r="C1346" i="10" s="1"/>
  <c r="A1347" i="10"/>
  <c r="C1347" i="10" s="1"/>
  <c r="A1348" i="10"/>
  <c r="A1349" i="10"/>
  <c r="C1349" i="10" s="1"/>
  <c r="A1350" i="10"/>
  <c r="C1350" i="10" s="1"/>
  <c r="A1351" i="10"/>
  <c r="C1351" i="10" s="1"/>
  <c r="A1352" i="10"/>
  <c r="A1353" i="10"/>
  <c r="C1353" i="10" s="1"/>
  <c r="A1354" i="10"/>
  <c r="C1354" i="10" s="1"/>
  <c r="A1355" i="10"/>
  <c r="C1355" i="10" s="1"/>
  <c r="A1356" i="10"/>
  <c r="A1357" i="10"/>
  <c r="C1357" i="10" s="1"/>
  <c r="A1358" i="10"/>
  <c r="C1358" i="10" s="1"/>
  <c r="A1359" i="10"/>
  <c r="C1359" i="10" s="1"/>
  <c r="A1360" i="10"/>
  <c r="A1361" i="10"/>
  <c r="C1361" i="10" s="1"/>
  <c r="A1362" i="10"/>
  <c r="C1362" i="10" s="1"/>
  <c r="A1363" i="10"/>
  <c r="C1363" i="10" s="1"/>
  <c r="A1364" i="10"/>
  <c r="A1365" i="10"/>
  <c r="C1365" i="10" s="1"/>
  <c r="A1366" i="10"/>
  <c r="C1366" i="10" s="1"/>
  <c r="A1367" i="10"/>
  <c r="C1367" i="10" s="1"/>
  <c r="A1368" i="10"/>
  <c r="A1369" i="10"/>
  <c r="C1369" i="10" s="1"/>
  <c r="A1370" i="10"/>
  <c r="C1370" i="10" s="1"/>
  <c r="A1371" i="10"/>
  <c r="C1371" i="10" s="1"/>
  <c r="A1372" i="10"/>
  <c r="C1372" i="10" s="1"/>
  <c r="A1373" i="10"/>
  <c r="C1373" i="10" s="1"/>
  <c r="A1374" i="10"/>
  <c r="C1374" i="10" s="1"/>
  <c r="A1375" i="10"/>
  <c r="C1375" i="10" s="1"/>
  <c r="A1376" i="10"/>
  <c r="C1376" i="10" s="1"/>
  <c r="A1377" i="10"/>
  <c r="C1377" i="10" s="1"/>
  <c r="A1378" i="10"/>
  <c r="C1378" i="10" s="1"/>
  <c r="A1379" i="10"/>
  <c r="C1379" i="10" s="1"/>
  <c r="A1380" i="10"/>
  <c r="C1380" i="10" s="1"/>
  <c r="A1381" i="10"/>
  <c r="C1381" i="10" s="1"/>
  <c r="A1382" i="10"/>
  <c r="C1382" i="10" s="1"/>
  <c r="A1383" i="10"/>
  <c r="C1383" i="10" s="1"/>
  <c r="A1384" i="10"/>
  <c r="C1384" i="10" s="1"/>
  <c r="A1385" i="10"/>
  <c r="C1385" i="10" s="1"/>
  <c r="A1386" i="10"/>
  <c r="C1386" i="10" s="1"/>
  <c r="A1387" i="10"/>
  <c r="C1387" i="10" s="1"/>
  <c r="A1388" i="10"/>
  <c r="C1388" i="10" s="1"/>
  <c r="A1389" i="10"/>
  <c r="C1389" i="10" s="1"/>
  <c r="A1390" i="10"/>
  <c r="C1390" i="10" s="1"/>
  <c r="A1391" i="10"/>
  <c r="C1391" i="10" s="1"/>
  <c r="A1392" i="10"/>
  <c r="C1392" i="10" s="1"/>
  <c r="A1393" i="10"/>
  <c r="C1393" i="10" s="1"/>
  <c r="A1394" i="10"/>
  <c r="C1394" i="10" s="1"/>
  <c r="A1395" i="10"/>
  <c r="C1395" i="10" s="1"/>
  <c r="A1396" i="10"/>
  <c r="C1396" i="10" s="1"/>
  <c r="A1397" i="10"/>
  <c r="C1397" i="10" s="1"/>
  <c r="A1398" i="10"/>
  <c r="C1398" i="10" s="1"/>
  <c r="A1399" i="10"/>
  <c r="C1399" i="10" s="1"/>
  <c r="A1400" i="10"/>
  <c r="C1400" i="10" s="1"/>
  <c r="A1401" i="10"/>
  <c r="C1401" i="10" s="1"/>
  <c r="A1402" i="10"/>
  <c r="C1402" i="10" s="1"/>
  <c r="A1403" i="10"/>
  <c r="C1403" i="10" s="1"/>
  <c r="A1404" i="10"/>
  <c r="C1404" i="10" s="1"/>
  <c r="A1405" i="10"/>
  <c r="C1405" i="10" s="1"/>
  <c r="A1406" i="10"/>
  <c r="C1406" i="10" s="1"/>
  <c r="A1407" i="10"/>
  <c r="C1407" i="10" s="1"/>
  <c r="A1408" i="10"/>
  <c r="C1408" i="10" s="1"/>
  <c r="A1409" i="10"/>
  <c r="C1409" i="10" s="1"/>
  <c r="A1410" i="10"/>
  <c r="C1410" i="10" s="1"/>
  <c r="A1411" i="10"/>
  <c r="C1411" i="10" s="1"/>
  <c r="A1412" i="10"/>
  <c r="C1412" i="10" s="1"/>
  <c r="A1413" i="10"/>
  <c r="C1413" i="10" s="1"/>
  <c r="A1414" i="10"/>
  <c r="C1414" i="10" s="1"/>
  <c r="A1415" i="10"/>
  <c r="C1415" i="10" s="1"/>
  <c r="A1416" i="10"/>
  <c r="C1416" i="10" s="1"/>
  <c r="A1417" i="10"/>
  <c r="C1417" i="10" s="1"/>
  <c r="A1418" i="10"/>
  <c r="C1418" i="10" s="1"/>
  <c r="A1419" i="10"/>
  <c r="C1419" i="10" s="1"/>
  <c r="A1420" i="10"/>
  <c r="C1420" i="10" s="1"/>
  <c r="A1421" i="10"/>
  <c r="C1421" i="10" s="1"/>
  <c r="A1422" i="10"/>
  <c r="C1422" i="10" s="1"/>
  <c r="A1423" i="10"/>
  <c r="C1423" i="10" s="1"/>
  <c r="A1424" i="10"/>
  <c r="C1424" i="10" s="1"/>
  <c r="A1425" i="10"/>
  <c r="C1425" i="10" s="1"/>
  <c r="A1426" i="10"/>
  <c r="C1426" i="10" s="1"/>
  <c r="A1427" i="10"/>
  <c r="C1427" i="10" s="1"/>
  <c r="A1428" i="10"/>
  <c r="C1428" i="10" s="1"/>
  <c r="A1429" i="10"/>
  <c r="C1429" i="10" s="1"/>
  <c r="A1430" i="10"/>
  <c r="C1430" i="10" s="1"/>
  <c r="A1431" i="10"/>
  <c r="C1431" i="10" s="1"/>
  <c r="A1432" i="10"/>
  <c r="C1432" i="10" s="1"/>
  <c r="A1433" i="10"/>
  <c r="C1433" i="10" s="1"/>
  <c r="A1434" i="10"/>
  <c r="C1434" i="10" s="1"/>
  <c r="A1435" i="10"/>
  <c r="C1435" i="10" s="1"/>
  <c r="A1436" i="10"/>
  <c r="C1436" i="10" s="1"/>
  <c r="A1437" i="10"/>
  <c r="C1437" i="10" s="1"/>
  <c r="A1438" i="10"/>
  <c r="C1438" i="10" s="1"/>
  <c r="A1439" i="10"/>
  <c r="C1439" i="10" s="1"/>
  <c r="A1440" i="10"/>
  <c r="C1440" i="10" s="1"/>
  <c r="A1441" i="10"/>
  <c r="C1441" i="10" s="1"/>
  <c r="A1442" i="10"/>
  <c r="C1442" i="10" s="1"/>
  <c r="A1443" i="10"/>
  <c r="C1443" i="10" s="1"/>
  <c r="A1444" i="10"/>
  <c r="C1444" i="10" s="1"/>
  <c r="A1445" i="10"/>
  <c r="C1445" i="10" s="1"/>
  <c r="A1446" i="10"/>
  <c r="C1446" i="10" s="1"/>
  <c r="A1447" i="10"/>
  <c r="C1447" i="10" s="1"/>
  <c r="A1448" i="10"/>
  <c r="C1448" i="10" s="1"/>
  <c r="A1449" i="10"/>
  <c r="C1449" i="10" s="1"/>
  <c r="A1450" i="10"/>
  <c r="C1450" i="10" s="1"/>
  <c r="A1451" i="10"/>
  <c r="C1451" i="10" s="1"/>
  <c r="A1452" i="10"/>
  <c r="C1452" i="10" s="1"/>
  <c r="A1453" i="10"/>
  <c r="C1453" i="10" s="1"/>
  <c r="A1454" i="10"/>
  <c r="C1454" i="10" s="1"/>
  <c r="A1455" i="10"/>
  <c r="C1455" i="10" s="1"/>
  <c r="A1456" i="10"/>
  <c r="C1456" i="10" s="1"/>
  <c r="A1457" i="10"/>
  <c r="C1457" i="10" s="1"/>
  <c r="A1458" i="10"/>
  <c r="C1458" i="10" s="1"/>
  <c r="A1459" i="10"/>
  <c r="C1459" i="10" s="1"/>
  <c r="A1460" i="10"/>
  <c r="C1460" i="10" s="1"/>
  <c r="A1461" i="10"/>
  <c r="C1461" i="10" s="1"/>
  <c r="A1462" i="10"/>
  <c r="C1462" i="10" s="1"/>
  <c r="A1463" i="10"/>
  <c r="C1463" i="10" s="1"/>
  <c r="A1464" i="10"/>
  <c r="C1464" i="10" s="1"/>
  <c r="A1465" i="10"/>
  <c r="C1465" i="10" s="1"/>
  <c r="A1466" i="10"/>
  <c r="C1466" i="10" s="1"/>
  <c r="A1467" i="10"/>
  <c r="C1467" i="10" s="1"/>
  <c r="A1468" i="10"/>
  <c r="C1468" i="10" s="1"/>
  <c r="A1469" i="10"/>
  <c r="C1469" i="10" s="1"/>
  <c r="A1470" i="10"/>
  <c r="C1470" i="10" s="1"/>
  <c r="A1471" i="10"/>
  <c r="C1471" i="10" s="1"/>
  <c r="A1472" i="10"/>
  <c r="C1472" i="10" s="1"/>
  <c r="A1473" i="10"/>
  <c r="C1473" i="10" s="1"/>
  <c r="A1474" i="10"/>
  <c r="C1474" i="10" s="1"/>
  <c r="A1475" i="10"/>
  <c r="C1475" i="10" s="1"/>
  <c r="A1476" i="10"/>
  <c r="C1476" i="10" s="1"/>
  <c r="A1477" i="10"/>
  <c r="C1477" i="10" s="1"/>
  <c r="A1478" i="10"/>
  <c r="C1478" i="10" s="1"/>
  <c r="A1479" i="10"/>
  <c r="C1479" i="10" s="1"/>
  <c r="A1480" i="10"/>
  <c r="C1480" i="10" s="1"/>
  <c r="A1481" i="10"/>
  <c r="C1481" i="10" s="1"/>
  <c r="A1482" i="10"/>
  <c r="C1482" i="10" s="1"/>
  <c r="A1483" i="10"/>
  <c r="C1483" i="10" s="1"/>
  <c r="A1484" i="10"/>
  <c r="C1484" i="10" s="1"/>
  <c r="A1485" i="10"/>
  <c r="C1485" i="10" s="1"/>
  <c r="A1486" i="10"/>
  <c r="C1486" i="10" s="1"/>
  <c r="A1487" i="10"/>
  <c r="C1487" i="10" s="1"/>
  <c r="A1488" i="10"/>
  <c r="C1488" i="10" s="1"/>
  <c r="A1489" i="10"/>
  <c r="C1489" i="10" s="1"/>
  <c r="A1490" i="10"/>
  <c r="C1490" i="10" s="1"/>
  <c r="A1491" i="10"/>
  <c r="C1491" i="10" s="1"/>
  <c r="A1492" i="10"/>
  <c r="C1492" i="10" s="1"/>
  <c r="A1493" i="10"/>
  <c r="C1493" i="10" s="1"/>
  <c r="A1494" i="10"/>
  <c r="C1494" i="10" s="1"/>
  <c r="A1495" i="10"/>
  <c r="C1495" i="10" s="1"/>
  <c r="A1496" i="10"/>
  <c r="C1496" i="10" s="1"/>
  <c r="A1497" i="10"/>
  <c r="C1497" i="10" s="1"/>
  <c r="A1498" i="10"/>
  <c r="C1498" i="10" s="1"/>
  <c r="A1499" i="10"/>
  <c r="C1499" i="10" s="1"/>
  <c r="A1500" i="10"/>
  <c r="C1500" i="10" s="1"/>
  <c r="A1501" i="10"/>
  <c r="C1501" i="10" s="1"/>
  <c r="A1502" i="10"/>
  <c r="C1502" i="10" s="1"/>
  <c r="A1503" i="10"/>
  <c r="C1503" i="10" s="1"/>
  <c r="A1504" i="10"/>
  <c r="C1504" i="10" s="1"/>
  <c r="A1505" i="10"/>
  <c r="C1505" i="10" s="1"/>
  <c r="A1506" i="10"/>
  <c r="C1506" i="10" s="1"/>
  <c r="A1507" i="10"/>
  <c r="C1507" i="10" s="1"/>
  <c r="A1508" i="10"/>
  <c r="C1508" i="10" s="1"/>
  <c r="A1509" i="10"/>
  <c r="C1509" i="10" s="1"/>
  <c r="A1510" i="10"/>
  <c r="C1510" i="10" s="1"/>
  <c r="A1511" i="10"/>
  <c r="C1511" i="10" s="1"/>
  <c r="A1512" i="10"/>
  <c r="C1512" i="10" s="1"/>
  <c r="A1513" i="10"/>
  <c r="C1513" i="10" s="1"/>
  <c r="A1514" i="10"/>
  <c r="C1514" i="10" s="1"/>
  <c r="A1515" i="10"/>
  <c r="C1515" i="10" s="1"/>
  <c r="A1516" i="10"/>
  <c r="C1516" i="10" s="1"/>
  <c r="A1517" i="10"/>
  <c r="C1517" i="10" s="1"/>
  <c r="A1518" i="10"/>
  <c r="C1518" i="10" s="1"/>
  <c r="A1519" i="10"/>
  <c r="C1519" i="10" s="1"/>
  <c r="A1520" i="10"/>
  <c r="C1520" i="10" s="1"/>
  <c r="A1521" i="10"/>
  <c r="C1521" i="10" s="1"/>
  <c r="A1522" i="10"/>
  <c r="C1522" i="10" s="1"/>
  <c r="A1523" i="10"/>
  <c r="C1523" i="10" s="1"/>
  <c r="A1524" i="10"/>
  <c r="C1524" i="10" s="1"/>
  <c r="A1525" i="10"/>
  <c r="C1525" i="10" s="1"/>
  <c r="A1526" i="10"/>
  <c r="C1526" i="10" s="1"/>
  <c r="A1527" i="10"/>
  <c r="C1527" i="10" s="1"/>
  <c r="A1528" i="10"/>
  <c r="C1528" i="10" s="1"/>
  <c r="A1529" i="10"/>
  <c r="C1529" i="10" s="1"/>
  <c r="A1530" i="10"/>
  <c r="C1530" i="10" s="1"/>
  <c r="A1531" i="10"/>
  <c r="C1531" i="10" s="1"/>
  <c r="A1532" i="10"/>
  <c r="C1532" i="10" s="1"/>
  <c r="A1533" i="10"/>
  <c r="C1533" i="10" s="1"/>
  <c r="A1534" i="10"/>
  <c r="C1534" i="10" s="1"/>
  <c r="A1535" i="10"/>
  <c r="C1535" i="10" s="1"/>
  <c r="A1536" i="10"/>
  <c r="C1536" i="10" s="1"/>
  <c r="A1537" i="10"/>
  <c r="C1537" i="10" s="1"/>
  <c r="A1538" i="10"/>
  <c r="C1538" i="10" s="1"/>
  <c r="A1539" i="10"/>
  <c r="C1539" i="10" s="1"/>
  <c r="A1540" i="10"/>
  <c r="C1540" i="10" s="1"/>
  <c r="A1541" i="10"/>
  <c r="C1541" i="10" s="1"/>
  <c r="A1542" i="10"/>
  <c r="C1542" i="10" s="1"/>
  <c r="A1543" i="10"/>
  <c r="C1543" i="10" s="1"/>
  <c r="A1544" i="10"/>
  <c r="C1544" i="10" s="1"/>
  <c r="A1545" i="10"/>
  <c r="C1545" i="10" s="1"/>
  <c r="A1546" i="10"/>
  <c r="C1546" i="10" s="1"/>
  <c r="A1547" i="10"/>
  <c r="C1547" i="10" s="1"/>
  <c r="A1548" i="10"/>
  <c r="C1548" i="10" s="1"/>
  <c r="A1549" i="10"/>
  <c r="C1549" i="10" s="1"/>
  <c r="A1550" i="10"/>
  <c r="C1550" i="10" s="1"/>
  <c r="A1551" i="10"/>
  <c r="C1551" i="10" s="1"/>
  <c r="A1552" i="10"/>
  <c r="C1552" i="10" s="1"/>
  <c r="A1553" i="10"/>
  <c r="C1553" i="10" s="1"/>
  <c r="A1554" i="10"/>
  <c r="C1554" i="10" s="1"/>
  <c r="A1555" i="10"/>
  <c r="C1555" i="10" s="1"/>
  <c r="A1556" i="10"/>
  <c r="C1556" i="10" s="1"/>
  <c r="A1557" i="10"/>
  <c r="C1557" i="10" s="1"/>
  <c r="A1558" i="10"/>
  <c r="C1558" i="10" s="1"/>
  <c r="A1559" i="10"/>
  <c r="C1559" i="10" s="1"/>
  <c r="A1560" i="10"/>
  <c r="C1560" i="10" s="1"/>
  <c r="A1561" i="10"/>
  <c r="C1561" i="10" s="1"/>
  <c r="A1562" i="10"/>
  <c r="C1562" i="10" s="1"/>
  <c r="A1563" i="10"/>
  <c r="C1563" i="10" s="1"/>
  <c r="A1564" i="10"/>
  <c r="C1564" i="10" s="1"/>
  <c r="A1565" i="10"/>
  <c r="C1565" i="10" s="1"/>
  <c r="A1566" i="10"/>
  <c r="C1566" i="10" s="1"/>
  <c r="A1567" i="10"/>
  <c r="C1567" i="10" s="1"/>
  <c r="A1568" i="10"/>
  <c r="C1568" i="10" s="1"/>
  <c r="A1569" i="10"/>
  <c r="C1569" i="10" s="1"/>
  <c r="A1570" i="10"/>
  <c r="C1570" i="10" s="1"/>
  <c r="A1571" i="10"/>
  <c r="C1571" i="10" s="1"/>
  <c r="A1572" i="10"/>
  <c r="C1572" i="10" s="1"/>
  <c r="A1573" i="10"/>
  <c r="C1573" i="10" s="1"/>
  <c r="A1574" i="10"/>
  <c r="C1574" i="10" s="1"/>
  <c r="A1575" i="10"/>
  <c r="C1575" i="10" s="1"/>
  <c r="A1576" i="10"/>
  <c r="C1576" i="10" s="1"/>
  <c r="A1577" i="10"/>
  <c r="C1577" i="10" s="1"/>
  <c r="A1578" i="10"/>
  <c r="C1578" i="10" s="1"/>
  <c r="A1579" i="10"/>
  <c r="C1579" i="10" s="1"/>
  <c r="A1580" i="10"/>
  <c r="C1580" i="10" s="1"/>
  <c r="A1581" i="10"/>
  <c r="C1581" i="10" s="1"/>
  <c r="A1582" i="10"/>
  <c r="C1582" i="10" s="1"/>
  <c r="A1583" i="10"/>
  <c r="C1583" i="10" s="1"/>
  <c r="A1584" i="10"/>
  <c r="C1584" i="10" s="1"/>
  <c r="A1585" i="10"/>
  <c r="C1585" i="10" s="1"/>
  <c r="A1586" i="10"/>
  <c r="C1586" i="10" s="1"/>
  <c r="A1587" i="10"/>
  <c r="C1587" i="10" s="1"/>
  <c r="A1588" i="10"/>
  <c r="C1588" i="10" s="1"/>
  <c r="A1589" i="10"/>
  <c r="C1589" i="10" s="1"/>
  <c r="A1590" i="10"/>
  <c r="C1590" i="10" s="1"/>
  <c r="A1591" i="10"/>
  <c r="C1591" i="10" s="1"/>
  <c r="A1592" i="10"/>
  <c r="C1592" i="10" s="1"/>
  <c r="A1593" i="10"/>
  <c r="C1593" i="10" s="1"/>
  <c r="A1594" i="10"/>
  <c r="C1594" i="10" s="1"/>
  <c r="A1595" i="10"/>
  <c r="C1595" i="10" s="1"/>
  <c r="A1596" i="10"/>
  <c r="C1596" i="10" s="1"/>
  <c r="A1597" i="10"/>
  <c r="C1597" i="10" s="1"/>
  <c r="A1598" i="10"/>
  <c r="C1598" i="10" s="1"/>
  <c r="A1599" i="10"/>
  <c r="C1599" i="10" s="1"/>
  <c r="A1600" i="10"/>
  <c r="C1600" i="10" s="1"/>
  <c r="A1601" i="10"/>
  <c r="C1601" i="10" s="1"/>
  <c r="A1602" i="10"/>
  <c r="C1602" i="10" s="1"/>
  <c r="A1603" i="10"/>
  <c r="C1603" i="10" s="1"/>
  <c r="A1604" i="10"/>
  <c r="C1604" i="10" s="1"/>
  <c r="A1605" i="10"/>
  <c r="C1605" i="10" s="1"/>
  <c r="A1606" i="10"/>
  <c r="C1606" i="10" s="1"/>
  <c r="A1607" i="10"/>
  <c r="C1607" i="10" s="1"/>
  <c r="A1608" i="10"/>
  <c r="C1608" i="10" s="1"/>
  <c r="A1609" i="10"/>
  <c r="C1609" i="10" s="1"/>
  <c r="A1610" i="10"/>
  <c r="C1610" i="10" s="1"/>
  <c r="A1611" i="10"/>
  <c r="C1611" i="10" s="1"/>
  <c r="A1612" i="10"/>
  <c r="C1612" i="10" s="1"/>
  <c r="A1613" i="10"/>
  <c r="C1613" i="10" s="1"/>
  <c r="A1614" i="10"/>
  <c r="C1614" i="10" s="1"/>
  <c r="A1615" i="10"/>
  <c r="C1615" i="10" s="1"/>
  <c r="A1616" i="10"/>
  <c r="C1616" i="10" s="1"/>
  <c r="A1617" i="10"/>
  <c r="C1617" i="10" s="1"/>
  <c r="A1618" i="10"/>
  <c r="C1618" i="10" s="1"/>
  <c r="A1619" i="10"/>
  <c r="C1619" i="10" s="1"/>
  <c r="A1620" i="10"/>
  <c r="C1620" i="10" s="1"/>
  <c r="A1621" i="10"/>
  <c r="C1621" i="10" s="1"/>
  <c r="A1622" i="10"/>
  <c r="C1622" i="10" s="1"/>
  <c r="A1623" i="10"/>
  <c r="C1623" i="10" s="1"/>
  <c r="A1624" i="10"/>
  <c r="C1624" i="10" s="1"/>
  <c r="A1625" i="10"/>
  <c r="C1625" i="10" s="1"/>
  <c r="A1626" i="10"/>
  <c r="C1626" i="10" s="1"/>
  <c r="A1627" i="10"/>
  <c r="C1627" i="10" s="1"/>
  <c r="A1628" i="10"/>
  <c r="C1628" i="10" s="1"/>
  <c r="A1629" i="10"/>
  <c r="C1629" i="10" s="1"/>
  <c r="A1630" i="10"/>
  <c r="C1630" i="10" s="1"/>
  <c r="A1631" i="10"/>
  <c r="C1631" i="10" s="1"/>
  <c r="A1632" i="10"/>
  <c r="C1632" i="10" s="1"/>
  <c r="A1633" i="10"/>
  <c r="C1633" i="10" s="1"/>
  <c r="A1634" i="10"/>
  <c r="C1634" i="10" s="1"/>
  <c r="A1635" i="10"/>
  <c r="C1635" i="10" s="1"/>
  <c r="A1636" i="10"/>
  <c r="C1636" i="10" s="1"/>
  <c r="A1637" i="10"/>
  <c r="C1637" i="10" s="1"/>
  <c r="A1638" i="10"/>
  <c r="C1638" i="10" s="1"/>
  <c r="A1639" i="10"/>
  <c r="C1639" i="10" s="1"/>
  <c r="A1640" i="10"/>
  <c r="C1640" i="10" s="1"/>
  <c r="A1641" i="10"/>
  <c r="C1641" i="10" s="1"/>
  <c r="A1642" i="10"/>
  <c r="C1642" i="10" s="1"/>
  <c r="A1643" i="10"/>
  <c r="C1643" i="10" s="1"/>
  <c r="A1644" i="10"/>
  <c r="C1644" i="10" s="1"/>
  <c r="A1645" i="10"/>
  <c r="C1645" i="10" s="1"/>
  <c r="A1646" i="10"/>
  <c r="C1646" i="10" s="1"/>
  <c r="A1647" i="10"/>
  <c r="C1647" i="10" s="1"/>
  <c r="A1648" i="10"/>
  <c r="C1648" i="10" s="1"/>
  <c r="A1649" i="10"/>
  <c r="C1649" i="10" s="1"/>
  <c r="A1650" i="10"/>
  <c r="C1650" i="10" s="1"/>
  <c r="A1651" i="10"/>
  <c r="C1651" i="10" s="1"/>
  <c r="A1652" i="10"/>
  <c r="C1652" i="10" s="1"/>
  <c r="A1653" i="10"/>
  <c r="C1653" i="10" s="1"/>
  <c r="A1654" i="10"/>
  <c r="C1654" i="10" s="1"/>
  <c r="A1655" i="10"/>
  <c r="C1655" i="10" s="1"/>
  <c r="A1656" i="10"/>
  <c r="C1656" i="10" s="1"/>
  <c r="A1657" i="10"/>
  <c r="C1657" i="10" s="1"/>
  <c r="A1658" i="10"/>
  <c r="C1658" i="10" s="1"/>
  <c r="A1659" i="10"/>
  <c r="C1659" i="10" s="1"/>
  <c r="A1660" i="10"/>
  <c r="C1660" i="10" s="1"/>
  <c r="A1661" i="10"/>
  <c r="C1661" i="10" s="1"/>
  <c r="A1662" i="10"/>
  <c r="C1662" i="10" s="1"/>
  <c r="A1663" i="10"/>
  <c r="C1663" i="10" s="1"/>
  <c r="A1664" i="10"/>
  <c r="C1664" i="10" s="1"/>
  <c r="A1665" i="10"/>
  <c r="C1665" i="10" s="1"/>
  <c r="A1666" i="10"/>
  <c r="C1666" i="10" s="1"/>
  <c r="A1667" i="10"/>
  <c r="C1667" i="10" s="1"/>
  <c r="A1668" i="10"/>
  <c r="C1668" i="10" s="1"/>
  <c r="A1669" i="10"/>
  <c r="C1669" i="10" s="1"/>
  <c r="A1670" i="10"/>
  <c r="C1670" i="10" s="1"/>
  <c r="A1671" i="10"/>
  <c r="C1671" i="10" s="1"/>
  <c r="A1672" i="10"/>
  <c r="C1672" i="10" s="1"/>
  <c r="A1673" i="10"/>
  <c r="C1673" i="10" s="1"/>
  <c r="A1674" i="10"/>
  <c r="C1674" i="10" s="1"/>
  <c r="A1675" i="10"/>
  <c r="C1675" i="10" s="1"/>
  <c r="A1676" i="10"/>
  <c r="C1676" i="10" s="1"/>
  <c r="A1677" i="10"/>
  <c r="C1677" i="10" s="1"/>
  <c r="A1678" i="10"/>
  <c r="C1678" i="10" s="1"/>
  <c r="A1679" i="10"/>
  <c r="C1679" i="10" s="1"/>
  <c r="A1680" i="10"/>
  <c r="C1680" i="10" s="1"/>
  <c r="A1681" i="10"/>
  <c r="C1681" i="10" s="1"/>
  <c r="A1682" i="10"/>
  <c r="C1682" i="10" s="1"/>
  <c r="A1683" i="10"/>
  <c r="C1683" i="10" s="1"/>
  <c r="A1684" i="10"/>
  <c r="C1684" i="10" s="1"/>
  <c r="A1685" i="10"/>
  <c r="C1685" i="10" s="1"/>
  <c r="A1686" i="10"/>
  <c r="C1686" i="10" s="1"/>
  <c r="A1687" i="10"/>
  <c r="C1687" i="10" s="1"/>
  <c r="A1688" i="10"/>
  <c r="C1688" i="10" s="1"/>
  <c r="A1689" i="10"/>
  <c r="C1689" i="10" s="1"/>
  <c r="A1690" i="10"/>
  <c r="C1690" i="10" s="1"/>
  <c r="A1691" i="10"/>
  <c r="C1691" i="10" s="1"/>
  <c r="A1692" i="10"/>
  <c r="C1692" i="10" s="1"/>
  <c r="A1693" i="10"/>
  <c r="C1693" i="10" s="1"/>
  <c r="A1694" i="10"/>
  <c r="C1694" i="10" s="1"/>
  <c r="A1695" i="10"/>
  <c r="C1695" i="10" s="1"/>
  <c r="A1696" i="10"/>
  <c r="C1696" i="10" s="1"/>
  <c r="A1697" i="10"/>
  <c r="C1697" i="10" s="1"/>
  <c r="A1698" i="10"/>
  <c r="C1698" i="10" s="1"/>
  <c r="A1699" i="10"/>
  <c r="C1699" i="10" s="1"/>
  <c r="A1700" i="10"/>
  <c r="C1700" i="10" s="1"/>
  <c r="A1701" i="10"/>
  <c r="C1701" i="10" s="1"/>
  <c r="A1702" i="10"/>
  <c r="C1702" i="10" s="1"/>
  <c r="A1703" i="10"/>
  <c r="C1703" i="10" s="1"/>
  <c r="A1704" i="10"/>
  <c r="C1704" i="10" s="1"/>
  <c r="A1705" i="10"/>
  <c r="C1705" i="10" s="1"/>
  <c r="A1706" i="10"/>
  <c r="C1706" i="10" s="1"/>
  <c r="A1707" i="10"/>
  <c r="C1707" i="10" s="1"/>
  <c r="A1708" i="10"/>
  <c r="C1708" i="10" s="1"/>
  <c r="A1709" i="10"/>
  <c r="C1709" i="10" s="1"/>
  <c r="A1710" i="10"/>
  <c r="C1710" i="10" s="1"/>
  <c r="A1711" i="10"/>
  <c r="C1711" i="10" s="1"/>
  <c r="A1712" i="10"/>
  <c r="C1712" i="10" s="1"/>
  <c r="A1713" i="10"/>
  <c r="C1713" i="10" s="1"/>
  <c r="A1714" i="10"/>
  <c r="C1714" i="10" s="1"/>
  <c r="A1715" i="10"/>
  <c r="C1715" i="10" s="1"/>
  <c r="A1716" i="10"/>
  <c r="C1716" i="10" s="1"/>
  <c r="A1717" i="10"/>
  <c r="C1717" i="10" s="1"/>
  <c r="A1718" i="10"/>
  <c r="C1718" i="10" s="1"/>
  <c r="A1719" i="10"/>
  <c r="C1719" i="10" s="1"/>
  <c r="A1720" i="10"/>
  <c r="C1720" i="10" s="1"/>
  <c r="A1721" i="10"/>
  <c r="C1721" i="10" s="1"/>
  <c r="A1722" i="10"/>
  <c r="C1722" i="10" s="1"/>
  <c r="A1723" i="10"/>
  <c r="C1723" i="10" s="1"/>
  <c r="A1724" i="10"/>
  <c r="C1724" i="10" s="1"/>
  <c r="A1725" i="10"/>
  <c r="C1725" i="10" s="1"/>
  <c r="A1726" i="10"/>
  <c r="C1726" i="10" s="1"/>
  <c r="A1727" i="10"/>
  <c r="C1727" i="10" s="1"/>
  <c r="A1728" i="10"/>
  <c r="C1728" i="10" s="1"/>
  <c r="A1729" i="10"/>
  <c r="C1729" i="10" s="1"/>
  <c r="A1730" i="10"/>
  <c r="C1730" i="10" s="1"/>
  <c r="A1731" i="10"/>
  <c r="C1731" i="10" s="1"/>
  <c r="A1732" i="10"/>
  <c r="C1732" i="10" s="1"/>
  <c r="A1733" i="10"/>
  <c r="C1733" i="10" s="1"/>
  <c r="A1734" i="10"/>
  <c r="C1734" i="10" s="1"/>
  <c r="A1735" i="10"/>
  <c r="C1735" i="10" s="1"/>
  <c r="A1736" i="10"/>
  <c r="C1736" i="10" s="1"/>
  <c r="A1737" i="10"/>
  <c r="C1737" i="10" s="1"/>
  <c r="A1738" i="10"/>
  <c r="C1738" i="10" s="1"/>
  <c r="A1739" i="10"/>
  <c r="C1739" i="10" s="1"/>
  <c r="A1740" i="10"/>
  <c r="C1740" i="10" s="1"/>
  <c r="A1741" i="10"/>
  <c r="C1741" i="10" s="1"/>
  <c r="A1742" i="10"/>
  <c r="C1742" i="10" s="1"/>
  <c r="A1743" i="10"/>
  <c r="C1743" i="10" s="1"/>
  <c r="A1744" i="10"/>
  <c r="C1744" i="10" s="1"/>
  <c r="A1745" i="10"/>
  <c r="C1745" i="10" s="1"/>
  <c r="A1746" i="10"/>
  <c r="C1746" i="10" s="1"/>
  <c r="A1747" i="10"/>
  <c r="C1747" i="10" s="1"/>
  <c r="A1748" i="10"/>
  <c r="C1748" i="10" s="1"/>
  <c r="A1749" i="10"/>
  <c r="C1749" i="10" s="1"/>
  <c r="A1750" i="10"/>
  <c r="C1750" i="10" s="1"/>
  <c r="A1751" i="10"/>
  <c r="C1751" i="10" s="1"/>
  <c r="A1752" i="10"/>
  <c r="C1752" i="10" s="1"/>
  <c r="A1753" i="10"/>
  <c r="C1753" i="10" s="1"/>
  <c r="A1754" i="10"/>
  <c r="C1754" i="10" s="1"/>
  <c r="A1755" i="10"/>
  <c r="C1755" i="10" s="1"/>
  <c r="A1756" i="10"/>
  <c r="C1756" i="10" s="1"/>
  <c r="A1757" i="10"/>
  <c r="C1757" i="10" s="1"/>
  <c r="A1758" i="10"/>
  <c r="C1758" i="10" s="1"/>
  <c r="A1759" i="10"/>
  <c r="C1759" i="10" s="1"/>
  <c r="A1760" i="10"/>
  <c r="C1760" i="10" s="1"/>
  <c r="A1761" i="10"/>
  <c r="C1761" i="10" s="1"/>
  <c r="A1762" i="10"/>
  <c r="C1762" i="10" s="1"/>
  <c r="A1763" i="10"/>
  <c r="C1763" i="10" s="1"/>
  <c r="A1764" i="10"/>
  <c r="C1764" i="10" s="1"/>
  <c r="A1765" i="10"/>
  <c r="C1765" i="10" s="1"/>
  <c r="A1766" i="10"/>
  <c r="C1766" i="10" s="1"/>
  <c r="A1767" i="10"/>
  <c r="C1767" i="10" s="1"/>
  <c r="A1768" i="10"/>
  <c r="C1768" i="10" s="1"/>
  <c r="A1769" i="10"/>
  <c r="C1769" i="10" s="1"/>
  <c r="A1770" i="10"/>
  <c r="C1770" i="10" s="1"/>
  <c r="A1771" i="10"/>
  <c r="C1771" i="10" s="1"/>
  <c r="A1772" i="10"/>
  <c r="C1772" i="10" s="1"/>
  <c r="A1773" i="10"/>
  <c r="C1773" i="10" s="1"/>
  <c r="A1774" i="10"/>
  <c r="C1774" i="10" s="1"/>
  <c r="A1775" i="10"/>
  <c r="C1775" i="10" s="1"/>
  <c r="A1776" i="10"/>
  <c r="C1776" i="10" s="1"/>
  <c r="A1777" i="10"/>
  <c r="C1777" i="10" s="1"/>
  <c r="A1778" i="10"/>
  <c r="C1778" i="10" s="1"/>
  <c r="A1779" i="10"/>
  <c r="C1779" i="10" s="1"/>
  <c r="A2" i="10"/>
  <c r="C2" i="10" s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1356" i="10"/>
  <c r="D1357" i="10"/>
  <c r="D1358" i="10"/>
  <c r="D1359" i="10"/>
  <c r="D1360" i="10"/>
  <c r="D1361" i="10"/>
  <c r="D1362" i="10"/>
  <c r="D1363" i="10"/>
  <c r="D1364" i="10"/>
  <c r="D1365" i="10"/>
  <c r="D1366" i="10"/>
  <c r="D1367" i="10"/>
  <c r="D1368" i="10"/>
  <c r="D1369" i="10"/>
  <c r="D1370" i="10"/>
  <c r="D1371" i="10"/>
  <c r="D1372" i="10"/>
  <c r="D1373" i="10"/>
  <c r="D1374" i="10"/>
  <c r="D1375" i="10"/>
  <c r="D1376" i="10"/>
  <c r="D1377" i="10"/>
  <c r="D1378" i="10"/>
  <c r="D1379" i="10"/>
  <c r="D1380" i="10"/>
  <c r="D1381" i="10"/>
  <c r="D1382" i="10"/>
  <c r="D1383" i="10"/>
  <c r="D1384" i="10"/>
  <c r="D1385" i="10"/>
  <c r="D1386" i="10"/>
  <c r="D1387" i="10"/>
  <c r="D1388" i="10"/>
  <c r="D1389" i="10"/>
  <c r="D1390" i="10"/>
  <c r="D1391" i="10"/>
  <c r="D1392" i="10"/>
  <c r="D1393" i="10"/>
  <c r="D1394" i="10"/>
  <c r="D1395" i="10"/>
  <c r="D1396" i="10"/>
  <c r="D1397" i="10"/>
  <c r="D1398" i="10"/>
  <c r="D1399" i="10"/>
  <c r="D1400" i="10"/>
  <c r="D1401" i="10"/>
  <c r="D1402" i="10"/>
  <c r="D1403" i="10"/>
  <c r="D1404" i="10"/>
  <c r="D1405" i="10"/>
  <c r="D1406" i="10"/>
  <c r="D1407" i="10"/>
  <c r="D1408" i="10"/>
  <c r="D1409" i="10"/>
  <c r="D1410" i="10"/>
  <c r="D1411" i="10"/>
  <c r="D1412" i="10"/>
  <c r="D1413" i="10"/>
  <c r="D1414" i="10"/>
  <c r="D1415" i="10"/>
  <c r="D1416" i="10"/>
  <c r="D1417" i="10"/>
  <c r="D1418" i="10"/>
  <c r="D1419" i="10"/>
  <c r="D1420" i="10"/>
  <c r="D1421" i="10"/>
  <c r="D1422" i="10"/>
  <c r="D1423" i="10"/>
  <c r="D1424" i="10"/>
  <c r="D1425" i="10"/>
  <c r="D1426" i="10"/>
  <c r="D1427" i="10"/>
  <c r="D1428" i="10"/>
  <c r="D1429" i="10"/>
  <c r="D1430" i="10"/>
  <c r="D1431" i="10"/>
  <c r="D1432" i="10"/>
  <c r="D1433" i="10"/>
  <c r="D1434" i="10"/>
  <c r="D1435" i="10"/>
  <c r="D1436" i="10"/>
  <c r="D1437" i="10"/>
  <c r="D1438" i="10"/>
  <c r="D1439" i="10"/>
  <c r="D1440" i="10"/>
  <c r="D1441" i="10"/>
  <c r="D1442" i="10"/>
  <c r="D1443" i="10"/>
  <c r="D1444" i="10"/>
  <c r="D1445" i="10"/>
  <c r="D1446" i="10"/>
  <c r="D1447" i="10"/>
  <c r="D1448" i="10"/>
  <c r="D1449" i="10"/>
  <c r="D1450" i="10"/>
  <c r="D1451" i="10"/>
  <c r="D1452" i="10"/>
  <c r="D1453" i="10"/>
  <c r="D1454" i="10"/>
  <c r="D1455" i="10"/>
  <c r="D1456" i="10"/>
  <c r="D1457" i="10"/>
  <c r="D1458" i="10"/>
  <c r="D1459" i="10"/>
  <c r="D1460" i="10"/>
  <c r="D1461" i="10"/>
  <c r="D1462" i="10"/>
  <c r="D1463" i="10"/>
  <c r="D1464" i="10"/>
  <c r="D1465" i="10"/>
  <c r="D1466" i="10"/>
  <c r="D1467" i="10"/>
  <c r="D1468" i="10"/>
  <c r="D1469" i="10"/>
  <c r="D1470" i="10"/>
  <c r="D1471" i="10"/>
  <c r="D1472" i="10"/>
  <c r="D1473" i="10"/>
  <c r="D1474" i="10"/>
  <c r="D1475" i="10"/>
  <c r="D1476" i="10"/>
  <c r="D1477" i="10"/>
  <c r="D1478" i="10"/>
  <c r="D1479" i="10"/>
  <c r="D1480" i="10"/>
  <c r="D1481" i="10"/>
  <c r="D1482" i="10"/>
  <c r="D1483" i="10"/>
  <c r="D1484" i="10"/>
  <c r="D1485" i="10"/>
  <c r="D1486" i="10"/>
  <c r="D1487" i="10"/>
  <c r="D1488" i="10"/>
  <c r="D1489" i="10"/>
  <c r="D1490" i="10"/>
  <c r="D1491" i="10"/>
  <c r="D1492" i="10"/>
  <c r="D1493" i="10"/>
  <c r="D1494" i="10"/>
  <c r="D1495" i="10"/>
  <c r="D1496" i="10"/>
  <c r="D1497" i="10"/>
  <c r="D1498" i="10"/>
  <c r="D1499" i="10"/>
  <c r="D1500" i="10"/>
  <c r="D1501" i="10"/>
  <c r="D1502" i="10"/>
  <c r="D1503" i="10"/>
  <c r="D1504" i="10"/>
  <c r="D1505" i="10"/>
  <c r="D1506" i="10"/>
  <c r="D1507" i="10"/>
  <c r="D1508" i="10"/>
  <c r="D1509" i="10"/>
  <c r="D1510" i="10"/>
  <c r="D1511" i="10"/>
  <c r="D1512" i="10"/>
  <c r="D1513" i="10"/>
  <c r="D1514" i="10"/>
  <c r="D1515" i="10"/>
  <c r="D1516" i="10"/>
  <c r="D1517" i="10"/>
  <c r="D1518" i="10"/>
  <c r="D1519" i="10"/>
  <c r="D1520" i="10"/>
  <c r="D1521" i="10"/>
  <c r="D1522" i="10"/>
  <c r="D1523" i="10"/>
  <c r="D1524" i="10"/>
  <c r="D1525" i="10"/>
  <c r="D1526" i="10"/>
  <c r="D1527" i="10"/>
  <c r="D1528" i="10"/>
  <c r="D1529" i="10"/>
  <c r="D1530" i="10"/>
  <c r="D1531" i="10"/>
  <c r="D1532" i="10"/>
  <c r="D1533" i="10"/>
  <c r="D1534" i="10"/>
  <c r="D1535" i="10"/>
  <c r="D1536" i="10"/>
  <c r="D1537" i="10"/>
  <c r="D1538" i="10"/>
  <c r="D1539" i="10"/>
  <c r="D1540" i="10"/>
  <c r="D1541" i="10"/>
  <c r="D1542" i="10"/>
  <c r="D1543" i="10"/>
  <c r="D1544" i="10"/>
  <c r="D1545" i="10"/>
  <c r="D1546" i="10"/>
  <c r="D1547" i="10"/>
  <c r="D1548" i="10"/>
  <c r="D1549" i="10"/>
  <c r="D1550" i="10"/>
  <c r="D1551" i="10"/>
  <c r="D1552" i="10"/>
  <c r="D1553" i="10"/>
  <c r="D1554" i="10"/>
  <c r="D1555" i="10"/>
  <c r="D1556" i="10"/>
  <c r="D1557" i="10"/>
  <c r="D1558" i="10"/>
  <c r="D1559" i="10"/>
  <c r="D1560" i="10"/>
  <c r="D1561" i="10"/>
  <c r="D1562" i="10"/>
  <c r="D1563" i="10"/>
  <c r="D1564" i="10"/>
  <c r="D1565" i="10"/>
  <c r="D1566" i="10"/>
  <c r="D1567" i="10"/>
  <c r="D1568" i="10"/>
  <c r="D1569" i="10"/>
  <c r="D1570" i="10"/>
  <c r="D1571" i="10"/>
  <c r="D1572" i="10"/>
  <c r="D1573" i="10"/>
  <c r="D1574" i="10"/>
  <c r="D1575" i="10"/>
  <c r="D1576" i="10"/>
  <c r="D1577" i="10"/>
  <c r="D1578" i="10"/>
  <c r="D1579" i="10"/>
  <c r="D1580" i="10"/>
  <c r="D1581" i="10"/>
  <c r="D1582" i="10"/>
  <c r="D1583" i="10"/>
  <c r="D1584" i="10"/>
  <c r="D1585" i="10"/>
  <c r="D1586" i="10"/>
  <c r="D1587" i="10"/>
  <c r="D1588" i="10"/>
  <c r="D1589" i="10"/>
  <c r="D1590" i="10"/>
  <c r="D1591" i="10"/>
  <c r="D1592" i="10"/>
  <c r="D1593" i="10"/>
  <c r="D1594" i="10"/>
  <c r="D1595" i="10"/>
  <c r="D1596" i="10"/>
  <c r="D1597" i="10"/>
  <c r="D1598" i="10"/>
  <c r="D1599" i="10"/>
  <c r="D1600" i="10"/>
  <c r="D1601" i="10"/>
  <c r="D1602" i="10"/>
  <c r="D1603" i="10"/>
  <c r="D1604" i="10"/>
  <c r="D1605" i="10"/>
  <c r="D1606" i="10"/>
  <c r="D1607" i="10"/>
  <c r="D1608" i="10"/>
  <c r="D1609" i="10"/>
  <c r="D1610" i="10"/>
  <c r="D1611" i="10"/>
  <c r="D1612" i="10"/>
  <c r="D1613" i="10"/>
  <c r="D1614" i="10"/>
  <c r="D1615" i="10"/>
  <c r="D1616" i="10"/>
  <c r="D1617" i="10"/>
  <c r="D1618" i="10"/>
  <c r="D1619" i="10"/>
  <c r="D1620" i="10"/>
  <c r="D1621" i="10"/>
  <c r="D1622" i="10"/>
  <c r="D1623" i="10"/>
  <c r="D1624" i="10"/>
  <c r="D1625" i="10"/>
  <c r="D1626" i="10"/>
  <c r="D1627" i="10"/>
  <c r="D1628" i="10"/>
  <c r="D1629" i="10"/>
  <c r="D1630" i="10"/>
  <c r="D1631" i="10"/>
  <c r="D1632" i="10"/>
  <c r="D1633" i="10"/>
  <c r="D1634" i="10"/>
  <c r="D1635" i="10"/>
  <c r="D1636" i="10"/>
  <c r="D1637" i="10"/>
  <c r="D1638" i="10"/>
  <c r="D1639" i="10"/>
  <c r="D1640" i="10"/>
  <c r="D1641" i="10"/>
  <c r="D1642" i="10"/>
  <c r="D1643" i="10"/>
  <c r="D1644" i="10"/>
  <c r="D1645" i="10"/>
  <c r="D1646" i="10"/>
  <c r="D1647" i="10"/>
  <c r="D1648" i="10"/>
  <c r="D1649" i="10"/>
  <c r="D1650" i="10"/>
  <c r="D1651" i="10"/>
  <c r="D1652" i="10"/>
  <c r="D1653" i="10"/>
  <c r="D1654" i="10"/>
  <c r="D1655" i="10"/>
  <c r="D1656" i="10"/>
  <c r="D1657" i="10"/>
  <c r="D1658" i="10"/>
  <c r="D1659" i="10"/>
  <c r="D1660" i="10"/>
  <c r="D1661" i="10"/>
  <c r="D1662" i="10"/>
  <c r="D1663" i="10"/>
  <c r="D1664" i="10"/>
  <c r="D1665" i="10"/>
  <c r="D1666" i="10"/>
  <c r="D1667" i="10"/>
  <c r="D1668" i="10"/>
  <c r="D1669" i="10"/>
  <c r="D1670" i="10"/>
  <c r="D1671" i="10"/>
  <c r="D1672" i="10"/>
  <c r="D1673" i="10"/>
  <c r="D1674" i="10"/>
  <c r="D1675" i="10"/>
  <c r="D1676" i="10"/>
  <c r="D1677" i="10"/>
  <c r="D1678" i="10"/>
  <c r="D1679" i="10"/>
  <c r="D1680" i="10"/>
  <c r="D1681" i="10"/>
  <c r="D1682" i="10"/>
  <c r="D1683" i="10"/>
  <c r="D1684" i="10"/>
  <c r="D1685" i="10"/>
  <c r="D1686" i="10"/>
  <c r="D1687" i="10"/>
  <c r="D1688" i="10"/>
  <c r="D1689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8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2" i="10"/>
  <c r="B1666" i="2"/>
  <c r="D1666" i="2"/>
  <c r="E1666" i="2"/>
  <c r="F1666" i="2"/>
  <c r="G1666" i="2"/>
  <c r="H1666" i="2"/>
  <c r="I1666" i="2"/>
  <c r="K1666" i="2"/>
  <c r="L1666" i="2"/>
  <c r="M1666" i="2" s="1"/>
  <c r="N1666" i="2" s="1"/>
  <c r="W1666" i="2"/>
  <c r="X1666" i="2"/>
  <c r="Y1666" i="2"/>
  <c r="B1667" i="2"/>
  <c r="D1667" i="2"/>
  <c r="E1667" i="2"/>
  <c r="F1667" i="2"/>
  <c r="G1667" i="2"/>
  <c r="H1667" i="2"/>
  <c r="I1667" i="2"/>
  <c r="K1667" i="2"/>
  <c r="L1667" i="2"/>
  <c r="M1667" i="2" s="1"/>
  <c r="N1667" i="2" s="1"/>
  <c r="W1667" i="2"/>
  <c r="X1667" i="2"/>
  <c r="Y1667" i="2"/>
  <c r="B1668" i="2"/>
  <c r="D1668" i="2"/>
  <c r="E1668" i="2"/>
  <c r="F1668" i="2"/>
  <c r="G1668" i="2"/>
  <c r="H1668" i="2"/>
  <c r="I1668" i="2"/>
  <c r="K1668" i="2"/>
  <c r="L1668" i="2"/>
  <c r="M1668" i="2" s="1"/>
  <c r="N1668" i="2" s="1"/>
  <c r="W1668" i="2"/>
  <c r="X1668" i="2"/>
  <c r="Y1668" i="2"/>
  <c r="B1669" i="2"/>
  <c r="D1669" i="2"/>
  <c r="E1669" i="2"/>
  <c r="F1669" i="2"/>
  <c r="G1669" i="2"/>
  <c r="H1669" i="2"/>
  <c r="I1669" i="2"/>
  <c r="K1669" i="2"/>
  <c r="L1669" i="2"/>
  <c r="M1669" i="2" s="1"/>
  <c r="N1669" i="2" s="1"/>
  <c r="W1669" i="2"/>
  <c r="X1669" i="2"/>
  <c r="Y1669" i="2"/>
  <c r="B1670" i="2"/>
  <c r="D1670" i="2"/>
  <c r="E1670" i="2"/>
  <c r="F1670" i="2"/>
  <c r="G1670" i="2"/>
  <c r="H1670" i="2"/>
  <c r="I1670" i="2"/>
  <c r="K1670" i="2"/>
  <c r="L1670" i="2"/>
  <c r="M1670" i="2" s="1"/>
  <c r="N1670" i="2" s="1"/>
  <c r="W1670" i="2"/>
  <c r="X1670" i="2"/>
  <c r="Y1670" i="2"/>
  <c r="B1671" i="2"/>
  <c r="D1671" i="2"/>
  <c r="E1671" i="2"/>
  <c r="F1671" i="2"/>
  <c r="G1671" i="2"/>
  <c r="H1671" i="2"/>
  <c r="I1671" i="2"/>
  <c r="K1671" i="2"/>
  <c r="L1671" i="2"/>
  <c r="M1671" i="2" s="1"/>
  <c r="N1671" i="2" s="1"/>
  <c r="W1671" i="2"/>
  <c r="X1671" i="2"/>
  <c r="Y1671" i="2"/>
  <c r="B1672" i="2"/>
  <c r="D1672" i="2"/>
  <c r="E1672" i="2"/>
  <c r="F1672" i="2"/>
  <c r="G1672" i="2"/>
  <c r="H1672" i="2"/>
  <c r="I1672" i="2"/>
  <c r="K1672" i="2"/>
  <c r="L1672" i="2"/>
  <c r="M1672" i="2" s="1"/>
  <c r="N1672" i="2" s="1"/>
  <c r="W1672" i="2"/>
  <c r="X1672" i="2"/>
  <c r="Y1672" i="2"/>
  <c r="B1673" i="2"/>
  <c r="D1673" i="2"/>
  <c r="E1673" i="2"/>
  <c r="F1673" i="2"/>
  <c r="G1673" i="2"/>
  <c r="H1673" i="2"/>
  <c r="I1673" i="2"/>
  <c r="K1673" i="2"/>
  <c r="L1673" i="2"/>
  <c r="M1673" i="2" s="1"/>
  <c r="W1673" i="2"/>
  <c r="X1673" i="2"/>
  <c r="Y1673" i="2"/>
  <c r="B1674" i="2"/>
  <c r="D1674" i="2"/>
  <c r="E1674" i="2"/>
  <c r="F1674" i="2"/>
  <c r="G1674" i="2"/>
  <c r="H1674" i="2"/>
  <c r="I1674" i="2"/>
  <c r="K1674" i="2"/>
  <c r="L1674" i="2"/>
  <c r="M1674" i="2" s="1"/>
  <c r="N1674" i="2" s="1"/>
  <c r="W1674" i="2"/>
  <c r="X1674" i="2"/>
  <c r="Y1674" i="2"/>
  <c r="B1675" i="2"/>
  <c r="D1675" i="2"/>
  <c r="E1675" i="2"/>
  <c r="F1675" i="2"/>
  <c r="G1675" i="2"/>
  <c r="H1675" i="2"/>
  <c r="I1675" i="2"/>
  <c r="K1675" i="2"/>
  <c r="L1675" i="2"/>
  <c r="M1675" i="2" s="1"/>
  <c r="N1675" i="2" s="1"/>
  <c r="W1675" i="2"/>
  <c r="X1675" i="2"/>
  <c r="Y1675" i="2"/>
  <c r="B1676" i="2"/>
  <c r="D1676" i="2"/>
  <c r="E1676" i="2"/>
  <c r="F1676" i="2"/>
  <c r="G1676" i="2"/>
  <c r="H1676" i="2"/>
  <c r="I1676" i="2"/>
  <c r="K1676" i="2"/>
  <c r="L1676" i="2"/>
  <c r="M1676" i="2" s="1"/>
  <c r="N1676" i="2"/>
  <c r="W1676" i="2"/>
  <c r="X1676" i="2"/>
  <c r="Y1676" i="2"/>
  <c r="B1677" i="2"/>
  <c r="D1677" i="2"/>
  <c r="E1677" i="2"/>
  <c r="F1677" i="2"/>
  <c r="G1677" i="2"/>
  <c r="H1677" i="2"/>
  <c r="I1677" i="2"/>
  <c r="K1677" i="2"/>
  <c r="M1677" i="2"/>
  <c r="N1677" i="2" s="1"/>
  <c r="W1677" i="2"/>
  <c r="X1677" i="2"/>
  <c r="Y1677" i="2"/>
  <c r="B1678" i="2"/>
  <c r="D1678" i="2"/>
  <c r="E1678" i="2"/>
  <c r="F1678" i="2"/>
  <c r="G1678" i="2"/>
  <c r="H1678" i="2"/>
  <c r="I1678" i="2"/>
  <c r="K1678" i="2"/>
  <c r="L1678" i="2"/>
  <c r="M1678" i="2" s="1"/>
  <c r="N1678" i="2" s="1"/>
  <c r="W1678" i="2"/>
  <c r="X1678" i="2"/>
  <c r="Y1678" i="2"/>
  <c r="B1679" i="2"/>
  <c r="D1679" i="2"/>
  <c r="E1679" i="2"/>
  <c r="F1679" i="2"/>
  <c r="G1679" i="2"/>
  <c r="H1679" i="2"/>
  <c r="I1679" i="2"/>
  <c r="K1679" i="2"/>
  <c r="L1679" i="2"/>
  <c r="M1679" i="2" s="1"/>
  <c r="N1679" i="2" s="1"/>
  <c r="W1679" i="2"/>
  <c r="X1679" i="2"/>
  <c r="Y1679" i="2"/>
  <c r="B1680" i="2"/>
  <c r="D1680" i="2"/>
  <c r="E1680" i="2"/>
  <c r="F1680" i="2"/>
  <c r="G1680" i="2"/>
  <c r="H1680" i="2"/>
  <c r="I1680" i="2"/>
  <c r="K1680" i="2"/>
  <c r="L1680" i="2"/>
  <c r="M1680" i="2" s="1"/>
  <c r="N1680" i="2" s="1"/>
  <c r="W1680" i="2"/>
  <c r="X1680" i="2"/>
  <c r="Y1680" i="2"/>
  <c r="B1681" i="2"/>
  <c r="D1681" i="2"/>
  <c r="E1681" i="2"/>
  <c r="F1681" i="2"/>
  <c r="G1681" i="2"/>
  <c r="H1681" i="2"/>
  <c r="I1681" i="2"/>
  <c r="K1681" i="2"/>
  <c r="L1681" i="2"/>
  <c r="M1681" i="2" s="1"/>
  <c r="N1681" i="2" s="1"/>
  <c r="W1681" i="2"/>
  <c r="X1681" i="2"/>
  <c r="Y1681" i="2"/>
  <c r="B1682" i="2"/>
  <c r="D1682" i="2"/>
  <c r="E1682" i="2"/>
  <c r="F1682" i="2"/>
  <c r="G1682" i="2"/>
  <c r="H1682" i="2"/>
  <c r="I1682" i="2"/>
  <c r="K1682" i="2"/>
  <c r="L1682" i="2"/>
  <c r="M1682" i="2" s="1"/>
  <c r="N1682" i="2" s="1"/>
  <c r="W1682" i="2"/>
  <c r="X1682" i="2"/>
  <c r="Y1682" i="2"/>
  <c r="B1683" i="2"/>
  <c r="D1683" i="2"/>
  <c r="E1683" i="2"/>
  <c r="F1683" i="2"/>
  <c r="G1683" i="2"/>
  <c r="H1683" i="2"/>
  <c r="I1683" i="2"/>
  <c r="K1683" i="2"/>
  <c r="L1683" i="2"/>
  <c r="M1683" i="2" s="1"/>
  <c r="N1683" i="2" s="1"/>
  <c r="W1683" i="2"/>
  <c r="X1683" i="2"/>
  <c r="Y1683" i="2"/>
  <c r="B1684" i="2"/>
  <c r="D1684" i="2"/>
  <c r="E1684" i="2"/>
  <c r="F1684" i="2"/>
  <c r="G1684" i="2"/>
  <c r="H1684" i="2"/>
  <c r="I1684" i="2"/>
  <c r="K1684" i="2"/>
  <c r="L1684" i="2"/>
  <c r="M1684" i="2" s="1"/>
  <c r="N1684" i="2" s="1"/>
  <c r="W1684" i="2"/>
  <c r="X1684" i="2"/>
  <c r="Y1684" i="2"/>
  <c r="B1685" i="2"/>
  <c r="D1685" i="2"/>
  <c r="E1685" i="2"/>
  <c r="F1685" i="2"/>
  <c r="G1685" i="2"/>
  <c r="H1685" i="2"/>
  <c r="I1685" i="2"/>
  <c r="K1685" i="2"/>
  <c r="L1685" i="2"/>
  <c r="M1685" i="2" s="1"/>
  <c r="N1685" i="2" s="1"/>
  <c r="W1685" i="2"/>
  <c r="X1685" i="2"/>
  <c r="Y1685" i="2"/>
  <c r="B1686" i="2"/>
  <c r="D1686" i="2"/>
  <c r="E1686" i="2"/>
  <c r="F1686" i="2"/>
  <c r="G1686" i="2"/>
  <c r="H1686" i="2"/>
  <c r="I1686" i="2"/>
  <c r="K1686" i="2"/>
  <c r="L1686" i="2"/>
  <c r="M1686" i="2" s="1"/>
  <c r="N1686" i="2" s="1"/>
  <c r="W1686" i="2"/>
  <c r="X1686" i="2"/>
  <c r="Y1686" i="2"/>
  <c r="B1687" i="2"/>
  <c r="D1687" i="2"/>
  <c r="E1687" i="2"/>
  <c r="F1687" i="2"/>
  <c r="G1687" i="2"/>
  <c r="H1687" i="2"/>
  <c r="I1687" i="2"/>
  <c r="K1687" i="2"/>
  <c r="L1687" i="2"/>
  <c r="M1687" i="2" s="1"/>
  <c r="N1687" i="2" s="1"/>
  <c r="W1687" i="2"/>
  <c r="X1687" i="2"/>
  <c r="Y1687" i="2"/>
  <c r="B1688" i="2"/>
  <c r="D1688" i="2"/>
  <c r="E1688" i="2"/>
  <c r="F1688" i="2"/>
  <c r="G1688" i="2"/>
  <c r="H1688" i="2"/>
  <c r="I1688" i="2"/>
  <c r="K1688" i="2"/>
  <c r="L1688" i="2"/>
  <c r="M1688" i="2" s="1"/>
  <c r="N1688" i="2" s="1"/>
  <c r="W1688" i="2"/>
  <c r="X1688" i="2"/>
  <c r="Y1688" i="2"/>
  <c r="B1689" i="2"/>
  <c r="D1689" i="2"/>
  <c r="E1689" i="2"/>
  <c r="F1689" i="2"/>
  <c r="G1689" i="2"/>
  <c r="H1689" i="2"/>
  <c r="I1689" i="2"/>
  <c r="K1689" i="2"/>
  <c r="L1689" i="2"/>
  <c r="M1689" i="2" s="1"/>
  <c r="N1689" i="2" s="1"/>
  <c r="W1689" i="2"/>
  <c r="X1689" i="2"/>
  <c r="Y1689" i="2"/>
  <c r="B1690" i="2"/>
  <c r="D1690" i="2"/>
  <c r="E1690" i="2"/>
  <c r="F1690" i="2"/>
  <c r="G1690" i="2"/>
  <c r="H1690" i="2"/>
  <c r="I1690" i="2"/>
  <c r="K1690" i="2"/>
  <c r="L1690" i="2"/>
  <c r="M1690" i="2" s="1"/>
  <c r="N1690" i="2" s="1"/>
  <c r="W1690" i="2"/>
  <c r="X1690" i="2"/>
  <c r="Y1690" i="2"/>
  <c r="B1691" i="2"/>
  <c r="D1691" i="2"/>
  <c r="E1691" i="2"/>
  <c r="F1691" i="2"/>
  <c r="G1691" i="2"/>
  <c r="H1691" i="2"/>
  <c r="I1691" i="2"/>
  <c r="K1691" i="2"/>
  <c r="L1691" i="2"/>
  <c r="M1691" i="2" s="1"/>
  <c r="N1691" i="2" s="1"/>
  <c r="W1691" i="2"/>
  <c r="X1691" i="2"/>
  <c r="Y1691" i="2"/>
  <c r="B1692" i="2"/>
  <c r="D1692" i="2"/>
  <c r="E1692" i="2"/>
  <c r="F1692" i="2"/>
  <c r="G1692" i="2"/>
  <c r="H1692" i="2"/>
  <c r="I1692" i="2"/>
  <c r="K1692" i="2"/>
  <c r="L1692" i="2"/>
  <c r="M1692" i="2" s="1"/>
  <c r="N1692" i="2" s="1"/>
  <c r="W1692" i="2"/>
  <c r="X1692" i="2"/>
  <c r="Y1692" i="2"/>
  <c r="B1693" i="2"/>
  <c r="D1693" i="2"/>
  <c r="E1693" i="2"/>
  <c r="F1693" i="2"/>
  <c r="G1693" i="2"/>
  <c r="H1693" i="2"/>
  <c r="I1693" i="2"/>
  <c r="K1693" i="2"/>
  <c r="L1693" i="2"/>
  <c r="M1693" i="2" s="1"/>
  <c r="N1693" i="2" s="1"/>
  <c r="W1693" i="2"/>
  <c r="X1693" i="2"/>
  <c r="Y1693" i="2"/>
  <c r="B1694" i="2"/>
  <c r="D1694" i="2"/>
  <c r="E1694" i="2"/>
  <c r="F1694" i="2"/>
  <c r="G1694" i="2"/>
  <c r="H1694" i="2"/>
  <c r="I1694" i="2"/>
  <c r="K1694" i="2"/>
  <c r="L1694" i="2"/>
  <c r="M1694" i="2" s="1"/>
  <c r="N1694" i="2" s="1"/>
  <c r="W1694" i="2"/>
  <c r="X1694" i="2"/>
  <c r="Y1694" i="2"/>
  <c r="B1695" i="2"/>
  <c r="D1695" i="2"/>
  <c r="E1695" i="2"/>
  <c r="F1695" i="2"/>
  <c r="G1695" i="2"/>
  <c r="H1695" i="2"/>
  <c r="I1695" i="2"/>
  <c r="K1695" i="2"/>
  <c r="L1695" i="2"/>
  <c r="M1695" i="2" s="1"/>
  <c r="N1695" i="2" s="1"/>
  <c r="W1695" i="2"/>
  <c r="X1695" i="2"/>
  <c r="Y1695" i="2"/>
  <c r="B1696" i="2"/>
  <c r="D1696" i="2"/>
  <c r="E1696" i="2"/>
  <c r="F1696" i="2"/>
  <c r="G1696" i="2"/>
  <c r="H1696" i="2"/>
  <c r="I1696" i="2"/>
  <c r="K1696" i="2"/>
  <c r="L1696" i="2"/>
  <c r="M1696" i="2" s="1"/>
  <c r="N1696" i="2" s="1"/>
  <c r="W1696" i="2"/>
  <c r="X1696" i="2"/>
  <c r="Y1696" i="2"/>
  <c r="B1697" i="2"/>
  <c r="D1697" i="2"/>
  <c r="E1697" i="2"/>
  <c r="F1697" i="2"/>
  <c r="G1697" i="2"/>
  <c r="H1697" i="2"/>
  <c r="I1697" i="2"/>
  <c r="K1697" i="2"/>
  <c r="L1697" i="2"/>
  <c r="M1697" i="2" s="1"/>
  <c r="N1697" i="2" s="1"/>
  <c r="W1697" i="2"/>
  <c r="X1697" i="2"/>
  <c r="Y1697" i="2"/>
  <c r="B1698" i="2"/>
  <c r="D1698" i="2"/>
  <c r="E1698" i="2"/>
  <c r="F1698" i="2"/>
  <c r="G1698" i="2"/>
  <c r="H1698" i="2"/>
  <c r="I1698" i="2"/>
  <c r="K1698" i="2"/>
  <c r="L1698" i="2"/>
  <c r="M1698" i="2" s="1"/>
  <c r="N1698" i="2" s="1"/>
  <c r="W1698" i="2"/>
  <c r="X1698" i="2"/>
  <c r="Y1698" i="2"/>
  <c r="B1699" i="2"/>
  <c r="D1699" i="2"/>
  <c r="E1699" i="2"/>
  <c r="F1699" i="2"/>
  <c r="G1699" i="2"/>
  <c r="H1699" i="2"/>
  <c r="I1699" i="2"/>
  <c r="K1699" i="2"/>
  <c r="L1699" i="2"/>
  <c r="M1699" i="2" s="1"/>
  <c r="N1699" i="2" s="1"/>
  <c r="W1699" i="2"/>
  <c r="X1699" i="2"/>
  <c r="Y1699" i="2"/>
  <c r="B1700" i="2"/>
  <c r="D1700" i="2"/>
  <c r="E1700" i="2"/>
  <c r="F1700" i="2"/>
  <c r="G1700" i="2"/>
  <c r="H1700" i="2"/>
  <c r="I1700" i="2"/>
  <c r="K1700" i="2"/>
  <c r="L1700" i="2"/>
  <c r="M1700" i="2" s="1"/>
  <c r="N1700" i="2" s="1"/>
  <c r="W1700" i="2"/>
  <c r="X1700" i="2"/>
  <c r="Y1700" i="2"/>
  <c r="B1701" i="2"/>
  <c r="D1701" i="2"/>
  <c r="E1701" i="2"/>
  <c r="F1701" i="2"/>
  <c r="G1701" i="2"/>
  <c r="H1701" i="2"/>
  <c r="I1701" i="2"/>
  <c r="K1701" i="2"/>
  <c r="L1701" i="2"/>
  <c r="M1701" i="2" s="1"/>
  <c r="N1701" i="2" s="1"/>
  <c r="W1701" i="2"/>
  <c r="X1701" i="2"/>
  <c r="Y1701" i="2"/>
  <c r="B1702" i="2"/>
  <c r="D1702" i="2"/>
  <c r="E1702" i="2"/>
  <c r="F1702" i="2"/>
  <c r="G1702" i="2"/>
  <c r="H1702" i="2"/>
  <c r="I1702" i="2"/>
  <c r="K1702" i="2"/>
  <c r="L1702" i="2"/>
  <c r="M1702" i="2" s="1"/>
  <c r="N1702" i="2" s="1"/>
  <c r="W1702" i="2"/>
  <c r="X1702" i="2"/>
  <c r="Y1702" i="2"/>
  <c r="B1703" i="2"/>
  <c r="D1703" i="2"/>
  <c r="E1703" i="2"/>
  <c r="F1703" i="2"/>
  <c r="G1703" i="2"/>
  <c r="H1703" i="2"/>
  <c r="I1703" i="2"/>
  <c r="K1703" i="2"/>
  <c r="L1703" i="2"/>
  <c r="M1703" i="2" s="1"/>
  <c r="N1703" i="2" s="1"/>
  <c r="W1703" i="2"/>
  <c r="X1703" i="2"/>
  <c r="Y1703" i="2"/>
  <c r="B1704" i="2"/>
  <c r="D1704" i="2"/>
  <c r="E1704" i="2"/>
  <c r="F1704" i="2"/>
  <c r="G1704" i="2"/>
  <c r="H1704" i="2"/>
  <c r="I1704" i="2"/>
  <c r="K1704" i="2"/>
  <c r="L1704" i="2"/>
  <c r="M1704" i="2" s="1"/>
  <c r="N1704" i="2" s="1"/>
  <c r="W1704" i="2"/>
  <c r="X1704" i="2"/>
  <c r="Y1704" i="2"/>
  <c r="B1705" i="2"/>
  <c r="D1705" i="2"/>
  <c r="E1705" i="2"/>
  <c r="F1705" i="2"/>
  <c r="G1705" i="2"/>
  <c r="H1705" i="2"/>
  <c r="I1705" i="2"/>
  <c r="K1705" i="2"/>
  <c r="L1705" i="2"/>
  <c r="M1705" i="2" s="1"/>
  <c r="N1705" i="2" s="1"/>
  <c r="W1705" i="2"/>
  <c r="X1705" i="2"/>
  <c r="Y1705" i="2"/>
  <c r="B1706" i="2"/>
  <c r="D1706" i="2"/>
  <c r="E1706" i="2"/>
  <c r="F1706" i="2"/>
  <c r="G1706" i="2"/>
  <c r="H1706" i="2"/>
  <c r="I1706" i="2"/>
  <c r="K1706" i="2"/>
  <c r="L1706" i="2"/>
  <c r="M1706" i="2" s="1"/>
  <c r="N1706" i="2" s="1"/>
  <c r="W1706" i="2"/>
  <c r="X1706" i="2"/>
  <c r="Y1706" i="2"/>
  <c r="B1707" i="2"/>
  <c r="D1707" i="2"/>
  <c r="E1707" i="2"/>
  <c r="F1707" i="2"/>
  <c r="G1707" i="2"/>
  <c r="H1707" i="2"/>
  <c r="I1707" i="2"/>
  <c r="K1707" i="2"/>
  <c r="L1707" i="2"/>
  <c r="M1707" i="2" s="1"/>
  <c r="N1707" i="2" s="1"/>
  <c r="W1707" i="2"/>
  <c r="X1707" i="2"/>
  <c r="Y1707" i="2"/>
  <c r="B1708" i="2"/>
  <c r="D1708" i="2"/>
  <c r="E1708" i="2"/>
  <c r="F1708" i="2"/>
  <c r="G1708" i="2"/>
  <c r="H1708" i="2"/>
  <c r="I1708" i="2"/>
  <c r="K1708" i="2"/>
  <c r="L1708" i="2"/>
  <c r="M1708" i="2" s="1"/>
  <c r="N1708" i="2" s="1"/>
  <c r="W1708" i="2"/>
  <c r="X1708" i="2"/>
  <c r="Y1708" i="2"/>
  <c r="B1709" i="2"/>
  <c r="D1709" i="2"/>
  <c r="E1709" i="2"/>
  <c r="F1709" i="2"/>
  <c r="G1709" i="2"/>
  <c r="H1709" i="2"/>
  <c r="I1709" i="2"/>
  <c r="K1709" i="2"/>
  <c r="L1709" i="2"/>
  <c r="M1709" i="2" s="1"/>
  <c r="N1709" i="2" s="1"/>
  <c r="W1709" i="2"/>
  <c r="X1709" i="2"/>
  <c r="Y1709" i="2"/>
  <c r="B1710" i="2"/>
  <c r="D1710" i="2"/>
  <c r="E1710" i="2"/>
  <c r="F1710" i="2"/>
  <c r="G1710" i="2"/>
  <c r="H1710" i="2"/>
  <c r="I1710" i="2"/>
  <c r="K1710" i="2"/>
  <c r="M1710" i="2"/>
  <c r="N1710" i="2" s="1"/>
  <c r="W1710" i="2"/>
  <c r="X1710" i="2"/>
  <c r="Y1710" i="2"/>
  <c r="B1711" i="2"/>
  <c r="D1711" i="2"/>
  <c r="E1711" i="2"/>
  <c r="F1711" i="2"/>
  <c r="G1711" i="2"/>
  <c r="H1711" i="2"/>
  <c r="I1711" i="2"/>
  <c r="K1711" i="2"/>
  <c r="L1711" i="2"/>
  <c r="M1711" i="2" s="1"/>
  <c r="N1711" i="2" s="1"/>
  <c r="W1711" i="2"/>
  <c r="X1711" i="2"/>
  <c r="Y1711" i="2"/>
  <c r="B1712" i="2"/>
  <c r="D1712" i="2"/>
  <c r="E1712" i="2"/>
  <c r="F1712" i="2"/>
  <c r="G1712" i="2"/>
  <c r="H1712" i="2"/>
  <c r="I1712" i="2"/>
  <c r="K1712" i="2"/>
  <c r="L1712" i="2"/>
  <c r="M1712" i="2" s="1"/>
  <c r="N1712" i="2" s="1"/>
  <c r="W1712" i="2"/>
  <c r="X1712" i="2"/>
  <c r="Y1712" i="2"/>
  <c r="B1713" i="2"/>
  <c r="D1713" i="2"/>
  <c r="E1713" i="2"/>
  <c r="F1713" i="2"/>
  <c r="G1713" i="2"/>
  <c r="H1713" i="2"/>
  <c r="I1713" i="2"/>
  <c r="K1713" i="2"/>
  <c r="L1713" i="2"/>
  <c r="M1713" i="2" s="1"/>
  <c r="N1713" i="2" s="1"/>
  <c r="W1713" i="2"/>
  <c r="X1713" i="2"/>
  <c r="Y1713" i="2"/>
  <c r="B1714" i="2"/>
  <c r="D1714" i="2"/>
  <c r="E1714" i="2"/>
  <c r="F1714" i="2"/>
  <c r="G1714" i="2"/>
  <c r="H1714" i="2"/>
  <c r="I1714" i="2"/>
  <c r="K1714" i="2"/>
  <c r="L1714" i="2"/>
  <c r="M1714" i="2" s="1"/>
  <c r="N1714" i="2" s="1"/>
  <c r="W1714" i="2"/>
  <c r="X1714" i="2"/>
  <c r="Y1714" i="2"/>
  <c r="B1715" i="2"/>
  <c r="D1715" i="2"/>
  <c r="E1715" i="2"/>
  <c r="F1715" i="2"/>
  <c r="G1715" i="2"/>
  <c r="H1715" i="2"/>
  <c r="I1715" i="2"/>
  <c r="K1715" i="2"/>
  <c r="M1715" i="2"/>
  <c r="N1715" i="2" s="1"/>
  <c r="W1715" i="2"/>
  <c r="X1715" i="2"/>
  <c r="Y1715" i="2"/>
  <c r="B1716" i="2"/>
  <c r="D1716" i="2"/>
  <c r="E1716" i="2"/>
  <c r="F1716" i="2"/>
  <c r="G1716" i="2"/>
  <c r="H1716" i="2"/>
  <c r="I1716" i="2"/>
  <c r="K1716" i="2"/>
  <c r="L1716" i="2"/>
  <c r="M1716" i="2" s="1"/>
  <c r="N1716" i="2" s="1"/>
  <c r="W1716" i="2"/>
  <c r="X1716" i="2"/>
  <c r="Y1716" i="2"/>
  <c r="B1717" i="2"/>
  <c r="D1717" i="2"/>
  <c r="E1717" i="2"/>
  <c r="F1717" i="2"/>
  <c r="G1717" i="2"/>
  <c r="H1717" i="2"/>
  <c r="I1717" i="2"/>
  <c r="K1717" i="2"/>
  <c r="L1717" i="2"/>
  <c r="M1717" i="2" s="1"/>
  <c r="N1717" i="2" s="1"/>
  <c r="W1717" i="2"/>
  <c r="X1717" i="2"/>
  <c r="Y1717" i="2"/>
  <c r="B1718" i="2"/>
  <c r="D1718" i="2"/>
  <c r="E1718" i="2"/>
  <c r="F1718" i="2"/>
  <c r="G1718" i="2"/>
  <c r="H1718" i="2"/>
  <c r="I1718" i="2"/>
  <c r="K1718" i="2"/>
  <c r="L1718" i="2"/>
  <c r="M1718" i="2" s="1"/>
  <c r="N1718" i="2" s="1"/>
  <c r="W1718" i="2"/>
  <c r="X1718" i="2"/>
  <c r="Y1718" i="2"/>
  <c r="B1719" i="2"/>
  <c r="D1719" i="2"/>
  <c r="E1719" i="2"/>
  <c r="F1719" i="2"/>
  <c r="G1719" i="2"/>
  <c r="H1719" i="2"/>
  <c r="I1719" i="2"/>
  <c r="K1719" i="2"/>
  <c r="L1719" i="2"/>
  <c r="M1719" i="2" s="1"/>
  <c r="N1719" i="2" s="1"/>
  <c r="W1719" i="2"/>
  <c r="X1719" i="2"/>
  <c r="Y1719" i="2"/>
  <c r="B1720" i="2"/>
  <c r="D1720" i="2"/>
  <c r="E1720" i="2"/>
  <c r="F1720" i="2"/>
  <c r="G1720" i="2"/>
  <c r="H1720" i="2"/>
  <c r="I1720" i="2"/>
  <c r="K1720" i="2"/>
  <c r="L1720" i="2"/>
  <c r="M1720" i="2" s="1"/>
  <c r="N1720" i="2" s="1"/>
  <c r="W1720" i="2"/>
  <c r="X1720" i="2"/>
  <c r="Y1720" i="2"/>
  <c r="B1721" i="2"/>
  <c r="D1721" i="2"/>
  <c r="E1721" i="2"/>
  <c r="F1721" i="2"/>
  <c r="G1721" i="2"/>
  <c r="H1721" i="2"/>
  <c r="I1721" i="2"/>
  <c r="K1721" i="2"/>
  <c r="L1721" i="2"/>
  <c r="M1721" i="2" s="1"/>
  <c r="N1721" i="2" s="1"/>
  <c r="W1721" i="2"/>
  <c r="X1721" i="2"/>
  <c r="Y1721" i="2"/>
  <c r="B1722" i="2"/>
  <c r="D1722" i="2"/>
  <c r="E1722" i="2"/>
  <c r="F1722" i="2"/>
  <c r="G1722" i="2"/>
  <c r="H1722" i="2"/>
  <c r="I1722" i="2"/>
  <c r="K1722" i="2"/>
  <c r="L1722" i="2"/>
  <c r="M1722" i="2" s="1"/>
  <c r="N1722" i="2" s="1"/>
  <c r="W1722" i="2"/>
  <c r="X1722" i="2"/>
  <c r="Y1722" i="2"/>
  <c r="B1723" i="2"/>
  <c r="D1723" i="2"/>
  <c r="E1723" i="2"/>
  <c r="F1723" i="2"/>
  <c r="G1723" i="2"/>
  <c r="H1723" i="2"/>
  <c r="I1723" i="2"/>
  <c r="K1723" i="2"/>
  <c r="L1723" i="2"/>
  <c r="M1723" i="2" s="1"/>
  <c r="N1723" i="2" s="1"/>
  <c r="W1723" i="2"/>
  <c r="X1723" i="2"/>
  <c r="Y1723" i="2"/>
  <c r="B1724" i="2"/>
  <c r="D1724" i="2"/>
  <c r="E1724" i="2"/>
  <c r="F1724" i="2"/>
  <c r="G1724" i="2"/>
  <c r="H1724" i="2"/>
  <c r="I1724" i="2"/>
  <c r="K1724" i="2"/>
  <c r="L1724" i="2"/>
  <c r="M1724" i="2" s="1"/>
  <c r="N1724" i="2"/>
  <c r="W1724" i="2"/>
  <c r="X1724" i="2"/>
  <c r="Y1724" i="2"/>
  <c r="B1725" i="2"/>
  <c r="D1725" i="2"/>
  <c r="E1725" i="2"/>
  <c r="F1725" i="2"/>
  <c r="G1725" i="2"/>
  <c r="H1725" i="2"/>
  <c r="I1725" i="2"/>
  <c r="K1725" i="2"/>
  <c r="L1725" i="2"/>
  <c r="M1725" i="2" s="1"/>
  <c r="N1725" i="2" s="1"/>
  <c r="W1725" i="2"/>
  <c r="X1725" i="2"/>
  <c r="Y1725" i="2"/>
  <c r="B1726" i="2"/>
  <c r="D1726" i="2"/>
  <c r="E1726" i="2"/>
  <c r="F1726" i="2"/>
  <c r="G1726" i="2"/>
  <c r="H1726" i="2"/>
  <c r="I1726" i="2"/>
  <c r="K1726" i="2"/>
  <c r="L1726" i="2"/>
  <c r="M1726" i="2" s="1"/>
  <c r="N1726" i="2" s="1"/>
  <c r="W1726" i="2"/>
  <c r="X1726" i="2"/>
  <c r="Y1726" i="2"/>
  <c r="B1727" i="2"/>
  <c r="D1727" i="2"/>
  <c r="E1727" i="2"/>
  <c r="F1727" i="2"/>
  <c r="G1727" i="2"/>
  <c r="H1727" i="2"/>
  <c r="I1727" i="2"/>
  <c r="K1727" i="2"/>
  <c r="L1727" i="2"/>
  <c r="M1727" i="2" s="1"/>
  <c r="N1727" i="2" s="1"/>
  <c r="W1727" i="2"/>
  <c r="X1727" i="2"/>
  <c r="Y1727" i="2"/>
  <c r="B1728" i="2"/>
  <c r="D1728" i="2"/>
  <c r="E1728" i="2"/>
  <c r="F1728" i="2"/>
  <c r="G1728" i="2"/>
  <c r="H1728" i="2"/>
  <c r="I1728" i="2"/>
  <c r="K1728" i="2"/>
  <c r="L1728" i="2"/>
  <c r="M1728" i="2" s="1"/>
  <c r="N1728" i="2" s="1"/>
  <c r="W1728" i="2"/>
  <c r="X1728" i="2"/>
  <c r="Y1728" i="2"/>
  <c r="B1729" i="2"/>
  <c r="D1729" i="2"/>
  <c r="E1729" i="2"/>
  <c r="F1729" i="2"/>
  <c r="G1729" i="2"/>
  <c r="H1729" i="2"/>
  <c r="I1729" i="2"/>
  <c r="K1729" i="2"/>
  <c r="L1729" i="2"/>
  <c r="M1729" i="2" s="1"/>
  <c r="N1729" i="2" s="1"/>
  <c r="W1729" i="2"/>
  <c r="X1729" i="2"/>
  <c r="Y1729" i="2"/>
  <c r="B1730" i="2"/>
  <c r="D1730" i="2"/>
  <c r="E1730" i="2"/>
  <c r="F1730" i="2"/>
  <c r="G1730" i="2"/>
  <c r="H1730" i="2"/>
  <c r="I1730" i="2"/>
  <c r="K1730" i="2"/>
  <c r="M1730" i="2"/>
  <c r="N1730" i="2" s="1"/>
  <c r="W1730" i="2"/>
  <c r="X1730" i="2"/>
  <c r="Y1730" i="2"/>
  <c r="B1731" i="2"/>
  <c r="D1731" i="2"/>
  <c r="E1731" i="2"/>
  <c r="F1731" i="2"/>
  <c r="G1731" i="2"/>
  <c r="H1731" i="2"/>
  <c r="I1731" i="2"/>
  <c r="K1731" i="2"/>
  <c r="L1731" i="2"/>
  <c r="M1731" i="2" s="1"/>
  <c r="N1731" i="2" s="1"/>
  <c r="W1731" i="2"/>
  <c r="X1731" i="2"/>
  <c r="Y1731" i="2"/>
  <c r="B1732" i="2"/>
  <c r="D1732" i="2"/>
  <c r="E1732" i="2"/>
  <c r="F1732" i="2"/>
  <c r="G1732" i="2"/>
  <c r="H1732" i="2"/>
  <c r="I1732" i="2"/>
  <c r="K1732" i="2"/>
  <c r="L1732" i="2"/>
  <c r="M1732" i="2" s="1"/>
  <c r="N1732" i="2" s="1"/>
  <c r="W1732" i="2"/>
  <c r="X1732" i="2"/>
  <c r="Y1732" i="2"/>
  <c r="B1733" i="2"/>
  <c r="D1733" i="2"/>
  <c r="E1733" i="2"/>
  <c r="F1733" i="2"/>
  <c r="G1733" i="2"/>
  <c r="H1733" i="2"/>
  <c r="I1733" i="2"/>
  <c r="K1733" i="2"/>
  <c r="L1733" i="2"/>
  <c r="M1733" i="2" s="1"/>
  <c r="N1733" i="2" s="1"/>
  <c r="W1733" i="2"/>
  <c r="X1733" i="2"/>
  <c r="Y1733" i="2"/>
  <c r="B1734" i="2"/>
  <c r="D1734" i="2"/>
  <c r="E1734" i="2"/>
  <c r="F1734" i="2"/>
  <c r="G1734" i="2"/>
  <c r="H1734" i="2"/>
  <c r="I1734" i="2"/>
  <c r="K1734" i="2"/>
  <c r="L1734" i="2"/>
  <c r="M1734" i="2" s="1"/>
  <c r="N1734" i="2" s="1"/>
  <c r="W1734" i="2"/>
  <c r="X1734" i="2"/>
  <c r="Y1734" i="2"/>
  <c r="B1735" i="2"/>
  <c r="D1735" i="2"/>
  <c r="E1735" i="2"/>
  <c r="F1735" i="2"/>
  <c r="G1735" i="2"/>
  <c r="H1735" i="2"/>
  <c r="I1735" i="2"/>
  <c r="K1735" i="2"/>
  <c r="L1735" i="2"/>
  <c r="M1735" i="2" s="1"/>
  <c r="N1735" i="2" s="1"/>
  <c r="W1735" i="2"/>
  <c r="X1735" i="2"/>
  <c r="Y1735" i="2"/>
  <c r="B1736" i="2"/>
  <c r="D1736" i="2"/>
  <c r="E1736" i="2"/>
  <c r="F1736" i="2"/>
  <c r="G1736" i="2"/>
  <c r="H1736" i="2"/>
  <c r="I1736" i="2"/>
  <c r="K1736" i="2"/>
  <c r="L1736" i="2"/>
  <c r="M1736" i="2" s="1"/>
  <c r="N1736" i="2" s="1"/>
  <c r="W1736" i="2"/>
  <c r="X1736" i="2"/>
  <c r="Y1736" i="2"/>
  <c r="B1737" i="2"/>
  <c r="D1737" i="2"/>
  <c r="E1737" i="2"/>
  <c r="F1737" i="2"/>
  <c r="G1737" i="2"/>
  <c r="H1737" i="2"/>
  <c r="I1737" i="2"/>
  <c r="K1737" i="2"/>
  <c r="L1737" i="2"/>
  <c r="M1737" i="2" s="1"/>
  <c r="N1737" i="2" s="1"/>
  <c r="W1737" i="2"/>
  <c r="X1737" i="2"/>
  <c r="Y1737" i="2"/>
  <c r="B1738" i="2"/>
  <c r="D1738" i="2"/>
  <c r="E1738" i="2"/>
  <c r="F1738" i="2"/>
  <c r="G1738" i="2"/>
  <c r="H1738" i="2"/>
  <c r="I1738" i="2"/>
  <c r="K1738" i="2"/>
  <c r="L1738" i="2"/>
  <c r="M1738" i="2" s="1"/>
  <c r="N1738" i="2" s="1"/>
  <c r="W1738" i="2"/>
  <c r="X1738" i="2"/>
  <c r="Y1738" i="2"/>
  <c r="B1739" i="2"/>
  <c r="D1739" i="2"/>
  <c r="E1739" i="2"/>
  <c r="F1739" i="2"/>
  <c r="G1739" i="2"/>
  <c r="H1739" i="2"/>
  <c r="I1739" i="2"/>
  <c r="K1739" i="2"/>
  <c r="L1739" i="2"/>
  <c r="M1739" i="2" s="1"/>
  <c r="N1739" i="2" s="1"/>
  <c r="W1739" i="2"/>
  <c r="X1739" i="2"/>
  <c r="Y1739" i="2"/>
  <c r="B1740" i="2"/>
  <c r="D1740" i="2"/>
  <c r="E1740" i="2"/>
  <c r="F1740" i="2"/>
  <c r="G1740" i="2"/>
  <c r="H1740" i="2"/>
  <c r="I1740" i="2"/>
  <c r="K1740" i="2"/>
  <c r="L1740" i="2"/>
  <c r="M1740" i="2" s="1"/>
  <c r="N1740" i="2" s="1"/>
  <c r="W1740" i="2"/>
  <c r="X1740" i="2"/>
  <c r="Y1740" i="2"/>
  <c r="B1741" i="2"/>
  <c r="D1741" i="2"/>
  <c r="E1741" i="2"/>
  <c r="F1741" i="2"/>
  <c r="G1741" i="2"/>
  <c r="H1741" i="2"/>
  <c r="I1741" i="2"/>
  <c r="K1741" i="2"/>
  <c r="L1741" i="2"/>
  <c r="M1741" i="2" s="1"/>
  <c r="N1741" i="2" s="1"/>
  <c r="W1741" i="2"/>
  <c r="X1741" i="2"/>
  <c r="Y1741" i="2"/>
  <c r="B1742" i="2"/>
  <c r="D1742" i="2"/>
  <c r="E1742" i="2"/>
  <c r="F1742" i="2"/>
  <c r="G1742" i="2"/>
  <c r="H1742" i="2"/>
  <c r="I1742" i="2"/>
  <c r="K1742" i="2"/>
  <c r="L1742" i="2"/>
  <c r="M1742" i="2" s="1"/>
  <c r="N1742" i="2" s="1"/>
  <c r="W1742" i="2"/>
  <c r="X1742" i="2"/>
  <c r="Y1742" i="2"/>
  <c r="B1743" i="2"/>
  <c r="D1743" i="2"/>
  <c r="E1743" i="2"/>
  <c r="F1743" i="2"/>
  <c r="G1743" i="2"/>
  <c r="H1743" i="2"/>
  <c r="I1743" i="2"/>
  <c r="K1743" i="2"/>
  <c r="L1743" i="2"/>
  <c r="M1743" i="2" s="1"/>
  <c r="N1743" i="2" s="1"/>
  <c r="W1743" i="2"/>
  <c r="X1743" i="2"/>
  <c r="Y1743" i="2"/>
  <c r="B1744" i="2"/>
  <c r="D1744" i="2"/>
  <c r="E1744" i="2"/>
  <c r="F1744" i="2"/>
  <c r="G1744" i="2"/>
  <c r="H1744" i="2"/>
  <c r="I1744" i="2"/>
  <c r="K1744" i="2"/>
  <c r="L1744" i="2"/>
  <c r="M1744" i="2" s="1"/>
  <c r="N1744" i="2" s="1"/>
  <c r="W1744" i="2"/>
  <c r="X1744" i="2"/>
  <c r="Y1744" i="2"/>
  <c r="B1745" i="2"/>
  <c r="D1745" i="2"/>
  <c r="E1745" i="2"/>
  <c r="F1745" i="2"/>
  <c r="G1745" i="2"/>
  <c r="H1745" i="2"/>
  <c r="I1745" i="2"/>
  <c r="K1745" i="2"/>
  <c r="L1745" i="2"/>
  <c r="M1745" i="2" s="1"/>
  <c r="N1745" i="2" s="1"/>
  <c r="W1745" i="2"/>
  <c r="X1745" i="2"/>
  <c r="Y1745" i="2"/>
  <c r="B1746" i="2"/>
  <c r="D1746" i="2"/>
  <c r="E1746" i="2"/>
  <c r="F1746" i="2"/>
  <c r="G1746" i="2"/>
  <c r="H1746" i="2"/>
  <c r="I1746" i="2"/>
  <c r="K1746" i="2"/>
  <c r="L1746" i="2"/>
  <c r="M1746" i="2" s="1"/>
  <c r="N1746" i="2" s="1"/>
  <c r="W1746" i="2"/>
  <c r="X1746" i="2"/>
  <c r="Y1746" i="2"/>
  <c r="B1747" i="2"/>
  <c r="D1747" i="2"/>
  <c r="E1747" i="2"/>
  <c r="F1747" i="2"/>
  <c r="G1747" i="2"/>
  <c r="H1747" i="2"/>
  <c r="I1747" i="2"/>
  <c r="K1747" i="2"/>
  <c r="L1747" i="2"/>
  <c r="M1747" i="2" s="1"/>
  <c r="N1747" i="2" s="1"/>
  <c r="W1747" i="2"/>
  <c r="X1747" i="2"/>
  <c r="Y1747" i="2"/>
  <c r="B1748" i="2"/>
  <c r="D1748" i="2"/>
  <c r="E1748" i="2"/>
  <c r="F1748" i="2"/>
  <c r="G1748" i="2"/>
  <c r="H1748" i="2"/>
  <c r="I1748" i="2"/>
  <c r="K1748" i="2"/>
  <c r="L1748" i="2"/>
  <c r="M1748" i="2" s="1"/>
  <c r="N1748" i="2" s="1"/>
  <c r="W1748" i="2"/>
  <c r="X1748" i="2"/>
  <c r="Y1748" i="2"/>
  <c r="B1749" i="2"/>
  <c r="D1749" i="2"/>
  <c r="E1749" i="2"/>
  <c r="F1749" i="2"/>
  <c r="G1749" i="2"/>
  <c r="H1749" i="2"/>
  <c r="I1749" i="2"/>
  <c r="K1749" i="2"/>
  <c r="L1749" i="2"/>
  <c r="M1749" i="2" s="1"/>
  <c r="N1749" i="2" s="1"/>
  <c r="W1749" i="2"/>
  <c r="X1749" i="2"/>
  <c r="Y1749" i="2"/>
  <c r="B1750" i="2"/>
  <c r="D1750" i="2"/>
  <c r="E1750" i="2"/>
  <c r="F1750" i="2"/>
  <c r="G1750" i="2"/>
  <c r="H1750" i="2"/>
  <c r="I1750" i="2"/>
  <c r="K1750" i="2"/>
  <c r="L1750" i="2"/>
  <c r="M1750" i="2" s="1"/>
  <c r="N1750" i="2" s="1"/>
  <c r="W1750" i="2"/>
  <c r="X1750" i="2"/>
  <c r="Y1750" i="2"/>
  <c r="B1751" i="2"/>
  <c r="D1751" i="2"/>
  <c r="E1751" i="2"/>
  <c r="F1751" i="2"/>
  <c r="G1751" i="2"/>
  <c r="H1751" i="2"/>
  <c r="I1751" i="2"/>
  <c r="K1751" i="2"/>
  <c r="W1751" i="2"/>
  <c r="X1751" i="2"/>
  <c r="Y1751" i="2"/>
  <c r="B1752" i="2"/>
  <c r="D1752" i="2"/>
  <c r="E1752" i="2"/>
  <c r="F1752" i="2"/>
  <c r="G1752" i="2"/>
  <c r="H1752" i="2"/>
  <c r="I1752" i="2"/>
  <c r="K1752" i="2"/>
  <c r="L1752" i="2"/>
  <c r="M1752" i="2" s="1"/>
  <c r="N1752" i="2" s="1"/>
  <c r="W1752" i="2"/>
  <c r="X1752" i="2"/>
  <c r="Y1752" i="2"/>
  <c r="B1753" i="2"/>
  <c r="D1753" i="2"/>
  <c r="E1753" i="2"/>
  <c r="F1753" i="2"/>
  <c r="G1753" i="2"/>
  <c r="H1753" i="2"/>
  <c r="I1753" i="2"/>
  <c r="K1753" i="2"/>
  <c r="L1753" i="2"/>
  <c r="M1753" i="2" s="1"/>
  <c r="N1753" i="2" s="1"/>
  <c r="W1753" i="2"/>
  <c r="X1753" i="2"/>
  <c r="Y1753" i="2"/>
  <c r="B1754" i="2"/>
  <c r="D1754" i="2"/>
  <c r="E1754" i="2"/>
  <c r="F1754" i="2"/>
  <c r="G1754" i="2"/>
  <c r="H1754" i="2"/>
  <c r="I1754" i="2"/>
  <c r="K1754" i="2"/>
  <c r="L1754" i="2"/>
  <c r="M1754" i="2" s="1"/>
  <c r="N1754" i="2" s="1"/>
  <c r="W1754" i="2"/>
  <c r="X1754" i="2"/>
  <c r="Y1754" i="2"/>
  <c r="B1755" i="2"/>
  <c r="D1755" i="2"/>
  <c r="E1755" i="2"/>
  <c r="F1755" i="2"/>
  <c r="G1755" i="2"/>
  <c r="H1755" i="2"/>
  <c r="I1755" i="2"/>
  <c r="K1755" i="2"/>
  <c r="L1755" i="2"/>
  <c r="M1755" i="2" s="1"/>
  <c r="N1755" i="2" s="1"/>
  <c r="W1755" i="2"/>
  <c r="X1755" i="2"/>
  <c r="Y1755" i="2"/>
  <c r="B1756" i="2"/>
  <c r="D1756" i="2"/>
  <c r="E1756" i="2"/>
  <c r="F1756" i="2"/>
  <c r="G1756" i="2"/>
  <c r="H1756" i="2"/>
  <c r="I1756" i="2"/>
  <c r="K1756" i="2"/>
  <c r="L1756" i="2"/>
  <c r="M1756" i="2" s="1"/>
  <c r="N1756" i="2" s="1"/>
  <c r="W1756" i="2"/>
  <c r="X1756" i="2"/>
  <c r="Y1756" i="2"/>
  <c r="B1757" i="2"/>
  <c r="D1757" i="2"/>
  <c r="E1757" i="2"/>
  <c r="F1757" i="2"/>
  <c r="G1757" i="2"/>
  <c r="H1757" i="2"/>
  <c r="I1757" i="2"/>
  <c r="K1757" i="2"/>
  <c r="L1757" i="2"/>
  <c r="M1757" i="2" s="1"/>
  <c r="N1757" i="2" s="1"/>
  <c r="W1757" i="2"/>
  <c r="X1757" i="2"/>
  <c r="Y1757" i="2"/>
  <c r="B1758" i="2"/>
  <c r="D1758" i="2"/>
  <c r="E1758" i="2"/>
  <c r="F1758" i="2"/>
  <c r="G1758" i="2"/>
  <c r="H1758" i="2"/>
  <c r="I1758" i="2"/>
  <c r="K1758" i="2"/>
  <c r="L1758" i="2"/>
  <c r="M1758" i="2" s="1"/>
  <c r="N1758" i="2" s="1"/>
  <c r="W1758" i="2"/>
  <c r="X1758" i="2"/>
  <c r="Y1758" i="2"/>
  <c r="B1759" i="2"/>
  <c r="D1759" i="2"/>
  <c r="E1759" i="2"/>
  <c r="F1759" i="2"/>
  <c r="G1759" i="2"/>
  <c r="H1759" i="2"/>
  <c r="I1759" i="2"/>
  <c r="K1759" i="2"/>
  <c r="L1759" i="2"/>
  <c r="M1759" i="2" s="1"/>
  <c r="N1759" i="2" s="1"/>
  <c r="W1759" i="2"/>
  <c r="X1759" i="2"/>
  <c r="Y1759" i="2"/>
  <c r="B1760" i="2"/>
  <c r="D1760" i="2"/>
  <c r="E1760" i="2"/>
  <c r="F1760" i="2"/>
  <c r="G1760" i="2"/>
  <c r="H1760" i="2"/>
  <c r="I1760" i="2"/>
  <c r="K1760" i="2"/>
  <c r="L1760" i="2"/>
  <c r="M1760" i="2" s="1"/>
  <c r="N1760" i="2" s="1"/>
  <c r="W1760" i="2"/>
  <c r="X1760" i="2"/>
  <c r="Y1760" i="2"/>
  <c r="B1761" i="2"/>
  <c r="D1761" i="2"/>
  <c r="E1761" i="2"/>
  <c r="F1761" i="2"/>
  <c r="G1761" i="2"/>
  <c r="H1761" i="2"/>
  <c r="I1761" i="2"/>
  <c r="K1761" i="2"/>
  <c r="L1761" i="2"/>
  <c r="M1761" i="2" s="1"/>
  <c r="N1761" i="2" s="1"/>
  <c r="W1761" i="2"/>
  <c r="X1761" i="2"/>
  <c r="Y1761" i="2"/>
  <c r="B1762" i="2"/>
  <c r="D1762" i="2"/>
  <c r="E1762" i="2"/>
  <c r="F1762" i="2"/>
  <c r="G1762" i="2"/>
  <c r="H1762" i="2"/>
  <c r="I1762" i="2"/>
  <c r="K1762" i="2"/>
  <c r="L1762" i="2"/>
  <c r="M1762" i="2" s="1"/>
  <c r="N1762" i="2" s="1"/>
  <c r="W1762" i="2"/>
  <c r="X1762" i="2"/>
  <c r="Y1762" i="2"/>
  <c r="B1763" i="2"/>
  <c r="D1763" i="2"/>
  <c r="E1763" i="2"/>
  <c r="F1763" i="2"/>
  <c r="G1763" i="2"/>
  <c r="H1763" i="2"/>
  <c r="I1763" i="2"/>
  <c r="K1763" i="2"/>
  <c r="L1763" i="2"/>
  <c r="M1763" i="2"/>
  <c r="N1763" i="2" s="1"/>
  <c r="W1763" i="2"/>
  <c r="X1763" i="2"/>
  <c r="Y1763" i="2"/>
  <c r="B1764" i="2"/>
  <c r="D1764" i="2"/>
  <c r="E1764" i="2"/>
  <c r="F1764" i="2"/>
  <c r="G1764" i="2"/>
  <c r="H1764" i="2"/>
  <c r="I1764" i="2"/>
  <c r="K1764" i="2"/>
  <c r="L1764" i="2"/>
  <c r="M1764" i="2" s="1"/>
  <c r="N1764" i="2" s="1"/>
  <c r="W1764" i="2"/>
  <c r="X1764" i="2"/>
  <c r="Y1764" i="2"/>
  <c r="B1765" i="2"/>
  <c r="D1765" i="2"/>
  <c r="E1765" i="2"/>
  <c r="F1765" i="2"/>
  <c r="G1765" i="2"/>
  <c r="H1765" i="2"/>
  <c r="I1765" i="2"/>
  <c r="K1765" i="2"/>
  <c r="L1765" i="2"/>
  <c r="M1765" i="2" s="1"/>
  <c r="N1765" i="2" s="1"/>
  <c r="W1765" i="2"/>
  <c r="X1765" i="2"/>
  <c r="Y1765" i="2"/>
  <c r="B1766" i="2"/>
  <c r="D1766" i="2"/>
  <c r="E1766" i="2"/>
  <c r="F1766" i="2"/>
  <c r="G1766" i="2"/>
  <c r="H1766" i="2"/>
  <c r="I1766" i="2"/>
  <c r="K1766" i="2"/>
  <c r="L1766" i="2"/>
  <c r="M1766" i="2" s="1"/>
  <c r="N1766" i="2" s="1"/>
  <c r="W1766" i="2"/>
  <c r="X1766" i="2"/>
  <c r="Y1766" i="2"/>
  <c r="B1767" i="2"/>
  <c r="D1767" i="2"/>
  <c r="E1767" i="2"/>
  <c r="F1767" i="2"/>
  <c r="G1767" i="2"/>
  <c r="H1767" i="2"/>
  <c r="I1767" i="2"/>
  <c r="K1767" i="2"/>
  <c r="L1767" i="2"/>
  <c r="M1767" i="2" s="1"/>
  <c r="N1767" i="2" s="1"/>
  <c r="W1767" i="2"/>
  <c r="X1767" i="2"/>
  <c r="Y1767" i="2"/>
  <c r="B1768" i="2"/>
  <c r="D1768" i="2"/>
  <c r="E1768" i="2"/>
  <c r="F1768" i="2"/>
  <c r="G1768" i="2"/>
  <c r="H1768" i="2"/>
  <c r="I1768" i="2"/>
  <c r="K1768" i="2"/>
  <c r="L1768" i="2"/>
  <c r="M1768" i="2" s="1"/>
  <c r="N1768" i="2" s="1"/>
  <c r="W1768" i="2"/>
  <c r="X1768" i="2"/>
  <c r="Y1768" i="2"/>
  <c r="B1769" i="2"/>
  <c r="D1769" i="2"/>
  <c r="E1769" i="2"/>
  <c r="F1769" i="2"/>
  <c r="G1769" i="2"/>
  <c r="H1769" i="2"/>
  <c r="I1769" i="2"/>
  <c r="K1769" i="2"/>
  <c r="L1769" i="2"/>
  <c r="M1769" i="2" s="1"/>
  <c r="N1769" i="2" s="1"/>
  <c r="W1769" i="2"/>
  <c r="X1769" i="2"/>
  <c r="Y1769" i="2"/>
  <c r="B1770" i="2"/>
  <c r="D1770" i="2"/>
  <c r="E1770" i="2"/>
  <c r="F1770" i="2"/>
  <c r="G1770" i="2"/>
  <c r="H1770" i="2"/>
  <c r="I1770" i="2"/>
  <c r="K1770" i="2"/>
  <c r="L1770" i="2"/>
  <c r="M1770" i="2" s="1"/>
  <c r="N1770" i="2" s="1"/>
  <c r="W1770" i="2"/>
  <c r="X1770" i="2"/>
  <c r="Y1770" i="2"/>
  <c r="B1771" i="2"/>
  <c r="D1771" i="2"/>
  <c r="E1771" i="2"/>
  <c r="F1771" i="2"/>
  <c r="G1771" i="2"/>
  <c r="H1771" i="2"/>
  <c r="I1771" i="2"/>
  <c r="K1771" i="2"/>
  <c r="L1771" i="2"/>
  <c r="M1771" i="2" s="1"/>
  <c r="N1771" i="2" s="1"/>
  <c r="W1771" i="2"/>
  <c r="X1771" i="2"/>
  <c r="Y1771" i="2"/>
  <c r="B1772" i="2"/>
  <c r="D1772" i="2"/>
  <c r="E1772" i="2"/>
  <c r="F1772" i="2"/>
  <c r="G1772" i="2"/>
  <c r="H1772" i="2"/>
  <c r="I1772" i="2"/>
  <c r="K1772" i="2"/>
  <c r="L1772" i="2"/>
  <c r="M1772" i="2" s="1"/>
  <c r="N1772" i="2" s="1"/>
  <c r="W1772" i="2"/>
  <c r="X1772" i="2"/>
  <c r="Y1772" i="2"/>
  <c r="B1773" i="2"/>
  <c r="D1773" i="2"/>
  <c r="E1773" i="2"/>
  <c r="F1773" i="2"/>
  <c r="G1773" i="2"/>
  <c r="H1773" i="2"/>
  <c r="I1773" i="2"/>
  <c r="K1773" i="2"/>
  <c r="L1773" i="2"/>
  <c r="M1773" i="2" s="1"/>
  <c r="N1773" i="2" s="1"/>
  <c r="W1773" i="2"/>
  <c r="X1773" i="2"/>
  <c r="Y1773" i="2"/>
  <c r="B1774" i="2"/>
  <c r="D1774" i="2"/>
  <c r="E1774" i="2"/>
  <c r="F1774" i="2"/>
  <c r="G1774" i="2"/>
  <c r="H1774" i="2"/>
  <c r="I1774" i="2"/>
  <c r="K1774" i="2"/>
  <c r="L1774" i="2"/>
  <c r="M1774" i="2" s="1"/>
  <c r="N1774" i="2" s="1"/>
  <c r="W1774" i="2"/>
  <c r="X1774" i="2"/>
  <c r="Y1774" i="2"/>
  <c r="B1775" i="2"/>
  <c r="D1775" i="2"/>
  <c r="E1775" i="2"/>
  <c r="F1775" i="2"/>
  <c r="G1775" i="2"/>
  <c r="H1775" i="2"/>
  <c r="I1775" i="2"/>
  <c r="K1775" i="2"/>
  <c r="L1775" i="2"/>
  <c r="M1775" i="2" s="1"/>
  <c r="N1775" i="2" s="1"/>
  <c r="W1775" i="2"/>
  <c r="X1775" i="2"/>
  <c r="Y1775" i="2"/>
  <c r="B1776" i="2"/>
  <c r="D1776" i="2"/>
  <c r="E1776" i="2"/>
  <c r="F1776" i="2"/>
  <c r="G1776" i="2"/>
  <c r="H1776" i="2"/>
  <c r="I1776" i="2"/>
  <c r="K1776" i="2"/>
  <c r="L1776" i="2"/>
  <c r="M1776" i="2"/>
  <c r="N1776" i="2" s="1"/>
  <c r="W1776" i="2"/>
  <c r="X1776" i="2"/>
  <c r="Y1776" i="2"/>
  <c r="B1777" i="2"/>
  <c r="D1777" i="2"/>
  <c r="E1777" i="2"/>
  <c r="F1777" i="2"/>
  <c r="G1777" i="2"/>
  <c r="H1777" i="2"/>
  <c r="I1777" i="2"/>
  <c r="K1777" i="2"/>
  <c r="L1777" i="2"/>
  <c r="M1777" i="2" s="1"/>
  <c r="N1777" i="2" s="1"/>
  <c r="W1777" i="2"/>
  <c r="X1777" i="2"/>
  <c r="Y1777" i="2"/>
  <c r="B1778" i="2"/>
  <c r="D1778" i="2"/>
  <c r="E1778" i="2"/>
  <c r="F1778" i="2"/>
  <c r="G1778" i="2"/>
  <c r="H1778" i="2"/>
  <c r="I1778" i="2"/>
  <c r="K1778" i="2"/>
  <c r="L1778" i="2"/>
  <c r="M1778" i="2"/>
  <c r="N1778" i="2" s="1"/>
  <c r="W1778" i="2"/>
  <c r="X1778" i="2"/>
  <c r="Y1778" i="2"/>
  <c r="B1779" i="2"/>
  <c r="D1779" i="2"/>
  <c r="J1779" i="2" s="1"/>
  <c r="E1779" i="2"/>
  <c r="F1779" i="2"/>
  <c r="G1779" i="2"/>
  <c r="H1779" i="2"/>
  <c r="I1779" i="2"/>
  <c r="K1779" i="2"/>
  <c r="L1779" i="2"/>
  <c r="M1779" i="2" s="1"/>
  <c r="N1779" i="2" s="1"/>
  <c r="W1779" i="2"/>
  <c r="X1779" i="2"/>
  <c r="Y1779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J1666" i="2" l="1"/>
  <c r="C1368" i="10"/>
  <c r="C1364" i="10"/>
  <c r="C1360" i="10"/>
  <c r="C1356" i="10"/>
  <c r="C1352" i="10"/>
  <c r="C1348" i="10"/>
  <c r="C1344" i="10"/>
  <c r="C1340" i="10"/>
  <c r="C1336" i="10"/>
  <c r="C1332" i="10"/>
  <c r="C1328" i="10"/>
  <c r="C1324" i="10"/>
  <c r="C1320" i="10"/>
  <c r="C1316" i="10"/>
  <c r="C1312" i="10"/>
  <c r="C1308" i="10"/>
  <c r="C1304" i="10"/>
  <c r="C1300" i="10"/>
  <c r="C1296" i="10"/>
  <c r="C1292" i="10"/>
  <c r="C1288" i="10"/>
  <c r="C1284" i="10"/>
  <c r="C1280" i="10"/>
  <c r="C1276" i="10"/>
  <c r="C1272" i="10"/>
  <c r="C1268" i="10"/>
  <c r="C1264" i="10"/>
  <c r="C1260" i="10"/>
  <c r="C1256" i="10"/>
  <c r="C1252" i="10"/>
  <c r="C1248" i="10"/>
  <c r="C1244" i="10"/>
  <c r="C1240" i="10"/>
  <c r="C1236" i="10"/>
  <c r="C1232" i="10"/>
  <c r="C1228" i="10"/>
  <c r="C1224" i="10"/>
  <c r="C1220" i="10"/>
  <c r="C1216" i="10"/>
  <c r="C1212" i="10"/>
  <c r="C1208" i="10"/>
  <c r="C1204" i="10"/>
  <c r="C1200" i="10"/>
  <c r="C1196" i="10"/>
  <c r="C1192" i="10"/>
  <c r="C1188" i="10"/>
  <c r="C1184" i="10"/>
  <c r="C1180" i="10"/>
  <c r="C1176" i="10"/>
  <c r="C1172" i="10"/>
  <c r="C1168" i="10"/>
  <c r="C1164" i="10"/>
  <c r="C1160" i="10"/>
  <c r="C1156" i="10"/>
  <c r="C1152" i="10"/>
  <c r="C1148" i="10"/>
  <c r="C1144" i="10"/>
  <c r="C1140" i="10"/>
  <c r="C1136" i="10"/>
  <c r="C1132" i="10"/>
  <c r="C1128" i="10"/>
  <c r="C1124" i="10"/>
  <c r="C1120" i="10"/>
  <c r="C1116" i="10"/>
  <c r="C1112" i="10"/>
  <c r="C1108" i="10"/>
  <c r="C1104" i="10"/>
  <c r="C1100" i="10"/>
  <c r="C1096" i="10"/>
  <c r="C1092" i="10"/>
  <c r="C1088" i="10"/>
  <c r="C1084" i="10"/>
  <c r="C1080" i="10"/>
  <c r="C1076" i="10"/>
  <c r="C1072" i="10"/>
  <c r="C1068" i="10"/>
  <c r="C1064" i="10"/>
  <c r="C1060" i="10"/>
  <c r="C1056" i="10"/>
  <c r="C1052" i="10"/>
  <c r="C1048" i="10"/>
  <c r="C1044" i="10"/>
  <c r="C1040" i="10"/>
  <c r="C1036" i="10"/>
  <c r="C1032" i="10"/>
  <c r="C1028" i="10"/>
  <c r="C1024" i="10"/>
  <c r="C1020" i="10"/>
  <c r="C1016" i="10"/>
  <c r="C1012" i="10"/>
  <c r="C1008" i="10"/>
  <c r="C1004" i="10"/>
  <c r="C1000" i="10"/>
  <c r="C996" i="10"/>
  <c r="C992" i="10"/>
  <c r="C988" i="10"/>
  <c r="C984" i="10"/>
  <c r="C980" i="10"/>
  <c r="C976" i="10"/>
  <c r="C972" i="10"/>
  <c r="C968" i="10"/>
  <c r="C964" i="10"/>
  <c r="C960" i="10"/>
  <c r="C956" i="10"/>
  <c r="C952" i="10"/>
  <c r="C948" i="10"/>
  <c r="C944" i="10"/>
  <c r="C940" i="10"/>
  <c r="C936" i="10"/>
  <c r="C932" i="10"/>
  <c r="C928" i="10"/>
  <c r="C924" i="10"/>
  <c r="C920" i="10"/>
  <c r="C916" i="10"/>
  <c r="C912" i="10"/>
  <c r="C908" i="10"/>
  <c r="C904" i="10"/>
  <c r="C900" i="10"/>
  <c r="C896" i="10"/>
  <c r="C892" i="10"/>
  <c r="C888" i="10"/>
  <c r="C884" i="10"/>
  <c r="C880" i="10"/>
  <c r="C876" i="10"/>
  <c r="C872" i="10"/>
  <c r="C868" i="10"/>
  <c r="C864" i="10"/>
  <c r="C860" i="10"/>
  <c r="C856" i="10"/>
  <c r="C852" i="10"/>
  <c r="C848" i="10"/>
  <c r="C844" i="10"/>
  <c r="C840" i="10"/>
  <c r="C836" i="10"/>
  <c r="C832" i="10"/>
  <c r="C828" i="10"/>
  <c r="C824" i="10"/>
  <c r="C820" i="10"/>
  <c r="C816" i="10"/>
  <c r="C812" i="10"/>
  <c r="C808" i="10"/>
  <c r="C804" i="10"/>
  <c r="C800" i="10"/>
  <c r="C796" i="10"/>
  <c r="C792" i="10"/>
  <c r="C788" i="10"/>
  <c r="C784" i="10"/>
  <c r="C780" i="10"/>
  <c r="C776" i="10"/>
  <c r="C772" i="10"/>
  <c r="C768" i="10"/>
  <c r="C764" i="10"/>
  <c r="C760" i="10"/>
  <c r="C756" i="10"/>
  <c r="C752" i="10"/>
  <c r="C748" i="10"/>
  <c r="C744" i="10"/>
  <c r="C740" i="10"/>
  <c r="C736" i="10"/>
  <c r="C732" i="10"/>
  <c r="C728" i="10"/>
  <c r="C724" i="10"/>
  <c r="C720" i="10"/>
  <c r="C716" i="10"/>
  <c r="C712" i="10"/>
  <c r="C708" i="10"/>
  <c r="C704" i="10"/>
  <c r="C700" i="10"/>
  <c r="C696" i="10"/>
  <c r="C692" i="10"/>
  <c r="C688" i="10"/>
  <c r="C684" i="10"/>
  <c r="C680" i="10"/>
  <c r="C676" i="10"/>
  <c r="C672" i="10"/>
  <c r="C668" i="10"/>
  <c r="C664" i="10"/>
  <c r="C660" i="10"/>
  <c r="C656" i="10"/>
  <c r="C652" i="10"/>
  <c r="C648" i="10"/>
  <c r="C644" i="10"/>
  <c r="C640" i="10"/>
  <c r="C636" i="10"/>
  <c r="C632" i="10"/>
  <c r="C628" i="10"/>
  <c r="C624" i="10"/>
  <c r="C620" i="10"/>
  <c r="C616" i="10"/>
  <c r="C612" i="10"/>
  <c r="C608" i="10"/>
  <c r="C604" i="10"/>
  <c r="C600" i="10"/>
  <c r="C596" i="10"/>
  <c r="C592" i="10"/>
  <c r="C588" i="10"/>
  <c r="C584" i="10"/>
  <c r="C580" i="10"/>
  <c r="C576" i="10"/>
  <c r="C572" i="10"/>
  <c r="C568" i="10"/>
  <c r="C564" i="10"/>
  <c r="C560" i="10"/>
  <c r="C556" i="10"/>
  <c r="C552" i="10"/>
  <c r="C548" i="10"/>
  <c r="C544" i="10"/>
  <c r="C540" i="10"/>
  <c r="C536" i="10"/>
  <c r="C532" i="10"/>
  <c r="C528" i="10"/>
  <c r="C524" i="10"/>
  <c r="C520" i="10"/>
  <c r="C516" i="10"/>
  <c r="C512" i="10"/>
  <c r="C508" i="10"/>
  <c r="C504" i="10"/>
  <c r="C500" i="10"/>
  <c r="C496" i="10"/>
  <c r="C492" i="10"/>
  <c r="C488" i="10"/>
  <c r="C484" i="10"/>
  <c r="C480" i="10"/>
  <c r="C476" i="10"/>
  <c r="C472" i="10"/>
  <c r="C468" i="10"/>
  <c r="C464" i="10"/>
  <c r="C460" i="10"/>
  <c r="C456" i="10"/>
  <c r="C452" i="10"/>
  <c r="C448" i="10"/>
  <c r="C444" i="10"/>
  <c r="C440" i="10"/>
  <c r="C436" i="10"/>
  <c r="C432" i="10"/>
  <c r="C428" i="10"/>
  <c r="C424" i="10"/>
  <c r="C420" i="10"/>
  <c r="C416" i="10"/>
  <c r="C412" i="10"/>
  <c r="C408" i="10"/>
  <c r="C404" i="10"/>
  <c r="C400" i="10"/>
  <c r="C396" i="10"/>
  <c r="C392" i="10"/>
  <c r="C388" i="10"/>
  <c r="C384" i="10"/>
  <c r="C380" i="10"/>
  <c r="C376" i="10"/>
  <c r="C372" i="10"/>
  <c r="C368" i="10"/>
  <c r="C364" i="10"/>
  <c r="C360" i="10"/>
  <c r="C356" i="10"/>
  <c r="C352" i="10"/>
  <c r="C348" i="10"/>
  <c r="C344" i="10"/>
  <c r="C340" i="10"/>
  <c r="C336" i="10"/>
  <c r="C332" i="10"/>
  <c r="C328" i="10"/>
  <c r="C324" i="10"/>
  <c r="C320" i="10"/>
  <c r="C316" i="10"/>
  <c r="C312" i="10"/>
  <c r="C308" i="10"/>
  <c r="C304" i="10"/>
  <c r="C300" i="10"/>
  <c r="C296" i="10"/>
  <c r="C292" i="10"/>
  <c r="C288" i="10"/>
  <c r="C284" i="10"/>
  <c r="C280" i="10"/>
  <c r="C276" i="10"/>
  <c r="C272" i="10"/>
  <c r="C268" i="10"/>
  <c r="C264" i="10"/>
  <c r="C260" i="10"/>
  <c r="C256" i="10"/>
  <c r="C252" i="10"/>
  <c r="C248" i="10"/>
  <c r="C244" i="10"/>
  <c r="C240" i="10"/>
  <c r="C236" i="10"/>
  <c r="C232" i="10"/>
  <c r="C228" i="10"/>
  <c r="C224" i="10"/>
  <c r="C220" i="10"/>
  <c r="C216" i="10"/>
  <c r="C212" i="10"/>
  <c r="C208" i="10"/>
  <c r="C204" i="10"/>
  <c r="C200" i="10"/>
  <c r="C196" i="10"/>
  <c r="C192" i="10"/>
  <c r="C188" i="10"/>
  <c r="C184" i="10"/>
  <c r="C180" i="10"/>
  <c r="C176" i="10"/>
  <c r="C172" i="10"/>
  <c r="C168" i="10"/>
  <c r="C164" i="10"/>
  <c r="C160" i="10"/>
  <c r="C156" i="10"/>
  <c r="C152" i="10"/>
  <c r="C148" i="10"/>
  <c r="C144" i="10"/>
  <c r="C140" i="10"/>
  <c r="C136" i="10"/>
  <c r="C132" i="10"/>
  <c r="C128" i="10"/>
  <c r="C124" i="10"/>
  <c r="C120" i="10"/>
  <c r="C116" i="10"/>
  <c r="C112" i="10"/>
  <c r="C108" i="10"/>
  <c r="C104" i="10"/>
  <c r="C100" i="10"/>
  <c r="C96" i="10"/>
  <c r="C92" i="10"/>
  <c r="C88" i="10"/>
  <c r="C84" i="10"/>
  <c r="C80" i="10"/>
  <c r="C76" i="10"/>
  <c r="C72" i="10"/>
  <c r="C68" i="10"/>
  <c r="C64" i="10"/>
  <c r="C60" i="10"/>
  <c r="C56" i="10"/>
  <c r="C52" i="10"/>
  <c r="C48" i="10"/>
  <c r="C44" i="10"/>
  <c r="C40" i="10"/>
  <c r="C36" i="10"/>
  <c r="C32" i="10"/>
  <c r="C28" i="10"/>
  <c r="C24" i="10"/>
  <c r="C20" i="10"/>
  <c r="C16" i="10"/>
  <c r="C12" i="10"/>
  <c r="C8" i="10"/>
  <c r="C4" i="10"/>
  <c r="C182" i="10"/>
  <c r="C178" i="10"/>
  <c r="C174" i="10"/>
  <c r="C170" i="10"/>
  <c r="C166" i="10"/>
  <c r="C162" i="10"/>
  <c r="C158" i="10"/>
  <c r="C154" i="10"/>
  <c r="C150" i="10"/>
  <c r="C146" i="10"/>
  <c r="C142" i="10"/>
  <c r="C138" i="10"/>
  <c r="C134" i="10"/>
  <c r="C130" i="10"/>
  <c r="C126" i="10"/>
  <c r="C122" i="10"/>
  <c r="C118" i="10"/>
  <c r="C114" i="10"/>
  <c r="C110" i="10"/>
  <c r="C106" i="10"/>
  <c r="C102" i="10"/>
  <c r="C98" i="10"/>
  <c r="C94" i="10"/>
  <c r="C90" i="10"/>
  <c r="C86" i="10"/>
  <c r="C82" i="10"/>
  <c r="C78" i="10"/>
  <c r="C74" i="10"/>
  <c r="C70" i="10"/>
  <c r="C66" i="10"/>
  <c r="C62" i="10"/>
  <c r="C58" i="10"/>
  <c r="C54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J1768" i="2"/>
  <c r="J1756" i="2"/>
  <c r="J1752" i="2"/>
  <c r="J1746" i="2"/>
  <c r="J1760" i="2"/>
  <c r="J1764" i="2"/>
  <c r="J1759" i="2"/>
  <c r="J1738" i="2"/>
  <c r="J1778" i="2"/>
  <c r="J1720" i="2"/>
  <c r="J1716" i="2"/>
  <c r="J1688" i="2"/>
  <c r="J1684" i="2"/>
  <c r="J1772" i="2"/>
  <c r="J1742" i="2"/>
  <c r="J1728" i="2"/>
  <c r="J1724" i="2"/>
  <c r="J1696" i="2"/>
  <c r="J1695" i="2"/>
  <c r="J1692" i="2"/>
  <c r="J1750" i="2"/>
  <c r="J1732" i="2"/>
  <c r="J1704" i="2"/>
  <c r="J1700" i="2"/>
  <c r="J1672" i="2"/>
  <c r="J1668" i="2"/>
  <c r="J1775" i="2"/>
  <c r="J1763" i="2"/>
  <c r="J1770" i="2"/>
  <c r="J1712" i="2"/>
  <c r="J1708" i="2"/>
  <c r="J1680" i="2"/>
  <c r="J1676" i="2"/>
  <c r="J1753" i="2"/>
  <c r="J1740" i="2"/>
  <c r="J1725" i="2"/>
  <c r="J1711" i="2"/>
  <c r="J1703" i="2"/>
  <c r="J1769" i="2"/>
  <c r="J1766" i="2"/>
  <c r="J1755" i="2"/>
  <c r="J1744" i="2"/>
  <c r="J1773" i="2"/>
  <c r="J1717" i="2"/>
  <c r="J1709" i="2"/>
  <c r="J1687" i="2"/>
  <c r="J1679" i="2"/>
  <c r="J1671" i="2"/>
  <c r="J1777" i="2"/>
  <c r="J1771" i="2"/>
  <c r="J1765" i="2"/>
  <c r="J1762" i="2"/>
  <c r="J1758" i="2"/>
  <c r="J1751" i="2"/>
  <c r="J1748" i="2"/>
  <c r="J1719" i="2"/>
  <c r="J1776" i="2"/>
  <c r="J1774" i="2"/>
  <c r="J1767" i="2"/>
  <c r="J1761" i="2"/>
  <c r="J1757" i="2"/>
  <c r="J1754" i="2"/>
  <c r="J1736" i="2"/>
  <c r="J1733" i="2"/>
  <c r="J1701" i="2"/>
  <c r="J1693" i="2"/>
  <c r="J1685" i="2"/>
  <c r="J1677" i="2"/>
  <c r="J1669" i="2"/>
  <c r="J1747" i="2"/>
  <c r="J1743" i="2"/>
  <c r="J1739" i="2"/>
  <c r="J1735" i="2"/>
  <c r="J1730" i="2"/>
  <c r="J1727" i="2"/>
  <c r="J1722" i="2"/>
  <c r="J1714" i="2"/>
  <c r="J1706" i="2"/>
  <c r="J1698" i="2"/>
  <c r="J1690" i="2"/>
  <c r="J1682" i="2"/>
  <c r="J1674" i="2"/>
  <c r="J1745" i="2"/>
  <c r="J1741" i="2"/>
  <c r="J1737" i="2"/>
  <c r="J1729" i="2"/>
  <c r="J1723" i="2"/>
  <c r="J1721" i="2"/>
  <c r="J1715" i="2"/>
  <c r="J1713" i="2"/>
  <c r="J1707" i="2"/>
  <c r="J1705" i="2"/>
  <c r="J1699" i="2"/>
  <c r="J1697" i="2"/>
  <c r="J1691" i="2"/>
  <c r="J1689" i="2"/>
  <c r="J1683" i="2"/>
  <c r="J1681" i="2"/>
  <c r="J1675" i="2"/>
  <c r="J1673" i="2"/>
  <c r="J1667" i="2"/>
  <c r="J1749" i="2"/>
  <c r="J1734" i="2"/>
  <c r="J1731" i="2"/>
  <c r="J1726" i="2"/>
  <c r="J1718" i="2"/>
  <c r="J1710" i="2"/>
  <c r="J1702" i="2"/>
  <c r="J1694" i="2"/>
  <c r="J1686" i="2"/>
  <c r="J1678" i="2"/>
  <c r="J1670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L17" i="2" l="1"/>
  <c r="M17" i="2" s="1"/>
  <c r="N17" i="2" s="1"/>
  <c r="L18" i="2"/>
  <c r="M18" i="2" s="1"/>
  <c r="N18" i="2" s="1"/>
  <c r="L19" i="2"/>
  <c r="M19" i="2" s="1"/>
  <c r="N19" i="2" s="1"/>
  <c r="L20" i="2"/>
  <c r="M20" i="2" s="1"/>
  <c r="N20" i="2" s="1"/>
  <c r="L21" i="2"/>
  <c r="M21" i="2" s="1"/>
  <c r="N21" i="2" s="1"/>
  <c r="L22" i="2"/>
  <c r="M22" i="2" s="1"/>
  <c r="N22" i="2" s="1"/>
  <c r="L23" i="2"/>
  <c r="M23" i="2" s="1"/>
  <c r="N23" i="2" s="1"/>
  <c r="L24" i="2"/>
  <c r="M24" i="2" s="1"/>
  <c r="N24" i="2" s="1"/>
  <c r="L25" i="2"/>
  <c r="M25" i="2" s="1"/>
  <c r="N25" i="2" s="1"/>
  <c r="L26" i="2"/>
  <c r="M26" i="2" s="1"/>
  <c r="N26" i="2" s="1"/>
  <c r="L27" i="2"/>
  <c r="M27" i="2" s="1"/>
  <c r="L28" i="2"/>
  <c r="M28" i="2" s="1"/>
  <c r="N28" i="2" s="1"/>
  <c r="L29" i="2"/>
  <c r="M29" i="2" s="1"/>
  <c r="N29" i="2" s="1"/>
  <c r="L30" i="2"/>
  <c r="M30" i="2" s="1"/>
  <c r="N30" i="2" s="1"/>
  <c r="L31" i="2"/>
  <c r="M31" i="2" s="1"/>
  <c r="N31" i="2" s="1"/>
  <c r="L32" i="2"/>
  <c r="M32" i="2" s="1"/>
  <c r="N32" i="2" s="1"/>
  <c r="L33" i="2"/>
  <c r="M33" i="2" s="1"/>
  <c r="L34" i="2"/>
  <c r="M34" i="2" s="1"/>
  <c r="N34" i="2" s="1"/>
  <c r="L35" i="2"/>
  <c r="M35" i="2" s="1"/>
  <c r="N35" i="2" s="1"/>
  <c r="L36" i="2"/>
  <c r="M36" i="2" s="1"/>
  <c r="N36" i="2" s="1"/>
  <c r="L37" i="2"/>
  <c r="M37" i="2" s="1"/>
  <c r="N37" i="2" s="1"/>
  <c r="L38" i="2"/>
  <c r="M38" i="2" s="1"/>
  <c r="N38" i="2" s="1"/>
  <c r="L39" i="2"/>
  <c r="M39" i="2" s="1"/>
  <c r="N39" i="2" s="1"/>
  <c r="L40" i="2"/>
  <c r="M40" i="2" s="1"/>
  <c r="N40" i="2" s="1"/>
  <c r="L41" i="2"/>
  <c r="M41" i="2" s="1"/>
  <c r="N41" i="2" s="1"/>
  <c r="L42" i="2"/>
  <c r="M42" i="2" s="1"/>
  <c r="N42" i="2" s="1"/>
  <c r="L43" i="2"/>
  <c r="M43" i="2" s="1"/>
  <c r="N43" i="2" s="1"/>
  <c r="L44" i="2"/>
  <c r="M44" i="2" s="1"/>
  <c r="N44" i="2" s="1"/>
  <c r="L45" i="2"/>
  <c r="M45" i="2" s="1"/>
  <c r="N45" i="2" s="1"/>
  <c r="L46" i="2"/>
  <c r="M46" i="2" s="1"/>
  <c r="N46" i="2" s="1"/>
  <c r="L47" i="2"/>
  <c r="M47" i="2" s="1"/>
  <c r="N47" i="2" s="1"/>
  <c r="L48" i="2"/>
  <c r="M48" i="2" s="1"/>
  <c r="N48" i="2" s="1"/>
  <c r="L49" i="2"/>
  <c r="M49" i="2" s="1"/>
  <c r="N49" i="2" s="1"/>
  <c r="L50" i="2"/>
  <c r="M50" i="2" s="1"/>
  <c r="N50" i="2" s="1"/>
  <c r="L51" i="2"/>
  <c r="M51" i="2" s="1"/>
  <c r="N51" i="2" s="1"/>
  <c r="L52" i="2"/>
  <c r="M52" i="2" s="1"/>
  <c r="N52" i="2" s="1"/>
  <c r="L53" i="2"/>
  <c r="M53" i="2" s="1"/>
  <c r="N53" i="2" s="1"/>
  <c r="L54" i="2"/>
  <c r="M54" i="2" s="1"/>
  <c r="N54" i="2" s="1"/>
  <c r="L55" i="2"/>
  <c r="M55" i="2" s="1"/>
  <c r="L56" i="2"/>
  <c r="M56" i="2" s="1"/>
  <c r="N56" i="2" s="1"/>
  <c r="L57" i="2"/>
  <c r="M57" i="2" s="1"/>
  <c r="N57" i="2" s="1"/>
  <c r="L58" i="2"/>
  <c r="M58" i="2" s="1"/>
  <c r="N58" i="2" s="1"/>
  <c r="L59" i="2"/>
  <c r="M59" i="2" s="1"/>
  <c r="N59" i="2" s="1"/>
  <c r="L60" i="2"/>
  <c r="M60" i="2" s="1"/>
  <c r="N60" i="2" s="1"/>
  <c r="L61" i="2"/>
  <c r="M61" i="2" s="1"/>
  <c r="N61" i="2" s="1"/>
  <c r="L62" i="2"/>
  <c r="M62" i="2" s="1"/>
  <c r="N62" i="2" s="1"/>
  <c r="L63" i="2"/>
  <c r="M63" i="2" s="1"/>
  <c r="N63" i="2" s="1"/>
  <c r="L64" i="2"/>
  <c r="M64" i="2" s="1"/>
  <c r="N64" i="2" s="1"/>
  <c r="L65" i="2"/>
  <c r="M65" i="2" s="1"/>
  <c r="N65" i="2" s="1"/>
  <c r="L66" i="2"/>
  <c r="M66" i="2" s="1"/>
  <c r="N66" i="2" s="1"/>
  <c r="L67" i="2"/>
  <c r="M67" i="2" s="1"/>
  <c r="N67" i="2" s="1"/>
  <c r="L68" i="2"/>
  <c r="M68" i="2" s="1"/>
  <c r="N68" i="2" s="1"/>
  <c r="L69" i="2"/>
  <c r="M69" i="2" s="1"/>
  <c r="N69" i="2" s="1"/>
  <c r="L70" i="2"/>
  <c r="M70" i="2" s="1"/>
  <c r="N70" i="2" s="1"/>
  <c r="L71" i="2"/>
  <c r="M71" i="2" s="1"/>
  <c r="N71" i="2" s="1"/>
  <c r="L72" i="2"/>
  <c r="M72" i="2" s="1"/>
  <c r="L73" i="2"/>
  <c r="M73" i="2" s="1"/>
  <c r="N73" i="2" s="1"/>
  <c r="L74" i="2"/>
  <c r="M74" i="2" s="1"/>
  <c r="N74" i="2" s="1"/>
  <c r="L75" i="2"/>
  <c r="M75" i="2" s="1"/>
  <c r="N75" i="2" s="1"/>
  <c r="L76" i="2"/>
  <c r="M76" i="2" s="1"/>
  <c r="N76" i="2" s="1"/>
  <c r="L77" i="2"/>
  <c r="M77" i="2" s="1"/>
  <c r="N77" i="2" s="1"/>
  <c r="L78" i="2"/>
  <c r="M78" i="2" s="1"/>
  <c r="N78" i="2" s="1"/>
  <c r="L79" i="2"/>
  <c r="M79" i="2" s="1"/>
  <c r="N79" i="2" s="1"/>
  <c r="L80" i="2"/>
  <c r="M80" i="2" s="1"/>
  <c r="N80" i="2" s="1"/>
  <c r="L81" i="2"/>
  <c r="M81" i="2" s="1"/>
  <c r="L82" i="2"/>
  <c r="M82" i="2" s="1"/>
  <c r="N82" i="2" s="1"/>
  <c r="L83" i="2"/>
  <c r="M83" i="2" s="1"/>
  <c r="N83" i="2" s="1"/>
  <c r="L84" i="2"/>
  <c r="M84" i="2" s="1"/>
  <c r="N84" i="2" s="1"/>
  <c r="L85" i="2"/>
  <c r="M85" i="2" s="1"/>
  <c r="N85" i="2" s="1"/>
  <c r="L86" i="2"/>
  <c r="M86" i="2" s="1"/>
  <c r="N86" i="2" s="1"/>
  <c r="L87" i="2"/>
  <c r="M87" i="2" s="1"/>
  <c r="N87" i="2" s="1"/>
  <c r="L88" i="2"/>
  <c r="M88" i="2" s="1"/>
  <c r="N88" i="2" s="1"/>
  <c r="L89" i="2"/>
  <c r="M89" i="2" s="1"/>
  <c r="N89" i="2" s="1"/>
  <c r="L90" i="2"/>
  <c r="M90" i="2" s="1"/>
  <c r="N90" i="2" s="1"/>
  <c r="L91" i="2"/>
  <c r="M91" i="2" s="1"/>
  <c r="N91" i="2" s="1"/>
  <c r="L92" i="2"/>
  <c r="M92" i="2" s="1"/>
  <c r="N92" i="2" s="1"/>
  <c r="L93" i="2"/>
  <c r="M93" i="2" s="1"/>
  <c r="N93" i="2" s="1"/>
  <c r="L94" i="2"/>
  <c r="M94" i="2" s="1"/>
  <c r="N94" i="2" s="1"/>
  <c r="L95" i="2"/>
  <c r="M95" i="2" s="1"/>
  <c r="N95" i="2" s="1"/>
  <c r="L96" i="2"/>
  <c r="M96" i="2" s="1"/>
  <c r="N96" i="2" s="1"/>
  <c r="L97" i="2"/>
  <c r="M97" i="2" s="1"/>
  <c r="N97" i="2" s="1"/>
  <c r="L98" i="2"/>
  <c r="M98" i="2" s="1"/>
  <c r="L99" i="2"/>
  <c r="M99" i="2" s="1"/>
  <c r="N99" i="2" s="1"/>
  <c r="L100" i="2"/>
  <c r="M100" i="2" s="1"/>
  <c r="N100" i="2" s="1"/>
  <c r="L101" i="2"/>
  <c r="M101" i="2" s="1"/>
  <c r="N101" i="2" s="1"/>
  <c r="L102" i="2"/>
  <c r="M102" i="2" s="1"/>
  <c r="N102" i="2" s="1"/>
  <c r="L103" i="2"/>
  <c r="M103" i="2" s="1"/>
  <c r="N103" i="2" s="1"/>
  <c r="L104" i="2"/>
  <c r="M104" i="2" s="1"/>
  <c r="N104" i="2" s="1"/>
  <c r="L105" i="2"/>
  <c r="M105" i="2" s="1"/>
  <c r="N105" i="2" s="1"/>
  <c r="L106" i="2"/>
  <c r="M106" i="2" s="1"/>
  <c r="N106" i="2" s="1"/>
  <c r="L107" i="2"/>
  <c r="M107" i="2" s="1"/>
  <c r="N107" i="2" s="1"/>
  <c r="L108" i="2"/>
  <c r="M108" i="2" s="1"/>
  <c r="N108" i="2" s="1"/>
  <c r="L109" i="2"/>
  <c r="M109" i="2" s="1"/>
  <c r="N109" i="2" s="1"/>
  <c r="L110" i="2"/>
  <c r="M110" i="2" s="1"/>
  <c r="N110" i="2" s="1"/>
  <c r="L111" i="2"/>
  <c r="M111" i="2" s="1"/>
  <c r="N111" i="2" s="1"/>
  <c r="L112" i="2"/>
  <c r="M112" i="2" s="1"/>
  <c r="N112" i="2" s="1"/>
  <c r="L113" i="2"/>
  <c r="M113" i="2" s="1"/>
  <c r="N113" i="2" s="1"/>
  <c r="L114" i="2"/>
  <c r="M114" i="2" s="1"/>
  <c r="N114" i="2" s="1"/>
  <c r="L115" i="2"/>
  <c r="M115" i="2" s="1"/>
  <c r="N115" i="2" s="1"/>
  <c r="L116" i="2"/>
  <c r="M116" i="2" s="1"/>
  <c r="N116" i="2" s="1"/>
  <c r="L117" i="2"/>
  <c r="M117" i="2" s="1"/>
  <c r="N117" i="2" s="1"/>
  <c r="L118" i="2"/>
  <c r="M118" i="2" s="1"/>
  <c r="N118" i="2" s="1"/>
  <c r="L119" i="2"/>
  <c r="M119" i="2" s="1"/>
  <c r="N119" i="2" s="1"/>
  <c r="L120" i="2"/>
  <c r="M120" i="2" s="1"/>
  <c r="N120" i="2" s="1"/>
  <c r="L121" i="2"/>
  <c r="M121" i="2" s="1"/>
  <c r="N121" i="2" s="1"/>
  <c r="L122" i="2"/>
  <c r="M122" i="2" s="1"/>
  <c r="N122" i="2" s="1"/>
  <c r="L123" i="2"/>
  <c r="M123" i="2" s="1"/>
  <c r="N123" i="2" s="1"/>
  <c r="L124" i="2"/>
  <c r="M124" i="2" s="1"/>
  <c r="N124" i="2" s="1"/>
  <c r="L125" i="2"/>
  <c r="M125" i="2" s="1"/>
  <c r="N125" i="2" s="1"/>
  <c r="L126" i="2"/>
  <c r="M126" i="2" s="1"/>
  <c r="N126" i="2" s="1"/>
  <c r="L127" i="2"/>
  <c r="M127" i="2" s="1"/>
  <c r="N127" i="2" s="1"/>
  <c r="L128" i="2"/>
  <c r="M128" i="2" s="1"/>
  <c r="N128" i="2" s="1"/>
  <c r="L129" i="2"/>
  <c r="M129" i="2" s="1"/>
  <c r="N129" i="2" s="1"/>
  <c r="L130" i="2"/>
  <c r="M130" i="2" s="1"/>
  <c r="N130" i="2" s="1"/>
  <c r="L131" i="2"/>
  <c r="M131" i="2" s="1"/>
  <c r="N131" i="2" s="1"/>
  <c r="L132" i="2"/>
  <c r="M132" i="2" s="1"/>
  <c r="N132" i="2" s="1"/>
  <c r="L133" i="2"/>
  <c r="M133" i="2" s="1"/>
  <c r="N133" i="2" s="1"/>
  <c r="L134" i="2"/>
  <c r="M134" i="2" s="1"/>
  <c r="N134" i="2" s="1"/>
  <c r="L135" i="2"/>
  <c r="M135" i="2" s="1"/>
  <c r="N135" i="2" s="1"/>
  <c r="L136" i="2"/>
  <c r="M136" i="2" s="1"/>
  <c r="N136" i="2" s="1"/>
  <c r="L137" i="2"/>
  <c r="M137" i="2" s="1"/>
  <c r="N137" i="2" s="1"/>
  <c r="L138" i="2"/>
  <c r="M138" i="2" s="1"/>
  <c r="N138" i="2" s="1"/>
  <c r="L139" i="2"/>
  <c r="M139" i="2" s="1"/>
  <c r="N139" i="2" s="1"/>
  <c r="L140" i="2"/>
  <c r="M140" i="2" s="1"/>
  <c r="N140" i="2" s="1"/>
  <c r="L141" i="2"/>
  <c r="M141" i="2" s="1"/>
  <c r="N141" i="2" s="1"/>
  <c r="L142" i="2"/>
  <c r="M142" i="2" s="1"/>
  <c r="N142" i="2" s="1"/>
  <c r="L143" i="2"/>
  <c r="M143" i="2" s="1"/>
  <c r="N143" i="2" s="1"/>
  <c r="L144" i="2"/>
  <c r="M144" i="2" s="1"/>
  <c r="N144" i="2" s="1"/>
  <c r="L145" i="2"/>
  <c r="M145" i="2" s="1"/>
  <c r="N145" i="2" s="1"/>
  <c r="L146" i="2"/>
  <c r="M146" i="2" s="1"/>
  <c r="N146" i="2" s="1"/>
  <c r="L147" i="2"/>
  <c r="M147" i="2" s="1"/>
  <c r="N147" i="2" s="1"/>
  <c r="L148" i="2"/>
  <c r="M148" i="2" s="1"/>
  <c r="N148" i="2" s="1"/>
  <c r="L149" i="2"/>
  <c r="M149" i="2" s="1"/>
  <c r="N149" i="2" s="1"/>
  <c r="L150" i="2"/>
  <c r="M150" i="2" s="1"/>
  <c r="N150" i="2" s="1"/>
  <c r="L151" i="2"/>
  <c r="M151" i="2" s="1"/>
  <c r="N151" i="2" s="1"/>
  <c r="L152" i="2"/>
  <c r="M152" i="2" s="1"/>
  <c r="N152" i="2" s="1"/>
  <c r="L153" i="2"/>
  <c r="M153" i="2" s="1"/>
  <c r="N153" i="2" s="1"/>
  <c r="L154" i="2"/>
  <c r="M154" i="2" s="1"/>
  <c r="N154" i="2" s="1"/>
  <c r="L155" i="2"/>
  <c r="M155" i="2" s="1"/>
  <c r="N155" i="2" s="1"/>
  <c r="L156" i="2"/>
  <c r="M156" i="2" s="1"/>
  <c r="N156" i="2" s="1"/>
  <c r="L157" i="2"/>
  <c r="M157" i="2" s="1"/>
  <c r="N157" i="2" s="1"/>
  <c r="L158" i="2"/>
  <c r="M158" i="2" s="1"/>
  <c r="N158" i="2" s="1"/>
  <c r="L159" i="2"/>
  <c r="M159" i="2" s="1"/>
  <c r="N159" i="2" s="1"/>
  <c r="L160" i="2"/>
  <c r="M160" i="2" s="1"/>
  <c r="N160" i="2" s="1"/>
  <c r="L161" i="2"/>
  <c r="M161" i="2" s="1"/>
  <c r="N161" i="2" s="1"/>
  <c r="L162" i="2"/>
  <c r="M162" i="2" s="1"/>
  <c r="N162" i="2" s="1"/>
  <c r="L163" i="2"/>
  <c r="M163" i="2" s="1"/>
  <c r="N163" i="2" s="1"/>
  <c r="L164" i="2"/>
  <c r="M164" i="2" s="1"/>
  <c r="N164" i="2" s="1"/>
  <c r="L165" i="2"/>
  <c r="M165" i="2" s="1"/>
  <c r="N165" i="2" s="1"/>
  <c r="L166" i="2"/>
  <c r="M166" i="2" s="1"/>
  <c r="L167" i="2"/>
  <c r="M167" i="2" s="1"/>
  <c r="L168" i="2"/>
  <c r="M168" i="2" s="1"/>
  <c r="N168" i="2" s="1"/>
  <c r="L169" i="2"/>
  <c r="M169" i="2" s="1"/>
  <c r="N169" i="2" s="1"/>
  <c r="L170" i="2"/>
  <c r="M170" i="2" s="1"/>
  <c r="N170" i="2" s="1"/>
  <c r="L171" i="2"/>
  <c r="M171" i="2" s="1"/>
  <c r="L172" i="2"/>
  <c r="M172" i="2" s="1"/>
  <c r="L173" i="2"/>
  <c r="M173" i="2" s="1"/>
  <c r="N173" i="2" s="1"/>
  <c r="L174" i="2"/>
  <c r="M174" i="2" s="1"/>
  <c r="N174" i="2" s="1"/>
  <c r="L175" i="2"/>
  <c r="M175" i="2" s="1"/>
  <c r="N175" i="2" s="1"/>
  <c r="L176" i="2"/>
  <c r="M176" i="2" s="1"/>
  <c r="N176" i="2" s="1"/>
  <c r="L177" i="2"/>
  <c r="M177" i="2" s="1"/>
  <c r="L178" i="2"/>
  <c r="M178" i="2" s="1"/>
  <c r="N178" i="2" s="1"/>
  <c r="L179" i="2"/>
  <c r="M179" i="2" s="1"/>
  <c r="N179" i="2" s="1"/>
  <c r="L180" i="2"/>
  <c r="M180" i="2" s="1"/>
  <c r="N180" i="2" s="1"/>
  <c r="L181" i="2"/>
  <c r="M181" i="2" s="1"/>
  <c r="N181" i="2" s="1"/>
  <c r="L182" i="2"/>
  <c r="M182" i="2" s="1"/>
  <c r="N182" i="2" s="1"/>
  <c r="L183" i="2"/>
  <c r="M183" i="2" s="1"/>
  <c r="N183" i="2" s="1"/>
  <c r="L184" i="2"/>
  <c r="M184" i="2" s="1"/>
  <c r="N184" i="2" s="1"/>
  <c r="L185" i="2"/>
  <c r="M185" i="2" s="1"/>
  <c r="N185" i="2" s="1"/>
  <c r="L186" i="2"/>
  <c r="M186" i="2" s="1"/>
  <c r="N186" i="2" s="1"/>
  <c r="L187" i="2"/>
  <c r="M187" i="2" s="1"/>
  <c r="N187" i="2" s="1"/>
  <c r="L188" i="2"/>
  <c r="M188" i="2" s="1"/>
  <c r="N188" i="2" s="1"/>
  <c r="L189" i="2"/>
  <c r="M189" i="2" s="1"/>
  <c r="N189" i="2" s="1"/>
  <c r="L190" i="2"/>
  <c r="M190" i="2" s="1"/>
  <c r="N190" i="2" s="1"/>
  <c r="L191" i="2"/>
  <c r="M191" i="2" s="1"/>
  <c r="N191" i="2" s="1"/>
  <c r="L192" i="2"/>
  <c r="M192" i="2" s="1"/>
  <c r="N192" i="2" s="1"/>
  <c r="L193" i="2"/>
  <c r="M193" i="2" s="1"/>
  <c r="N193" i="2" s="1"/>
  <c r="L194" i="2"/>
  <c r="M194" i="2" s="1"/>
  <c r="N194" i="2" s="1"/>
  <c r="L195" i="2"/>
  <c r="M195" i="2" s="1"/>
  <c r="N195" i="2" s="1"/>
  <c r="L196" i="2"/>
  <c r="M196" i="2" s="1"/>
  <c r="N196" i="2" s="1"/>
  <c r="L197" i="2"/>
  <c r="M197" i="2" s="1"/>
  <c r="N197" i="2" s="1"/>
  <c r="L198" i="2"/>
  <c r="M198" i="2" s="1"/>
  <c r="N198" i="2" s="1"/>
  <c r="L199" i="2"/>
  <c r="M199" i="2" s="1"/>
  <c r="N199" i="2" s="1"/>
  <c r="L200" i="2"/>
  <c r="M200" i="2" s="1"/>
  <c r="N200" i="2" s="1"/>
  <c r="L201" i="2"/>
  <c r="M201" i="2" s="1"/>
  <c r="N201" i="2" s="1"/>
  <c r="L202" i="2"/>
  <c r="M202" i="2" s="1"/>
  <c r="N202" i="2" s="1"/>
  <c r="L203" i="2"/>
  <c r="M203" i="2" s="1"/>
  <c r="N203" i="2" s="1"/>
  <c r="L204" i="2"/>
  <c r="M204" i="2" s="1"/>
  <c r="N204" i="2" s="1"/>
  <c r="L205" i="2"/>
  <c r="M205" i="2" s="1"/>
  <c r="N205" i="2" s="1"/>
  <c r="L206" i="2"/>
  <c r="M206" i="2" s="1"/>
  <c r="N206" i="2" s="1"/>
  <c r="L207" i="2"/>
  <c r="M207" i="2" s="1"/>
  <c r="N207" i="2" s="1"/>
  <c r="L208" i="2"/>
  <c r="M208" i="2" s="1"/>
  <c r="N208" i="2" s="1"/>
  <c r="L209" i="2"/>
  <c r="M209" i="2" s="1"/>
  <c r="N209" i="2" s="1"/>
  <c r="L210" i="2"/>
  <c r="M210" i="2" s="1"/>
  <c r="N210" i="2" s="1"/>
  <c r="L211" i="2"/>
  <c r="M211" i="2" s="1"/>
  <c r="N211" i="2" s="1"/>
  <c r="L212" i="2"/>
  <c r="M212" i="2" s="1"/>
  <c r="N212" i="2" s="1"/>
  <c r="L213" i="2"/>
  <c r="M213" i="2" s="1"/>
  <c r="N213" i="2" s="1"/>
  <c r="L214" i="2"/>
  <c r="M214" i="2" s="1"/>
  <c r="N214" i="2" s="1"/>
  <c r="L215" i="2"/>
  <c r="M215" i="2" s="1"/>
  <c r="N215" i="2" s="1"/>
  <c r="L216" i="2"/>
  <c r="M216" i="2" s="1"/>
  <c r="N216" i="2" s="1"/>
  <c r="L217" i="2"/>
  <c r="M217" i="2" s="1"/>
  <c r="N217" i="2" s="1"/>
  <c r="L218" i="2"/>
  <c r="M218" i="2" s="1"/>
  <c r="N218" i="2" s="1"/>
  <c r="L219" i="2"/>
  <c r="M219" i="2" s="1"/>
  <c r="N219" i="2" s="1"/>
  <c r="L220" i="2"/>
  <c r="M220" i="2" s="1"/>
  <c r="N220" i="2" s="1"/>
  <c r="L221" i="2"/>
  <c r="M221" i="2" s="1"/>
  <c r="L222" i="2"/>
  <c r="M222" i="2" s="1"/>
  <c r="N222" i="2" s="1"/>
  <c r="L223" i="2"/>
  <c r="M223" i="2" s="1"/>
  <c r="N223" i="2" s="1"/>
  <c r="L224" i="2"/>
  <c r="M224" i="2" s="1"/>
  <c r="N224" i="2" s="1"/>
  <c r="L225" i="2"/>
  <c r="M225" i="2" s="1"/>
  <c r="N225" i="2" s="1"/>
  <c r="L226" i="2"/>
  <c r="M226" i="2" s="1"/>
  <c r="N226" i="2" s="1"/>
  <c r="L227" i="2"/>
  <c r="M227" i="2" s="1"/>
  <c r="N227" i="2" s="1"/>
  <c r="L228" i="2"/>
  <c r="M228" i="2" s="1"/>
  <c r="N228" i="2" s="1"/>
  <c r="L229" i="2"/>
  <c r="M229" i="2" s="1"/>
  <c r="N229" i="2" s="1"/>
  <c r="L230" i="2"/>
  <c r="M230" i="2" s="1"/>
  <c r="N230" i="2" s="1"/>
  <c r="L231" i="2"/>
  <c r="M231" i="2" s="1"/>
  <c r="N231" i="2" s="1"/>
  <c r="L232" i="2"/>
  <c r="M232" i="2" s="1"/>
  <c r="N232" i="2" s="1"/>
  <c r="L233" i="2"/>
  <c r="M233" i="2" s="1"/>
  <c r="N233" i="2" s="1"/>
  <c r="L234" i="2"/>
  <c r="M234" i="2" s="1"/>
  <c r="N234" i="2" s="1"/>
  <c r="L235" i="2"/>
  <c r="M235" i="2" s="1"/>
  <c r="N235" i="2" s="1"/>
  <c r="L236" i="2"/>
  <c r="M236" i="2" s="1"/>
  <c r="N236" i="2" s="1"/>
  <c r="L237" i="2"/>
  <c r="M237" i="2" s="1"/>
  <c r="N237" i="2" s="1"/>
  <c r="L238" i="2"/>
  <c r="M238" i="2" s="1"/>
  <c r="N238" i="2" s="1"/>
  <c r="L239" i="2"/>
  <c r="M239" i="2" s="1"/>
  <c r="N239" i="2" s="1"/>
  <c r="L240" i="2"/>
  <c r="M240" i="2" s="1"/>
  <c r="N240" i="2" s="1"/>
  <c r="L241" i="2"/>
  <c r="M241" i="2" s="1"/>
  <c r="N241" i="2" s="1"/>
  <c r="L242" i="2"/>
  <c r="M242" i="2" s="1"/>
  <c r="N242" i="2" s="1"/>
  <c r="L243" i="2"/>
  <c r="M243" i="2" s="1"/>
  <c r="N243" i="2" s="1"/>
  <c r="L244" i="2"/>
  <c r="M244" i="2" s="1"/>
  <c r="N244" i="2" s="1"/>
  <c r="L245" i="2"/>
  <c r="M245" i="2" s="1"/>
  <c r="N245" i="2" s="1"/>
  <c r="L246" i="2"/>
  <c r="M246" i="2" s="1"/>
  <c r="L247" i="2"/>
  <c r="M247" i="2" s="1"/>
  <c r="N247" i="2" s="1"/>
  <c r="L248" i="2"/>
  <c r="M248" i="2" s="1"/>
  <c r="L249" i="2"/>
  <c r="M249" i="2" s="1"/>
  <c r="N249" i="2" s="1"/>
  <c r="L250" i="2"/>
  <c r="M250" i="2" s="1"/>
  <c r="N250" i="2" s="1"/>
  <c r="L251" i="2"/>
  <c r="M251" i="2" s="1"/>
  <c r="N251" i="2" s="1"/>
  <c r="L252" i="2"/>
  <c r="M252" i="2" s="1"/>
  <c r="N252" i="2" s="1"/>
  <c r="L253" i="2"/>
  <c r="M253" i="2" s="1"/>
  <c r="N253" i="2" s="1"/>
  <c r="L254" i="2"/>
  <c r="M254" i="2" s="1"/>
  <c r="N254" i="2" s="1"/>
  <c r="L255" i="2"/>
  <c r="M255" i="2" s="1"/>
  <c r="L256" i="2"/>
  <c r="M256" i="2" s="1"/>
  <c r="N256" i="2" s="1"/>
  <c r="L257" i="2"/>
  <c r="M257" i="2" s="1"/>
  <c r="N257" i="2" s="1"/>
  <c r="L258" i="2"/>
  <c r="M258" i="2" s="1"/>
  <c r="N258" i="2" s="1"/>
  <c r="L259" i="2"/>
  <c r="M259" i="2" s="1"/>
  <c r="N259" i="2" s="1"/>
  <c r="L260" i="2"/>
  <c r="M260" i="2" s="1"/>
  <c r="N260" i="2" s="1"/>
  <c r="L261" i="2"/>
  <c r="M261" i="2" s="1"/>
  <c r="N261" i="2" s="1"/>
  <c r="L262" i="2"/>
  <c r="M262" i="2" s="1"/>
  <c r="L263" i="2"/>
  <c r="M263" i="2" s="1"/>
  <c r="L264" i="2"/>
  <c r="M264" i="2" s="1"/>
  <c r="N264" i="2" s="1"/>
  <c r="L265" i="2"/>
  <c r="M265" i="2" s="1"/>
  <c r="N265" i="2" s="1"/>
  <c r="L266" i="2"/>
  <c r="M266" i="2" s="1"/>
  <c r="N266" i="2" s="1"/>
  <c r="L267" i="2"/>
  <c r="M267" i="2" s="1"/>
  <c r="N267" i="2" s="1"/>
  <c r="L268" i="2"/>
  <c r="M268" i="2" s="1"/>
  <c r="N268" i="2" s="1"/>
  <c r="L269" i="2"/>
  <c r="M269" i="2" s="1"/>
  <c r="N269" i="2" s="1"/>
  <c r="L270" i="2"/>
  <c r="M270" i="2" s="1"/>
  <c r="N270" i="2" s="1"/>
  <c r="L271" i="2"/>
  <c r="M271" i="2" s="1"/>
  <c r="N271" i="2" s="1"/>
  <c r="L272" i="2"/>
  <c r="M272" i="2" s="1"/>
  <c r="N272" i="2" s="1"/>
  <c r="L273" i="2"/>
  <c r="M273" i="2" s="1"/>
  <c r="N273" i="2" s="1"/>
  <c r="L274" i="2"/>
  <c r="M274" i="2" s="1"/>
  <c r="N274" i="2" s="1"/>
  <c r="L275" i="2"/>
  <c r="M275" i="2" s="1"/>
  <c r="N275" i="2" s="1"/>
  <c r="L276" i="2"/>
  <c r="M276" i="2" s="1"/>
  <c r="N276" i="2" s="1"/>
  <c r="L277" i="2"/>
  <c r="M277" i="2" s="1"/>
  <c r="N277" i="2" s="1"/>
  <c r="L278" i="2"/>
  <c r="M278" i="2" s="1"/>
  <c r="N278" i="2" s="1"/>
  <c r="L279" i="2"/>
  <c r="M279" i="2" s="1"/>
  <c r="N279" i="2" s="1"/>
  <c r="L280" i="2"/>
  <c r="M280" i="2" s="1"/>
  <c r="N280" i="2" s="1"/>
  <c r="L281" i="2"/>
  <c r="M281" i="2" s="1"/>
  <c r="N281" i="2" s="1"/>
  <c r="L282" i="2"/>
  <c r="M282" i="2" s="1"/>
  <c r="N282" i="2" s="1"/>
  <c r="L283" i="2"/>
  <c r="M283" i="2" s="1"/>
  <c r="N283" i="2" s="1"/>
  <c r="L284" i="2"/>
  <c r="M284" i="2" s="1"/>
  <c r="N284" i="2" s="1"/>
  <c r="L285" i="2"/>
  <c r="M285" i="2" s="1"/>
  <c r="N285" i="2" s="1"/>
  <c r="L286" i="2"/>
  <c r="M286" i="2" s="1"/>
  <c r="N286" i="2" s="1"/>
  <c r="L287" i="2"/>
  <c r="M287" i="2" s="1"/>
  <c r="L288" i="2"/>
  <c r="M288" i="2" s="1"/>
  <c r="N288" i="2" s="1"/>
  <c r="L289" i="2"/>
  <c r="M289" i="2" s="1"/>
  <c r="N289" i="2" s="1"/>
  <c r="L290" i="2"/>
  <c r="M290" i="2" s="1"/>
  <c r="N290" i="2" s="1"/>
  <c r="L291" i="2"/>
  <c r="M291" i="2" s="1"/>
  <c r="N291" i="2" s="1"/>
  <c r="L292" i="2"/>
  <c r="M292" i="2" s="1"/>
  <c r="N292" i="2" s="1"/>
  <c r="L293" i="2"/>
  <c r="M293" i="2" s="1"/>
  <c r="N293" i="2" s="1"/>
  <c r="L294" i="2"/>
  <c r="M294" i="2" s="1"/>
  <c r="N294" i="2" s="1"/>
  <c r="L295" i="2"/>
  <c r="M295" i="2" s="1"/>
  <c r="N295" i="2" s="1"/>
  <c r="L296" i="2"/>
  <c r="M296" i="2" s="1"/>
  <c r="N296" i="2" s="1"/>
  <c r="L297" i="2"/>
  <c r="M297" i="2" s="1"/>
  <c r="N297" i="2" s="1"/>
  <c r="L298" i="2"/>
  <c r="M298" i="2" s="1"/>
  <c r="N298" i="2" s="1"/>
  <c r="L299" i="2"/>
  <c r="M299" i="2" s="1"/>
  <c r="N299" i="2" s="1"/>
  <c r="L300" i="2"/>
  <c r="M300" i="2" s="1"/>
  <c r="N300" i="2" s="1"/>
  <c r="L301" i="2"/>
  <c r="M301" i="2" s="1"/>
  <c r="N301" i="2" s="1"/>
  <c r="L302" i="2"/>
  <c r="M302" i="2" s="1"/>
  <c r="N302" i="2" s="1"/>
  <c r="L303" i="2"/>
  <c r="M303" i="2" s="1"/>
  <c r="N303" i="2" s="1"/>
  <c r="L304" i="2"/>
  <c r="M304" i="2" s="1"/>
  <c r="N304" i="2" s="1"/>
  <c r="L305" i="2"/>
  <c r="M305" i="2" s="1"/>
  <c r="N305" i="2" s="1"/>
  <c r="L306" i="2"/>
  <c r="M306" i="2" s="1"/>
  <c r="N306" i="2" s="1"/>
  <c r="L307" i="2"/>
  <c r="M307" i="2" s="1"/>
  <c r="N307" i="2" s="1"/>
  <c r="L308" i="2"/>
  <c r="M308" i="2" s="1"/>
  <c r="N308" i="2" s="1"/>
  <c r="L309" i="2"/>
  <c r="M309" i="2" s="1"/>
  <c r="N309" i="2" s="1"/>
  <c r="L310" i="2"/>
  <c r="M310" i="2" s="1"/>
  <c r="N310" i="2" s="1"/>
  <c r="L311" i="2"/>
  <c r="M311" i="2" s="1"/>
  <c r="N311" i="2" s="1"/>
  <c r="L312" i="2"/>
  <c r="M312" i="2" s="1"/>
  <c r="N312" i="2" s="1"/>
  <c r="L313" i="2"/>
  <c r="M313" i="2" s="1"/>
  <c r="N313" i="2" s="1"/>
  <c r="L314" i="2"/>
  <c r="M314" i="2" s="1"/>
  <c r="N314" i="2" s="1"/>
  <c r="L315" i="2"/>
  <c r="M315" i="2" s="1"/>
  <c r="L316" i="2"/>
  <c r="M316" i="2" s="1"/>
  <c r="N316" i="2" s="1"/>
  <c r="L317" i="2"/>
  <c r="M317" i="2" s="1"/>
  <c r="N317" i="2" s="1"/>
  <c r="L318" i="2"/>
  <c r="M318" i="2" s="1"/>
  <c r="N318" i="2" s="1"/>
  <c r="L319" i="2"/>
  <c r="M319" i="2" s="1"/>
  <c r="N319" i="2" s="1"/>
  <c r="L320" i="2"/>
  <c r="M320" i="2" s="1"/>
  <c r="N320" i="2" s="1"/>
  <c r="L321" i="2"/>
  <c r="M321" i="2" s="1"/>
  <c r="N321" i="2" s="1"/>
  <c r="L322" i="2"/>
  <c r="M322" i="2" s="1"/>
  <c r="N322" i="2" s="1"/>
  <c r="L323" i="2"/>
  <c r="M323" i="2" s="1"/>
  <c r="N323" i="2" s="1"/>
  <c r="L324" i="2"/>
  <c r="M324" i="2" s="1"/>
  <c r="N324" i="2" s="1"/>
  <c r="L325" i="2"/>
  <c r="M325" i="2" s="1"/>
  <c r="N325" i="2" s="1"/>
  <c r="L326" i="2"/>
  <c r="M326" i="2" s="1"/>
  <c r="N326" i="2" s="1"/>
  <c r="L327" i="2"/>
  <c r="M327" i="2" s="1"/>
  <c r="N327" i="2" s="1"/>
  <c r="L328" i="2"/>
  <c r="M328" i="2" s="1"/>
  <c r="N328" i="2" s="1"/>
  <c r="L329" i="2"/>
  <c r="M329" i="2" s="1"/>
  <c r="N329" i="2" s="1"/>
  <c r="L330" i="2"/>
  <c r="M330" i="2" s="1"/>
  <c r="N330" i="2" s="1"/>
  <c r="L331" i="2"/>
  <c r="M331" i="2" s="1"/>
  <c r="N331" i="2" s="1"/>
  <c r="L332" i="2"/>
  <c r="M332" i="2" s="1"/>
  <c r="N332" i="2" s="1"/>
  <c r="L333" i="2"/>
  <c r="M333" i="2" s="1"/>
  <c r="N333" i="2" s="1"/>
  <c r="L334" i="2"/>
  <c r="M334" i="2" s="1"/>
  <c r="N334" i="2" s="1"/>
  <c r="L335" i="2"/>
  <c r="M335" i="2" s="1"/>
  <c r="N335" i="2" s="1"/>
  <c r="L336" i="2"/>
  <c r="M336" i="2" s="1"/>
  <c r="N336" i="2" s="1"/>
  <c r="L337" i="2"/>
  <c r="M337" i="2" s="1"/>
  <c r="N337" i="2" s="1"/>
  <c r="L338" i="2"/>
  <c r="M338" i="2" s="1"/>
  <c r="N338" i="2" s="1"/>
  <c r="L339" i="2"/>
  <c r="M339" i="2" s="1"/>
  <c r="N339" i="2" s="1"/>
  <c r="L340" i="2"/>
  <c r="M340" i="2" s="1"/>
  <c r="N340" i="2" s="1"/>
  <c r="L341" i="2"/>
  <c r="M341" i="2" s="1"/>
  <c r="N341" i="2" s="1"/>
  <c r="L342" i="2"/>
  <c r="M342" i="2" s="1"/>
  <c r="N342" i="2" s="1"/>
  <c r="L343" i="2"/>
  <c r="M343" i="2" s="1"/>
  <c r="N343" i="2" s="1"/>
  <c r="L344" i="2"/>
  <c r="M344" i="2" s="1"/>
  <c r="N344" i="2" s="1"/>
  <c r="L345" i="2"/>
  <c r="M345" i="2" s="1"/>
  <c r="N345" i="2" s="1"/>
  <c r="L346" i="2"/>
  <c r="M346" i="2" s="1"/>
  <c r="N346" i="2" s="1"/>
  <c r="L347" i="2"/>
  <c r="M347" i="2" s="1"/>
  <c r="N347" i="2" s="1"/>
  <c r="L348" i="2"/>
  <c r="M348" i="2" s="1"/>
  <c r="N348" i="2" s="1"/>
  <c r="L349" i="2"/>
  <c r="M349" i="2" s="1"/>
  <c r="N349" i="2" s="1"/>
  <c r="L350" i="2"/>
  <c r="M350" i="2" s="1"/>
  <c r="N350" i="2" s="1"/>
  <c r="L351" i="2"/>
  <c r="M351" i="2" s="1"/>
  <c r="N351" i="2" s="1"/>
  <c r="L352" i="2"/>
  <c r="M352" i="2" s="1"/>
  <c r="N352" i="2" s="1"/>
  <c r="L353" i="2"/>
  <c r="M353" i="2" s="1"/>
  <c r="N353" i="2" s="1"/>
  <c r="L354" i="2"/>
  <c r="M354" i="2" s="1"/>
  <c r="N354" i="2" s="1"/>
  <c r="L355" i="2"/>
  <c r="M355" i="2" s="1"/>
  <c r="N355" i="2" s="1"/>
  <c r="L356" i="2"/>
  <c r="M356" i="2" s="1"/>
  <c r="N356" i="2" s="1"/>
  <c r="L357" i="2"/>
  <c r="M357" i="2" s="1"/>
  <c r="N357" i="2" s="1"/>
  <c r="L358" i="2"/>
  <c r="M358" i="2" s="1"/>
  <c r="N358" i="2" s="1"/>
  <c r="L359" i="2"/>
  <c r="M359" i="2" s="1"/>
  <c r="N359" i="2" s="1"/>
  <c r="L360" i="2"/>
  <c r="M360" i="2" s="1"/>
  <c r="N360" i="2" s="1"/>
  <c r="L361" i="2"/>
  <c r="M361" i="2" s="1"/>
  <c r="N361" i="2" s="1"/>
  <c r="L362" i="2"/>
  <c r="M362" i="2" s="1"/>
  <c r="N362" i="2" s="1"/>
  <c r="L363" i="2"/>
  <c r="M363" i="2" s="1"/>
  <c r="N363" i="2" s="1"/>
  <c r="L364" i="2"/>
  <c r="M364" i="2" s="1"/>
  <c r="N364" i="2" s="1"/>
  <c r="L365" i="2"/>
  <c r="M365" i="2" s="1"/>
  <c r="N365" i="2" s="1"/>
  <c r="L366" i="2"/>
  <c r="M366" i="2" s="1"/>
  <c r="N366" i="2" s="1"/>
  <c r="L367" i="2"/>
  <c r="M367" i="2" s="1"/>
  <c r="N367" i="2" s="1"/>
  <c r="L368" i="2"/>
  <c r="M368" i="2" s="1"/>
  <c r="N368" i="2" s="1"/>
  <c r="L369" i="2"/>
  <c r="M369" i="2" s="1"/>
  <c r="N369" i="2" s="1"/>
  <c r="L370" i="2"/>
  <c r="M370" i="2" s="1"/>
  <c r="N370" i="2" s="1"/>
  <c r="L371" i="2"/>
  <c r="M371" i="2" s="1"/>
  <c r="N371" i="2" s="1"/>
  <c r="L372" i="2"/>
  <c r="M372" i="2" s="1"/>
  <c r="N372" i="2" s="1"/>
  <c r="L373" i="2"/>
  <c r="M373" i="2" s="1"/>
  <c r="L374" i="2"/>
  <c r="M374" i="2" s="1"/>
  <c r="L375" i="2"/>
  <c r="M375" i="2" s="1"/>
  <c r="N375" i="2" s="1"/>
  <c r="L376" i="2"/>
  <c r="M376" i="2" s="1"/>
  <c r="N376" i="2" s="1"/>
  <c r="L377" i="2"/>
  <c r="M377" i="2" s="1"/>
  <c r="L378" i="2"/>
  <c r="M378" i="2" s="1"/>
  <c r="N378" i="2" s="1"/>
  <c r="L379" i="2"/>
  <c r="M379" i="2" s="1"/>
  <c r="N379" i="2" s="1"/>
  <c r="L380" i="2"/>
  <c r="M380" i="2" s="1"/>
  <c r="N380" i="2" s="1"/>
  <c r="L381" i="2"/>
  <c r="M381" i="2" s="1"/>
  <c r="N381" i="2" s="1"/>
  <c r="L382" i="2"/>
  <c r="M382" i="2" s="1"/>
  <c r="N382" i="2" s="1"/>
  <c r="L383" i="2"/>
  <c r="M383" i="2" s="1"/>
  <c r="N383" i="2" s="1"/>
  <c r="L384" i="2"/>
  <c r="M384" i="2" s="1"/>
  <c r="N384" i="2" s="1"/>
  <c r="L385" i="2"/>
  <c r="M385" i="2" s="1"/>
  <c r="N385" i="2" s="1"/>
  <c r="L386" i="2"/>
  <c r="M386" i="2" s="1"/>
  <c r="N386" i="2" s="1"/>
  <c r="L387" i="2"/>
  <c r="M387" i="2" s="1"/>
  <c r="N387" i="2" s="1"/>
  <c r="L388" i="2"/>
  <c r="M388" i="2" s="1"/>
  <c r="N388" i="2" s="1"/>
  <c r="L389" i="2"/>
  <c r="M389" i="2" s="1"/>
  <c r="N389" i="2" s="1"/>
  <c r="L390" i="2"/>
  <c r="M390" i="2" s="1"/>
  <c r="N390" i="2" s="1"/>
  <c r="L391" i="2"/>
  <c r="M391" i="2" s="1"/>
  <c r="N391" i="2" s="1"/>
  <c r="L392" i="2"/>
  <c r="M392" i="2" s="1"/>
  <c r="N392" i="2" s="1"/>
  <c r="L393" i="2"/>
  <c r="M393" i="2" s="1"/>
  <c r="L394" i="2"/>
  <c r="M394" i="2" s="1"/>
  <c r="N394" i="2" s="1"/>
  <c r="L395" i="2"/>
  <c r="M395" i="2" s="1"/>
  <c r="N395" i="2" s="1"/>
  <c r="L396" i="2"/>
  <c r="M396" i="2" s="1"/>
  <c r="N396" i="2" s="1"/>
  <c r="L397" i="2"/>
  <c r="M397" i="2" s="1"/>
  <c r="N397" i="2" s="1"/>
  <c r="L398" i="2"/>
  <c r="M398" i="2" s="1"/>
  <c r="N398" i="2" s="1"/>
  <c r="L399" i="2"/>
  <c r="M399" i="2" s="1"/>
  <c r="N399" i="2" s="1"/>
  <c r="L400" i="2"/>
  <c r="M400" i="2" s="1"/>
  <c r="N400" i="2" s="1"/>
  <c r="L401" i="2"/>
  <c r="M401" i="2" s="1"/>
  <c r="N401" i="2" s="1"/>
  <c r="L402" i="2"/>
  <c r="M402" i="2" s="1"/>
  <c r="L403" i="2"/>
  <c r="M403" i="2" s="1"/>
  <c r="N403" i="2" s="1"/>
  <c r="L404" i="2"/>
  <c r="M404" i="2" s="1"/>
  <c r="N404" i="2" s="1"/>
  <c r="L405" i="2"/>
  <c r="M405" i="2" s="1"/>
  <c r="N405" i="2" s="1"/>
  <c r="L406" i="2"/>
  <c r="M406" i="2" s="1"/>
  <c r="N406" i="2" s="1"/>
  <c r="L407" i="2"/>
  <c r="M407" i="2" s="1"/>
  <c r="N407" i="2" s="1"/>
  <c r="L408" i="2"/>
  <c r="M408" i="2" s="1"/>
  <c r="N408" i="2" s="1"/>
  <c r="L409" i="2"/>
  <c r="M409" i="2" s="1"/>
  <c r="N409" i="2" s="1"/>
  <c r="L410" i="2"/>
  <c r="M410" i="2" s="1"/>
  <c r="N410" i="2" s="1"/>
  <c r="L411" i="2"/>
  <c r="M411" i="2" s="1"/>
  <c r="N411" i="2" s="1"/>
  <c r="L412" i="2"/>
  <c r="M412" i="2" s="1"/>
  <c r="N412" i="2" s="1"/>
  <c r="L413" i="2"/>
  <c r="M413" i="2" s="1"/>
  <c r="N413" i="2" s="1"/>
  <c r="L414" i="2"/>
  <c r="M414" i="2" s="1"/>
  <c r="N414" i="2" s="1"/>
  <c r="L415" i="2"/>
  <c r="M415" i="2" s="1"/>
  <c r="N415" i="2" s="1"/>
  <c r="L416" i="2"/>
  <c r="M416" i="2" s="1"/>
  <c r="L417" i="2"/>
  <c r="M417" i="2" s="1"/>
  <c r="N417" i="2" s="1"/>
  <c r="L418" i="2"/>
  <c r="M418" i="2" s="1"/>
  <c r="N418" i="2" s="1"/>
  <c r="L419" i="2"/>
  <c r="M419" i="2" s="1"/>
  <c r="N419" i="2" s="1"/>
  <c r="L420" i="2"/>
  <c r="M420" i="2" s="1"/>
  <c r="N420" i="2" s="1"/>
  <c r="L421" i="2"/>
  <c r="M421" i="2" s="1"/>
  <c r="N421" i="2" s="1"/>
  <c r="L422" i="2"/>
  <c r="M422" i="2" s="1"/>
  <c r="L423" i="2"/>
  <c r="M423" i="2" s="1"/>
  <c r="N423" i="2" s="1"/>
  <c r="L424" i="2"/>
  <c r="M424" i="2" s="1"/>
  <c r="N424" i="2" s="1"/>
  <c r="L425" i="2"/>
  <c r="M425" i="2" s="1"/>
  <c r="N425" i="2" s="1"/>
  <c r="L426" i="2"/>
  <c r="M426" i="2" s="1"/>
  <c r="N426" i="2" s="1"/>
  <c r="L427" i="2"/>
  <c r="M427" i="2" s="1"/>
  <c r="N427" i="2" s="1"/>
  <c r="L428" i="2"/>
  <c r="M428" i="2" s="1"/>
  <c r="N428" i="2" s="1"/>
  <c r="L429" i="2"/>
  <c r="M429" i="2" s="1"/>
  <c r="N429" i="2" s="1"/>
  <c r="L430" i="2"/>
  <c r="M430" i="2" s="1"/>
  <c r="L431" i="2"/>
  <c r="M431" i="2" s="1"/>
  <c r="N431" i="2" s="1"/>
  <c r="L432" i="2"/>
  <c r="M432" i="2" s="1"/>
  <c r="N432" i="2" s="1"/>
  <c r="L433" i="2"/>
  <c r="M433" i="2" s="1"/>
  <c r="N433" i="2" s="1"/>
  <c r="L434" i="2"/>
  <c r="M434" i="2" s="1"/>
  <c r="N434" i="2" s="1"/>
  <c r="L435" i="2"/>
  <c r="M435" i="2" s="1"/>
  <c r="N435" i="2" s="1"/>
  <c r="L436" i="2"/>
  <c r="M436" i="2" s="1"/>
  <c r="N436" i="2" s="1"/>
  <c r="L437" i="2"/>
  <c r="M437" i="2" s="1"/>
  <c r="N437" i="2" s="1"/>
  <c r="L438" i="2"/>
  <c r="M438" i="2" s="1"/>
  <c r="N438" i="2" s="1"/>
  <c r="L439" i="2"/>
  <c r="M439" i="2" s="1"/>
  <c r="N439" i="2" s="1"/>
  <c r="L440" i="2"/>
  <c r="M440" i="2" s="1"/>
  <c r="N440" i="2" s="1"/>
  <c r="L441" i="2"/>
  <c r="M441" i="2" s="1"/>
  <c r="N441" i="2" s="1"/>
  <c r="L442" i="2"/>
  <c r="M442" i="2" s="1"/>
  <c r="N442" i="2" s="1"/>
  <c r="L443" i="2"/>
  <c r="M443" i="2" s="1"/>
  <c r="N443" i="2" s="1"/>
  <c r="L444" i="2"/>
  <c r="M444" i="2" s="1"/>
  <c r="N444" i="2" s="1"/>
  <c r="L445" i="2"/>
  <c r="M445" i="2" s="1"/>
  <c r="N445" i="2" s="1"/>
  <c r="L446" i="2"/>
  <c r="M446" i="2" s="1"/>
  <c r="N446" i="2" s="1"/>
  <c r="L447" i="2"/>
  <c r="M447" i="2" s="1"/>
  <c r="N447" i="2" s="1"/>
  <c r="L448" i="2"/>
  <c r="M448" i="2" s="1"/>
  <c r="N448" i="2" s="1"/>
  <c r="L449" i="2"/>
  <c r="M449" i="2" s="1"/>
  <c r="N449" i="2" s="1"/>
  <c r="L450" i="2"/>
  <c r="M450" i="2" s="1"/>
  <c r="N450" i="2" s="1"/>
  <c r="L451" i="2"/>
  <c r="M451" i="2" s="1"/>
  <c r="N451" i="2" s="1"/>
  <c r="L452" i="2"/>
  <c r="M452" i="2" s="1"/>
  <c r="N452" i="2" s="1"/>
  <c r="L453" i="2"/>
  <c r="M453" i="2" s="1"/>
  <c r="N453" i="2" s="1"/>
  <c r="L454" i="2"/>
  <c r="M454" i="2" s="1"/>
  <c r="N454" i="2" s="1"/>
  <c r="L455" i="2"/>
  <c r="M455" i="2" s="1"/>
  <c r="N455" i="2" s="1"/>
  <c r="L456" i="2"/>
  <c r="M456" i="2" s="1"/>
  <c r="N456" i="2" s="1"/>
  <c r="L457" i="2"/>
  <c r="M457" i="2" s="1"/>
  <c r="N457" i="2" s="1"/>
  <c r="L458" i="2"/>
  <c r="M458" i="2" s="1"/>
  <c r="N458" i="2" s="1"/>
  <c r="L459" i="2"/>
  <c r="M459" i="2" s="1"/>
  <c r="N459" i="2" s="1"/>
  <c r="L460" i="2"/>
  <c r="M460" i="2" s="1"/>
  <c r="N460" i="2" s="1"/>
  <c r="L461" i="2"/>
  <c r="M461" i="2" s="1"/>
  <c r="N461" i="2" s="1"/>
  <c r="L462" i="2"/>
  <c r="M462" i="2" s="1"/>
  <c r="N462" i="2" s="1"/>
  <c r="L463" i="2"/>
  <c r="M463" i="2" s="1"/>
  <c r="N463" i="2" s="1"/>
  <c r="L464" i="2"/>
  <c r="M464" i="2" s="1"/>
  <c r="N464" i="2" s="1"/>
  <c r="L465" i="2"/>
  <c r="M465" i="2" s="1"/>
  <c r="N465" i="2" s="1"/>
  <c r="L466" i="2"/>
  <c r="M466" i="2" s="1"/>
  <c r="N466" i="2" s="1"/>
  <c r="L467" i="2"/>
  <c r="M467" i="2" s="1"/>
  <c r="N467" i="2" s="1"/>
  <c r="L468" i="2"/>
  <c r="M468" i="2" s="1"/>
  <c r="N468" i="2" s="1"/>
  <c r="L469" i="2"/>
  <c r="M469" i="2" s="1"/>
  <c r="N469" i="2" s="1"/>
  <c r="L470" i="2"/>
  <c r="M470" i="2" s="1"/>
  <c r="N470" i="2" s="1"/>
  <c r="L471" i="2"/>
  <c r="M471" i="2" s="1"/>
  <c r="N471" i="2" s="1"/>
  <c r="L472" i="2"/>
  <c r="M472" i="2" s="1"/>
  <c r="N472" i="2" s="1"/>
  <c r="L473" i="2"/>
  <c r="M473" i="2" s="1"/>
  <c r="N473" i="2" s="1"/>
  <c r="L474" i="2"/>
  <c r="M474" i="2" s="1"/>
  <c r="N474" i="2" s="1"/>
  <c r="L475" i="2"/>
  <c r="M475" i="2" s="1"/>
  <c r="N475" i="2" s="1"/>
  <c r="L476" i="2"/>
  <c r="M476" i="2" s="1"/>
  <c r="N476" i="2" s="1"/>
  <c r="L477" i="2"/>
  <c r="M477" i="2" s="1"/>
  <c r="N477" i="2" s="1"/>
  <c r="L478" i="2"/>
  <c r="M478" i="2" s="1"/>
  <c r="N478" i="2" s="1"/>
  <c r="L479" i="2"/>
  <c r="M479" i="2" s="1"/>
  <c r="N479" i="2" s="1"/>
  <c r="L480" i="2"/>
  <c r="M480" i="2" s="1"/>
  <c r="N480" i="2" s="1"/>
  <c r="L481" i="2"/>
  <c r="M481" i="2" s="1"/>
  <c r="N481" i="2" s="1"/>
  <c r="L482" i="2"/>
  <c r="M482" i="2" s="1"/>
  <c r="N482" i="2" s="1"/>
  <c r="L483" i="2"/>
  <c r="M483" i="2" s="1"/>
  <c r="N483" i="2" s="1"/>
  <c r="L484" i="2"/>
  <c r="M484" i="2" s="1"/>
  <c r="N484" i="2" s="1"/>
  <c r="L485" i="2"/>
  <c r="M485" i="2" s="1"/>
  <c r="N485" i="2" s="1"/>
  <c r="L486" i="2"/>
  <c r="M486" i="2" s="1"/>
  <c r="N486" i="2" s="1"/>
  <c r="L487" i="2"/>
  <c r="M487" i="2" s="1"/>
  <c r="N487" i="2" s="1"/>
  <c r="L488" i="2"/>
  <c r="M488" i="2" s="1"/>
  <c r="N488" i="2" s="1"/>
  <c r="L489" i="2"/>
  <c r="M489" i="2" s="1"/>
  <c r="N489" i="2" s="1"/>
  <c r="L490" i="2"/>
  <c r="M490" i="2" s="1"/>
  <c r="N490" i="2" s="1"/>
  <c r="L491" i="2"/>
  <c r="M491" i="2" s="1"/>
  <c r="N491" i="2" s="1"/>
  <c r="L492" i="2"/>
  <c r="M492" i="2" s="1"/>
  <c r="N492" i="2" s="1"/>
  <c r="L493" i="2"/>
  <c r="M493" i="2" s="1"/>
  <c r="N493" i="2" s="1"/>
  <c r="L494" i="2"/>
  <c r="M494" i="2" s="1"/>
  <c r="N494" i="2" s="1"/>
  <c r="L495" i="2"/>
  <c r="M495" i="2" s="1"/>
  <c r="N495" i="2" s="1"/>
  <c r="L496" i="2"/>
  <c r="M496" i="2" s="1"/>
  <c r="N496" i="2" s="1"/>
  <c r="L497" i="2"/>
  <c r="M497" i="2" s="1"/>
  <c r="N497" i="2" s="1"/>
  <c r="L498" i="2"/>
  <c r="M498" i="2" s="1"/>
  <c r="N498" i="2" s="1"/>
  <c r="L499" i="2"/>
  <c r="M499" i="2" s="1"/>
  <c r="N499" i="2" s="1"/>
  <c r="L500" i="2"/>
  <c r="M500" i="2" s="1"/>
  <c r="N500" i="2" s="1"/>
  <c r="L501" i="2"/>
  <c r="M501" i="2" s="1"/>
  <c r="N501" i="2" s="1"/>
  <c r="L502" i="2"/>
  <c r="M502" i="2" s="1"/>
  <c r="N502" i="2" s="1"/>
  <c r="L503" i="2"/>
  <c r="M503" i="2" s="1"/>
  <c r="N503" i="2" s="1"/>
  <c r="L504" i="2"/>
  <c r="M504" i="2" s="1"/>
  <c r="N504" i="2" s="1"/>
  <c r="L505" i="2"/>
  <c r="M505" i="2" s="1"/>
  <c r="N505" i="2" s="1"/>
  <c r="L506" i="2"/>
  <c r="M506" i="2" s="1"/>
  <c r="N506" i="2" s="1"/>
  <c r="L507" i="2"/>
  <c r="M507" i="2" s="1"/>
  <c r="N507" i="2" s="1"/>
  <c r="L508" i="2"/>
  <c r="M508" i="2" s="1"/>
  <c r="N508" i="2" s="1"/>
  <c r="L509" i="2"/>
  <c r="M509" i="2" s="1"/>
  <c r="N509" i="2" s="1"/>
  <c r="L510" i="2"/>
  <c r="M510" i="2" s="1"/>
  <c r="N510" i="2" s="1"/>
  <c r="L511" i="2"/>
  <c r="M511" i="2" s="1"/>
  <c r="N511" i="2" s="1"/>
  <c r="L512" i="2"/>
  <c r="M512" i="2" s="1"/>
  <c r="N512" i="2" s="1"/>
  <c r="L513" i="2"/>
  <c r="M513" i="2" s="1"/>
  <c r="N513" i="2" s="1"/>
  <c r="L514" i="2"/>
  <c r="M514" i="2" s="1"/>
  <c r="N514" i="2" s="1"/>
  <c r="L515" i="2"/>
  <c r="M515" i="2" s="1"/>
  <c r="N515" i="2" s="1"/>
  <c r="L516" i="2"/>
  <c r="M516" i="2" s="1"/>
  <c r="N516" i="2" s="1"/>
  <c r="L517" i="2"/>
  <c r="M517" i="2" s="1"/>
  <c r="N517" i="2" s="1"/>
  <c r="L518" i="2"/>
  <c r="M518" i="2" s="1"/>
  <c r="N518" i="2" s="1"/>
  <c r="L519" i="2"/>
  <c r="M519" i="2" s="1"/>
  <c r="N519" i="2" s="1"/>
  <c r="L520" i="2"/>
  <c r="M520" i="2" s="1"/>
  <c r="N520" i="2" s="1"/>
  <c r="L521" i="2"/>
  <c r="M521" i="2" s="1"/>
  <c r="N521" i="2" s="1"/>
  <c r="L522" i="2"/>
  <c r="M522" i="2" s="1"/>
  <c r="N522" i="2" s="1"/>
  <c r="L523" i="2"/>
  <c r="M523" i="2" s="1"/>
  <c r="N523" i="2" s="1"/>
  <c r="L524" i="2"/>
  <c r="M524" i="2" s="1"/>
  <c r="N524" i="2" s="1"/>
  <c r="L525" i="2"/>
  <c r="M525" i="2" s="1"/>
  <c r="N525" i="2" s="1"/>
  <c r="L526" i="2"/>
  <c r="M526" i="2" s="1"/>
  <c r="N526" i="2" s="1"/>
  <c r="L527" i="2"/>
  <c r="M527" i="2" s="1"/>
  <c r="N527" i="2" s="1"/>
  <c r="L528" i="2"/>
  <c r="M528" i="2" s="1"/>
  <c r="N528" i="2" s="1"/>
  <c r="L529" i="2"/>
  <c r="M529" i="2" s="1"/>
  <c r="N529" i="2" s="1"/>
  <c r="L530" i="2"/>
  <c r="M530" i="2" s="1"/>
  <c r="L531" i="2"/>
  <c r="M531" i="2" s="1"/>
  <c r="N531" i="2" s="1"/>
  <c r="L532" i="2"/>
  <c r="M532" i="2" s="1"/>
  <c r="N532" i="2" s="1"/>
  <c r="L533" i="2"/>
  <c r="M533" i="2" s="1"/>
  <c r="N533" i="2" s="1"/>
  <c r="L534" i="2"/>
  <c r="M534" i="2" s="1"/>
  <c r="N534" i="2" s="1"/>
  <c r="L535" i="2"/>
  <c r="M535" i="2" s="1"/>
  <c r="N535" i="2" s="1"/>
  <c r="L536" i="2"/>
  <c r="M536" i="2" s="1"/>
  <c r="N536" i="2" s="1"/>
  <c r="L537" i="2"/>
  <c r="M537" i="2" s="1"/>
  <c r="N537" i="2" s="1"/>
  <c r="L538" i="2"/>
  <c r="M538" i="2" s="1"/>
  <c r="N538" i="2" s="1"/>
  <c r="L539" i="2"/>
  <c r="M539" i="2" s="1"/>
  <c r="N539" i="2" s="1"/>
  <c r="L540" i="2"/>
  <c r="M540" i="2" s="1"/>
  <c r="N540" i="2" s="1"/>
  <c r="L541" i="2"/>
  <c r="M541" i="2" s="1"/>
  <c r="N541" i="2" s="1"/>
  <c r="L542" i="2"/>
  <c r="M542" i="2" s="1"/>
  <c r="L543" i="2"/>
  <c r="M543" i="2" s="1"/>
  <c r="N543" i="2" s="1"/>
  <c r="L544" i="2"/>
  <c r="M544" i="2" s="1"/>
  <c r="N544" i="2" s="1"/>
  <c r="L545" i="2"/>
  <c r="M545" i="2" s="1"/>
  <c r="N545" i="2" s="1"/>
  <c r="L546" i="2"/>
  <c r="M546" i="2" s="1"/>
  <c r="N546" i="2" s="1"/>
  <c r="L547" i="2"/>
  <c r="M547" i="2" s="1"/>
  <c r="N547" i="2" s="1"/>
  <c r="L548" i="2"/>
  <c r="M548" i="2" s="1"/>
  <c r="N548" i="2" s="1"/>
  <c r="L549" i="2"/>
  <c r="M549" i="2" s="1"/>
  <c r="N549" i="2" s="1"/>
  <c r="L550" i="2"/>
  <c r="M550" i="2" s="1"/>
  <c r="N550" i="2" s="1"/>
  <c r="L551" i="2"/>
  <c r="M551" i="2" s="1"/>
  <c r="N551" i="2" s="1"/>
  <c r="L552" i="2"/>
  <c r="M552" i="2" s="1"/>
  <c r="N552" i="2" s="1"/>
  <c r="L553" i="2"/>
  <c r="M553" i="2" s="1"/>
  <c r="N553" i="2" s="1"/>
  <c r="L554" i="2"/>
  <c r="M554" i="2" s="1"/>
  <c r="N554" i="2" s="1"/>
  <c r="L555" i="2"/>
  <c r="M555" i="2" s="1"/>
  <c r="N555" i="2" s="1"/>
  <c r="L556" i="2"/>
  <c r="M556" i="2" s="1"/>
  <c r="N556" i="2" s="1"/>
  <c r="L557" i="2"/>
  <c r="M557" i="2" s="1"/>
  <c r="N557" i="2" s="1"/>
  <c r="L558" i="2"/>
  <c r="M558" i="2" s="1"/>
  <c r="N558" i="2" s="1"/>
  <c r="L559" i="2"/>
  <c r="M559" i="2" s="1"/>
  <c r="N559" i="2" s="1"/>
  <c r="L560" i="2"/>
  <c r="M560" i="2" s="1"/>
  <c r="N560" i="2" s="1"/>
  <c r="L561" i="2"/>
  <c r="M561" i="2" s="1"/>
  <c r="N561" i="2" s="1"/>
  <c r="L562" i="2"/>
  <c r="M562" i="2" s="1"/>
  <c r="N562" i="2" s="1"/>
  <c r="L563" i="2"/>
  <c r="M563" i="2" s="1"/>
  <c r="N563" i="2" s="1"/>
  <c r="L564" i="2"/>
  <c r="M564" i="2" s="1"/>
  <c r="N564" i="2" s="1"/>
  <c r="L565" i="2"/>
  <c r="M565" i="2" s="1"/>
  <c r="N565" i="2" s="1"/>
  <c r="L566" i="2"/>
  <c r="M566" i="2" s="1"/>
  <c r="N566" i="2" s="1"/>
  <c r="L567" i="2"/>
  <c r="M567" i="2" s="1"/>
  <c r="N567" i="2" s="1"/>
  <c r="L568" i="2"/>
  <c r="M568" i="2" s="1"/>
  <c r="N568" i="2" s="1"/>
  <c r="L569" i="2"/>
  <c r="M569" i="2" s="1"/>
  <c r="N569" i="2" s="1"/>
  <c r="L570" i="2"/>
  <c r="M570" i="2" s="1"/>
  <c r="N570" i="2" s="1"/>
  <c r="L571" i="2"/>
  <c r="M571" i="2" s="1"/>
  <c r="N571" i="2" s="1"/>
  <c r="L572" i="2"/>
  <c r="M572" i="2" s="1"/>
  <c r="N572" i="2" s="1"/>
  <c r="L573" i="2"/>
  <c r="M573" i="2" s="1"/>
  <c r="L574" i="2"/>
  <c r="M574" i="2" s="1"/>
  <c r="N574" i="2" s="1"/>
  <c r="L575" i="2"/>
  <c r="M575" i="2" s="1"/>
  <c r="N575" i="2" s="1"/>
  <c r="L576" i="2"/>
  <c r="M576" i="2" s="1"/>
  <c r="N576" i="2" s="1"/>
  <c r="L577" i="2"/>
  <c r="M577" i="2" s="1"/>
  <c r="N577" i="2" s="1"/>
  <c r="L578" i="2"/>
  <c r="M578" i="2" s="1"/>
  <c r="N578" i="2" s="1"/>
  <c r="L579" i="2"/>
  <c r="M579" i="2" s="1"/>
  <c r="N579" i="2" s="1"/>
  <c r="L580" i="2"/>
  <c r="M580" i="2" s="1"/>
  <c r="N580" i="2" s="1"/>
  <c r="L581" i="2"/>
  <c r="M581" i="2" s="1"/>
  <c r="N581" i="2" s="1"/>
  <c r="L582" i="2"/>
  <c r="M582" i="2" s="1"/>
  <c r="N582" i="2" s="1"/>
  <c r="L583" i="2"/>
  <c r="M583" i="2" s="1"/>
  <c r="N583" i="2" s="1"/>
  <c r="L584" i="2"/>
  <c r="M584" i="2" s="1"/>
  <c r="N584" i="2" s="1"/>
  <c r="L585" i="2"/>
  <c r="M585" i="2" s="1"/>
  <c r="N585" i="2" s="1"/>
  <c r="L586" i="2"/>
  <c r="M586" i="2" s="1"/>
  <c r="N586" i="2" s="1"/>
  <c r="L587" i="2"/>
  <c r="M587" i="2" s="1"/>
  <c r="N587" i="2" s="1"/>
  <c r="L588" i="2"/>
  <c r="M588" i="2" s="1"/>
  <c r="N588" i="2" s="1"/>
  <c r="L589" i="2"/>
  <c r="M589" i="2" s="1"/>
  <c r="N589" i="2" s="1"/>
  <c r="L590" i="2"/>
  <c r="M590" i="2" s="1"/>
  <c r="N590" i="2" s="1"/>
  <c r="L591" i="2"/>
  <c r="M591" i="2" s="1"/>
  <c r="N591" i="2" s="1"/>
  <c r="L592" i="2"/>
  <c r="M592" i="2" s="1"/>
  <c r="N592" i="2" s="1"/>
  <c r="L593" i="2"/>
  <c r="M593" i="2" s="1"/>
  <c r="N593" i="2" s="1"/>
  <c r="L594" i="2"/>
  <c r="M594" i="2" s="1"/>
  <c r="N594" i="2" s="1"/>
  <c r="L595" i="2"/>
  <c r="M595" i="2" s="1"/>
  <c r="N595" i="2" s="1"/>
  <c r="L596" i="2"/>
  <c r="M596" i="2" s="1"/>
  <c r="N596" i="2" s="1"/>
  <c r="L597" i="2"/>
  <c r="M597" i="2" s="1"/>
  <c r="N597" i="2" s="1"/>
  <c r="L598" i="2"/>
  <c r="M598" i="2" s="1"/>
  <c r="N598" i="2" s="1"/>
  <c r="L599" i="2"/>
  <c r="M599" i="2" s="1"/>
  <c r="N599" i="2" s="1"/>
  <c r="L600" i="2"/>
  <c r="M600" i="2" s="1"/>
  <c r="N600" i="2" s="1"/>
  <c r="L601" i="2"/>
  <c r="M601" i="2" s="1"/>
  <c r="N601" i="2" s="1"/>
  <c r="L602" i="2"/>
  <c r="M602" i="2" s="1"/>
  <c r="N602" i="2" s="1"/>
  <c r="L603" i="2"/>
  <c r="M603" i="2" s="1"/>
  <c r="N603" i="2" s="1"/>
  <c r="L604" i="2"/>
  <c r="M604" i="2" s="1"/>
  <c r="N604" i="2" s="1"/>
  <c r="L605" i="2"/>
  <c r="M605" i="2" s="1"/>
  <c r="N605" i="2" s="1"/>
  <c r="L606" i="2"/>
  <c r="M606" i="2" s="1"/>
  <c r="N606" i="2" s="1"/>
  <c r="L607" i="2"/>
  <c r="M607" i="2" s="1"/>
  <c r="N607" i="2" s="1"/>
  <c r="L608" i="2"/>
  <c r="M608" i="2" s="1"/>
  <c r="N608" i="2" s="1"/>
  <c r="L609" i="2"/>
  <c r="M609" i="2" s="1"/>
  <c r="N609" i="2" s="1"/>
  <c r="L610" i="2"/>
  <c r="M610" i="2" s="1"/>
  <c r="N610" i="2" s="1"/>
  <c r="L611" i="2"/>
  <c r="M611" i="2" s="1"/>
  <c r="N611" i="2" s="1"/>
  <c r="L612" i="2"/>
  <c r="M612" i="2" s="1"/>
  <c r="N612" i="2" s="1"/>
  <c r="L613" i="2"/>
  <c r="M613" i="2" s="1"/>
  <c r="N613" i="2" s="1"/>
  <c r="L614" i="2"/>
  <c r="M614" i="2" s="1"/>
  <c r="N614" i="2" s="1"/>
  <c r="L615" i="2"/>
  <c r="M615" i="2" s="1"/>
  <c r="N615" i="2" s="1"/>
  <c r="L616" i="2"/>
  <c r="M616" i="2" s="1"/>
  <c r="N616" i="2" s="1"/>
  <c r="L617" i="2"/>
  <c r="M617" i="2" s="1"/>
  <c r="N617" i="2" s="1"/>
  <c r="L618" i="2"/>
  <c r="M618" i="2" s="1"/>
  <c r="N618" i="2" s="1"/>
  <c r="L619" i="2"/>
  <c r="M619" i="2" s="1"/>
  <c r="N619" i="2" s="1"/>
  <c r="L620" i="2"/>
  <c r="M620" i="2" s="1"/>
  <c r="N620" i="2" s="1"/>
  <c r="L621" i="2"/>
  <c r="M621" i="2" s="1"/>
  <c r="N621" i="2" s="1"/>
  <c r="L622" i="2"/>
  <c r="M622" i="2" s="1"/>
  <c r="N622" i="2" s="1"/>
  <c r="L623" i="2"/>
  <c r="M623" i="2" s="1"/>
  <c r="N623" i="2" s="1"/>
  <c r="L624" i="2"/>
  <c r="M624" i="2" s="1"/>
  <c r="N624" i="2" s="1"/>
  <c r="L625" i="2"/>
  <c r="M625" i="2" s="1"/>
  <c r="N625" i="2" s="1"/>
  <c r="L626" i="2"/>
  <c r="M626" i="2" s="1"/>
  <c r="N626" i="2" s="1"/>
  <c r="L627" i="2"/>
  <c r="M627" i="2" s="1"/>
  <c r="N627" i="2" s="1"/>
  <c r="L628" i="2"/>
  <c r="M628" i="2" s="1"/>
  <c r="N628" i="2" s="1"/>
  <c r="L629" i="2"/>
  <c r="M629" i="2" s="1"/>
  <c r="N629" i="2" s="1"/>
  <c r="L630" i="2"/>
  <c r="M630" i="2" s="1"/>
  <c r="N630" i="2" s="1"/>
  <c r="L631" i="2"/>
  <c r="M631" i="2" s="1"/>
  <c r="N631" i="2" s="1"/>
  <c r="L632" i="2"/>
  <c r="M632" i="2" s="1"/>
  <c r="N632" i="2" s="1"/>
  <c r="L633" i="2"/>
  <c r="M633" i="2" s="1"/>
  <c r="N633" i="2" s="1"/>
  <c r="L634" i="2"/>
  <c r="M634" i="2" s="1"/>
  <c r="N634" i="2" s="1"/>
  <c r="L635" i="2"/>
  <c r="M635" i="2" s="1"/>
  <c r="N635" i="2" s="1"/>
  <c r="L636" i="2"/>
  <c r="M636" i="2" s="1"/>
  <c r="N636" i="2" s="1"/>
  <c r="L637" i="2"/>
  <c r="M637" i="2" s="1"/>
  <c r="N637" i="2" s="1"/>
  <c r="L638" i="2"/>
  <c r="M638" i="2" s="1"/>
  <c r="N638" i="2" s="1"/>
  <c r="L639" i="2"/>
  <c r="M639" i="2" s="1"/>
  <c r="N639" i="2" s="1"/>
  <c r="L640" i="2"/>
  <c r="M640" i="2" s="1"/>
  <c r="N640" i="2" s="1"/>
  <c r="L641" i="2"/>
  <c r="M641" i="2" s="1"/>
  <c r="N641" i="2" s="1"/>
  <c r="L642" i="2"/>
  <c r="M642" i="2" s="1"/>
  <c r="N642" i="2" s="1"/>
  <c r="L643" i="2"/>
  <c r="M643" i="2" s="1"/>
  <c r="N643" i="2" s="1"/>
  <c r="L644" i="2"/>
  <c r="M644" i="2" s="1"/>
  <c r="N644" i="2" s="1"/>
  <c r="L645" i="2"/>
  <c r="M645" i="2" s="1"/>
  <c r="N645" i="2" s="1"/>
  <c r="L646" i="2"/>
  <c r="M646" i="2" s="1"/>
  <c r="N646" i="2" s="1"/>
  <c r="L647" i="2"/>
  <c r="M647" i="2" s="1"/>
  <c r="N647" i="2" s="1"/>
  <c r="L648" i="2"/>
  <c r="M648" i="2" s="1"/>
  <c r="N648" i="2" s="1"/>
  <c r="L649" i="2"/>
  <c r="M649" i="2" s="1"/>
  <c r="N649" i="2" s="1"/>
  <c r="L650" i="2"/>
  <c r="M650" i="2" s="1"/>
  <c r="N650" i="2" s="1"/>
  <c r="L651" i="2"/>
  <c r="M651" i="2" s="1"/>
  <c r="N651" i="2" s="1"/>
  <c r="L652" i="2"/>
  <c r="M652" i="2" s="1"/>
  <c r="N652" i="2" s="1"/>
  <c r="L653" i="2"/>
  <c r="M653" i="2" s="1"/>
  <c r="N653" i="2" s="1"/>
  <c r="L654" i="2"/>
  <c r="M654" i="2" s="1"/>
  <c r="N654" i="2" s="1"/>
  <c r="L655" i="2"/>
  <c r="M655" i="2" s="1"/>
  <c r="N655" i="2" s="1"/>
  <c r="L656" i="2"/>
  <c r="M656" i="2" s="1"/>
  <c r="N656" i="2" s="1"/>
  <c r="L657" i="2"/>
  <c r="M657" i="2" s="1"/>
  <c r="N657" i="2" s="1"/>
  <c r="L658" i="2"/>
  <c r="M658" i="2" s="1"/>
  <c r="N658" i="2" s="1"/>
  <c r="L659" i="2"/>
  <c r="M659" i="2" s="1"/>
  <c r="N659" i="2" s="1"/>
  <c r="L660" i="2"/>
  <c r="M660" i="2" s="1"/>
  <c r="N660" i="2" s="1"/>
  <c r="L661" i="2"/>
  <c r="M661" i="2" s="1"/>
  <c r="N661" i="2" s="1"/>
  <c r="L662" i="2"/>
  <c r="M662" i="2" s="1"/>
  <c r="N662" i="2" s="1"/>
  <c r="L663" i="2"/>
  <c r="M663" i="2" s="1"/>
  <c r="N663" i="2" s="1"/>
  <c r="L664" i="2"/>
  <c r="M664" i="2" s="1"/>
  <c r="N664" i="2" s="1"/>
  <c r="L665" i="2"/>
  <c r="M665" i="2" s="1"/>
  <c r="N665" i="2" s="1"/>
  <c r="L666" i="2"/>
  <c r="M666" i="2" s="1"/>
  <c r="N666" i="2" s="1"/>
  <c r="L667" i="2"/>
  <c r="M667" i="2" s="1"/>
  <c r="N667" i="2" s="1"/>
  <c r="L668" i="2"/>
  <c r="M668" i="2" s="1"/>
  <c r="N668" i="2" s="1"/>
  <c r="L669" i="2"/>
  <c r="M669" i="2" s="1"/>
  <c r="N669" i="2" s="1"/>
  <c r="L670" i="2"/>
  <c r="M670" i="2" s="1"/>
  <c r="L671" i="2"/>
  <c r="M671" i="2" s="1"/>
  <c r="N671" i="2" s="1"/>
  <c r="L672" i="2"/>
  <c r="M672" i="2" s="1"/>
  <c r="N672" i="2" s="1"/>
  <c r="L673" i="2"/>
  <c r="M673" i="2" s="1"/>
  <c r="N673" i="2" s="1"/>
  <c r="L674" i="2"/>
  <c r="M674" i="2" s="1"/>
  <c r="N674" i="2" s="1"/>
  <c r="L675" i="2"/>
  <c r="M675" i="2" s="1"/>
  <c r="N675" i="2" s="1"/>
  <c r="L676" i="2"/>
  <c r="M676" i="2" s="1"/>
  <c r="N676" i="2" s="1"/>
  <c r="L677" i="2"/>
  <c r="M677" i="2" s="1"/>
  <c r="N677" i="2" s="1"/>
  <c r="L678" i="2"/>
  <c r="M678" i="2" s="1"/>
  <c r="N678" i="2" s="1"/>
  <c r="L679" i="2"/>
  <c r="M679" i="2" s="1"/>
  <c r="N679" i="2" s="1"/>
  <c r="L680" i="2"/>
  <c r="M680" i="2" s="1"/>
  <c r="N680" i="2" s="1"/>
  <c r="L681" i="2"/>
  <c r="M681" i="2" s="1"/>
  <c r="N681" i="2" s="1"/>
  <c r="L682" i="2"/>
  <c r="M682" i="2" s="1"/>
  <c r="N682" i="2" s="1"/>
  <c r="L683" i="2"/>
  <c r="M683" i="2" s="1"/>
  <c r="L684" i="2"/>
  <c r="M684" i="2" s="1"/>
  <c r="N684" i="2" s="1"/>
  <c r="L685" i="2"/>
  <c r="M685" i="2" s="1"/>
  <c r="N685" i="2" s="1"/>
  <c r="L686" i="2"/>
  <c r="M686" i="2" s="1"/>
  <c r="N686" i="2" s="1"/>
  <c r="L687" i="2"/>
  <c r="M687" i="2" s="1"/>
  <c r="N687" i="2" s="1"/>
  <c r="L688" i="2"/>
  <c r="M688" i="2" s="1"/>
  <c r="N688" i="2" s="1"/>
  <c r="L689" i="2"/>
  <c r="M689" i="2" s="1"/>
  <c r="N689" i="2" s="1"/>
  <c r="L690" i="2"/>
  <c r="M690" i="2" s="1"/>
  <c r="N690" i="2" s="1"/>
  <c r="L691" i="2"/>
  <c r="M691" i="2" s="1"/>
  <c r="N691" i="2" s="1"/>
  <c r="L692" i="2"/>
  <c r="M692" i="2" s="1"/>
  <c r="N692" i="2" s="1"/>
  <c r="L693" i="2"/>
  <c r="M693" i="2" s="1"/>
  <c r="N693" i="2" s="1"/>
  <c r="L694" i="2"/>
  <c r="M694" i="2" s="1"/>
  <c r="N694" i="2" s="1"/>
  <c r="L695" i="2"/>
  <c r="M695" i="2" s="1"/>
  <c r="N695" i="2" s="1"/>
  <c r="L696" i="2"/>
  <c r="M696" i="2" s="1"/>
  <c r="N696" i="2" s="1"/>
  <c r="L697" i="2"/>
  <c r="M697" i="2" s="1"/>
  <c r="N697" i="2" s="1"/>
  <c r="L698" i="2"/>
  <c r="M698" i="2" s="1"/>
  <c r="N698" i="2" s="1"/>
  <c r="L699" i="2"/>
  <c r="M699" i="2" s="1"/>
  <c r="N699" i="2" s="1"/>
  <c r="L700" i="2"/>
  <c r="M700" i="2" s="1"/>
  <c r="N700" i="2" s="1"/>
  <c r="L701" i="2"/>
  <c r="M701" i="2" s="1"/>
  <c r="N701" i="2" s="1"/>
  <c r="L702" i="2"/>
  <c r="M702" i="2" s="1"/>
  <c r="N702" i="2" s="1"/>
  <c r="L703" i="2"/>
  <c r="M703" i="2" s="1"/>
  <c r="N703" i="2" s="1"/>
  <c r="L704" i="2"/>
  <c r="M704" i="2" s="1"/>
  <c r="N704" i="2" s="1"/>
  <c r="L705" i="2"/>
  <c r="M705" i="2" s="1"/>
  <c r="N705" i="2" s="1"/>
  <c r="L706" i="2"/>
  <c r="M706" i="2" s="1"/>
  <c r="N706" i="2" s="1"/>
  <c r="L707" i="2"/>
  <c r="M707" i="2" s="1"/>
  <c r="N707" i="2" s="1"/>
  <c r="L708" i="2"/>
  <c r="M708" i="2" s="1"/>
  <c r="N708" i="2" s="1"/>
  <c r="L709" i="2"/>
  <c r="M709" i="2" s="1"/>
  <c r="N709" i="2" s="1"/>
  <c r="L710" i="2"/>
  <c r="M710" i="2" s="1"/>
  <c r="N710" i="2" s="1"/>
  <c r="L711" i="2"/>
  <c r="M711" i="2" s="1"/>
  <c r="N711" i="2" s="1"/>
  <c r="L712" i="2"/>
  <c r="M712" i="2" s="1"/>
  <c r="N712" i="2" s="1"/>
  <c r="L713" i="2"/>
  <c r="M713" i="2" s="1"/>
  <c r="N713" i="2" s="1"/>
  <c r="L714" i="2"/>
  <c r="M714" i="2" s="1"/>
  <c r="L715" i="2"/>
  <c r="M715" i="2" s="1"/>
  <c r="N715" i="2" s="1"/>
  <c r="L716" i="2"/>
  <c r="M716" i="2" s="1"/>
  <c r="L717" i="2"/>
  <c r="M717" i="2" s="1"/>
  <c r="N717" i="2" s="1"/>
  <c r="L718" i="2"/>
  <c r="M718" i="2" s="1"/>
  <c r="N718" i="2" s="1"/>
  <c r="L719" i="2"/>
  <c r="M719" i="2" s="1"/>
  <c r="N719" i="2" s="1"/>
  <c r="L720" i="2"/>
  <c r="M720" i="2" s="1"/>
  <c r="N720" i="2" s="1"/>
  <c r="L721" i="2"/>
  <c r="M721" i="2" s="1"/>
  <c r="N721" i="2" s="1"/>
  <c r="L722" i="2"/>
  <c r="M722" i="2" s="1"/>
  <c r="N722" i="2" s="1"/>
  <c r="L723" i="2"/>
  <c r="M723" i="2" s="1"/>
  <c r="N723" i="2" s="1"/>
  <c r="L724" i="2"/>
  <c r="M724" i="2" s="1"/>
  <c r="N724" i="2" s="1"/>
  <c r="L725" i="2"/>
  <c r="M725" i="2" s="1"/>
  <c r="N725" i="2" s="1"/>
  <c r="L726" i="2"/>
  <c r="M726" i="2" s="1"/>
  <c r="N726" i="2" s="1"/>
  <c r="L727" i="2"/>
  <c r="M727" i="2" s="1"/>
  <c r="N727" i="2" s="1"/>
  <c r="L728" i="2"/>
  <c r="M728" i="2" s="1"/>
  <c r="N728" i="2" s="1"/>
  <c r="L729" i="2"/>
  <c r="M729" i="2" s="1"/>
  <c r="L730" i="2"/>
  <c r="M730" i="2" s="1"/>
  <c r="L731" i="2"/>
  <c r="M731" i="2" s="1"/>
  <c r="N731" i="2" s="1"/>
  <c r="L732" i="2"/>
  <c r="M732" i="2" s="1"/>
  <c r="N732" i="2" s="1"/>
  <c r="L733" i="2"/>
  <c r="M733" i="2" s="1"/>
  <c r="N733" i="2" s="1"/>
  <c r="L734" i="2"/>
  <c r="M734" i="2" s="1"/>
  <c r="N734" i="2" s="1"/>
  <c r="L735" i="2"/>
  <c r="M735" i="2" s="1"/>
  <c r="N735" i="2" s="1"/>
  <c r="L736" i="2"/>
  <c r="M736" i="2" s="1"/>
  <c r="N736" i="2" s="1"/>
  <c r="L737" i="2"/>
  <c r="M737" i="2" s="1"/>
  <c r="L738" i="2"/>
  <c r="M738" i="2" s="1"/>
  <c r="N738" i="2" s="1"/>
  <c r="L739" i="2"/>
  <c r="M739" i="2" s="1"/>
  <c r="N739" i="2" s="1"/>
  <c r="L740" i="2"/>
  <c r="M740" i="2" s="1"/>
  <c r="N740" i="2" s="1"/>
  <c r="L741" i="2"/>
  <c r="M741" i="2" s="1"/>
  <c r="N741" i="2" s="1"/>
  <c r="L742" i="2"/>
  <c r="M742" i="2" s="1"/>
  <c r="N742" i="2" s="1"/>
  <c r="L743" i="2"/>
  <c r="M743" i="2" s="1"/>
  <c r="N743" i="2" s="1"/>
  <c r="L744" i="2"/>
  <c r="M744" i="2" s="1"/>
  <c r="N744" i="2" s="1"/>
  <c r="L745" i="2"/>
  <c r="M745" i="2" s="1"/>
  <c r="N745" i="2" s="1"/>
  <c r="L746" i="2"/>
  <c r="M746" i="2" s="1"/>
  <c r="N746" i="2" s="1"/>
  <c r="L747" i="2"/>
  <c r="M747" i="2" s="1"/>
  <c r="N747" i="2" s="1"/>
  <c r="L748" i="2"/>
  <c r="M748" i="2" s="1"/>
  <c r="N748" i="2" s="1"/>
  <c r="L749" i="2"/>
  <c r="M749" i="2" s="1"/>
  <c r="N749" i="2" s="1"/>
  <c r="L750" i="2"/>
  <c r="M750" i="2" s="1"/>
  <c r="N750" i="2" s="1"/>
  <c r="L751" i="2"/>
  <c r="M751" i="2" s="1"/>
  <c r="N751" i="2" s="1"/>
  <c r="L752" i="2"/>
  <c r="M752" i="2" s="1"/>
  <c r="N752" i="2" s="1"/>
  <c r="L753" i="2"/>
  <c r="M753" i="2" s="1"/>
  <c r="N753" i="2" s="1"/>
  <c r="L754" i="2"/>
  <c r="M754" i="2" s="1"/>
  <c r="N754" i="2" s="1"/>
  <c r="L755" i="2"/>
  <c r="M755" i="2" s="1"/>
  <c r="N755" i="2" s="1"/>
  <c r="L756" i="2"/>
  <c r="M756" i="2" s="1"/>
  <c r="L757" i="2"/>
  <c r="M757" i="2" s="1"/>
  <c r="N757" i="2" s="1"/>
  <c r="L758" i="2"/>
  <c r="M758" i="2" s="1"/>
  <c r="N758" i="2" s="1"/>
  <c r="L759" i="2"/>
  <c r="M759" i="2" s="1"/>
  <c r="N759" i="2" s="1"/>
  <c r="L760" i="2"/>
  <c r="M760" i="2" s="1"/>
  <c r="N760" i="2" s="1"/>
  <c r="L761" i="2"/>
  <c r="M761" i="2" s="1"/>
  <c r="N761" i="2" s="1"/>
  <c r="L762" i="2"/>
  <c r="M762" i="2" s="1"/>
  <c r="N762" i="2" s="1"/>
  <c r="L763" i="2"/>
  <c r="M763" i="2" s="1"/>
  <c r="N763" i="2" s="1"/>
  <c r="L764" i="2"/>
  <c r="M764" i="2" s="1"/>
  <c r="N764" i="2" s="1"/>
  <c r="L765" i="2"/>
  <c r="M765" i="2" s="1"/>
  <c r="N765" i="2" s="1"/>
  <c r="L766" i="2"/>
  <c r="M766" i="2" s="1"/>
  <c r="N766" i="2" s="1"/>
  <c r="L767" i="2"/>
  <c r="M767" i="2" s="1"/>
  <c r="N767" i="2" s="1"/>
  <c r="L768" i="2"/>
  <c r="M768" i="2" s="1"/>
  <c r="N768" i="2" s="1"/>
  <c r="L769" i="2"/>
  <c r="M769" i="2" s="1"/>
  <c r="N769" i="2" s="1"/>
  <c r="L770" i="2"/>
  <c r="M770" i="2" s="1"/>
  <c r="N770" i="2" s="1"/>
  <c r="L771" i="2"/>
  <c r="M771" i="2" s="1"/>
  <c r="N771" i="2" s="1"/>
  <c r="L772" i="2"/>
  <c r="M772" i="2" s="1"/>
  <c r="N772" i="2" s="1"/>
  <c r="L773" i="2"/>
  <c r="M773" i="2" s="1"/>
  <c r="N773" i="2" s="1"/>
  <c r="L774" i="2"/>
  <c r="M774" i="2" s="1"/>
  <c r="N774" i="2" s="1"/>
  <c r="L775" i="2"/>
  <c r="M775" i="2" s="1"/>
  <c r="N775" i="2" s="1"/>
  <c r="L776" i="2"/>
  <c r="M776" i="2" s="1"/>
  <c r="N776" i="2" s="1"/>
  <c r="L777" i="2"/>
  <c r="M777" i="2" s="1"/>
  <c r="N777" i="2" s="1"/>
  <c r="L778" i="2"/>
  <c r="M778" i="2" s="1"/>
  <c r="N778" i="2" s="1"/>
  <c r="L779" i="2"/>
  <c r="M779" i="2" s="1"/>
  <c r="N779" i="2" s="1"/>
  <c r="L780" i="2"/>
  <c r="M780" i="2" s="1"/>
  <c r="N780" i="2" s="1"/>
  <c r="L781" i="2"/>
  <c r="M781" i="2" s="1"/>
  <c r="N781" i="2" s="1"/>
  <c r="L782" i="2"/>
  <c r="M782" i="2" s="1"/>
  <c r="N782" i="2" s="1"/>
  <c r="L783" i="2"/>
  <c r="M783" i="2" s="1"/>
  <c r="N783" i="2" s="1"/>
  <c r="L784" i="2"/>
  <c r="M784" i="2" s="1"/>
  <c r="N784" i="2" s="1"/>
  <c r="L785" i="2"/>
  <c r="M785" i="2" s="1"/>
  <c r="N785" i="2" s="1"/>
  <c r="L786" i="2"/>
  <c r="M786" i="2" s="1"/>
  <c r="N786" i="2" s="1"/>
  <c r="L787" i="2"/>
  <c r="M787" i="2" s="1"/>
  <c r="L788" i="2"/>
  <c r="M788" i="2" s="1"/>
  <c r="L789" i="2"/>
  <c r="M789" i="2" s="1"/>
  <c r="N789" i="2" s="1"/>
  <c r="L790" i="2"/>
  <c r="M790" i="2" s="1"/>
  <c r="N790" i="2" s="1"/>
  <c r="L791" i="2"/>
  <c r="M791" i="2" s="1"/>
  <c r="N791" i="2" s="1"/>
  <c r="L792" i="2"/>
  <c r="M792" i="2" s="1"/>
  <c r="N792" i="2" s="1"/>
  <c r="L793" i="2"/>
  <c r="M793" i="2" s="1"/>
  <c r="N793" i="2" s="1"/>
  <c r="L794" i="2"/>
  <c r="M794" i="2" s="1"/>
  <c r="N794" i="2" s="1"/>
  <c r="L795" i="2"/>
  <c r="M795" i="2" s="1"/>
  <c r="N795" i="2" s="1"/>
  <c r="L796" i="2"/>
  <c r="M796" i="2" s="1"/>
  <c r="N796" i="2" s="1"/>
  <c r="L797" i="2"/>
  <c r="M797" i="2" s="1"/>
  <c r="N797" i="2" s="1"/>
  <c r="L798" i="2"/>
  <c r="M798" i="2" s="1"/>
  <c r="N798" i="2" s="1"/>
  <c r="L799" i="2"/>
  <c r="M799" i="2" s="1"/>
  <c r="N799" i="2" s="1"/>
  <c r="L800" i="2"/>
  <c r="M800" i="2" s="1"/>
  <c r="N800" i="2" s="1"/>
  <c r="L801" i="2"/>
  <c r="M801" i="2" s="1"/>
  <c r="N801" i="2" s="1"/>
  <c r="L802" i="2"/>
  <c r="M802" i="2" s="1"/>
  <c r="N802" i="2" s="1"/>
  <c r="L803" i="2"/>
  <c r="M803" i="2" s="1"/>
  <c r="N803" i="2" s="1"/>
  <c r="L804" i="2"/>
  <c r="M804" i="2" s="1"/>
  <c r="N804" i="2" s="1"/>
  <c r="L805" i="2"/>
  <c r="M805" i="2" s="1"/>
  <c r="N805" i="2" s="1"/>
  <c r="L806" i="2"/>
  <c r="M806" i="2" s="1"/>
  <c r="N806" i="2" s="1"/>
  <c r="L807" i="2"/>
  <c r="M807" i="2" s="1"/>
  <c r="N807" i="2" s="1"/>
  <c r="L808" i="2"/>
  <c r="M808" i="2" s="1"/>
  <c r="N808" i="2" s="1"/>
  <c r="L809" i="2"/>
  <c r="M809" i="2" s="1"/>
  <c r="N809" i="2" s="1"/>
  <c r="L810" i="2"/>
  <c r="M810" i="2" s="1"/>
  <c r="N810" i="2" s="1"/>
  <c r="L811" i="2"/>
  <c r="M811" i="2" s="1"/>
  <c r="N811" i="2" s="1"/>
  <c r="L812" i="2"/>
  <c r="M812" i="2" s="1"/>
  <c r="N812" i="2" s="1"/>
  <c r="L813" i="2"/>
  <c r="M813" i="2" s="1"/>
  <c r="N813" i="2" s="1"/>
  <c r="L814" i="2"/>
  <c r="M814" i="2" s="1"/>
  <c r="N814" i="2" s="1"/>
  <c r="L815" i="2"/>
  <c r="M815" i="2" s="1"/>
  <c r="N815" i="2" s="1"/>
  <c r="L816" i="2"/>
  <c r="M816" i="2" s="1"/>
  <c r="N816" i="2" s="1"/>
  <c r="L817" i="2"/>
  <c r="M817" i="2" s="1"/>
  <c r="N817" i="2" s="1"/>
  <c r="L818" i="2"/>
  <c r="M818" i="2" s="1"/>
  <c r="N818" i="2" s="1"/>
  <c r="L819" i="2"/>
  <c r="M819" i="2" s="1"/>
  <c r="N819" i="2" s="1"/>
  <c r="L820" i="2"/>
  <c r="M820" i="2" s="1"/>
  <c r="N820" i="2" s="1"/>
  <c r="L821" i="2"/>
  <c r="M821" i="2" s="1"/>
  <c r="N821" i="2" s="1"/>
  <c r="L822" i="2"/>
  <c r="M822" i="2" s="1"/>
  <c r="N822" i="2" s="1"/>
  <c r="L823" i="2"/>
  <c r="M823" i="2" s="1"/>
  <c r="N823" i="2" s="1"/>
  <c r="L824" i="2"/>
  <c r="M824" i="2" s="1"/>
  <c r="N824" i="2" s="1"/>
  <c r="L825" i="2"/>
  <c r="M825" i="2" s="1"/>
  <c r="N825" i="2" s="1"/>
  <c r="L826" i="2"/>
  <c r="M826" i="2" s="1"/>
  <c r="N826" i="2" s="1"/>
  <c r="L827" i="2"/>
  <c r="M827" i="2" s="1"/>
  <c r="N827" i="2" s="1"/>
  <c r="L828" i="2"/>
  <c r="M828" i="2" s="1"/>
  <c r="N828" i="2" s="1"/>
  <c r="L829" i="2"/>
  <c r="M829" i="2" s="1"/>
  <c r="N829" i="2" s="1"/>
  <c r="L830" i="2"/>
  <c r="M830" i="2" s="1"/>
  <c r="N830" i="2" s="1"/>
  <c r="L831" i="2"/>
  <c r="M831" i="2" s="1"/>
  <c r="L832" i="2"/>
  <c r="M832" i="2" s="1"/>
  <c r="N832" i="2" s="1"/>
  <c r="L833" i="2"/>
  <c r="M833" i="2" s="1"/>
  <c r="N833" i="2" s="1"/>
  <c r="L834" i="2"/>
  <c r="M834" i="2" s="1"/>
  <c r="N834" i="2" s="1"/>
  <c r="L835" i="2"/>
  <c r="M835" i="2" s="1"/>
  <c r="N835" i="2" s="1"/>
  <c r="L836" i="2"/>
  <c r="M836" i="2" s="1"/>
  <c r="N836" i="2" s="1"/>
  <c r="L837" i="2"/>
  <c r="M837" i="2" s="1"/>
  <c r="N837" i="2" s="1"/>
  <c r="L838" i="2"/>
  <c r="M838" i="2" s="1"/>
  <c r="N838" i="2" s="1"/>
  <c r="L839" i="2"/>
  <c r="M839" i="2" s="1"/>
  <c r="L840" i="2"/>
  <c r="M840" i="2" s="1"/>
  <c r="N840" i="2" s="1"/>
  <c r="L841" i="2"/>
  <c r="M841" i="2" s="1"/>
  <c r="N841" i="2" s="1"/>
  <c r="L842" i="2"/>
  <c r="M842" i="2" s="1"/>
  <c r="N842" i="2" s="1"/>
  <c r="L843" i="2"/>
  <c r="M843" i="2" s="1"/>
  <c r="N843" i="2" s="1"/>
  <c r="L844" i="2"/>
  <c r="M844" i="2" s="1"/>
  <c r="N844" i="2" s="1"/>
  <c r="L845" i="2"/>
  <c r="M845" i="2" s="1"/>
  <c r="N845" i="2" s="1"/>
  <c r="L846" i="2"/>
  <c r="M846" i="2" s="1"/>
  <c r="N846" i="2" s="1"/>
  <c r="L847" i="2"/>
  <c r="M847" i="2" s="1"/>
  <c r="N847" i="2" s="1"/>
  <c r="L848" i="2"/>
  <c r="M848" i="2" s="1"/>
  <c r="N848" i="2" s="1"/>
  <c r="L849" i="2"/>
  <c r="M849" i="2" s="1"/>
  <c r="N849" i="2" s="1"/>
  <c r="L850" i="2"/>
  <c r="M850" i="2" s="1"/>
  <c r="N850" i="2" s="1"/>
  <c r="L851" i="2"/>
  <c r="M851" i="2" s="1"/>
  <c r="N851" i="2" s="1"/>
  <c r="L852" i="2"/>
  <c r="M852" i="2" s="1"/>
  <c r="N852" i="2" s="1"/>
  <c r="L853" i="2"/>
  <c r="M853" i="2" s="1"/>
  <c r="N853" i="2" s="1"/>
  <c r="L854" i="2"/>
  <c r="M854" i="2" s="1"/>
  <c r="N854" i="2" s="1"/>
  <c r="L855" i="2"/>
  <c r="M855" i="2" s="1"/>
  <c r="L856" i="2"/>
  <c r="M856" i="2" s="1"/>
  <c r="N856" i="2" s="1"/>
  <c r="L857" i="2"/>
  <c r="M857" i="2" s="1"/>
  <c r="N857" i="2" s="1"/>
  <c r="L858" i="2"/>
  <c r="M858" i="2" s="1"/>
  <c r="N858" i="2" s="1"/>
  <c r="L859" i="2"/>
  <c r="M859" i="2" s="1"/>
  <c r="N859" i="2" s="1"/>
  <c r="L860" i="2"/>
  <c r="M860" i="2" s="1"/>
  <c r="L861" i="2"/>
  <c r="M861" i="2" s="1"/>
  <c r="N861" i="2" s="1"/>
  <c r="L862" i="2"/>
  <c r="M862" i="2" s="1"/>
  <c r="N862" i="2" s="1"/>
  <c r="L863" i="2"/>
  <c r="M863" i="2" s="1"/>
  <c r="L864" i="2"/>
  <c r="M864" i="2" s="1"/>
  <c r="N864" i="2" s="1"/>
  <c r="L865" i="2"/>
  <c r="M865" i="2" s="1"/>
  <c r="N865" i="2" s="1"/>
  <c r="L866" i="2"/>
  <c r="M866" i="2" s="1"/>
  <c r="N866" i="2" s="1"/>
  <c r="L867" i="2"/>
  <c r="M867" i="2" s="1"/>
  <c r="N867" i="2" s="1"/>
  <c r="L868" i="2"/>
  <c r="M868" i="2" s="1"/>
  <c r="N868" i="2" s="1"/>
  <c r="L869" i="2"/>
  <c r="M869" i="2" s="1"/>
  <c r="N869" i="2" s="1"/>
  <c r="L870" i="2"/>
  <c r="M870" i="2" s="1"/>
  <c r="N870" i="2" s="1"/>
  <c r="L871" i="2"/>
  <c r="M871" i="2" s="1"/>
  <c r="N871" i="2" s="1"/>
  <c r="L872" i="2"/>
  <c r="M872" i="2" s="1"/>
  <c r="N872" i="2" s="1"/>
  <c r="L873" i="2"/>
  <c r="M873" i="2" s="1"/>
  <c r="N873" i="2" s="1"/>
  <c r="L874" i="2"/>
  <c r="M874" i="2" s="1"/>
  <c r="N874" i="2" s="1"/>
  <c r="L875" i="2"/>
  <c r="M875" i="2" s="1"/>
  <c r="N875" i="2" s="1"/>
  <c r="L876" i="2"/>
  <c r="M876" i="2" s="1"/>
  <c r="N876" i="2" s="1"/>
  <c r="L877" i="2"/>
  <c r="M877" i="2" s="1"/>
  <c r="N877" i="2" s="1"/>
  <c r="L878" i="2"/>
  <c r="M878" i="2" s="1"/>
  <c r="N878" i="2" s="1"/>
  <c r="L879" i="2"/>
  <c r="M879" i="2" s="1"/>
  <c r="N879" i="2" s="1"/>
  <c r="L880" i="2"/>
  <c r="M880" i="2" s="1"/>
  <c r="N880" i="2" s="1"/>
  <c r="L881" i="2"/>
  <c r="M881" i="2" s="1"/>
  <c r="N881" i="2" s="1"/>
  <c r="L882" i="2"/>
  <c r="M882" i="2" s="1"/>
  <c r="N882" i="2" s="1"/>
  <c r="L883" i="2"/>
  <c r="M883" i="2" s="1"/>
  <c r="N883" i="2" s="1"/>
  <c r="L884" i="2"/>
  <c r="M884" i="2" s="1"/>
  <c r="N884" i="2" s="1"/>
  <c r="L885" i="2"/>
  <c r="M885" i="2" s="1"/>
  <c r="N885" i="2" s="1"/>
  <c r="L886" i="2"/>
  <c r="M886" i="2" s="1"/>
  <c r="N886" i="2" s="1"/>
  <c r="L887" i="2"/>
  <c r="M887" i="2" s="1"/>
  <c r="N887" i="2" s="1"/>
  <c r="L888" i="2"/>
  <c r="M888" i="2" s="1"/>
  <c r="N888" i="2" s="1"/>
  <c r="L889" i="2"/>
  <c r="M889" i="2" s="1"/>
  <c r="N889" i="2" s="1"/>
  <c r="L890" i="2"/>
  <c r="M890" i="2" s="1"/>
  <c r="N890" i="2" s="1"/>
  <c r="L891" i="2"/>
  <c r="M891" i="2" s="1"/>
  <c r="N891" i="2" s="1"/>
  <c r="L892" i="2"/>
  <c r="M892" i="2" s="1"/>
  <c r="N892" i="2" s="1"/>
  <c r="L893" i="2"/>
  <c r="M893" i="2" s="1"/>
  <c r="N893" i="2" s="1"/>
  <c r="L894" i="2"/>
  <c r="M894" i="2" s="1"/>
  <c r="L895" i="2"/>
  <c r="M895" i="2" s="1"/>
  <c r="N895" i="2" s="1"/>
  <c r="L896" i="2"/>
  <c r="M896" i="2" s="1"/>
  <c r="N896" i="2" s="1"/>
  <c r="L897" i="2"/>
  <c r="M897" i="2" s="1"/>
  <c r="N897" i="2" s="1"/>
  <c r="L898" i="2"/>
  <c r="M898" i="2" s="1"/>
  <c r="N898" i="2" s="1"/>
  <c r="L899" i="2"/>
  <c r="M899" i="2" s="1"/>
  <c r="N899" i="2" s="1"/>
  <c r="L900" i="2"/>
  <c r="M900" i="2" s="1"/>
  <c r="N900" i="2" s="1"/>
  <c r="L901" i="2"/>
  <c r="M901" i="2" s="1"/>
  <c r="N901" i="2" s="1"/>
  <c r="L902" i="2"/>
  <c r="M902" i="2" s="1"/>
  <c r="N902" i="2" s="1"/>
  <c r="L903" i="2"/>
  <c r="M903" i="2" s="1"/>
  <c r="N903" i="2" s="1"/>
  <c r="L904" i="2"/>
  <c r="M904" i="2" s="1"/>
  <c r="N904" i="2" s="1"/>
  <c r="L905" i="2"/>
  <c r="M905" i="2" s="1"/>
  <c r="N905" i="2" s="1"/>
  <c r="L906" i="2"/>
  <c r="M906" i="2" s="1"/>
  <c r="N906" i="2" s="1"/>
  <c r="L907" i="2"/>
  <c r="M907" i="2" s="1"/>
  <c r="N907" i="2" s="1"/>
  <c r="L908" i="2"/>
  <c r="M908" i="2" s="1"/>
  <c r="N908" i="2" s="1"/>
  <c r="L909" i="2"/>
  <c r="M909" i="2" s="1"/>
  <c r="N909" i="2" s="1"/>
  <c r="L910" i="2"/>
  <c r="M910" i="2" s="1"/>
  <c r="L911" i="2"/>
  <c r="M911" i="2" s="1"/>
  <c r="N911" i="2" s="1"/>
  <c r="L912" i="2"/>
  <c r="M912" i="2" s="1"/>
  <c r="L913" i="2"/>
  <c r="M913" i="2" s="1"/>
  <c r="N913" i="2" s="1"/>
  <c r="L914" i="2"/>
  <c r="M914" i="2" s="1"/>
  <c r="N914" i="2" s="1"/>
  <c r="L915" i="2"/>
  <c r="M915" i="2" s="1"/>
  <c r="N915" i="2" s="1"/>
  <c r="L916" i="2"/>
  <c r="M916" i="2" s="1"/>
  <c r="N916" i="2" s="1"/>
  <c r="L917" i="2"/>
  <c r="M917" i="2" s="1"/>
  <c r="N917" i="2" s="1"/>
  <c r="L918" i="2"/>
  <c r="M918" i="2" s="1"/>
  <c r="N918" i="2" s="1"/>
  <c r="L919" i="2"/>
  <c r="M919" i="2" s="1"/>
  <c r="N919" i="2" s="1"/>
  <c r="L920" i="2"/>
  <c r="M920" i="2" s="1"/>
  <c r="N920" i="2" s="1"/>
  <c r="L921" i="2"/>
  <c r="M921" i="2" s="1"/>
  <c r="N921" i="2" s="1"/>
  <c r="L922" i="2"/>
  <c r="M922" i="2" s="1"/>
  <c r="N922" i="2" s="1"/>
  <c r="L923" i="2"/>
  <c r="M923" i="2" s="1"/>
  <c r="N923" i="2" s="1"/>
  <c r="L924" i="2"/>
  <c r="M924" i="2" s="1"/>
  <c r="L925" i="2"/>
  <c r="M925" i="2" s="1"/>
  <c r="N925" i="2" s="1"/>
  <c r="L926" i="2"/>
  <c r="M926" i="2" s="1"/>
  <c r="N926" i="2" s="1"/>
  <c r="L927" i="2"/>
  <c r="M927" i="2" s="1"/>
  <c r="N927" i="2" s="1"/>
  <c r="L928" i="2"/>
  <c r="M928" i="2" s="1"/>
  <c r="N928" i="2" s="1"/>
  <c r="L929" i="2"/>
  <c r="M929" i="2" s="1"/>
  <c r="N929" i="2" s="1"/>
  <c r="L930" i="2"/>
  <c r="M930" i="2" s="1"/>
  <c r="N930" i="2" s="1"/>
  <c r="L931" i="2"/>
  <c r="M931" i="2" s="1"/>
  <c r="N931" i="2" s="1"/>
  <c r="L932" i="2"/>
  <c r="M932" i="2" s="1"/>
  <c r="L933" i="2"/>
  <c r="M933" i="2" s="1"/>
  <c r="N933" i="2" s="1"/>
  <c r="L934" i="2"/>
  <c r="M934" i="2" s="1"/>
  <c r="N934" i="2" s="1"/>
  <c r="L935" i="2"/>
  <c r="M935" i="2" s="1"/>
  <c r="N935" i="2" s="1"/>
  <c r="L936" i="2"/>
  <c r="M936" i="2" s="1"/>
  <c r="N936" i="2" s="1"/>
  <c r="L937" i="2"/>
  <c r="M937" i="2" s="1"/>
  <c r="L938" i="2"/>
  <c r="M938" i="2" s="1"/>
  <c r="N938" i="2" s="1"/>
  <c r="L939" i="2"/>
  <c r="M939" i="2" s="1"/>
  <c r="N939" i="2" s="1"/>
  <c r="L940" i="2"/>
  <c r="M940" i="2" s="1"/>
  <c r="N940" i="2" s="1"/>
  <c r="L941" i="2"/>
  <c r="M941" i="2" s="1"/>
  <c r="N941" i="2" s="1"/>
  <c r="L942" i="2"/>
  <c r="M942" i="2" s="1"/>
  <c r="N942" i="2" s="1"/>
  <c r="L943" i="2"/>
  <c r="M943" i="2" s="1"/>
  <c r="N943" i="2" s="1"/>
  <c r="L944" i="2"/>
  <c r="M944" i="2" s="1"/>
  <c r="N944" i="2" s="1"/>
  <c r="L945" i="2"/>
  <c r="M945" i="2" s="1"/>
  <c r="N945" i="2" s="1"/>
  <c r="L946" i="2"/>
  <c r="M946" i="2" s="1"/>
  <c r="N946" i="2" s="1"/>
  <c r="L947" i="2"/>
  <c r="M947" i="2" s="1"/>
  <c r="N947" i="2" s="1"/>
  <c r="L948" i="2"/>
  <c r="M948" i="2" s="1"/>
  <c r="N948" i="2" s="1"/>
  <c r="L949" i="2"/>
  <c r="M949" i="2" s="1"/>
  <c r="L950" i="2"/>
  <c r="M950" i="2" s="1"/>
  <c r="N950" i="2" s="1"/>
  <c r="L951" i="2"/>
  <c r="M951" i="2" s="1"/>
  <c r="L952" i="2"/>
  <c r="M952" i="2" s="1"/>
  <c r="N952" i="2" s="1"/>
  <c r="L953" i="2"/>
  <c r="M953" i="2" s="1"/>
  <c r="N953" i="2" s="1"/>
  <c r="L954" i="2"/>
  <c r="M954" i="2" s="1"/>
  <c r="N954" i="2" s="1"/>
  <c r="L955" i="2"/>
  <c r="M955" i="2" s="1"/>
  <c r="N955" i="2" s="1"/>
  <c r="L956" i="2"/>
  <c r="M956" i="2" s="1"/>
  <c r="N956" i="2" s="1"/>
  <c r="L957" i="2"/>
  <c r="M957" i="2" s="1"/>
  <c r="N957" i="2" s="1"/>
  <c r="L958" i="2"/>
  <c r="M958" i="2" s="1"/>
  <c r="N958" i="2" s="1"/>
  <c r="L959" i="2"/>
  <c r="M959" i="2" s="1"/>
  <c r="N959" i="2" s="1"/>
  <c r="L960" i="2"/>
  <c r="M960" i="2" s="1"/>
  <c r="N960" i="2" s="1"/>
  <c r="L961" i="2"/>
  <c r="M961" i="2" s="1"/>
  <c r="N961" i="2" s="1"/>
  <c r="L962" i="2"/>
  <c r="M962" i="2" s="1"/>
  <c r="L963" i="2"/>
  <c r="M963" i="2" s="1"/>
  <c r="N963" i="2" s="1"/>
  <c r="L964" i="2"/>
  <c r="M964" i="2" s="1"/>
  <c r="N964" i="2" s="1"/>
  <c r="L965" i="2"/>
  <c r="M965" i="2" s="1"/>
  <c r="N965" i="2" s="1"/>
  <c r="L966" i="2"/>
  <c r="M966" i="2" s="1"/>
  <c r="N966" i="2" s="1"/>
  <c r="L967" i="2"/>
  <c r="M967" i="2" s="1"/>
  <c r="N967" i="2" s="1"/>
  <c r="L968" i="2"/>
  <c r="M968" i="2" s="1"/>
  <c r="N968" i="2" s="1"/>
  <c r="L969" i="2"/>
  <c r="M969" i="2" s="1"/>
  <c r="L970" i="2"/>
  <c r="M970" i="2" s="1"/>
  <c r="N970" i="2" s="1"/>
  <c r="L971" i="2"/>
  <c r="M971" i="2" s="1"/>
  <c r="N971" i="2" s="1"/>
  <c r="L972" i="2"/>
  <c r="M972" i="2" s="1"/>
  <c r="N972" i="2" s="1"/>
  <c r="L973" i="2"/>
  <c r="M973" i="2" s="1"/>
  <c r="N973" i="2" s="1"/>
  <c r="L974" i="2"/>
  <c r="M974" i="2" s="1"/>
  <c r="N974" i="2" s="1"/>
  <c r="L975" i="2"/>
  <c r="M975" i="2" s="1"/>
  <c r="N975" i="2" s="1"/>
  <c r="L976" i="2"/>
  <c r="M976" i="2" s="1"/>
  <c r="N976" i="2" s="1"/>
  <c r="L977" i="2"/>
  <c r="M977" i="2" s="1"/>
  <c r="N977" i="2" s="1"/>
  <c r="L978" i="2"/>
  <c r="M978" i="2" s="1"/>
  <c r="N978" i="2" s="1"/>
  <c r="L979" i="2"/>
  <c r="M979" i="2" s="1"/>
  <c r="N979" i="2" s="1"/>
  <c r="L980" i="2"/>
  <c r="M980" i="2" s="1"/>
  <c r="N980" i="2" s="1"/>
  <c r="L981" i="2"/>
  <c r="M981" i="2" s="1"/>
  <c r="N981" i="2" s="1"/>
  <c r="L982" i="2"/>
  <c r="M982" i="2" s="1"/>
  <c r="N982" i="2" s="1"/>
  <c r="L983" i="2"/>
  <c r="M983" i="2" s="1"/>
  <c r="N983" i="2" s="1"/>
  <c r="L984" i="2"/>
  <c r="M984" i="2" s="1"/>
  <c r="N984" i="2" s="1"/>
  <c r="L985" i="2"/>
  <c r="M985" i="2" s="1"/>
  <c r="N985" i="2" s="1"/>
  <c r="L986" i="2"/>
  <c r="M986" i="2" s="1"/>
  <c r="N986" i="2" s="1"/>
  <c r="L987" i="2"/>
  <c r="M987" i="2" s="1"/>
  <c r="N987" i="2" s="1"/>
  <c r="L988" i="2"/>
  <c r="M988" i="2" s="1"/>
  <c r="N988" i="2" s="1"/>
  <c r="L989" i="2"/>
  <c r="M989" i="2" s="1"/>
  <c r="N989" i="2" s="1"/>
  <c r="L990" i="2"/>
  <c r="M990" i="2" s="1"/>
  <c r="N990" i="2" s="1"/>
  <c r="L991" i="2"/>
  <c r="M991" i="2" s="1"/>
  <c r="N991" i="2" s="1"/>
  <c r="L992" i="2"/>
  <c r="M992" i="2" s="1"/>
  <c r="N992" i="2" s="1"/>
  <c r="L993" i="2"/>
  <c r="M993" i="2" s="1"/>
  <c r="N993" i="2" s="1"/>
  <c r="L994" i="2"/>
  <c r="M994" i="2" s="1"/>
  <c r="N994" i="2" s="1"/>
  <c r="L995" i="2"/>
  <c r="M995" i="2" s="1"/>
  <c r="N995" i="2" s="1"/>
  <c r="L996" i="2"/>
  <c r="M996" i="2" s="1"/>
  <c r="N996" i="2" s="1"/>
  <c r="L997" i="2"/>
  <c r="M997" i="2" s="1"/>
  <c r="N997" i="2" s="1"/>
  <c r="L998" i="2"/>
  <c r="M998" i="2" s="1"/>
  <c r="N998" i="2" s="1"/>
  <c r="L999" i="2"/>
  <c r="M999" i="2" s="1"/>
  <c r="N999" i="2" s="1"/>
  <c r="L1000" i="2"/>
  <c r="M1000" i="2" s="1"/>
  <c r="N1000" i="2" s="1"/>
  <c r="L1001" i="2"/>
  <c r="M1001" i="2" s="1"/>
  <c r="N1001" i="2" s="1"/>
  <c r="L1002" i="2"/>
  <c r="M1002" i="2" s="1"/>
  <c r="N1002" i="2" s="1"/>
  <c r="L1003" i="2"/>
  <c r="M1003" i="2" s="1"/>
  <c r="N1003" i="2" s="1"/>
  <c r="L1004" i="2"/>
  <c r="M1004" i="2" s="1"/>
  <c r="N1004" i="2" s="1"/>
  <c r="L1005" i="2"/>
  <c r="M1005" i="2" s="1"/>
  <c r="N1005" i="2" s="1"/>
  <c r="L1006" i="2"/>
  <c r="M1006" i="2" s="1"/>
  <c r="N1006" i="2" s="1"/>
  <c r="L1007" i="2"/>
  <c r="M1007" i="2" s="1"/>
  <c r="N1007" i="2" s="1"/>
  <c r="L1008" i="2"/>
  <c r="M1008" i="2" s="1"/>
  <c r="N1008" i="2" s="1"/>
  <c r="L1009" i="2"/>
  <c r="M1009" i="2" s="1"/>
  <c r="N1009" i="2" s="1"/>
  <c r="L1010" i="2"/>
  <c r="M1010" i="2" s="1"/>
  <c r="N1010" i="2" s="1"/>
  <c r="L1011" i="2"/>
  <c r="M1011" i="2" s="1"/>
  <c r="N1011" i="2" s="1"/>
  <c r="L1012" i="2"/>
  <c r="M1012" i="2" s="1"/>
  <c r="N1012" i="2" s="1"/>
  <c r="L1013" i="2"/>
  <c r="M1013" i="2" s="1"/>
  <c r="N1013" i="2" s="1"/>
  <c r="L1014" i="2"/>
  <c r="M1014" i="2" s="1"/>
  <c r="L1015" i="2"/>
  <c r="M1015" i="2" s="1"/>
  <c r="N1015" i="2" s="1"/>
  <c r="L1016" i="2"/>
  <c r="M1016" i="2" s="1"/>
  <c r="N1016" i="2" s="1"/>
  <c r="L1017" i="2"/>
  <c r="M1017" i="2" s="1"/>
  <c r="N1017" i="2" s="1"/>
  <c r="L1018" i="2"/>
  <c r="M1018" i="2" s="1"/>
  <c r="N1018" i="2" s="1"/>
  <c r="L1019" i="2"/>
  <c r="M1019" i="2" s="1"/>
  <c r="N1019" i="2" s="1"/>
  <c r="L1020" i="2"/>
  <c r="M1020" i="2" s="1"/>
  <c r="N1020" i="2" s="1"/>
  <c r="L1021" i="2"/>
  <c r="M1021" i="2" s="1"/>
  <c r="N1021" i="2" s="1"/>
  <c r="L1022" i="2"/>
  <c r="M1022" i="2" s="1"/>
  <c r="N1022" i="2" s="1"/>
  <c r="L1023" i="2"/>
  <c r="M1023" i="2" s="1"/>
  <c r="N1023" i="2" s="1"/>
  <c r="L1024" i="2"/>
  <c r="M1024" i="2" s="1"/>
  <c r="N1024" i="2" s="1"/>
  <c r="L1025" i="2"/>
  <c r="M1025" i="2" s="1"/>
  <c r="L1026" i="2"/>
  <c r="M1026" i="2" s="1"/>
  <c r="N1026" i="2" s="1"/>
  <c r="L1027" i="2"/>
  <c r="M1027" i="2" s="1"/>
  <c r="N1027" i="2" s="1"/>
  <c r="L1028" i="2"/>
  <c r="M1028" i="2" s="1"/>
  <c r="N1028" i="2" s="1"/>
  <c r="L1029" i="2"/>
  <c r="M1029" i="2" s="1"/>
  <c r="N1029" i="2" s="1"/>
  <c r="L1030" i="2"/>
  <c r="M1030" i="2" s="1"/>
  <c r="N1030" i="2" s="1"/>
  <c r="L1031" i="2"/>
  <c r="M1031" i="2" s="1"/>
  <c r="N1031" i="2" s="1"/>
  <c r="L1032" i="2"/>
  <c r="M1032" i="2" s="1"/>
  <c r="N1032" i="2" s="1"/>
  <c r="L1033" i="2"/>
  <c r="M1033" i="2" s="1"/>
  <c r="N1033" i="2" s="1"/>
  <c r="L1034" i="2"/>
  <c r="M1034" i="2" s="1"/>
  <c r="N1034" i="2" s="1"/>
  <c r="L1035" i="2"/>
  <c r="M1035" i="2" s="1"/>
  <c r="N1035" i="2" s="1"/>
  <c r="L1036" i="2"/>
  <c r="M1036" i="2" s="1"/>
  <c r="N1036" i="2" s="1"/>
  <c r="L1037" i="2"/>
  <c r="M1037" i="2" s="1"/>
  <c r="N1037" i="2" s="1"/>
  <c r="L1038" i="2"/>
  <c r="M1038" i="2" s="1"/>
  <c r="N1038" i="2" s="1"/>
  <c r="L1039" i="2"/>
  <c r="M1039" i="2" s="1"/>
  <c r="N1039" i="2" s="1"/>
  <c r="L1040" i="2"/>
  <c r="M1040" i="2" s="1"/>
  <c r="N1040" i="2" s="1"/>
  <c r="L1041" i="2"/>
  <c r="M1041" i="2" s="1"/>
  <c r="N1041" i="2" s="1"/>
  <c r="L1042" i="2"/>
  <c r="M1042" i="2" s="1"/>
  <c r="N1042" i="2" s="1"/>
  <c r="L1043" i="2"/>
  <c r="M1043" i="2" s="1"/>
  <c r="N1043" i="2" s="1"/>
  <c r="L1044" i="2"/>
  <c r="M1044" i="2" s="1"/>
  <c r="N1044" i="2" s="1"/>
  <c r="L1045" i="2"/>
  <c r="M1045" i="2" s="1"/>
  <c r="N1045" i="2" s="1"/>
  <c r="L1046" i="2"/>
  <c r="M1046" i="2" s="1"/>
  <c r="N1046" i="2" s="1"/>
  <c r="L1047" i="2"/>
  <c r="M1047" i="2" s="1"/>
  <c r="N1047" i="2" s="1"/>
  <c r="L1048" i="2"/>
  <c r="M1048" i="2" s="1"/>
  <c r="N1048" i="2" s="1"/>
  <c r="L1049" i="2"/>
  <c r="M1049" i="2" s="1"/>
  <c r="N1049" i="2" s="1"/>
  <c r="L1050" i="2"/>
  <c r="M1050" i="2" s="1"/>
  <c r="L1051" i="2"/>
  <c r="M1051" i="2" s="1"/>
  <c r="N1051" i="2" s="1"/>
  <c r="L1052" i="2"/>
  <c r="M1052" i="2" s="1"/>
  <c r="N1052" i="2" s="1"/>
  <c r="L1053" i="2"/>
  <c r="M1053" i="2" s="1"/>
  <c r="N1053" i="2" s="1"/>
  <c r="L1054" i="2"/>
  <c r="M1054" i="2" s="1"/>
  <c r="N1054" i="2" s="1"/>
  <c r="L1055" i="2"/>
  <c r="M1055" i="2" s="1"/>
  <c r="N1055" i="2" s="1"/>
  <c r="L1056" i="2"/>
  <c r="M1056" i="2" s="1"/>
  <c r="N1056" i="2" s="1"/>
  <c r="L1057" i="2"/>
  <c r="M1057" i="2" s="1"/>
  <c r="N1057" i="2" s="1"/>
  <c r="L1058" i="2"/>
  <c r="M1058" i="2" s="1"/>
  <c r="N1058" i="2" s="1"/>
  <c r="L1059" i="2"/>
  <c r="M1059" i="2" s="1"/>
  <c r="N1059" i="2" s="1"/>
  <c r="L1060" i="2"/>
  <c r="M1060" i="2" s="1"/>
  <c r="N1060" i="2" s="1"/>
  <c r="L1061" i="2"/>
  <c r="M1061" i="2" s="1"/>
  <c r="N1061" i="2" s="1"/>
  <c r="L1062" i="2"/>
  <c r="M1062" i="2" s="1"/>
  <c r="N1062" i="2" s="1"/>
  <c r="L1063" i="2"/>
  <c r="M1063" i="2" s="1"/>
  <c r="N1063" i="2" s="1"/>
  <c r="L1064" i="2"/>
  <c r="M1064" i="2" s="1"/>
  <c r="N1064" i="2" s="1"/>
  <c r="L1065" i="2"/>
  <c r="M1065" i="2" s="1"/>
  <c r="N1065" i="2" s="1"/>
  <c r="L1066" i="2"/>
  <c r="M1066" i="2" s="1"/>
  <c r="N1066" i="2" s="1"/>
  <c r="L1067" i="2"/>
  <c r="M1067" i="2" s="1"/>
  <c r="N1067" i="2" s="1"/>
  <c r="L1068" i="2"/>
  <c r="M1068" i="2" s="1"/>
  <c r="N1068" i="2" s="1"/>
  <c r="L1069" i="2"/>
  <c r="M1069" i="2" s="1"/>
  <c r="L1070" i="2"/>
  <c r="M1070" i="2" s="1"/>
  <c r="L1071" i="2"/>
  <c r="M1071" i="2" s="1"/>
  <c r="N1071" i="2" s="1"/>
  <c r="L1072" i="2"/>
  <c r="M1072" i="2" s="1"/>
  <c r="N1072" i="2" s="1"/>
  <c r="L1073" i="2"/>
  <c r="M1073" i="2" s="1"/>
  <c r="N1073" i="2" s="1"/>
  <c r="L1074" i="2"/>
  <c r="M1074" i="2" s="1"/>
  <c r="N1074" i="2" s="1"/>
  <c r="L1075" i="2"/>
  <c r="M1075" i="2" s="1"/>
  <c r="N1075" i="2" s="1"/>
  <c r="L1076" i="2"/>
  <c r="M1076" i="2" s="1"/>
  <c r="N1076" i="2" s="1"/>
  <c r="L1077" i="2"/>
  <c r="M1077" i="2" s="1"/>
  <c r="N1077" i="2" s="1"/>
  <c r="L1078" i="2"/>
  <c r="M1078" i="2" s="1"/>
  <c r="N1078" i="2" s="1"/>
  <c r="L1079" i="2"/>
  <c r="M1079" i="2" s="1"/>
  <c r="N1079" i="2" s="1"/>
  <c r="L1080" i="2"/>
  <c r="M1080" i="2" s="1"/>
  <c r="N1080" i="2" s="1"/>
  <c r="L1081" i="2"/>
  <c r="M1081" i="2" s="1"/>
  <c r="N1081" i="2" s="1"/>
  <c r="L1082" i="2"/>
  <c r="M1082" i="2" s="1"/>
  <c r="N1082" i="2" s="1"/>
  <c r="L1083" i="2"/>
  <c r="M1083" i="2" s="1"/>
  <c r="N1083" i="2" s="1"/>
  <c r="L1084" i="2"/>
  <c r="M1084" i="2" s="1"/>
  <c r="L1085" i="2"/>
  <c r="M1085" i="2" s="1"/>
  <c r="N1085" i="2" s="1"/>
  <c r="L1086" i="2"/>
  <c r="M1086" i="2" s="1"/>
  <c r="N1086" i="2" s="1"/>
  <c r="L1087" i="2"/>
  <c r="M1087" i="2" s="1"/>
  <c r="N1087" i="2" s="1"/>
  <c r="L1088" i="2"/>
  <c r="M1088" i="2" s="1"/>
  <c r="L1089" i="2"/>
  <c r="M1089" i="2" s="1"/>
  <c r="N1089" i="2" s="1"/>
  <c r="L1090" i="2"/>
  <c r="M1090" i="2" s="1"/>
  <c r="N1090" i="2" s="1"/>
  <c r="L1091" i="2"/>
  <c r="M1091" i="2" s="1"/>
  <c r="N1091" i="2" s="1"/>
  <c r="L1092" i="2"/>
  <c r="M1092" i="2" s="1"/>
  <c r="N1092" i="2" s="1"/>
  <c r="L1093" i="2"/>
  <c r="M1093" i="2" s="1"/>
  <c r="N1093" i="2" s="1"/>
  <c r="L1094" i="2"/>
  <c r="M1094" i="2" s="1"/>
  <c r="N1094" i="2" s="1"/>
  <c r="L1095" i="2"/>
  <c r="M1095" i="2" s="1"/>
  <c r="N1095" i="2" s="1"/>
  <c r="L1096" i="2"/>
  <c r="M1096" i="2" s="1"/>
  <c r="L1097" i="2"/>
  <c r="M1097" i="2" s="1"/>
  <c r="N1097" i="2" s="1"/>
  <c r="L1098" i="2"/>
  <c r="M1098" i="2" s="1"/>
  <c r="N1098" i="2" s="1"/>
  <c r="L1099" i="2"/>
  <c r="M1099" i="2" s="1"/>
  <c r="N1099" i="2" s="1"/>
  <c r="L1100" i="2"/>
  <c r="M1100" i="2" s="1"/>
  <c r="N1100" i="2" s="1"/>
  <c r="L1101" i="2"/>
  <c r="M1101" i="2" s="1"/>
  <c r="N1101" i="2" s="1"/>
  <c r="L1102" i="2"/>
  <c r="M1102" i="2" s="1"/>
  <c r="N1102" i="2" s="1"/>
  <c r="L1103" i="2"/>
  <c r="M1103" i="2" s="1"/>
  <c r="N1103" i="2" s="1"/>
  <c r="L1104" i="2"/>
  <c r="M1104" i="2" s="1"/>
  <c r="N1104" i="2" s="1"/>
  <c r="L1105" i="2"/>
  <c r="M1105" i="2" s="1"/>
  <c r="N1105" i="2" s="1"/>
  <c r="L1106" i="2"/>
  <c r="M1106" i="2" s="1"/>
  <c r="N1106" i="2" s="1"/>
  <c r="L1107" i="2"/>
  <c r="M1107" i="2" s="1"/>
  <c r="N1107" i="2" s="1"/>
  <c r="L1108" i="2"/>
  <c r="M1108" i="2" s="1"/>
  <c r="N1108" i="2" s="1"/>
  <c r="L1109" i="2"/>
  <c r="M1109" i="2" s="1"/>
  <c r="N1109" i="2" s="1"/>
  <c r="L1110" i="2"/>
  <c r="M1110" i="2" s="1"/>
  <c r="N1110" i="2" s="1"/>
  <c r="L1111" i="2"/>
  <c r="M1111" i="2" s="1"/>
  <c r="N1111" i="2" s="1"/>
  <c r="L1112" i="2"/>
  <c r="M1112" i="2" s="1"/>
  <c r="N1112" i="2" s="1"/>
  <c r="L1113" i="2"/>
  <c r="M1113" i="2" s="1"/>
  <c r="N1113" i="2" s="1"/>
  <c r="L1114" i="2"/>
  <c r="M1114" i="2" s="1"/>
  <c r="N1114" i="2" s="1"/>
  <c r="L1115" i="2"/>
  <c r="M1115" i="2" s="1"/>
  <c r="N1115" i="2" s="1"/>
  <c r="L1116" i="2"/>
  <c r="M1116" i="2" s="1"/>
  <c r="N1116" i="2" s="1"/>
  <c r="L1117" i="2"/>
  <c r="M1117" i="2" s="1"/>
  <c r="N1117" i="2" s="1"/>
  <c r="L1118" i="2"/>
  <c r="M1118" i="2" s="1"/>
  <c r="N1118" i="2" s="1"/>
  <c r="L1119" i="2"/>
  <c r="M1119" i="2" s="1"/>
  <c r="N1119" i="2" s="1"/>
  <c r="L1120" i="2"/>
  <c r="M1120" i="2" s="1"/>
  <c r="N1120" i="2" s="1"/>
  <c r="L1121" i="2"/>
  <c r="M1121" i="2" s="1"/>
  <c r="N1121" i="2" s="1"/>
  <c r="L1122" i="2"/>
  <c r="M1122" i="2" s="1"/>
  <c r="N1122" i="2" s="1"/>
  <c r="L1123" i="2"/>
  <c r="M1123" i="2" s="1"/>
  <c r="N1123" i="2" s="1"/>
  <c r="L1124" i="2"/>
  <c r="M1124" i="2" s="1"/>
  <c r="N1124" i="2" s="1"/>
  <c r="L1125" i="2"/>
  <c r="M1125" i="2" s="1"/>
  <c r="N1125" i="2" s="1"/>
  <c r="L1126" i="2"/>
  <c r="M1126" i="2" s="1"/>
  <c r="N1126" i="2" s="1"/>
  <c r="L1127" i="2"/>
  <c r="M1127" i="2" s="1"/>
  <c r="L1128" i="2"/>
  <c r="M1128" i="2" s="1"/>
  <c r="N1128" i="2" s="1"/>
  <c r="L1129" i="2"/>
  <c r="M1129" i="2" s="1"/>
  <c r="N1129" i="2" s="1"/>
  <c r="L1130" i="2"/>
  <c r="M1130" i="2" s="1"/>
  <c r="N1130" i="2" s="1"/>
  <c r="L1131" i="2"/>
  <c r="M1131" i="2" s="1"/>
  <c r="N1131" i="2" s="1"/>
  <c r="L1132" i="2"/>
  <c r="M1132" i="2" s="1"/>
  <c r="N1132" i="2" s="1"/>
  <c r="L1133" i="2"/>
  <c r="M1133" i="2" s="1"/>
  <c r="N1133" i="2" s="1"/>
  <c r="L1134" i="2"/>
  <c r="M1134" i="2" s="1"/>
  <c r="L1135" i="2"/>
  <c r="M1135" i="2" s="1"/>
  <c r="N1135" i="2" s="1"/>
  <c r="L1136" i="2"/>
  <c r="M1136" i="2" s="1"/>
  <c r="N1136" i="2" s="1"/>
  <c r="L1137" i="2"/>
  <c r="M1137" i="2" s="1"/>
  <c r="N1137" i="2" s="1"/>
  <c r="L1138" i="2"/>
  <c r="M1138" i="2" s="1"/>
  <c r="N1138" i="2" s="1"/>
  <c r="L1139" i="2"/>
  <c r="M1139" i="2" s="1"/>
  <c r="N1139" i="2" s="1"/>
  <c r="L1140" i="2"/>
  <c r="M1140" i="2" s="1"/>
  <c r="N1140" i="2" s="1"/>
  <c r="L1141" i="2"/>
  <c r="M1141" i="2" s="1"/>
  <c r="N1141" i="2" s="1"/>
  <c r="L1142" i="2"/>
  <c r="M1142" i="2" s="1"/>
  <c r="N1142" i="2" s="1"/>
  <c r="L1143" i="2"/>
  <c r="M1143" i="2" s="1"/>
  <c r="N1143" i="2" s="1"/>
  <c r="L1144" i="2"/>
  <c r="M1144" i="2" s="1"/>
  <c r="N1144" i="2" s="1"/>
  <c r="L1145" i="2"/>
  <c r="M1145" i="2" s="1"/>
  <c r="N1145" i="2" s="1"/>
  <c r="L1146" i="2"/>
  <c r="M1146" i="2" s="1"/>
  <c r="N1146" i="2" s="1"/>
  <c r="L1147" i="2"/>
  <c r="M1147" i="2" s="1"/>
  <c r="N1147" i="2" s="1"/>
  <c r="L1148" i="2"/>
  <c r="M1148" i="2" s="1"/>
  <c r="N1148" i="2" s="1"/>
  <c r="L1149" i="2"/>
  <c r="M1149" i="2" s="1"/>
  <c r="N1149" i="2" s="1"/>
  <c r="L1150" i="2"/>
  <c r="M1150" i="2" s="1"/>
  <c r="N1150" i="2" s="1"/>
  <c r="L1151" i="2"/>
  <c r="M1151" i="2" s="1"/>
  <c r="N1151" i="2" s="1"/>
  <c r="L1152" i="2"/>
  <c r="M1152" i="2" s="1"/>
  <c r="N1152" i="2" s="1"/>
  <c r="L1153" i="2"/>
  <c r="M1153" i="2" s="1"/>
  <c r="N1153" i="2" s="1"/>
  <c r="L1154" i="2"/>
  <c r="M1154" i="2" s="1"/>
  <c r="N1154" i="2" s="1"/>
  <c r="L1155" i="2"/>
  <c r="M1155" i="2" s="1"/>
  <c r="N1155" i="2" s="1"/>
  <c r="L1156" i="2"/>
  <c r="M1156" i="2" s="1"/>
  <c r="N1156" i="2" s="1"/>
  <c r="L1157" i="2"/>
  <c r="M1157" i="2" s="1"/>
  <c r="N1157" i="2" s="1"/>
  <c r="L1158" i="2"/>
  <c r="M1158" i="2" s="1"/>
  <c r="N1158" i="2" s="1"/>
  <c r="L1159" i="2"/>
  <c r="M1159" i="2" s="1"/>
  <c r="N1159" i="2" s="1"/>
  <c r="L1160" i="2"/>
  <c r="M1160" i="2" s="1"/>
  <c r="N1160" i="2" s="1"/>
  <c r="L1161" i="2"/>
  <c r="M1161" i="2" s="1"/>
  <c r="N1161" i="2" s="1"/>
  <c r="L1162" i="2"/>
  <c r="M1162" i="2" s="1"/>
  <c r="L1163" i="2"/>
  <c r="M1163" i="2" s="1"/>
  <c r="N1163" i="2" s="1"/>
  <c r="L1164" i="2"/>
  <c r="M1164" i="2" s="1"/>
  <c r="N1164" i="2" s="1"/>
  <c r="L1165" i="2"/>
  <c r="M1165" i="2" s="1"/>
  <c r="N1165" i="2" s="1"/>
  <c r="L1166" i="2"/>
  <c r="M1166" i="2" s="1"/>
  <c r="N1166" i="2" s="1"/>
  <c r="L1167" i="2"/>
  <c r="M1167" i="2" s="1"/>
  <c r="N1167" i="2" s="1"/>
  <c r="L1168" i="2"/>
  <c r="M1168" i="2" s="1"/>
  <c r="N1168" i="2" s="1"/>
  <c r="L1169" i="2"/>
  <c r="M1169" i="2" s="1"/>
  <c r="L1170" i="2"/>
  <c r="M1170" i="2" s="1"/>
  <c r="N1170" i="2" s="1"/>
  <c r="L1171" i="2"/>
  <c r="M1171" i="2" s="1"/>
  <c r="N1171" i="2" s="1"/>
  <c r="L1172" i="2"/>
  <c r="M1172" i="2" s="1"/>
  <c r="N1172" i="2" s="1"/>
  <c r="L1173" i="2"/>
  <c r="M1173" i="2" s="1"/>
  <c r="L1174" i="2"/>
  <c r="M1174" i="2" s="1"/>
  <c r="N1174" i="2" s="1"/>
  <c r="L1175" i="2"/>
  <c r="M1175" i="2" s="1"/>
  <c r="N1175" i="2" s="1"/>
  <c r="L1176" i="2"/>
  <c r="M1176" i="2" s="1"/>
  <c r="N1176" i="2" s="1"/>
  <c r="L1177" i="2"/>
  <c r="M1177" i="2" s="1"/>
  <c r="N1177" i="2" s="1"/>
  <c r="L1178" i="2"/>
  <c r="M1178" i="2" s="1"/>
  <c r="N1178" i="2" s="1"/>
  <c r="L1179" i="2"/>
  <c r="M1179" i="2" s="1"/>
  <c r="N1179" i="2" s="1"/>
  <c r="L1180" i="2"/>
  <c r="M1180" i="2" s="1"/>
  <c r="N1180" i="2" s="1"/>
  <c r="L1181" i="2"/>
  <c r="M1181" i="2" s="1"/>
  <c r="N1181" i="2" s="1"/>
  <c r="L1182" i="2"/>
  <c r="M1182" i="2" s="1"/>
  <c r="N1182" i="2" s="1"/>
  <c r="L1183" i="2"/>
  <c r="M1183" i="2" s="1"/>
  <c r="N1183" i="2" s="1"/>
  <c r="L1184" i="2"/>
  <c r="M1184" i="2" s="1"/>
  <c r="N1184" i="2" s="1"/>
  <c r="L1185" i="2"/>
  <c r="M1185" i="2" s="1"/>
  <c r="N1185" i="2" s="1"/>
  <c r="L1186" i="2"/>
  <c r="M1186" i="2" s="1"/>
  <c r="N1186" i="2" s="1"/>
  <c r="L1187" i="2"/>
  <c r="M1187" i="2" s="1"/>
  <c r="N1187" i="2" s="1"/>
  <c r="L1188" i="2"/>
  <c r="M1188" i="2" s="1"/>
  <c r="L1189" i="2"/>
  <c r="M1189" i="2" s="1"/>
  <c r="N1189" i="2" s="1"/>
  <c r="L1190" i="2"/>
  <c r="M1190" i="2" s="1"/>
  <c r="N1190" i="2" s="1"/>
  <c r="L1191" i="2"/>
  <c r="M1191" i="2" s="1"/>
  <c r="N1191" i="2" s="1"/>
  <c r="L1192" i="2"/>
  <c r="M1192" i="2" s="1"/>
  <c r="N1192" i="2" s="1"/>
  <c r="L1193" i="2"/>
  <c r="M1193" i="2" s="1"/>
  <c r="N1193" i="2" s="1"/>
  <c r="L1194" i="2"/>
  <c r="M1194" i="2" s="1"/>
  <c r="N1194" i="2" s="1"/>
  <c r="L1195" i="2"/>
  <c r="M1195" i="2" s="1"/>
  <c r="N1195" i="2" s="1"/>
  <c r="L1196" i="2"/>
  <c r="M1196" i="2" s="1"/>
  <c r="N1196" i="2" s="1"/>
  <c r="L1197" i="2"/>
  <c r="M1197" i="2" s="1"/>
  <c r="N1197" i="2" s="1"/>
  <c r="L1198" i="2"/>
  <c r="M1198" i="2" s="1"/>
  <c r="N1198" i="2" s="1"/>
  <c r="L1199" i="2"/>
  <c r="M1199" i="2" s="1"/>
  <c r="N1199" i="2" s="1"/>
  <c r="L1200" i="2"/>
  <c r="M1200" i="2" s="1"/>
  <c r="N1200" i="2" s="1"/>
  <c r="L1201" i="2"/>
  <c r="M1201" i="2" s="1"/>
  <c r="N1201" i="2" s="1"/>
  <c r="L1202" i="2"/>
  <c r="M1202" i="2" s="1"/>
  <c r="N1202" i="2" s="1"/>
  <c r="L1203" i="2"/>
  <c r="M1203" i="2" s="1"/>
  <c r="N1203" i="2" s="1"/>
  <c r="L1204" i="2"/>
  <c r="M1204" i="2" s="1"/>
  <c r="N1204" i="2" s="1"/>
  <c r="L1205" i="2"/>
  <c r="M1205" i="2" s="1"/>
  <c r="N1205" i="2" s="1"/>
  <c r="L1206" i="2"/>
  <c r="M1206" i="2" s="1"/>
  <c r="N1206" i="2" s="1"/>
  <c r="L1207" i="2"/>
  <c r="M1207" i="2" s="1"/>
  <c r="N1207" i="2" s="1"/>
  <c r="L1208" i="2"/>
  <c r="M1208" i="2" s="1"/>
  <c r="N1208" i="2" s="1"/>
  <c r="L1209" i="2"/>
  <c r="M1209" i="2" s="1"/>
  <c r="N1209" i="2" s="1"/>
  <c r="L1210" i="2"/>
  <c r="M1210" i="2" s="1"/>
  <c r="N1210" i="2" s="1"/>
  <c r="L1211" i="2"/>
  <c r="M1211" i="2" s="1"/>
  <c r="N1211" i="2" s="1"/>
  <c r="L1212" i="2"/>
  <c r="M1212" i="2" s="1"/>
  <c r="N1212" i="2" s="1"/>
  <c r="L1213" i="2"/>
  <c r="M1213" i="2" s="1"/>
  <c r="N1213" i="2" s="1"/>
  <c r="L1214" i="2"/>
  <c r="M1214" i="2" s="1"/>
  <c r="N1214" i="2" s="1"/>
  <c r="L1215" i="2"/>
  <c r="M1215" i="2" s="1"/>
  <c r="N1215" i="2" s="1"/>
  <c r="L1216" i="2"/>
  <c r="M1216" i="2" s="1"/>
  <c r="N1216" i="2" s="1"/>
  <c r="L1217" i="2"/>
  <c r="M1217" i="2" s="1"/>
  <c r="N1217" i="2" s="1"/>
  <c r="L1218" i="2"/>
  <c r="M1218" i="2" s="1"/>
  <c r="N1218" i="2" s="1"/>
  <c r="L1219" i="2"/>
  <c r="M1219" i="2" s="1"/>
  <c r="N1219" i="2" s="1"/>
  <c r="L1220" i="2"/>
  <c r="M1220" i="2" s="1"/>
  <c r="N1220" i="2" s="1"/>
  <c r="L1221" i="2"/>
  <c r="M1221" i="2" s="1"/>
  <c r="N1221" i="2" s="1"/>
  <c r="L1222" i="2"/>
  <c r="M1222" i="2" s="1"/>
  <c r="N1222" i="2" s="1"/>
  <c r="L1223" i="2"/>
  <c r="M1223" i="2" s="1"/>
  <c r="N1223" i="2" s="1"/>
  <c r="L1224" i="2"/>
  <c r="M1224" i="2" s="1"/>
  <c r="N1224" i="2" s="1"/>
  <c r="L1225" i="2"/>
  <c r="M1225" i="2" s="1"/>
  <c r="N1225" i="2" s="1"/>
  <c r="L1226" i="2"/>
  <c r="M1226" i="2" s="1"/>
  <c r="L1227" i="2"/>
  <c r="M1227" i="2" s="1"/>
  <c r="N1227" i="2" s="1"/>
  <c r="L1228" i="2"/>
  <c r="M1228" i="2" s="1"/>
  <c r="N1228" i="2" s="1"/>
  <c r="L1229" i="2"/>
  <c r="M1229" i="2" s="1"/>
  <c r="N1229" i="2" s="1"/>
  <c r="L1230" i="2"/>
  <c r="M1230" i="2" s="1"/>
  <c r="N1230" i="2" s="1"/>
  <c r="L1231" i="2"/>
  <c r="M1231" i="2" s="1"/>
  <c r="N1231" i="2" s="1"/>
  <c r="L1232" i="2"/>
  <c r="M1232" i="2" s="1"/>
  <c r="N1232" i="2" s="1"/>
  <c r="L1233" i="2"/>
  <c r="M1233" i="2" s="1"/>
  <c r="N1233" i="2" s="1"/>
  <c r="L1234" i="2"/>
  <c r="M1234" i="2" s="1"/>
  <c r="N1234" i="2" s="1"/>
  <c r="L1235" i="2"/>
  <c r="M1235" i="2" s="1"/>
  <c r="N1235" i="2" s="1"/>
  <c r="L1236" i="2"/>
  <c r="M1236" i="2" s="1"/>
  <c r="N1236" i="2" s="1"/>
  <c r="L1237" i="2"/>
  <c r="M1237" i="2" s="1"/>
  <c r="L1238" i="2"/>
  <c r="M1238" i="2" s="1"/>
  <c r="L1239" i="2"/>
  <c r="M1239" i="2" s="1"/>
  <c r="N1239" i="2" s="1"/>
  <c r="L1240" i="2"/>
  <c r="M1240" i="2" s="1"/>
  <c r="N1240" i="2" s="1"/>
  <c r="L1241" i="2"/>
  <c r="M1241" i="2" s="1"/>
  <c r="N1241" i="2" s="1"/>
  <c r="L1242" i="2"/>
  <c r="M1242" i="2" s="1"/>
  <c r="N1242" i="2" s="1"/>
  <c r="L1243" i="2"/>
  <c r="M1243" i="2" s="1"/>
  <c r="N1243" i="2" s="1"/>
  <c r="L1244" i="2"/>
  <c r="M1244" i="2" s="1"/>
  <c r="N1244" i="2" s="1"/>
  <c r="L1245" i="2"/>
  <c r="M1245" i="2" s="1"/>
  <c r="N1245" i="2" s="1"/>
  <c r="L1246" i="2"/>
  <c r="M1246" i="2" s="1"/>
  <c r="N1246" i="2" s="1"/>
  <c r="L1247" i="2"/>
  <c r="M1247" i="2" s="1"/>
  <c r="N1247" i="2" s="1"/>
  <c r="L1248" i="2"/>
  <c r="M1248" i="2" s="1"/>
  <c r="N1248" i="2" s="1"/>
  <c r="L1249" i="2"/>
  <c r="M1249" i="2" s="1"/>
  <c r="N1249" i="2" s="1"/>
  <c r="L1250" i="2"/>
  <c r="M1250" i="2" s="1"/>
  <c r="N1250" i="2" s="1"/>
  <c r="L1251" i="2"/>
  <c r="M1251" i="2" s="1"/>
  <c r="N1251" i="2" s="1"/>
  <c r="L1252" i="2"/>
  <c r="M1252" i="2" s="1"/>
  <c r="N1252" i="2" s="1"/>
  <c r="L1253" i="2"/>
  <c r="M1253" i="2" s="1"/>
  <c r="N1253" i="2" s="1"/>
  <c r="L1254" i="2"/>
  <c r="M1254" i="2" s="1"/>
  <c r="N1254" i="2" s="1"/>
  <c r="L1255" i="2"/>
  <c r="M1255" i="2" s="1"/>
  <c r="N1255" i="2" s="1"/>
  <c r="L1256" i="2"/>
  <c r="M1256" i="2" s="1"/>
  <c r="N1256" i="2" s="1"/>
  <c r="L1257" i="2"/>
  <c r="M1257" i="2" s="1"/>
  <c r="N1257" i="2" s="1"/>
  <c r="L1258" i="2"/>
  <c r="M1258" i="2" s="1"/>
  <c r="N1258" i="2" s="1"/>
  <c r="L1259" i="2"/>
  <c r="M1259" i="2" s="1"/>
  <c r="L1260" i="2"/>
  <c r="M1260" i="2" s="1"/>
  <c r="N1260" i="2" s="1"/>
  <c r="L1261" i="2"/>
  <c r="M1261" i="2" s="1"/>
  <c r="N1261" i="2" s="1"/>
  <c r="L1262" i="2"/>
  <c r="M1262" i="2" s="1"/>
  <c r="N1262" i="2" s="1"/>
  <c r="L1263" i="2"/>
  <c r="M1263" i="2" s="1"/>
  <c r="L1264" i="2"/>
  <c r="M1264" i="2" s="1"/>
  <c r="L1265" i="2"/>
  <c r="M1265" i="2" s="1"/>
  <c r="N1265" i="2" s="1"/>
  <c r="L1266" i="2"/>
  <c r="M1266" i="2" s="1"/>
  <c r="N1266" i="2" s="1"/>
  <c r="L1267" i="2"/>
  <c r="M1267" i="2" s="1"/>
  <c r="N1267" i="2" s="1"/>
  <c r="L1268" i="2"/>
  <c r="M1268" i="2" s="1"/>
  <c r="N1268" i="2" s="1"/>
  <c r="L1269" i="2"/>
  <c r="M1269" i="2" s="1"/>
  <c r="N1269" i="2" s="1"/>
  <c r="L1270" i="2"/>
  <c r="M1270" i="2" s="1"/>
  <c r="N1270" i="2" s="1"/>
  <c r="L1271" i="2"/>
  <c r="M1271" i="2" s="1"/>
  <c r="N1271" i="2" s="1"/>
  <c r="L1272" i="2"/>
  <c r="M1272" i="2" s="1"/>
  <c r="N1272" i="2" s="1"/>
  <c r="L1273" i="2"/>
  <c r="M1273" i="2" s="1"/>
  <c r="N1273" i="2" s="1"/>
  <c r="L1274" i="2"/>
  <c r="M1274" i="2" s="1"/>
  <c r="N1274" i="2" s="1"/>
  <c r="L1275" i="2"/>
  <c r="M1275" i="2" s="1"/>
  <c r="N1275" i="2" s="1"/>
  <c r="L1276" i="2"/>
  <c r="M1276" i="2" s="1"/>
  <c r="L1277" i="2"/>
  <c r="M1277" i="2" s="1"/>
  <c r="N1277" i="2" s="1"/>
  <c r="L1278" i="2"/>
  <c r="M1278" i="2" s="1"/>
  <c r="N1278" i="2" s="1"/>
  <c r="L1279" i="2"/>
  <c r="M1279" i="2" s="1"/>
  <c r="N1279" i="2" s="1"/>
  <c r="L1280" i="2"/>
  <c r="M1280" i="2" s="1"/>
  <c r="N1280" i="2" s="1"/>
  <c r="L1281" i="2"/>
  <c r="M1281" i="2" s="1"/>
  <c r="N1281" i="2" s="1"/>
  <c r="L1282" i="2"/>
  <c r="M1282" i="2" s="1"/>
  <c r="N1282" i="2" s="1"/>
  <c r="L1283" i="2"/>
  <c r="M1283" i="2" s="1"/>
  <c r="N1283" i="2" s="1"/>
  <c r="L1284" i="2"/>
  <c r="M1284" i="2" s="1"/>
  <c r="N1284" i="2" s="1"/>
  <c r="L1285" i="2"/>
  <c r="M1285" i="2" s="1"/>
  <c r="N1285" i="2" s="1"/>
  <c r="L1286" i="2"/>
  <c r="M1286" i="2" s="1"/>
  <c r="N1286" i="2" s="1"/>
  <c r="L1287" i="2"/>
  <c r="M1287" i="2" s="1"/>
  <c r="N1287" i="2" s="1"/>
  <c r="L1288" i="2"/>
  <c r="M1288" i="2" s="1"/>
  <c r="N1288" i="2" s="1"/>
  <c r="L1289" i="2"/>
  <c r="M1289" i="2" s="1"/>
  <c r="N1289" i="2" s="1"/>
  <c r="L1290" i="2"/>
  <c r="M1290" i="2" s="1"/>
  <c r="N1290" i="2" s="1"/>
  <c r="L1291" i="2"/>
  <c r="M1291" i="2" s="1"/>
  <c r="N1291" i="2" s="1"/>
  <c r="L1292" i="2"/>
  <c r="M1292" i="2" s="1"/>
  <c r="N1292" i="2" s="1"/>
  <c r="L1293" i="2"/>
  <c r="M1293" i="2" s="1"/>
  <c r="N1293" i="2" s="1"/>
  <c r="L1294" i="2"/>
  <c r="M1294" i="2" s="1"/>
  <c r="N1294" i="2" s="1"/>
  <c r="L1295" i="2"/>
  <c r="M1295" i="2" s="1"/>
  <c r="N1295" i="2" s="1"/>
  <c r="L1296" i="2"/>
  <c r="M1296" i="2" s="1"/>
  <c r="N1296" i="2" s="1"/>
  <c r="L1297" i="2"/>
  <c r="M1297" i="2" s="1"/>
  <c r="N1297" i="2" s="1"/>
  <c r="L1298" i="2"/>
  <c r="M1298" i="2" s="1"/>
  <c r="L1299" i="2"/>
  <c r="M1299" i="2" s="1"/>
  <c r="N1299" i="2" s="1"/>
  <c r="L1300" i="2"/>
  <c r="M1300" i="2" s="1"/>
  <c r="N1300" i="2" s="1"/>
  <c r="L1301" i="2"/>
  <c r="M1301" i="2" s="1"/>
  <c r="N1301" i="2" s="1"/>
  <c r="L1302" i="2"/>
  <c r="M1302" i="2" s="1"/>
  <c r="N1302" i="2" s="1"/>
  <c r="L1303" i="2"/>
  <c r="M1303" i="2" s="1"/>
  <c r="N1303" i="2" s="1"/>
  <c r="L1304" i="2"/>
  <c r="M1304" i="2" s="1"/>
  <c r="N1304" i="2" s="1"/>
  <c r="L1305" i="2"/>
  <c r="M1305" i="2" s="1"/>
  <c r="N1305" i="2" s="1"/>
  <c r="L1306" i="2"/>
  <c r="M1306" i="2" s="1"/>
  <c r="N1306" i="2" s="1"/>
  <c r="L1307" i="2"/>
  <c r="M1307" i="2" s="1"/>
  <c r="N1307" i="2" s="1"/>
  <c r="L1308" i="2"/>
  <c r="M1308" i="2" s="1"/>
  <c r="N1308" i="2" s="1"/>
  <c r="L1309" i="2"/>
  <c r="M1309" i="2" s="1"/>
  <c r="N1309" i="2" s="1"/>
  <c r="L1310" i="2"/>
  <c r="M1310" i="2" s="1"/>
  <c r="L1311" i="2"/>
  <c r="M1311" i="2" s="1"/>
  <c r="N1311" i="2" s="1"/>
  <c r="L1312" i="2"/>
  <c r="M1312" i="2" s="1"/>
  <c r="N1312" i="2" s="1"/>
  <c r="L1313" i="2"/>
  <c r="M1313" i="2" s="1"/>
  <c r="N1313" i="2" s="1"/>
  <c r="L1314" i="2"/>
  <c r="M1314" i="2" s="1"/>
  <c r="N1314" i="2" s="1"/>
  <c r="L1315" i="2"/>
  <c r="M1315" i="2" s="1"/>
  <c r="N1315" i="2" s="1"/>
  <c r="L1316" i="2"/>
  <c r="M1316" i="2" s="1"/>
  <c r="L1317" i="2"/>
  <c r="M1317" i="2" s="1"/>
  <c r="N1317" i="2" s="1"/>
  <c r="L1318" i="2"/>
  <c r="M1318" i="2" s="1"/>
  <c r="N1318" i="2" s="1"/>
  <c r="L1319" i="2"/>
  <c r="M1319" i="2" s="1"/>
  <c r="N1319" i="2" s="1"/>
  <c r="L1320" i="2"/>
  <c r="M1320" i="2" s="1"/>
  <c r="N1320" i="2" s="1"/>
  <c r="L1321" i="2"/>
  <c r="M1321" i="2" s="1"/>
  <c r="N1321" i="2" s="1"/>
  <c r="L1322" i="2"/>
  <c r="M1322" i="2" s="1"/>
  <c r="N1322" i="2" s="1"/>
  <c r="L1323" i="2"/>
  <c r="M1323" i="2" s="1"/>
  <c r="N1323" i="2" s="1"/>
  <c r="L1324" i="2"/>
  <c r="M1324" i="2" s="1"/>
  <c r="N1324" i="2" s="1"/>
  <c r="L1325" i="2"/>
  <c r="M1325" i="2" s="1"/>
  <c r="N1325" i="2" s="1"/>
  <c r="L1326" i="2"/>
  <c r="M1326" i="2" s="1"/>
  <c r="N1326" i="2" s="1"/>
  <c r="L1327" i="2"/>
  <c r="M1327" i="2" s="1"/>
  <c r="N1327" i="2" s="1"/>
  <c r="L1328" i="2"/>
  <c r="M1328" i="2" s="1"/>
  <c r="N1328" i="2" s="1"/>
  <c r="L1329" i="2"/>
  <c r="M1329" i="2" s="1"/>
  <c r="N1329" i="2" s="1"/>
  <c r="L1330" i="2"/>
  <c r="M1330" i="2" s="1"/>
  <c r="N1330" i="2" s="1"/>
  <c r="L1331" i="2"/>
  <c r="M1331" i="2" s="1"/>
  <c r="N1331" i="2" s="1"/>
  <c r="L1332" i="2"/>
  <c r="M1332" i="2" s="1"/>
  <c r="N1332" i="2" s="1"/>
  <c r="L1333" i="2"/>
  <c r="M1333" i="2" s="1"/>
  <c r="N1333" i="2" s="1"/>
  <c r="L1334" i="2"/>
  <c r="M1334" i="2" s="1"/>
  <c r="N1334" i="2" s="1"/>
  <c r="L1335" i="2"/>
  <c r="M1335" i="2" s="1"/>
  <c r="N1335" i="2" s="1"/>
  <c r="L1336" i="2"/>
  <c r="M1336" i="2" s="1"/>
  <c r="N1336" i="2" s="1"/>
  <c r="L1337" i="2"/>
  <c r="M1337" i="2" s="1"/>
  <c r="N1337" i="2" s="1"/>
  <c r="L1338" i="2"/>
  <c r="M1338" i="2" s="1"/>
  <c r="N1338" i="2" s="1"/>
  <c r="L1339" i="2"/>
  <c r="M1339" i="2" s="1"/>
  <c r="N1339" i="2" s="1"/>
  <c r="L1340" i="2"/>
  <c r="M1340" i="2" s="1"/>
  <c r="N1340" i="2" s="1"/>
  <c r="L1341" i="2"/>
  <c r="M1341" i="2" s="1"/>
  <c r="N1341" i="2" s="1"/>
  <c r="L1342" i="2"/>
  <c r="M1342" i="2" s="1"/>
  <c r="N1342" i="2" s="1"/>
  <c r="L1343" i="2"/>
  <c r="M1343" i="2" s="1"/>
  <c r="N1343" i="2" s="1"/>
  <c r="L1344" i="2"/>
  <c r="M1344" i="2" s="1"/>
  <c r="N1344" i="2" s="1"/>
  <c r="L1345" i="2"/>
  <c r="M1345" i="2" s="1"/>
  <c r="N1345" i="2" s="1"/>
  <c r="L1346" i="2"/>
  <c r="M1346" i="2" s="1"/>
  <c r="N1346" i="2" s="1"/>
  <c r="L1347" i="2"/>
  <c r="M1347" i="2" s="1"/>
  <c r="N1347" i="2" s="1"/>
  <c r="L1348" i="2"/>
  <c r="M1348" i="2" s="1"/>
  <c r="N1348" i="2" s="1"/>
  <c r="L1349" i="2"/>
  <c r="M1349" i="2" s="1"/>
  <c r="N1349" i="2" s="1"/>
  <c r="L1350" i="2"/>
  <c r="M1350" i="2" s="1"/>
  <c r="N1350" i="2" s="1"/>
  <c r="L1351" i="2"/>
  <c r="M1351" i="2" s="1"/>
  <c r="N1351" i="2" s="1"/>
  <c r="L1352" i="2"/>
  <c r="M1352" i="2" s="1"/>
  <c r="N1352" i="2" s="1"/>
  <c r="L1353" i="2"/>
  <c r="M1353" i="2" s="1"/>
  <c r="N1353" i="2" s="1"/>
  <c r="L1354" i="2"/>
  <c r="M1354" i="2" s="1"/>
  <c r="L1355" i="2"/>
  <c r="M1355" i="2" s="1"/>
  <c r="N1355" i="2" s="1"/>
  <c r="L1356" i="2"/>
  <c r="M1356" i="2" s="1"/>
  <c r="N1356" i="2" s="1"/>
  <c r="L1357" i="2"/>
  <c r="M1357" i="2" s="1"/>
  <c r="N1357" i="2" s="1"/>
  <c r="L1358" i="2"/>
  <c r="M1358" i="2" s="1"/>
  <c r="N1358" i="2" s="1"/>
  <c r="L1359" i="2"/>
  <c r="M1359" i="2" s="1"/>
  <c r="N1359" i="2" s="1"/>
  <c r="L1360" i="2"/>
  <c r="M1360" i="2" s="1"/>
  <c r="N1360" i="2" s="1"/>
  <c r="L1361" i="2"/>
  <c r="M1361" i="2" s="1"/>
  <c r="N1361" i="2" s="1"/>
  <c r="L1362" i="2"/>
  <c r="M1362" i="2" s="1"/>
  <c r="N1362" i="2" s="1"/>
  <c r="L1363" i="2"/>
  <c r="M1363" i="2" s="1"/>
  <c r="N1363" i="2" s="1"/>
  <c r="L1364" i="2"/>
  <c r="M1364" i="2" s="1"/>
  <c r="N1364" i="2" s="1"/>
  <c r="L1365" i="2"/>
  <c r="M1365" i="2" s="1"/>
  <c r="N1365" i="2" s="1"/>
  <c r="L1366" i="2"/>
  <c r="M1366" i="2" s="1"/>
  <c r="N1366" i="2" s="1"/>
  <c r="L1367" i="2"/>
  <c r="M1367" i="2" s="1"/>
  <c r="L1368" i="2"/>
  <c r="M1368" i="2" s="1"/>
  <c r="N1368" i="2" s="1"/>
  <c r="L1369" i="2"/>
  <c r="M1369" i="2" s="1"/>
  <c r="N1369" i="2" s="1"/>
  <c r="L1370" i="2"/>
  <c r="M1370" i="2" s="1"/>
  <c r="L1371" i="2"/>
  <c r="M1371" i="2" s="1"/>
  <c r="N1371" i="2" s="1"/>
  <c r="L1372" i="2"/>
  <c r="M1372" i="2" s="1"/>
  <c r="N1372" i="2" s="1"/>
  <c r="L1373" i="2"/>
  <c r="M1373" i="2" s="1"/>
  <c r="N1373" i="2" s="1"/>
  <c r="L1374" i="2"/>
  <c r="M1374" i="2" s="1"/>
  <c r="N1374" i="2" s="1"/>
  <c r="L1375" i="2"/>
  <c r="M1375" i="2" s="1"/>
  <c r="N1375" i="2" s="1"/>
  <c r="L1376" i="2"/>
  <c r="M1376" i="2" s="1"/>
  <c r="N1376" i="2" s="1"/>
  <c r="L1377" i="2"/>
  <c r="M1377" i="2" s="1"/>
  <c r="N1377" i="2" s="1"/>
  <c r="L1378" i="2"/>
  <c r="M1378" i="2" s="1"/>
  <c r="N1378" i="2" s="1"/>
  <c r="L1379" i="2"/>
  <c r="M1379" i="2" s="1"/>
  <c r="N1379" i="2" s="1"/>
  <c r="L1380" i="2"/>
  <c r="M1380" i="2" s="1"/>
  <c r="N1380" i="2" s="1"/>
  <c r="L1381" i="2"/>
  <c r="M1381" i="2" s="1"/>
  <c r="N1381" i="2" s="1"/>
  <c r="L1382" i="2"/>
  <c r="M1382" i="2" s="1"/>
  <c r="N1382" i="2" s="1"/>
  <c r="L1383" i="2"/>
  <c r="M1383" i="2" s="1"/>
  <c r="N1383" i="2" s="1"/>
  <c r="L1384" i="2"/>
  <c r="M1384" i="2" s="1"/>
  <c r="N1384" i="2" s="1"/>
  <c r="L1385" i="2"/>
  <c r="M1385" i="2" s="1"/>
  <c r="N1385" i="2" s="1"/>
  <c r="L1386" i="2"/>
  <c r="M1386" i="2" s="1"/>
  <c r="N1386" i="2" s="1"/>
  <c r="L1387" i="2"/>
  <c r="M1387" i="2" s="1"/>
  <c r="N1387" i="2" s="1"/>
  <c r="L1388" i="2"/>
  <c r="M1388" i="2" s="1"/>
  <c r="N1388" i="2" s="1"/>
  <c r="L1389" i="2"/>
  <c r="M1389" i="2" s="1"/>
  <c r="N1389" i="2" s="1"/>
  <c r="L1390" i="2"/>
  <c r="M1390" i="2" s="1"/>
  <c r="N1390" i="2" s="1"/>
  <c r="L1391" i="2"/>
  <c r="M1391" i="2" s="1"/>
  <c r="N1391" i="2" s="1"/>
  <c r="L1392" i="2"/>
  <c r="M1392" i="2" s="1"/>
  <c r="N1392" i="2" s="1"/>
  <c r="L1393" i="2"/>
  <c r="M1393" i="2" s="1"/>
  <c r="N1393" i="2" s="1"/>
  <c r="L1394" i="2"/>
  <c r="M1394" i="2" s="1"/>
  <c r="N1394" i="2" s="1"/>
  <c r="L1395" i="2"/>
  <c r="M1395" i="2" s="1"/>
  <c r="N1395" i="2" s="1"/>
  <c r="L1396" i="2"/>
  <c r="M1396" i="2" s="1"/>
  <c r="N1396" i="2" s="1"/>
  <c r="L1397" i="2"/>
  <c r="M1397" i="2" s="1"/>
  <c r="N1397" i="2" s="1"/>
  <c r="L1398" i="2"/>
  <c r="M1398" i="2" s="1"/>
  <c r="N1398" i="2" s="1"/>
  <c r="L1399" i="2"/>
  <c r="M1399" i="2" s="1"/>
  <c r="N1399" i="2" s="1"/>
  <c r="L1400" i="2"/>
  <c r="M1400" i="2" s="1"/>
  <c r="N1400" i="2" s="1"/>
  <c r="L1401" i="2"/>
  <c r="M1401" i="2" s="1"/>
  <c r="N1401" i="2" s="1"/>
  <c r="L1402" i="2"/>
  <c r="M1402" i="2" s="1"/>
  <c r="N1402" i="2" s="1"/>
  <c r="L1403" i="2"/>
  <c r="M1403" i="2" s="1"/>
  <c r="N1403" i="2" s="1"/>
  <c r="L1404" i="2"/>
  <c r="M1404" i="2" s="1"/>
  <c r="N1404" i="2" s="1"/>
  <c r="L1405" i="2"/>
  <c r="M1405" i="2" s="1"/>
  <c r="N1405" i="2" s="1"/>
  <c r="L1406" i="2"/>
  <c r="M1406" i="2" s="1"/>
  <c r="N1406" i="2" s="1"/>
  <c r="L1407" i="2"/>
  <c r="M1407" i="2" s="1"/>
  <c r="N1407" i="2" s="1"/>
  <c r="L1408" i="2"/>
  <c r="M1408" i="2" s="1"/>
  <c r="N1408" i="2" s="1"/>
  <c r="L1409" i="2"/>
  <c r="M1409" i="2" s="1"/>
  <c r="N1409" i="2" s="1"/>
  <c r="L1410" i="2"/>
  <c r="M1410" i="2" s="1"/>
  <c r="N1410" i="2" s="1"/>
  <c r="L1411" i="2"/>
  <c r="M1411" i="2" s="1"/>
  <c r="N1411" i="2" s="1"/>
  <c r="L1412" i="2"/>
  <c r="M1412" i="2" s="1"/>
  <c r="N1412" i="2" s="1"/>
  <c r="L1413" i="2"/>
  <c r="M1413" i="2" s="1"/>
  <c r="N1413" i="2" s="1"/>
  <c r="L1414" i="2"/>
  <c r="M1414" i="2" s="1"/>
  <c r="L1415" i="2"/>
  <c r="M1415" i="2" s="1"/>
  <c r="N1415" i="2" s="1"/>
  <c r="L1416" i="2"/>
  <c r="M1416" i="2" s="1"/>
  <c r="N1416" i="2" s="1"/>
  <c r="L1417" i="2"/>
  <c r="M1417" i="2" s="1"/>
  <c r="N1417" i="2" s="1"/>
  <c r="L1418" i="2"/>
  <c r="M1418" i="2" s="1"/>
  <c r="N1418" i="2" s="1"/>
  <c r="L1419" i="2"/>
  <c r="M1419" i="2" s="1"/>
  <c r="N1419" i="2" s="1"/>
  <c r="L1420" i="2"/>
  <c r="M1420" i="2" s="1"/>
  <c r="N1420" i="2" s="1"/>
  <c r="L1421" i="2"/>
  <c r="M1421" i="2" s="1"/>
  <c r="N1421" i="2" s="1"/>
  <c r="L1422" i="2"/>
  <c r="M1422" i="2" s="1"/>
  <c r="L1423" i="2"/>
  <c r="M1423" i="2" s="1"/>
  <c r="N1423" i="2" s="1"/>
  <c r="L1424" i="2"/>
  <c r="M1424" i="2" s="1"/>
  <c r="N1424" i="2" s="1"/>
  <c r="L1425" i="2"/>
  <c r="M1425" i="2" s="1"/>
  <c r="N1425" i="2" s="1"/>
  <c r="L1426" i="2"/>
  <c r="M1426" i="2" s="1"/>
  <c r="N1426" i="2" s="1"/>
  <c r="L1427" i="2"/>
  <c r="M1427" i="2" s="1"/>
  <c r="N1427" i="2" s="1"/>
  <c r="L1428" i="2"/>
  <c r="M1428" i="2" s="1"/>
  <c r="N1428" i="2" s="1"/>
  <c r="L1429" i="2"/>
  <c r="M1429" i="2" s="1"/>
  <c r="N1429" i="2" s="1"/>
  <c r="L1430" i="2"/>
  <c r="M1430" i="2" s="1"/>
  <c r="N1430" i="2" s="1"/>
  <c r="L1431" i="2"/>
  <c r="M1431" i="2" s="1"/>
  <c r="N1431" i="2" s="1"/>
  <c r="L1432" i="2"/>
  <c r="M1432" i="2" s="1"/>
  <c r="N1432" i="2" s="1"/>
  <c r="L1433" i="2"/>
  <c r="M1433" i="2" s="1"/>
  <c r="N1433" i="2" s="1"/>
  <c r="L1434" i="2"/>
  <c r="M1434" i="2" s="1"/>
  <c r="N1434" i="2" s="1"/>
  <c r="L1435" i="2"/>
  <c r="M1435" i="2" s="1"/>
  <c r="N1435" i="2" s="1"/>
  <c r="L1436" i="2"/>
  <c r="M1436" i="2" s="1"/>
  <c r="N1436" i="2" s="1"/>
  <c r="L1437" i="2"/>
  <c r="M1437" i="2" s="1"/>
  <c r="N1437" i="2" s="1"/>
  <c r="L1438" i="2"/>
  <c r="M1438" i="2" s="1"/>
  <c r="N1438" i="2" s="1"/>
  <c r="L1439" i="2"/>
  <c r="M1439" i="2" s="1"/>
  <c r="N1439" i="2" s="1"/>
  <c r="L1440" i="2"/>
  <c r="M1440" i="2" s="1"/>
  <c r="N1440" i="2" s="1"/>
  <c r="L1441" i="2"/>
  <c r="M1441" i="2" s="1"/>
  <c r="N1441" i="2" s="1"/>
  <c r="L1442" i="2"/>
  <c r="M1442" i="2" s="1"/>
  <c r="N1442" i="2" s="1"/>
  <c r="L1443" i="2"/>
  <c r="M1443" i="2" s="1"/>
  <c r="N1443" i="2" s="1"/>
  <c r="L1444" i="2"/>
  <c r="M1444" i="2" s="1"/>
  <c r="N1444" i="2" s="1"/>
  <c r="L1445" i="2"/>
  <c r="M1445" i="2" s="1"/>
  <c r="N1445" i="2" s="1"/>
  <c r="L1446" i="2"/>
  <c r="M1446" i="2" s="1"/>
  <c r="N1446" i="2" s="1"/>
  <c r="L1447" i="2"/>
  <c r="M1447" i="2" s="1"/>
  <c r="N1447" i="2" s="1"/>
  <c r="L1448" i="2"/>
  <c r="M1448" i="2" s="1"/>
  <c r="N1448" i="2" s="1"/>
  <c r="L1449" i="2"/>
  <c r="M1449" i="2" s="1"/>
  <c r="N1449" i="2" s="1"/>
  <c r="L1450" i="2"/>
  <c r="M1450" i="2" s="1"/>
  <c r="N1450" i="2" s="1"/>
  <c r="L1451" i="2"/>
  <c r="M1451" i="2" s="1"/>
  <c r="N1451" i="2" s="1"/>
  <c r="L1452" i="2"/>
  <c r="M1452" i="2" s="1"/>
  <c r="N1452" i="2" s="1"/>
  <c r="L1453" i="2"/>
  <c r="M1453" i="2" s="1"/>
  <c r="N1453" i="2" s="1"/>
  <c r="L1454" i="2"/>
  <c r="M1454" i="2" s="1"/>
  <c r="N1454" i="2" s="1"/>
  <c r="L1455" i="2"/>
  <c r="M1455" i="2" s="1"/>
  <c r="N1455" i="2" s="1"/>
  <c r="L1456" i="2"/>
  <c r="M1456" i="2" s="1"/>
  <c r="N1456" i="2" s="1"/>
  <c r="L1457" i="2"/>
  <c r="M1457" i="2" s="1"/>
  <c r="N1457" i="2" s="1"/>
  <c r="L1458" i="2"/>
  <c r="M1458" i="2" s="1"/>
  <c r="N1458" i="2" s="1"/>
  <c r="L1459" i="2"/>
  <c r="M1459" i="2" s="1"/>
  <c r="N1459" i="2" s="1"/>
  <c r="L1460" i="2"/>
  <c r="M1460" i="2" s="1"/>
  <c r="N1460" i="2" s="1"/>
  <c r="L1461" i="2"/>
  <c r="M1461" i="2" s="1"/>
  <c r="L1462" i="2"/>
  <c r="M1462" i="2" s="1"/>
  <c r="N1462" i="2" s="1"/>
  <c r="L1463" i="2"/>
  <c r="M1463" i="2" s="1"/>
  <c r="N1463" i="2" s="1"/>
  <c r="L1464" i="2"/>
  <c r="M1464" i="2" s="1"/>
  <c r="N1464" i="2" s="1"/>
  <c r="L1465" i="2"/>
  <c r="M1465" i="2" s="1"/>
  <c r="N1465" i="2" s="1"/>
  <c r="L1466" i="2"/>
  <c r="M1466" i="2" s="1"/>
  <c r="N1466" i="2" s="1"/>
  <c r="L1467" i="2"/>
  <c r="M1467" i="2" s="1"/>
  <c r="N1467" i="2" s="1"/>
  <c r="L1468" i="2"/>
  <c r="M1468" i="2" s="1"/>
  <c r="N1468" i="2" s="1"/>
  <c r="L1469" i="2"/>
  <c r="M1469" i="2" s="1"/>
  <c r="N1469" i="2" s="1"/>
  <c r="L1470" i="2"/>
  <c r="M1470" i="2" s="1"/>
  <c r="N1470" i="2" s="1"/>
  <c r="L1471" i="2"/>
  <c r="M1471" i="2" s="1"/>
  <c r="N1471" i="2" s="1"/>
  <c r="L1472" i="2"/>
  <c r="M1472" i="2" s="1"/>
  <c r="N1472" i="2" s="1"/>
  <c r="L1473" i="2"/>
  <c r="M1473" i="2" s="1"/>
  <c r="N1473" i="2" s="1"/>
  <c r="L1474" i="2"/>
  <c r="M1474" i="2" s="1"/>
  <c r="L1475" i="2"/>
  <c r="M1475" i="2" s="1"/>
  <c r="N1475" i="2" s="1"/>
  <c r="L1476" i="2"/>
  <c r="M1476" i="2" s="1"/>
  <c r="N1476" i="2" s="1"/>
  <c r="L1477" i="2"/>
  <c r="M1477" i="2" s="1"/>
  <c r="N1477" i="2" s="1"/>
  <c r="L1478" i="2"/>
  <c r="M1478" i="2" s="1"/>
  <c r="N1478" i="2" s="1"/>
  <c r="L1479" i="2"/>
  <c r="M1479" i="2" s="1"/>
  <c r="N1479" i="2" s="1"/>
  <c r="L1480" i="2"/>
  <c r="M1480" i="2" s="1"/>
  <c r="N1480" i="2" s="1"/>
  <c r="L1481" i="2"/>
  <c r="M1481" i="2" s="1"/>
  <c r="N1481" i="2" s="1"/>
  <c r="L1482" i="2"/>
  <c r="M1482" i="2" s="1"/>
  <c r="N1482" i="2" s="1"/>
  <c r="L1483" i="2"/>
  <c r="M1483" i="2" s="1"/>
  <c r="N1483" i="2" s="1"/>
  <c r="L1484" i="2"/>
  <c r="M1484" i="2" s="1"/>
  <c r="N1484" i="2" s="1"/>
  <c r="L1485" i="2"/>
  <c r="M1485" i="2" s="1"/>
  <c r="N1485" i="2" s="1"/>
  <c r="L1486" i="2"/>
  <c r="M1486" i="2" s="1"/>
  <c r="N1486" i="2" s="1"/>
  <c r="L1487" i="2"/>
  <c r="M1487" i="2" s="1"/>
  <c r="N1487" i="2" s="1"/>
  <c r="L1488" i="2"/>
  <c r="M1488" i="2" s="1"/>
  <c r="N1488" i="2" s="1"/>
  <c r="L1489" i="2"/>
  <c r="M1489" i="2" s="1"/>
  <c r="N1489" i="2" s="1"/>
  <c r="L1490" i="2"/>
  <c r="M1490" i="2" s="1"/>
  <c r="N1490" i="2" s="1"/>
  <c r="L1491" i="2"/>
  <c r="M1491" i="2" s="1"/>
  <c r="N1491" i="2" s="1"/>
  <c r="L1492" i="2"/>
  <c r="M1492" i="2" s="1"/>
  <c r="N1492" i="2" s="1"/>
  <c r="L1493" i="2"/>
  <c r="M1493" i="2" s="1"/>
  <c r="N1493" i="2" s="1"/>
  <c r="L1494" i="2"/>
  <c r="M1494" i="2" s="1"/>
  <c r="N1494" i="2" s="1"/>
  <c r="L1495" i="2"/>
  <c r="M1495" i="2" s="1"/>
  <c r="N1495" i="2" s="1"/>
  <c r="L1496" i="2"/>
  <c r="M1496" i="2" s="1"/>
  <c r="N1496" i="2" s="1"/>
  <c r="L1497" i="2"/>
  <c r="M1497" i="2" s="1"/>
  <c r="N1497" i="2" s="1"/>
  <c r="L1498" i="2"/>
  <c r="M1498" i="2" s="1"/>
  <c r="N1498" i="2" s="1"/>
  <c r="L1499" i="2"/>
  <c r="M1499" i="2" s="1"/>
  <c r="N1499" i="2" s="1"/>
  <c r="L1500" i="2"/>
  <c r="M1500" i="2" s="1"/>
  <c r="L1501" i="2"/>
  <c r="M1501" i="2" s="1"/>
  <c r="N1501" i="2" s="1"/>
  <c r="L1502" i="2"/>
  <c r="M1502" i="2" s="1"/>
  <c r="N1502" i="2" s="1"/>
  <c r="L1503" i="2"/>
  <c r="M1503" i="2" s="1"/>
  <c r="N1503" i="2" s="1"/>
  <c r="L1504" i="2"/>
  <c r="M1504" i="2" s="1"/>
  <c r="N1504" i="2" s="1"/>
  <c r="L1505" i="2"/>
  <c r="M1505" i="2" s="1"/>
  <c r="N1505" i="2" s="1"/>
  <c r="L1506" i="2"/>
  <c r="M1506" i="2" s="1"/>
  <c r="N1506" i="2" s="1"/>
  <c r="L1507" i="2"/>
  <c r="M1507" i="2" s="1"/>
  <c r="N1507" i="2" s="1"/>
  <c r="L1508" i="2"/>
  <c r="M1508" i="2" s="1"/>
  <c r="N1508" i="2" s="1"/>
  <c r="L1509" i="2"/>
  <c r="M1509" i="2" s="1"/>
  <c r="N1509" i="2" s="1"/>
  <c r="L1510" i="2"/>
  <c r="M1510" i="2" s="1"/>
  <c r="N1510" i="2" s="1"/>
  <c r="L1511" i="2"/>
  <c r="M1511" i="2" s="1"/>
  <c r="N1511" i="2" s="1"/>
  <c r="L1512" i="2"/>
  <c r="M1512" i="2" s="1"/>
  <c r="L1513" i="2"/>
  <c r="M1513" i="2" s="1"/>
  <c r="N1513" i="2" s="1"/>
  <c r="L1514" i="2"/>
  <c r="M1514" i="2" s="1"/>
  <c r="N1514" i="2" s="1"/>
  <c r="L1515" i="2"/>
  <c r="M1515" i="2" s="1"/>
  <c r="N1515" i="2" s="1"/>
  <c r="L1516" i="2"/>
  <c r="M1516" i="2" s="1"/>
  <c r="N1516" i="2" s="1"/>
  <c r="L1517" i="2"/>
  <c r="M1517" i="2" s="1"/>
  <c r="N1517" i="2" s="1"/>
  <c r="L1518" i="2"/>
  <c r="M1518" i="2" s="1"/>
  <c r="N1518" i="2" s="1"/>
  <c r="L1519" i="2"/>
  <c r="M1519" i="2" s="1"/>
  <c r="N1519" i="2" s="1"/>
  <c r="L1520" i="2"/>
  <c r="M1520" i="2" s="1"/>
  <c r="N1520" i="2" s="1"/>
  <c r="L1521" i="2"/>
  <c r="M1521" i="2" s="1"/>
  <c r="N1521" i="2" s="1"/>
  <c r="L1522" i="2"/>
  <c r="M1522" i="2" s="1"/>
  <c r="N1522" i="2" s="1"/>
  <c r="L1523" i="2"/>
  <c r="M1523" i="2" s="1"/>
  <c r="N1523" i="2" s="1"/>
  <c r="L1524" i="2"/>
  <c r="M1524" i="2" s="1"/>
  <c r="N1524" i="2" s="1"/>
  <c r="L1525" i="2"/>
  <c r="M1525" i="2" s="1"/>
  <c r="N1525" i="2" s="1"/>
  <c r="L1526" i="2"/>
  <c r="M1526" i="2" s="1"/>
  <c r="N1526" i="2" s="1"/>
  <c r="L1527" i="2"/>
  <c r="M1527" i="2" s="1"/>
  <c r="N1527" i="2" s="1"/>
  <c r="L1528" i="2"/>
  <c r="M1528" i="2" s="1"/>
  <c r="N1528" i="2" s="1"/>
  <c r="L1529" i="2"/>
  <c r="M1529" i="2" s="1"/>
  <c r="N1529" i="2" s="1"/>
  <c r="L1530" i="2"/>
  <c r="M1530" i="2" s="1"/>
  <c r="N1530" i="2" s="1"/>
  <c r="L1531" i="2"/>
  <c r="M1531" i="2" s="1"/>
  <c r="N1531" i="2" s="1"/>
  <c r="L1532" i="2"/>
  <c r="M1532" i="2" s="1"/>
  <c r="N1532" i="2" s="1"/>
  <c r="L1533" i="2"/>
  <c r="M1533" i="2" s="1"/>
  <c r="N1533" i="2" s="1"/>
  <c r="L1534" i="2"/>
  <c r="M1534" i="2" s="1"/>
  <c r="N1534" i="2" s="1"/>
  <c r="L1535" i="2"/>
  <c r="M1535" i="2" s="1"/>
  <c r="N1535" i="2" s="1"/>
  <c r="L1536" i="2"/>
  <c r="M1536" i="2" s="1"/>
  <c r="N1536" i="2" s="1"/>
  <c r="L1537" i="2"/>
  <c r="M1537" i="2" s="1"/>
  <c r="N1537" i="2" s="1"/>
  <c r="L1538" i="2"/>
  <c r="M1538" i="2" s="1"/>
  <c r="N1538" i="2" s="1"/>
  <c r="L1539" i="2"/>
  <c r="M1539" i="2" s="1"/>
  <c r="N1539" i="2" s="1"/>
  <c r="L1540" i="2"/>
  <c r="M1540" i="2" s="1"/>
  <c r="L1541" i="2"/>
  <c r="M1541" i="2" s="1"/>
  <c r="N1541" i="2" s="1"/>
  <c r="L1542" i="2"/>
  <c r="M1542" i="2" s="1"/>
  <c r="N1542" i="2" s="1"/>
  <c r="L1543" i="2"/>
  <c r="M1543" i="2" s="1"/>
  <c r="N1543" i="2" s="1"/>
  <c r="L1544" i="2"/>
  <c r="M1544" i="2" s="1"/>
  <c r="N1544" i="2" s="1"/>
  <c r="L1545" i="2"/>
  <c r="M1545" i="2" s="1"/>
  <c r="N1545" i="2" s="1"/>
  <c r="L1546" i="2"/>
  <c r="M1546" i="2" s="1"/>
  <c r="N1546" i="2" s="1"/>
  <c r="L1547" i="2"/>
  <c r="M1547" i="2" s="1"/>
  <c r="N1547" i="2" s="1"/>
  <c r="L1548" i="2"/>
  <c r="M1548" i="2" s="1"/>
  <c r="N1548" i="2" s="1"/>
  <c r="L1549" i="2"/>
  <c r="M1549" i="2" s="1"/>
  <c r="N1549" i="2" s="1"/>
  <c r="L1550" i="2"/>
  <c r="M1550" i="2" s="1"/>
  <c r="N1550" i="2" s="1"/>
  <c r="L1551" i="2"/>
  <c r="M1551" i="2" s="1"/>
  <c r="L1552" i="2"/>
  <c r="M1552" i="2" s="1"/>
  <c r="N1552" i="2" s="1"/>
  <c r="L1553" i="2"/>
  <c r="M1553" i="2" s="1"/>
  <c r="N1553" i="2" s="1"/>
  <c r="L1554" i="2"/>
  <c r="M1554" i="2" s="1"/>
  <c r="L1555" i="2"/>
  <c r="M1555" i="2" s="1"/>
  <c r="N1555" i="2" s="1"/>
  <c r="L1556" i="2"/>
  <c r="M1556" i="2" s="1"/>
  <c r="N1556" i="2" s="1"/>
  <c r="L1557" i="2"/>
  <c r="M1557" i="2" s="1"/>
  <c r="N1557" i="2" s="1"/>
  <c r="L1558" i="2"/>
  <c r="M1558" i="2" s="1"/>
  <c r="N1558" i="2" s="1"/>
  <c r="L1559" i="2"/>
  <c r="M1559" i="2" s="1"/>
  <c r="N1559" i="2" s="1"/>
  <c r="L1560" i="2"/>
  <c r="M1560" i="2" s="1"/>
  <c r="N1560" i="2" s="1"/>
  <c r="L1561" i="2"/>
  <c r="M1561" i="2" s="1"/>
  <c r="N1561" i="2" s="1"/>
  <c r="L1562" i="2"/>
  <c r="M1562" i="2" s="1"/>
  <c r="N1562" i="2" s="1"/>
  <c r="L1563" i="2"/>
  <c r="M1563" i="2" s="1"/>
  <c r="N1563" i="2" s="1"/>
  <c r="L1564" i="2"/>
  <c r="M1564" i="2" s="1"/>
  <c r="N1564" i="2" s="1"/>
  <c r="L1565" i="2"/>
  <c r="M1565" i="2" s="1"/>
  <c r="N1565" i="2" s="1"/>
  <c r="L1566" i="2"/>
  <c r="M1566" i="2" s="1"/>
  <c r="N1566" i="2" s="1"/>
  <c r="L1567" i="2"/>
  <c r="M1567" i="2" s="1"/>
  <c r="N1567" i="2" s="1"/>
  <c r="L1568" i="2"/>
  <c r="M1568" i="2" s="1"/>
  <c r="N1568" i="2" s="1"/>
  <c r="L1569" i="2"/>
  <c r="M1569" i="2" s="1"/>
  <c r="N1569" i="2" s="1"/>
  <c r="L1570" i="2"/>
  <c r="M1570" i="2" s="1"/>
  <c r="N1570" i="2" s="1"/>
  <c r="L1571" i="2"/>
  <c r="M1571" i="2" s="1"/>
  <c r="N1571" i="2" s="1"/>
  <c r="L1572" i="2"/>
  <c r="M1572" i="2" s="1"/>
  <c r="N1572" i="2" s="1"/>
  <c r="L1573" i="2"/>
  <c r="M1573" i="2" s="1"/>
  <c r="N1573" i="2" s="1"/>
  <c r="L1574" i="2"/>
  <c r="M1574" i="2" s="1"/>
  <c r="N1574" i="2" s="1"/>
  <c r="L1575" i="2"/>
  <c r="M1575" i="2" s="1"/>
  <c r="N1575" i="2" s="1"/>
  <c r="L1576" i="2"/>
  <c r="M1576" i="2" s="1"/>
  <c r="N1576" i="2" s="1"/>
  <c r="L1577" i="2"/>
  <c r="M1577" i="2" s="1"/>
  <c r="N1577" i="2" s="1"/>
  <c r="L1578" i="2"/>
  <c r="M1578" i="2" s="1"/>
  <c r="L1579" i="2"/>
  <c r="M1579" i="2" s="1"/>
  <c r="N1579" i="2" s="1"/>
  <c r="L1580" i="2"/>
  <c r="M1580" i="2" s="1"/>
  <c r="N1580" i="2" s="1"/>
  <c r="L1581" i="2"/>
  <c r="M1581" i="2" s="1"/>
  <c r="N1581" i="2" s="1"/>
  <c r="L1582" i="2"/>
  <c r="M1582" i="2" s="1"/>
  <c r="N1582" i="2" s="1"/>
  <c r="L1583" i="2"/>
  <c r="M1583" i="2" s="1"/>
  <c r="N1583" i="2" s="1"/>
  <c r="L1584" i="2"/>
  <c r="M1584" i="2" s="1"/>
  <c r="N1584" i="2" s="1"/>
  <c r="L1585" i="2"/>
  <c r="M1585" i="2" s="1"/>
  <c r="N1585" i="2" s="1"/>
  <c r="L1586" i="2"/>
  <c r="M1586" i="2" s="1"/>
  <c r="N1586" i="2" s="1"/>
  <c r="L1587" i="2"/>
  <c r="M1587" i="2" s="1"/>
  <c r="L1588" i="2"/>
  <c r="M1588" i="2" s="1"/>
  <c r="N1588" i="2" s="1"/>
  <c r="L1589" i="2"/>
  <c r="M1589" i="2" s="1"/>
  <c r="N1589" i="2" s="1"/>
  <c r="L1590" i="2"/>
  <c r="M1590" i="2" s="1"/>
  <c r="N1590" i="2" s="1"/>
  <c r="L1591" i="2"/>
  <c r="M1591" i="2" s="1"/>
  <c r="N1591" i="2" s="1"/>
  <c r="L1592" i="2"/>
  <c r="M1592" i="2" s="1"/>
  <c r="N1592" i="2" s="1"/>
  <c r="L1593" i="2"/>
  <c r="M1593" i="2" s="1"/>
  <c r="N1593" i="2" s="1"/>
  <c r="L1594" i="2"/>
  <c r="M1594" i="2" s="1"/>
  <c r="N1594" i="2" s="1"/>
  <c r="L1595" i="2"/>
  <c r="M1595" i="2" s="1"/>
  <c r="N1595" i="2" s="1"/>
  <c r="L1596" i="2"/>
  <c r="M1596" i="2" s="1"/>
  <c r="N1596" i="2" s="1"/>
  <c r="L1597" i="2"/>
  <c r="M1597" i="2" s="1"/>
  <c r="N1597" i="2" s="1"/>
  <c r="L1598" i="2"/>
  <c r="M1598" i="2" s="1"/>
  <c r="N1598" i="2" s="1"/>
  <c r="L1599" i="2"/>
  <c r="M1599" i="2" s="1"/>
  <c r="N1599" i="2" s="1"/>
  <c r="L1600" i="2"/>
  <c r="M1600" i="2" s="1"/>
  <c r="N1600" i="2" s="1"/>
  <c r="L1601" i="2"/>
  <c r="M1601" i="2" s="1"/>
  <c r="N1601" i="2" s="1"/>
  <c r="L1602" i="2"/>
  <c r="M1602" i="2" s="1"/>
  <c r="L1603" i="2"/>
  <c r="M1603" i="2" s="1"/>
  <c r="N1603" i="2" s="1"/>
  <c r="L1604" i="2"/>
  <c r="M1604" i="2" s="1"/>
  <c r="N1604" i="2" s="1"/>
  <c r="L1605" i="2"/>
  <c r="M1605" i="2" s="1"/>
  <c r="N1605" i="2" s="1"/>
  <c r="L1606" i="2"/>
  <c r="M1606" i="2" s="1"/>
  <c r="N1606" i="2" s="1"/>
  <c r="L1607" i="2"/>
  <c r="M1607" i="2" s="1"/>
  <c r="N1607" i="2" s="1"/>
  <c r="L1608" i="2"/>
  <c r="M1608" i="2" s="1"/>
  <c r="N1608" i="2" s="1"/>
  <c r="L1609" i="2"/>
  <c r="M1609" i="2" s="1"/>
  <c r="N1609" i="2" s="1"/>
  <c r="L1610" i="2"/>
  <c r="M1610" i="2" s="1"/>
  <c r="N1610" i="2" s="1"/>
  <c r="L1611" i="2"/>
  <c r="M1611" i="2" s="1"/>
  <c r="N1611" i="2" s="1"/>
  <c r="L1612" i="2"/>
  <c r="M1612" i="2" s="1"/>
  <c r="N1612" i="2" s="1"/>
  <c r="L1613" i="2"/>
  <c r="M1613" i="2" s="1"/>
  <c r="N1613" i="2" s="1"/>
  <c r="L1614" i="2"/>
  <c r="M1614" i="2" s="1"/>
  <c r="N1614" i="2" s="1"/>
  <c r="L1615" i="2"/>
  <c r="M1615" i="2" s="1"/>
  <c r="N1615" i="2" s="1"/>
  <c r="L1616" i="2"/>
  <c r="M1616" i="2" s="1"/>
  <c r="N1616" i="2" s="1"/>
  <c r="L1617" i="2"/>
  <c r="M1617" i="2" s="1"/>
  <c r="N1617" i="2" s="1"/>
  <c r="L1618" i="2"/>
  <c r="M1618" i="2" s="1"/>
  <c r="N1618" i="2" s="1"/>
  <c r="L1619" i="2"/>
  <c r="M1619" i="2" s="1"/>
  <c r="N1619" i="2" s="1"/>
  <c r="L1620" i="2"/>
  <c r="M1620" i="2" s="1"/>
  <c r="N1620" i="2" s="1"/>
  <c r="L1621" i="2"/>
  <c r="M1621" i="2" s="1"/>
  <c r="N1621" i="2" s="1"/>
  <c r="L1622" i="2"/>
  <c r="M1622" i="2" s="1"/>
  <c r="L1623" i="2"/>
  <c r="M1623" i="2" s="1"/>
  <c r="L1624" i="2"/>
  <c r="M1624" i="2" s="1"/>
  <c r="N1624" i="2" s="1"/>
  <c r="L1625" i="2"/>
  <c r="M1625" i="2" s="1"/>
  <c r="N1625" i="2" s="1"/>
  <c r="L1626" i="2"/>
  <c r="M1626" i="2" s="1"/>
  <c r="N1626" i="2" s="1"/>
  <c r="L1627" i="2"/>
  <c r="M1627" i="2" s="1"/>
  <c r="N1627" i="2" s="1"/>
  <c r="L1628" i="2"/>
  <c r="M1628" i="2" s="1"/>
  <c r="N1628" i="2" s="1"/>
  <c r="L1629" i="2"/>
  <c r="M1629" i="2" s="1"/>
  <c r="N1629" i="2" s="1"/>
  <c r="L1630" i="2"/>
  <c r="M1630" i="2" s="1"/>
  <c r="N1630" i="2" s="1"/>
  <c r="L1631" i="2"/>
  <c r="M1631" i="2" s="1"/>
  <c r="N1631" i="2" s="1"/>
  <c r="L1632" i="2"/>
  <c r="M1632" i="2" s="1"/>
  <c r="N1632" i="2" s="1"/>
  <c r="L1633" i="2"/>
  <c r="M1633" i="2" s="1"/>
  <c r="N1633" i="2" s="1"/>
  <c r="L1634" i="2"/>
  <c r="M1634" i="2" s="1"/>
  <c r="N1634" i="2" s="1"/>
  <c r="L1635" i="2"/>
  <c r="M1635" i="2" s="1"/>
  <c r="N1635" i="2" s="1"/>
  <c r="L1636" i="2"/>
  <c r="M1636" i="2" s="1"/>
  <c r="N1636" i="2" s="1"/>
  <c r="L1637" i="2"/>
  <c r="M1637" i="2" s="1"/>
  <c r="N1637" i="2" s="1"/>
  <c r="L1638" i="2"/>
  <c r="M1638" i="2" s="1"/>
  <c r="N1638" i="2" s="1"/>
  <c r="L1639" i="2"/>
  <c r="M1639" i="2" s="1"/>
  <c r="N1639" i="2" s="1"/>
  <c r="L1640" i="2"/>
  <c r="M1640" i="2" s="1"/>
  <c r="N1640" i="2" s="1"/>
  <c r="L1641" i="2"/>
  <c r="M1641" i="2" s="1"/>
  <c r="N1641" i="2" s="1"/>
  <c r="L1642" i="2"/>
  <c r="M1642" i="2" s="1"/>
  <c r="N1642" i="2" s="1"/>
  <c r="L1643" i="2"/>
  <c r="M1643" i="2" s="1"/>
  <c r="N1643" i="2" s="1"/>
  <c r="L1644" i="2"/>
  <c r="M1644" i="2" s="1"/>
  <c r="N1644" i="2" s="1"/>
  <c r="L1645" i="2"/>
  <c r="M1645" i="2" s="1"/>
  <c r="N1645" i="2" s="1"/>
  <c r="L1646" i="2"/>
  <c r="M1646" i="2" s="1"/>
  <c r="N1646" i="2" s="1"/>
  <c r="L1647" i="2"/>
  <c r="M1647" i="2" s="1"/>
  <c r="N1647" i="2" s="1"/>
  <c r="L1648" i="2"/>
  <c r="M1648" i="2" s="1"/>
  <c r="N1648" i="2" s="1"/>
  <c r="L1649" i="2"/>
  <c r="M1649" i="2" s="1"/>
  <c r="N1649" i="2" s="1"/>
  <c r="L1650" i="2"/>
  <c r="M1650" i="2" s="1"/>
  <c r="N1650" i="2" s="1"/>
  <c r="L1651" i="2"/>
  <c r="M1651" i="2" s="1"/>
  <c r="N1651" i="2" s="1"/>
  <c r="L1652" i="2"/>
  <c r="M1652" i="2" s="1"/>
  <c r="L1653" i="2"/>
  <c r="M1653" i="2" s="1"/>
  <c r="N1653" i="2" s="1"/>
  <c r="L1654" i="2"/>
  <c r="M1654" i="2" s="1"/>
  <c r="N1654" i="2" s="1"/>
  <c r="L1655" i="2"/>
  <c r="M1655" i="2" s="1"/>
  <c r="N1655" i="2" s="1"/>
  <c r="L1656" i="2"/>
  <c r="M1656" i="2" s="1"/>
  <c r="N1656" i="2" s="1"/>
  <c r="L1657" i="2"/>
  <c r="M1657" i="2" s="1"/>
  <c r="N1657" i="2" s="1"/>
  <c r="L1658" i="2"/>
  <c r="M1658" i="2" s="1"/>
  <c r="N1658" i="2" s="1"/>
  <c r="L1659" i="2"/>
  <c r="M1659" i="2" s="1"/>
  <c r="N1659" i="2" s="1"/>
  <c r="L1660" i="2"/>
  <c r="M1660" i="2" s="1"/>
  <c r="N1660" i="2" s="1"/>
  <c r="L1661" i="2"/>
  <c r="M1661" i="2" s="1"/>
  <c r="N1661" i="2" s="1"/>
  <c r="L1662" i="2"/>
  <c r="M1662" i="2" s="1"/>
  <c r="N1662" i="2" s="1"/>
  <c r="L1663" i="2"/>
  <c r="M1663" i="2" s="1"/>
  <c r="N1663" i="2" s="1"/>
  <c r="L1664" i="2"/>
  <c r="M1664" i="2" s="1"/>
  <c r="N1664" i="2" s="1"/>
  <c r="L1665" i="2"/>
  <c r="M1665" i="2" s="1"/>
  <c r="N1665" i="2" s="1"/>
  <c r="L13" i="2"/>
  <c r="M13" i="2" s="1"/>
  <c r="N13" i="2" s="1"/>
  <c r="L14" i="2"/>
  <c r="M14" i="2" s="1"/>
  <c r="N14" i="2" s="1"/>
  <c r="L15" i="2"/>
  <c r="M15" i="2" s="1"/>
  <c r="N15" i="2" s="1"/>
  <c r="L16" i="2"/>
  <c r="M16" i="2" s="1"/>
  <c r="N16" i="2" s="1"/>
  <c r="L3" i="2"/>
  <c r="M3" i="2" s="1"/>
  <c r="N3" i="2" s="1"/>
  <c r="L4" i="2"/>
  <c r="M4" i="2" s="1"/>
  <c r="N4" i="2" s="1"/>
  <c r="L5" i="2"/>
  <c r="M5" i="2" s="1"/>
  <c r="N5" i="2" s="1"/>
  <c r="L6" i="2"/>
  <c r="M6" i="2" s="1"/>
  <c r="N6" i="2" s="1"/>
  <c r="L7" i="2"/>
  <c r="M7" i="2" s="1"/>
  <c r="N7" i="2" s="1"/>
  <c r="L8" i="2"/>
  <c r="M8" i="2" s="1"/>
  <c r="N8" i="2" s="1"/>
  <c r="L9" i="2"/>
  <c r="M9" i="2" s="1"/>
  <c r="N9" i="2" s="1"/>
  <c r="L10" i="2"/>
  <c r="M10" i="2" s="1"/>
  <c r="N10" i="2" s="1"/>
  <c r="L11" i="2"/>
  <c r="M11" i="2" s="1"/>
  <c r="N11" i="2" s="1"/>
  <c r="L12" i="2"/>
  <c r="M12" i="2" s="1"/>
  <c r="N12" i="2" s="1"/>
  <c r="L2" i="2"/>
  <c r="M2" i="2" s="1"/>
  <c r="N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2" i="2"/>
  <c r="D3" i="2"/>
  <c r="J3" i="2" s="1"/>
  <c r="D4" i="2"/>
  <c r="J4" i="2" s="1"/>
  <c r="D5" i="2"/>
  <c r="J5" i="2" s="1"/>
  <c r="D6" i="2"/>
  <c r="J6" i="2" s="1"/>
  <c r="D7" i="2"/>
  <c r="J7" i="2" s="1"/>
  <c r="D8" i="2"/>
  <c r="J8" i="2" s="1"/>
  <c r="D9" i="2"/>
  <c r="J9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J29" i="2" s="1"/>
  <c r="D30" i="2"/>
  <c r="J30" i="2" s="1"/>
  <c r="D31" i="2"/>
  <c r="J31" i="2" s="1"/>
  <c r="D32" i="2"/>
  <c r="J32" i="2" s="1"/>
  <c r="D33" i="2"/>
  <c r="J33" i="2" s="1"/>
  <c r="D34" i="2"/>
  <c r="J34" i="2" s="1"/>
  <c r="D35" i="2"/>
  <c r="J35" i="2" s="1"/>
  <c r="D36" i="2"/>
  <c r="J36" i="2" s="1"/>
  <c r="D37" i="2"/>
  <c r="J37" i="2" s="1"/>
  <c r="D38" i="2"/>
  <c r="J38" i="2" s="1"/>
  <c r="D39" i="2"/>
  <c r="J39" i="2" s="1"/>
  <c r="D40" i="2"/>
  <c r="J40" i="2" s="1"/>
  <c r="D41" i="2"/>
  <c r="J41" i="2" s="1"/>
  <c r="D42" i="2"/>
  <c r="J42" i="2" s="1"/>
  <c r="D43" i="2"/>
  <c r="J43" i="2" s="1"/>
  <c r="D44" i="2"/>
  <c r="J44" i="2" s="1"/>
  <c r="D45" i="2"/>
  <c r="J45" i="2" s="1"/>
  <c r="D46" i="2"/>
  <c r="J46" i="2" s="1"/>
  <c r="D47" i="2"/>
  <c r="J47" i="2" s="1"/>
  <c r="D48" i="2"/>
  <c r="J48" i="2" s="1"/>
  <c r="D49" i="2"/>
  <c r="J49" i="2" s="1"/>
  <c r="D50" i="2"/>
  <c r="J50" i="2" s="1"/>
  <c r="D51" i="2"/>
  <c r="J51" i="2" s="1"/>
  <c r="D52" i="2"/>
  <c r="J52" i="2" s="1"/>
  <c r="D53" i="2"/>
  <c r="J53" i="2" s="1"/>
  <c r="D54" i="2"/>
  <c r="J54" i="2" s="1"/>
  <c r="D55" i="2"/>
  <c r="J55" i="2" s="1"/>
  <c r="D56" i="2"/>
  <c r="J56" i="2" s="1"/>
  <c r="D57" i="2"/>
  <c r="J57" i="2" s="1"/>
  <c r="D58" i="2"/>
  <c r="J58" i="2" s="1"/>
  <c r="D59" i="2"/>
  <c r="J59" i="2" s="1"/>
  <c r="D60" i="2"/>
  <c r="J60" i="2" s="1"/>
  <c r="D61" i="2"/>
  <c r="J61" i="2" s="1"/>
  <c r="D62" i="2"/>
  <c r="J62" i="2" s="1"/>
  <c r="D63" i="2"/>
  <c r="J63" i="2" s="1"/>
  <c r="D64" i="2"/>
  <c r="J64" i="2" s="1"/>
  <c r="D65" i="2"/>
  <c r="J65" i="2" s="1"/>
  <c r="D66" i="2"/>
  <c r="J66" i="2" s="1"/>
  <c r="D67" i="2"/>
  <c r="J67" i="2" s="1"/>
  <c r="D68" i="2"/>
  <c r="J68" i="2" s="1"/>
  <c r="D69" i="2"/>
  <c r="J69" i="2" s="1"/>
  <c r="D70" i="2"/>
  <c r="J70" i="2" s="1"/>
  <c r="D71" i="2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J80" i="2" s="1"/>
  <c r="D81" i="2"/>
  <c r="J81" i="2" s="1"/>
  <c r="D82" i="2"/>
  <c r="J82" i="2" s="1"/>
  <c r="D83" i="2"/>
  <c r="J83" i="2" s="1"/>
  <c r="D84" i="2"/>
  <c r="J84" i="2" s="1"/>
  <c r="D85" i="2"/>
  <c r="J85" i="2" s="1"/>
  <c r="D86" i="2"/>
  <c r="J86" i="2" s="1"/>
  <c r="D87" i="2"/>
  <c r="J87" i="2" s="1"/>
  <c r="D88" i="2"/>
  <c r="J88" i="2" s="1"/>
  <c r="D89" i="2"/>
  <c r="J89" i="2" s="1"/>
  <c r="D90" i="2"/>
  <c r="J90" i="2" s="1"/>
  <c r="D91" i="2"/>
  <c r="J91" i="2" s="1"/>
  <c r="D92" i="2"/>
  <c r="J92" i="2" s="1"/>
  <c r="D93" i="2"/>
  <c r="J93" i="2" s="1"/>
  <c r="D94" i="2"/>
  <c r="J94" i="2" s="1"/>
  <c r="D95" i="2"/>
  <c r="J95" i="2" s="1"/>
  <c r="D96" i="2"/>
  <c r="J96" i="2" s="1"/>
  <c r="D97" i="2"/>
  <c r="J97" i="2" s="1"/>
  <c r="D98" i="2"/>
  <c r="J98" i="2" s="1"/>
  <c r="D99" i="2"/>
  <c r="J99" i="2" s="1"/>
  <c r="D100" i="2"/>
  <c r="J100" i="2" s="1"/>
  <c r="D101" i="2"/>
  <c r="J101" i="2" s="1"/>
  <c r="D102" i="2"/>
  <c r="J102" i="2" s="1"/>
  <c r="D103" i="2"/>
  <c r="J103" i="2" s="1"/>
  <c r="D104" i="2"/>
  <c r="J104" i="2" s="1"/>
  <c r="D105" i="2"/>
  <c r="J105" i="2" s="1"/>
  <c r="D106" i="2"/>
  <c r="J106" i="2" s="1"/>
  <c r="D107" i="2"/>
  <c r="J107" i="2" s="1"/>
  <c r="D108" i="2"/>
  <c r="J108" i="2" s="1"/>
  <c r="D109" i="2"/>
  <c r="J109" i="2" s="1"/>
  <c r="D110" i="2"/>
  <c r="J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J119" i="2" s="1"/>
  <c r="D120" i="2"/>
  <c r="J120" i="2" s="1"/>
  <c r="D121" i="2"/>
  <c r="J121" i="2" s="1"/>
  <c r="D122" i="2"/>
  <c r="J122" i="2" s="1"/>
  <c r="D123" i="2"/>
  <c r="J123" i="2" s="1"/>
  <c r="D124" i="2"/>
  <c r="J124" i="2" s="1"/>
  <c r="D125" i="2"/>
  <c r="J125" i="2" s="1"/>
  <c r="D126" i="2"/>
  <c r="J126" i="2" s="1"/>
  <c r="D127" i="2"/>
  <c r="J127" i="2" s="1"/>
  <c r="D128" i="2"/>
  <c r="J128" i="2" s="1"/>
  <c r="D129" i="2"/>
  <c r="J129" i="2" s="1"/>
  <c r="D130" i="2"/>
  <c r="J130" i="2" s="1"/>
  <c r="D131" i="2"/>
  <c r="J131" i="2" s="1"/>
  <c r="D132" i="2"/>
  <c r="J132" i="2" s="1"/>
  <c r="D133" i="2"/>
  <c r="J133" i="2" s="1"/>
  <c r="D134" i="2"/>
  <c r="J134" i="2" s="1"/>
  <c r="D135" i="2"/>
  <c r="J135" i="2" s="1"/>
  <c r="D136" i="2"/>
  <c r="J136" i="2" s="1"/>
  <c r="D137" i="2"/>
  <c r="J137" i="2" s="1"/>
  <c r="D138" i="2"/>
  <c r="J138" i="2" s="1"/>
  <c r="D139" i="2"/>
  <c r="J139" i="2" s="1"/>
  <c r="D140" i="2"/>
  <c r="J140" i="2" s="1"/>
  <c r="D141" i="2"/>
  <c r="J141" i="2" s="1"/>
  <c r="D142" i="2"/>
  <c r="J142" i="2" s="1"/>
  <c r="D143" i="2"/>
  <c r="J143" i="2" s="1"/>
  <c r="D144" i="2"/>
  <c r="J144" i="2" s="1"/>
  <c r="D145" i="2"/>
  <c r="J145" i="2" s="1"/>
  <c r="D146" i="2"/>
  <c r="J146" i="2" s="1"/>
  <c r="D147" i="2"/>
  <c r="J147" i="2" s="1"/>
  <c r="D148" i="2"/>
  <c r="J148" i="2" s="1"/>
  <c r="D149" i="2"/>
  <c r="J149" i="2" s="1"/>
  <c r="D150" i="2"/>
  <c r="J150" i="2" s="1"/>
  <c r="D151" i="2"/>
  <c r="J151" i="2" s="1"/>
  <c r="D152" i="2"/>
  <c r="J152" i="2" s="1"/>
  <c r="D153" i="2"/>
  <c r="J153" i="2" s="1"/>
  <c r="D154" i="2"/>
  <c r="J154" i="2" s="1"/>
  <c r="D155" i="2"/>
  <c r="J155" i="2" s="1"/>
  <c r="D156" i="2"/>
  <c r="J156" i="2" s="1"/>
  <c r="D157" i="2"/>
  <c r="J157" i="2" s="1"/>
  <c r="D158" i="2"/>
  <c r="J158" i="2" s="1"/>
  <c r="D159" i="2"/>
  <c r="J159" i="2" s="1"/>
  <c r="D160" i="2"/>
  <c r="J160" i="2" s="1"/>
  <c r="D161" i="2"/>
  <c r="J161" i="2" s="1"/>
  <c r="D162" i="2"/>
  <c r="J162" i="2" s="1"/>
  <c r="D163" i="2"/>
  <c r="J163" i="2" s="1"/>
  <c r="D164" i="2"/>
  <c r="J164" i="2" s="1"/>
  <c r="D165" i="2"/>
  <c r="J165" i="2" s="1"/>
  <c r="D166" i="2"/>
  <c r="J166" i="2" s="1"/>
  <c r="D167" i="2"/>
  <c r="J167" i="2" s="1"/>
  <c r="D168" i="2"/>
  <c r="J168" i="2" s="1"/>
  <c r="D169" i="2"/>
  <c r="J169" i="2" s="1"/>
  <c r="D170" i="2"/>
  <c r="J170" i="2" s="1"/>
  <c r="D171" i="2"/>
  <c r="J171" i="2" s="1"/>
  <c r="D172" i="2"/>
  <c r="J172" i="2" s="1"/>
  <c r="D173" i="2"/>
  <c r="J173" i="2" s="1"/>
  <c r="D174" i="2"/>
  <c r="J174" i="2" s="1"/>
  <c r="D175" i="2"/>
  <c r="J175" i="2" s="1"/>
  <c r="D176" i="2"/>
  <c r="J176" i="2" s="1"/>
  <c r="D177" i="2"/>
  <c r="J177" i="2" s="1"/>
  <c r="D178" i="2"/>
  <c r="J178" i="2" s="1"/>
  <c r="D179" i="2"/>
  <c r="J179" i="2" s="1"/>
  <c r="D180" i="2"/>
  <c r="J180" i="2" s="1"/>
  <c r="D181" i="2"/>
  <c r="J181" i="2" s="1"/>
  <c r="D182" i="2"/>
  <c r="J182" i="2" s="1"/>
  <c r="D183" i="2"/>
  <c r="J183" i="2" s="1"/>
  <c r="D184" i="2"/>
  <c r="J184" i="2" s="1"/>
  <c r="D185" i="2"/>
  <c r="J185" i="2" s="1"/>
  <c r="D186" i="2"/>
  <c r="J186" i="2" s="1"/>
  <c r="D187" i="2"/>
  <c r="J187" i="2" s="1"/>
  <c r="D188" i="2"/>
  <c r="J188" i="2" s="1"/>
  <c r="D189" i="2"/>
  <c r="J189" i="2" s="1"/>
  <c r="D190" i="2"/>
  <c r="J190" i="2" s="1"/>
  <c r="D191" i="2"/>
  <c r="J191" i="2" s="1"/>
  <c r="D192" i="2"/>
  <c r="J192" i="2" s="1"/>
  <c r="D193" i="2"/>
  <c r="J193" i="2" s="1"/>
  <c r="D194" i="2"/>
  <c r="J194" i="2" s="1"/>
  <c r="D195" i="2"/>
  <c r="J195" i="2" s="1"/>
  <c r="D196" i="2"/>
  <c r="J196" i="2" s="1"/>
  <c r="D197" i="2"/>
  <c r="J197" i="2" s="1"/>
  <c r="D198" i="2"/>
  <c r="J198" i="2" s="1"/>
  <c r="D199" i="2"/>
  <c r="J199" i="2" s="1"/>
  <c r="D200" i="2"/>
  <c r="J200" i="2" s="1"/>
  <c r="D201" i="2"/>
  <c r="J201" i="2" s="1"/>
  <c r="D202" i="2"/>
  <c r="J202" i="2" s="1"/>
  <c r="D203" i="2"/>
  <c r="J203" i="2" s="1"/>
  <c r="D204" i="2"/>
  <c r="J204" i="2" s="1"/>
  <c r="D205" i="2"/>
  <c r="J205" i="2" s="1"/>
  <c r="D206" i="2"/>
  <c r="J206" i="2" s="1"/>
  <c r="D207" i="2"/>
  <c r="J207" i="2" s="1"/>
  <c r="D208" i="2"/>
  <c r="J208" i="2" s="1"/>
  <c r="D209" i="2"/>
  <c r="J209" i="2" s="1"/>
  <c r="D210" i="2"/>
  <c r="J210" i="2" s="1"/>
  <c r="D211" i="2"/>
  <c r="J211" i="2" s="1"/>
  <c r="D212" i="2"/>
  <c r="J212" i="2" s="1"/>
  <c r="D213" i="2"/>
  <c r="J213" i="2" s="1"/>
  <c r="D214" i="2"/>
  <c r="J214" i="2" s="1"/>
  <c r="D215" i="2"/>
  <c r="J215" i="2" s="1"/>
  <c r="D216" i="2"/>
  <c r="J216" i="2" s="1"/>
  <c r="D217" i="2"/>
  <c r="J217" i="2" s="1"/>
  <c r="D218" i="2"/>
  <c r="J218" i="2" s="1"/>
  <c r="D219" i="2"/>
  <c r="J219" i="2" s="1"/>
  <c r="D220" i="2"/>
  <c r="J220" i="2" s="1"/>
  <c r="D221" i="2"/>
  <c r="J221" i="2" s="1"/>
  <c r="D222" i="2"/>
  <c r="J222" i="2" s="1"/>
  <c r="D223" i="2"/>
  <c r="J223" i="2" s="1"/>
  <c r="D224" i="2"/>
  <c r="J224" i="2" s="1"/>
  <c r="D225" i="2"/>
  <c r="J225" i="2" s="1"/>
  <c r="D226" i="2"/>
  <c r="J226" i="2" s="1"/>
  <c r="D227" i="2"/>
  <c r="J227" i="2" s="1"/>
  <c r="D228" i="2"/>
  <c r="J228" i="2" s="1"/>
  <c r="D229" i="2"/>
  <c r="J229" i="2" s="1"/>
  <c r="D230" i="2"/>
  <c r="J230" i="2" s="1"/>
  <c r="D231" i="2"/>
  <c r="J231" i="2" s="1"/>
  <c r="D232" i="2"/>
  <c r="J232" i="2" s="1"/>
  <c r="D233" i="2"/>
  <c r="J233" i="2" s="1"/>
  <c r="D234" i="2"/>
  <c r="J234" i="2" s="1"/>
  <c r="D235" i="2"/>
  <c r="J235" i="2" s="1"/>
  <c r="D236" i="2"/>
  <c r="J236" i="2" s="1"/>
  <c r="D237" i="2"/>
  <c r="J237" i="2" s="1"/>
  <c r="D238" i="2"/>
  <c r="J238" i="2" s="1"/>
  <c r="D239" i="2"/>
  <c r="J239" i="2" s="1"/>
  <c r="D240" i="2"/>
  <c r="J240" i="2" s="1"/>
  <c r="D241" i="2"/>
  <c r="J241" i="2" s="1"/>
  <c r="D242" i="2"/>
  <c r="J242" i="2" s="1"/>
  <c r="D243" i="2"/>
  <c r="J243" i="2" s="1"/>
  <c r="D244" i="2"/>
  <c r="J244" i="2" s="1"/>
  <c r="D245" i="2"/>
  <c r="J245" i="2" s="1"/>
  <c r="D246" i="2"/>
  <c r="J246" i="2" s="1"/>
  <c r="D247" i="2"/>
  <c r="J247" i="2" s="1"/>
  <c r="D248" i="2"/>
  <c r="J248" i="2" s="1"/>
  <c r="D249" i="2"/>
  <c r="J249" i="2" s="1"/>
  <c r="D250" i="2"/>
  <c r="J250" i="2" s="1"/>
  <c r="D251" i="2"/>
  <c r="J251" i="2" s="1"/>
  <c r="D252" i="2"/>
  <c r="J252" i="2" s="1"/>
  <c r="D253" i="2"/>
  <c r="J253" i="2" s="1"/>
  <c r="D254" i="2"/>
  <c r="J254" i="2" s="1"/>
  <c r="D255" i="2"/>
  <c r="J255" i="2" s="1"/>
  <c r="D256" i="2"/>
  <c r="J256" i="2" s="1"/>
  <c r="D257" i="2"/>
  <c r="J257" i="2" s="1"/>
  <c r="D258" i="2"/>
  <c r="J258" i="2" s="1"/>
  <c r="D259" i="2"/>
  <c r="J259" i="2" s="1"/>
  <c r="D260" i="2"/>
  <c r="J260" i="2" s="1"/>
  <c r="D261" i="2"/>
  <c r="J261" i="2" s="1"/>
  <c r="D262" i="2"/>
  <c r="J262" i="2" s="1"/>
  <c r="D263" i="2"/>
  <c r="J263" i="2" s="1"/>
  <c r="D264" i="2"/>
  <c r="J264" i="2" s="1"/>
  <c r="D265" i="2"/>
  <c r="J265" i="2" s="1"/>
  <c r="D266" i="2"/>
  <c r="J266" i="2" s="1"/>
  <c r="D267" i="2"/>
  <c r="J267" i="2" s="1"/>
  <c r="D268" i="2"/>
  <c r="J268" i="2" s="1"/>
  <c r="D269" i="2"/>
  <c r="J269" i="2" s="1"/>
  <c r="D270" i="2"/>
  <c r="J270" i="2" s="1"/>
  <c r="D271" i="2"/>
  <c r="J271" i="2" s="1"/>
  <c r="D272" i="2"/>
  <c r="J272" i="2" s="1"/>
  <c r="D273" i="2"/>
  <c r="J273" i="2" s="1"/>
  <c r="D274" i="2"/>
  <c r="J274" i="2" s="1"/>
  <c r="D275" i="2"/>
  <c r="J275" i="2" s="1"/>
  <c r="D276" i="2"/>
  <c r="J276" i="2" s="1"/>
  <c r="D277" i="2"/>
  <c r="J277" i="2" s="1"/>
  <c r="D278" i="2"/>
  <c r="J278" i="2" s="1"/>
  <c r="D279" i="2"/>
  <c r="J279" i="2" s="1"/>
  <c r="D280" i="2"/>
  <c r="J280" i="2" s="1"/>
  <c r="D281" i="2"/>
  <c r="J281" i="2" s="1"/>
  <c r="D282" i="2"/>
  <c r="J282" i="2" s="1"/>
  <c r="D283" i="2"/>
  <c r="J283" i="2" s="1"/>
  <c r="D284" i="2"/>
  <c r="J284" i="2" s="1"/>
  <c r="D285" i="2"/>
  <c r="J285" i="2" s="1"/>
  <c r="D286" i="2"/>
  <c r="J286" i="2" s="1"/>
  <c r="D287" i="2"/>
  <c r="J287" i="2" s="1"/>
  <c r="D288" i="2"/>
  <c r="J288" i="2" s="1"/>
  <c r="D289" i="2"/>
  <c r="J289" i="2" s="1"/>
  <c r="D290" i="2"/>
  <c r="J290" i="2" s="1"/>
  <c r="D291" i="2"/>
  <c r="J291" i="2" s="1"/>
  <c r="D292" i="2"/>
  <c r="J292" i="2" s="1"/>
  <c r="D293" i="2"/>
  <c r="J293" i="2" s="1"/>
  <c r="D294" i="2"/>
  <c r="J294" i="2" s="1"/>
  <c r="D295" i="2"/>
  <c r="J295" i="2" s="1"/>
  <c r="D296" i="2"/>
  <c r="J296" i="2" s="1"/>
  <c r="D297" i="2"/>
  <c r="J297" i="2" s="1"/>
  <c r="D298" i="2"/>
  <c r="J298" i="2" s="1"/>
  <c r="D299" i="2"/>
  <c r="J299" i="2" s="1"/>
  <c r="D300" i="2"/>
  <c r="J300" i="2" s="1"/>
  <c r="D301" i="2"/>
  <c r="J301" i="2" s="1"/>
  <c r="D302" i="2"/>
  <c r="J302" i="2" s="1"/>
  <c r="D303" i="2"/>
  <c r="J303" i="2" s="1"/>
  <c r="D304" i="2"/>
  <c r="J304" i="2" s="1"/>
  <c r="D305" i="2"/>
  <c r="J305" i="2" s="1"/>
  <c r="D306" i="2"/>
  <c r="J306" i="2" s="1"/>
  <c r="D307" i="2"/>
  <c r="J307" i="2" s="1"/>
  <c r="D308" i="2"/>
  <c r="J308" i="2" s="1"/>
  <c r="D309" i="2"/>
  <c r="J309" i="2" s="1"/>
  <c r="D310" i="2"/>
  <c r="J310" i="2" s="1"/>
  <c r="D311" i="2"/>
  <c r="J311" i="2" s="1"/>
  <c r="D312" i="2"/>
  <c r="J312" i="2" s="1"/>
  <c r="D313" i="2"/>
  <c r="J313" i="2" s="1"/>
  <c r="D314" i="2"/>
  <c r="J314" i="2" s="1"/>
  <c r="D315" i="2"/>
  <c r="J315" i="2" s="1"/>
  <c r="D316" i="2"/>
  <c r="J316" i="2" s="1"/>
  <c r="D317" i="2"/>
  <c r="J317" i="2" s="1"/>
  <c r="D318" i="2"/>
  <c r="J318" i="2" s="1"/>
  <c r="D319" i="2"/>
  <c r="J319" i="2" s="1"/>
  <c r="D320" i="2"/>
  <c r="J320" i="2" s="1"/>
  <c r="D321" i="2"/>
  <c r="J321" i="2" s="1"/>
  <c r="D322" i="2"/>
  <c r="J322" i="2" s="1"/>
  <c r="D323" i="2"/>
  <c r="J323" i="2" s="1"/>
  <c r="D324" i="2"/>
  <c r="J324" i="2" s="1"/>
  <c r="D325" i="2"/>
  <c r="J325" i="2" s="1"/>
  <c r="D326" i="2"/>
  <c r="J326" i="2" s="1"/>
  <c r="D327" i="2"/>
  <c r="J327" i="2" s="1"/>
  <c r="D328" i="2"/>
  <c r="J328" i="2" s="1"/>
  <c r="D329" i="2"/>
  <c r="J329" i="2" s="1"/>
  <c r="D330" i="2"/>
  <c r="J330" i="2" s="1"/>
  <c r="D331" i="2"/>
  <c r="J331" i="2" s="1"/>
  <c r="D332" i="2"/>
  <c r="J332" i="2" s="1"/>
  <c r="D333" i="2"/>
  <c r="J333" i="2" s="1"/>
  <c r="D334" i="2"/>
  <c r="J334" i="2" s="1"/>
  <c r="D335" i="2"/>
  <c r="J335" i="2" s="1"/>
  <c r="D336" i="2"/>
  <c r="J336" i="2" s="1"/>
  <c r="D337" i="2"/>
  <c r="J337" i="2" s="1"/>
  <c r="D338" i="2"/>
  <c r="J338" i="2" s="1"/>
  <c r="D339" i="2"/>
  <c r="J339" i="2" s="1"/>
  <c r="D340" i="2"/>
  <c r="J340" i="2" s="1"/>
  <c r="D341" i="2"/>
  <c r="J341" i="2" s="1"/>
  <c r="D342" i="2"/>
  <c r="J342" i="2" s="1"/>
  <c r="D343" i="2"/>
  <c r="J343" i="2" s="1"/>
  <c r="D344" i="2"/>
  <c r="J344" i="2" s="1"/>
  <c r="D345" i="2"/>
  <c r="J345" i="2" s="1"/>
  <c r="D346" i="2"/>
  <c r="J346" i="2" s="1"/>
  <c r="D347" i="2"/>
  <c r="J347" i="2" s="1"/>
  <c r="D348" i="2"/>
  <c r="J348" i="2" s="1"/>
  <c r="D349" i="2"/>
  <c r="J349" i="2" s="1"/>
  <c r="D350" i="2"/>
  <c r="J350" i="2" s="1"/>
  <c r="D351" i="2"/>
  <c r="J351" i="2" s="1"/>
  <c r="D352" i="2"/>
  <c r="J352" i="2" s="1"/>
  <c r="D353" i="2"/>
  <c r="J353" i="2" s="1"/>
  <c r="D354" i="2"/>
  <c r="J354" i="2" s="1"/>
  <c r="D355" i="2"/>
  <c r="J355" i="2" s="1"/>
  <c r="D356" i="2"/>
  <c r="J356" i="2" s="1"/>
  <c r="D357" i="2"/>
  <c r="J357" i="2" s="1"/>
  <c r="D358" i="2"/>
  <c r="J358" i="2" s="1"/>
  <c r="D359" i="2"/>
  <c r="J359" i="2" s="1"/>
  <c r="D360" i="2"/>
  <c r="J360" i="2" s="1"/>
  <c r="D361" i="2"/>
  <c r="J361" i="2" s="1"/>
  <c r="D362" i="2"/>
  <c r="J362" i="2" s="1"/>
  <c r="D363" i="2"/>
  <c r="J363" i="2" s="1"/>
  <c r="D364" i="2"/>
  <c r="J364" i="2" s="1"/>
  <c r="D365" i="2"/>
  <c r="J365" i="2" s="1"/>
  <c r="D366" i="2"/>
  <c r="J366" i="2" s="1"/>
  <c r="D367" i="2"/>
  <c r="J367" i="2" s="1"/>
  <c r="D368" i="2"/>
  <c r="J368" i="2" s="1"/>
  <c r="D369" i="2"/>
  <c r="J369" i="2" s="1"/>
  <c r="D370" i="2"/>
  <c r="J370" i="2" s="1"/>
  <c r="D371" i="2"/>
  <c r="J371" i="2" s="1"/>
  <c r="D372" i="2"/>
  <c r="J372" i="2" s="1"/>
  <c r="D373" i="2"/>
  <c r="J373" i="2" s="1"/>
  <c r="D374" i="2"/>
  <c r="J374" i="2" s="1"/>
  <c r="D375" i="2"/>
  <c r="J375" i="2" s="1"/>
  <c r="D376" i="2"/>
  <c r="J376" i="2" s="1"/>
  <c r="D377" i="2"/>
  <c r="J377" i="2" s="1"/>
  <c r="D378" i="2"/>
  <c r="J378" i="2" s="1"/>
  <c r="D379" i="2"/>
  <c r="J379" i="2" s="1"/>
  <c r="D380" i="2"/>
  <c r="J380" i="2" s="1"/>
  <c r="D381" i="2"/>
  <c r="J381" i="2" s="1"/>
  <c r="D382" i="2"/>
  <c r="J382" i="2" s="1"/>
  <c r="D383" i="2"/>
  <c r="J383" i="2" s="1"/>
  <c r="D384" i="2"/>
  <c r="J384" i="2" s="1"/>
  <c r="D385" i="2"/>
  <c r="J385" i="2" s="1"/>
  <c r="D386" i="2"/>
  <c r="J386" i="2" s="1"/>
  <c r="D387" i="2"/>
  <c r="J387" i="2" s="1"/>
  <c r="D388" i="2"/>
  <c r="J388" i="2" s="1"/>
  <c r="D389" i="2"/>
  <c r="J389" i="2" s="1"/>
  <c r="D390" i="2"/>
  <c r="J390" i="2" s="1"/>
  <c r="D391" i="2"/>
  <c r="J391" i="2" s="1"/>
  <c r="D392" i="2"/>
  <c r="J392" i="2" s="1"/>
  <c r="D393" i="2"/>
  <c r="J393" i="2" s="1"/>
  <c r="D394" i="2"/>
  <c r="J394" i="2" s="1"/>
  <c r="D395" i="2"/>
  <c r="J395" i="2" s="1"/>
  <c r="D396" i="2"/>
  <c r="J396" i="2" s="1"/>
  <c r="D397" i="2"/>
  <c r="J397" i="2" s="1"/>
  <c r="D398" i="2"/>
  <c r="J398" i="2" s="1"/>
  <c r="D399" i="2"/>
  <c r="J399" i="2" s="1"/>
  <c r="D400" i="2"/>
  <c r="J400" i="2" s="1"/>
  <c r="D401" i="2"/>
  <c r="J401" i="2" s="1"/>
  <c r="D402" i="2"/>
  <c r="J402" i="2" s="1"/>
  <c r="D403" i="2"/>
  <c r="J403" i="2" s="1"/>
  <c r="D404" i="2"/>
  <c r="J404" i="2" s="1"/>
  <c r="D405" i="2"/>
  <c r="J405" i="2" s="1"/>
  <c r="D406" i="2"/>
  <c r="J406" i="2" s="1"/>
  <c r="D407" i="2"/>
  <c r="J407" i="2" s="1"/>
  <c r="D408" i="2"/>
  <c r="J408" i="2" s="1"/>
  <c r="D409" i="2"/>
  <c r="J409" i="2" s="1"/>
  <c r="D410" i="2"/>
  <c r="J410" i="2" s="1"/>
  <c r="D411" i="2"/>
  <c r="J411" i="2" s="1"/>
  <c r="D412" i="2"/>
  <c r="J412" i="2" s="1"/>
  <c r="D413" i="2"/>
  <c r="J413" i="2" s="1"/>
  <c r="D414" i="2"/>
  <c r="J414" i="2" s="1"/>
  <c r="D415" i="2"/>
  <c r="J415" i="2" s="1"/>
  <c r="D416" i="2"/>
  <c r="J416" i="2" s="1"/>
  <c r="D417" i="2"/>
  <c r="J417" i="2" s="1"/>
  <c r="D418" i="2"/>
  <c r="J418" i="2" s="1"/>
  <c r="D419" i="2"/>
  <c r="J419" i="2" s="1"/>
  <c r="D420" i="2"/>
  <c r="J420" i="2" s="1"/>
  <c r="D421" i="2"/>
  <c r="J421" i="2" s="1"/>
  <c r="D422" i="2"/>
  <c r="J422" i="2" s="1"/>
  <c r="D423" i="2"/>
  <c r="J423" i="2" s="1"/>
  <c r="D424" i="2"/>
  <c r="J424" i="2" s="1"/>
  <c r="D425" i="2"/>
  <c r="J425" i="2" s="1"/>
  <c r="D426" i="2"/>
  <c r="J426" i="2" s="1"/>
  <c r="D427" i="2"/>
  <c r="J427" i="2" s="1"/>
  <c r="D428" i="2"/>
  <c r="J428" i="2" s="1"/>
  <c r="D429" i="2"/>
  <c r="J429" i="2" s="1"/>
  <c r="D430" i="2"/>
  <c r="J430" i="2" s="1"/>
  <c r="D431" i="2"/>
  <c r="J431" i="2" s="1"/>
  <c r="D432" i="2"/>
  <c r="J432" i="2" s="1"/>
  <c r="D433" i="2"/>
  <c r="J433" i="2" s="1"/>
  <c r="D434" i="2"/>
  <c r="J434" i="2" s="1"/>
  <c r="D435" i="2"/>
  <c r="J435" i="2" s="1"/>
  <c r="D436" i="2"/>
  <c r="J436" i="2" s="1"/>
  <c r="D437" i="2"/>
  <c r="J437" i="2" s="1"/>
  <c r="D438" i="2"/>
  <c r="J438" i="2" s="1"/>
  <c r="D439" i="2"/>
  <c r="J439" i="2" s="1"/>
  <c r="D440" i="2"/>
  <c r="J440" i="2" s="1"/>
  <c r="D441" i="2"/>
  <c r="J441" i="2" s="1"/>
  <c r="D442" i="2"/>
  <c r="J442" i="2" s="1"/>
  <c r="D443" i="2"/>
  <c r="J443" i="2" s="1"/>
  <c r="D444" i="2"/>
  <c r="J444" i="2" s="1"/>
  <c r="D445" i="2"/>
  <c r="J445" i="2" s="1"/>
  <c r="D446" i="2"/>
  <c r="J446" i="2" s="1"/>
  <c r="D447" i="2"/>
  <c r="J447" i="2" s="1"/>
  <c r="D448" i="2"/>
  <c r="J448" i="2" s="1"/>
  <c r="D449" i="2"/>
  <c r="J449" i="2" s="1"/>
  <c r="D450" i="2"/>
  <c r="J450" i="2" s="1"/>
  <c r="D451" i="2"/>
  <c r="J451" i="2" s="1"/>
  <c r="D452" i="2"/>
  <c r="J452" i="2" s="1"/>
  <c r="D453" i="2"/>
  <c r="J453" i="2" s="1"/>
  <c r="D454" i="2"/>
  <c r="J454" i="2" s="1"/>
  <c r="D455" i="2"/>
  <c r="J455" i="2" s="1"/>
  <c r="D456" i="2"/>
  <c r="J456" i="2" s="1"/>
  <c r="D457" i="2"/>
  <c r="J457" i="2" s="1"/>
  <c r="D458" i="2"/>
  <c r="J458" i="2" s="1"/>
  <c r="D459" i="2"/>
  <c r="J459" i="2" s="1"/>
  <c r="D460" i="2"/>
  <c r="J460" i="2" s="1"/>
  <c r="D461" i="2"/>
  <c r="J461" i="2" s="1"/>
  <c r="D462" i="2"/>
  <c r="J462" i="2" s="1"/>
  <c r="D463" i="2"/>
  <c r="J463" i="2" s="1"/>
  <c r="D464" i="2"/>
  <c r="J464" i="2" s="1"/>
  <c r="D465" i="2"/>
  <c r="J465" i="2" s="1"/>
  <c r="D466" i="2"/>
  <c r="J466" i="2" s="1"/>
  <c r="D467" i="2"/>
  <c r="J467" i="2" s="1"/>
  <c r="D468" i="2"/>
  <c r="J468" i="2" s="1"/>
  <c r="D469" i="2"/>
  <c r="J469" i="2" s="1"/>
  <c r="D470" i="2"/>
  <c r="J470" i="2" s="1"/>
  <c r="D471" i="2"/>
  <c r="J471" i="2" s="1"/>
  <c r="D472" i="2"/>
  <c r="J472" i="2" s="1"/>
  <c r="D473" i="2"/>
  <c r="J473" i="2" s="1"/>
  <c r="D474" i="2"/>
  <c r="J474" i="2" s="1"/>
  <c r="D475" i="2"/>
  <c r="J475" i="2" s="1"/>
  <c r="D476" i="2"/>
  <c r="J476" i="2" s="1"/>
  <c r="D477" i="2"/>
  <c r="J477" i="2" s="1"/>
  <c r="D478" i="2"/>
  <c r="J478" i="2" s="1"/>
  <c r="D479" i="2"/>
  <c r="J479" i="2" s="1"/>
  <c r="D480" i="2"/>
  <c r="J480" i="2" s="1"/>
  <c r="D481" i="2"/>
  <c r="J481" i="2" s="1"/>
  <c r="D482" i="2"/>
  <c r="J482" i="2" s="1"/>
  <c r="D483" i="2"/>
  <c r="J483" i="2" s="1"/>
  <c r="D484" i="2"/>
  <c r="J484" i="2" s="1"/>
  <c r="D485" i="2"/>
  <c r="J485" i="2" s="1"/>
  <c r="D486" i="2"/>
  <c r="J486" i="2" s="1"/>
  <c r="D487" i="2"/>
  <c r="J487" i="2" s="1"/>
  <c r="D488" i="2"/>
  <c r="J488" i="2" s="1"/>
  <c r="D489" i="2"/>
  <c r="J489" i="2" s="1"/>
  <c r="D490" i="2"/>
  <c r="J490" i="2" s="1"/>
  <c r="D491" i="2"/>
  <c r="J491" i="2" s="1"/>
  <c r="D492" i="2"/>
  <c r="J492" i="2" s="1"/>
  <c r="D493" i="2"/>
  <c r="J493" i="2" s="1"/>
  <c r="D494" i="2"/>
  <c r="J494" i="2" s="1"/>
  <c r="D495" i="2"/>
  <c r="J495" i="2" s="1"/>
  <c r="D496" i="2"/>
  <c r="J496" i="2" s="1"/>
  <c r="D497" i="2"/>
  <c r="J497" i="2" s="1"/>
  <c r="D498" i="2"/>
  <c r="J498" i="2" s="1"/>
  <c r="D499" i="2"/>
  <c r="J499" i="2" s="1"/>
  <c r="D500" i="2"/>
  <c r="J500" i="2" s="1"/>
  <c r="D501" i="2"/>
  <c r="J501" i="2" s="1"/>
  <c r="D502" i="2"/>
  <c r="J502" i="2" s="1"/>
  <c r="D503" i="2"/>
  <c r="J503" i="2" s="1"/>
  <c r="D504" i="2"/>
  <c r="J504" i="2" s="1"/>
  <c r="D505" i="2"/>
  <c r="J505" i="2" s="1"/>
  <c r="D506" i="2"/>
  <c r="J506" i="2" s="1"/>
  <c r="D507" i="2"/>
  <c r="J507" i="2" s="1"/>
  <c r="D508" i="2"/>
  <c r="J508" i="2" s="1"/>
  <c r="D509" i="2"/>
  <c r="J509" i="2" s="1"/>
  <c r="D510" i="2"/>
  <c r="J510" i="2" s="1"/>
  <c r="D511" i="2"/>
  <c r="J511" i="2" s="1"/>
  <c r="D512" i="2"/>
  <c r="J512" i="2" s="1"/>
  <c r="D513" i="2"/>
  <c r="J513" i="2" s="1"/>
  <c r="D514" i="2"/>
  <c r="J514" i="2" s="1"/>
  <c r="D515" i="2"/>
  <c r="J515" i="2" s="1"/>
  <c r="D516" i="2"/>
  <c r="J516" i="2" s="1"/>
  <c r="D517" i="2"/>
  <c r="J517" i="2" s="1"/>
  <c r="D518" i="2"/>
  <c r="J518" i="2" s="1"/>
  <c r="D519" i="2"/>
  <c r="J519" i="2" s="1"/>
  <c r="D520" i="2"/>
  <c r="J520" i="2" s="1"/>
  <c r="D521" i="2"/>
  <c r="J521" i="2" s="1"/>
  <c r="D522" i="2"/>
  <c r="J522" i="2" s="1"/>
  <c r="D523" i="2"/>
  <c r="J523" i="2" s="1"/>
  <c r="D524" i="2"/>
  <c r="J524" i="2" s="1"/>
  <c r="D525" i="2"/>
  <c r="J525" i="2" s="1"/>
  <c r="D526" i="2"/>
  <c r="J526" i="2" s="1"/>
  <c r="D527" i="2"/>
  <c r="J527" i="2" s="1"/>
  <c r="D528" i="2"/>
  <c r="J528" i="2" s="1"/>
  <c r="D529" i="2"/>
  <c r="J529" i="2" s="1"/>
  <c r="D530" i="2"/>
  <c r="J530" i="2" s="1"/>
  <c r="D531" i="2"/>
  <c r="J531" i="2" s="1"/>
  <c r="D532" i="2"/>
  <c r="J532" i="2" s="1"/>
  <c r="D533" i="2"/>
  <c r="J533" i="2" s="1"/>
  <c r="D534" i="2"/>
  <c r="J534" i="2" s="1"/>
  <c r="D535" i="2"/>
  <c r="J535" i="2" s="1"/>
  <c r="D536" i="2"/>
  <c r="J536" i="2" s="1"/>
  <c r="D537" i="2"/>
  <c r="J537" i="2" s="1"/>
  <c r="D538" i="2"/>
  <c r="J538" i="2" s="1"/>
  <c r="D539" i="2"/>
  <c r="J539" i="2" s="1"/>
  <c r="D540" i="2"/>
  <c r="J540" i="2" s="1"/>
  <c r="D541" i="2"/>
  <c r="J541" i="2" s="1"/>
  <c r="D542" i="2"/>
  <c r="J542" i="2" s="1"/>
  <c r="D543" i="2"/>
  <c r="J543" i="2" s="1"/>
  <c r="D544" i="2"/>
  <c r="J544" i="2" s="1"/>
  <c r="D545" i="2"/>
  <c r="J545" i="2" s="1"/>
  <c r="D546" i="2"/>
  <c r="J546" i="2" s="1"/>
  <c r="D547" i="2"/>
  <c r="J547" i="2" s="1"/>
  <c r="D548" i="2"/>
  <c r="J548" i="2" s="1"/>
  <c r="D549" i="2"/>
  <c r="J549" i="2" s="1"/>
  <c r="D550" i="2"/>
  <c r="J550" i="2" s="1"/>
  <c r="D551" i="2"/>
  <c r="J551" i="2" s="1"/>
  <c r="D552" i="2"/>
  <c r="J552" i="2" s="1"/>
  <c r="D553" i="2"/>
  <c r="J553" i="2" s="1"/>
  <c r="D554" i="2"/>
  <c r="J554" i="2" s="1"/>
  <c r="D555" i="2"/>
  <c r="J555" i="2" s="1"/>
  <c r="D556" i="2"/>
  <c r="J556" i="2" s="1"/>
  <c r="D557" i="2"/>
  <c r="J557" i="2" s="1"/>
  <c r="D558" i="2"/>
  <c r="J558" i="2" s="1"/>
  <c r="D559" i="2"/>
  <c r="J559" i="2" s="1"/>
  <c r="D560" i="2"/>
  <c r="J560" i="2" s="1"/>
  <c r="D561" i="2"/>
  <c r="J561" i="2" s="1"/>
  <c r="D562" i="2"/>
  <c r="J562" i="2" s="1"/>
  <c r="D563" i="2"/>
  <c r="J563" i="2" s="1"/>
  <c r="D564" i="2"/>
  <c r="J564" i="2" s="1"/>
  <c r="D565" i="2"/>
  <c r="J565" i="2" s="1"/>
  <c r="D566" i="2"/>
  <c r="J566" i="2" s="1"/>
  <c r="D567" i="2"/>
  <c r="J567" i="2" s="1"/>
  <c r="D568" i="2"/>
  <c r="J568" i="2" s="1"/>
  <c r="D569" i="2"/>
  <c r="J569" i="2" s="1"/>
  <c r="D570" i="2"/>
  <c r="J570" i="2" s="1"/>
  <c r="D571" i="2"/>
  <c r="J571" i="2" s="1"/>
  <c r="D572" i="2"/>
  <c r="J572" i="2" s="1"/>
  <c r="D573" i="2"/>
  <c r="J573" i="2" s="1"/>
  <c r="D574" i="2"/>
  <c r="J574" i="2" s="1"/>
  <c r="D575" i="2"/>
  <c r="J575" i="2" s="1"/>
  <c r="D576" i="2"/>
  <c r="J576" i="2" s="1"/>
  <c r="D577" i="2"/>
  <c r="J577" i="2" s="1"/>
  <c r="D578" i="2"/>
  <c r="J578" i="2" s="1"/>
  <c r="D579" i="2"/>
  <c r="J579" i="2" s="1"/>
  <c r="D580" i="2"/>
  <c r="J580" i="2" s="1"/>
  <c r="D581" i="2"/>
  <c r="J581" i="2" s="1"/>
  <c r="D582" i="2"/>
  <c r="J582" i="2" s="1"/>
  <c r="D583" i="2"/>
  <c r="J583" i="2" s="1"/>
  <c r="D584" i="2"/>
  <c r="J584" i="2" s="1"/>
  <c r="D585" i="2"/>
  <c r="J585" i="2" s="1"/>
  <c r="D586" i="2"/>
  <c r="J586" i="2" s="1"/>
  <c r="D587" i="2"/>
  <c r="J587" i="2" s="1"/>
  <c r="D588" i="2"/>
  <c r="J588" i="2" s="1"/>
  <c r="D589" i="2"/>
  <c r="J589" i="2" s="1"/>
  <c r="D590" i="2"/>
  <c r="J590" i="2" s="1"/>
  <c r="D591" i="2"/>
  <c r="J591" i="2" s="1"/>
  <c r="D592" i="2"/>
  <c r="J592" i="2" s="1"/>
  <c r="D593" i="2"/>
  <c r="J593" i="2" s="1"/>
  <c r="D594" i="2"/>
  <c r="J594" i="2" s="1"/>
  <c r="D595" i="2"/>
  <c r="J595" i="2" s="1"/>
  <c r="D596" i="2"/>
  <c r="J596" i="2" s="1"/>
  <c r="D597" i="2"/>
  <c r="J597" i="2" s="1"/>
  <c r="D598" i="2"/>
  <c r="J598" i="2" s="1"/>
  <c r="D599" i="2"/>
  <c r="J599" i="2" s="1"/>
  <c r="D600" i="2"/>
  <c r="J600" i="2" s="1"/>
  <c r="D601" i="2"/>
  <c r="J601" i="2" s="1"/>
  <c r="D602" i="2"/>
  <c r="J602" i="2" s="1"/>
  <c r="D603" i="2"/>
  <c r="J603" i="2" s="1"/>
  <c r="D604" i="2"/>
  <c r="J604" i="2" s="1"/>
  <c r="D605" i="2"/>
  <c r="J605" i="2" s="1"/>
  <c r="D606" i="2"/>
  <c r="J606" i="2" s="1"/>
  <c r="D607" i="2"/>
  <c r="J607" i="2" s="1"/>
  <c r="D608" i="2"/>
  <c r="J608" i="2" s="1"/>
  <c r="D609" i="2"/>
  <c r="J609" i="2" s="1"/>
  <c r="D610" i="2"/>
  <c r="J610" i="2" s="1"/>
  <c r="D611" i="2"/>
  <c r="J611" i="2" s="1"/>
  <c r="D612" i="2"/>
  <c r="J612" i="2" s="1"/>
  <c r="D613" i="2"/>
  <c r="J613" i="2" s="1"/>
  <c r="D614" i="2"/>
  <c r="J614" i="2" s="1"/>
  <c r="D615" i="2"/>
  <c r="J615" i="2" s="1"/>
  <c r="D616" i="2"/>
  <c r="J616" i="2" s="1"/>
  <c r="D617" i="2"/>
  <c r="J617" i="2" s="1"/>
  <c r="D618" i="2"/>
  <c r="J618" i="2" s="1"/>
  <c r="D619" i="2"/>
  <c r="J619" i="2" s="1"/>
  <c r="D620" i="2"/>
  <c r="J620" i="2" s="1"/>
  <c r="D621" i="2"/>
  <c r="J621" i="2" s="1"/>
  <c r="D622" i="2"/>
  <c r="J622" i="2" s="1"/>
  <c r="D623" i="2"/>
  <c r="J623" i="2" s="1"/>
  <c r="D624" i="2"/>
  <c r="J624" i="2" s="1"/>
  <c r="D625" i="2"/>
  <c r="J625" i="2" s="1"/>
  <c r="D626" i="2"/>
  <c r="J626" i="2" s="1"/>
  <c r="D627" i="2"/>
  <c r="J627" i="2" s="1"/>
  <c r="D628" i="2"/>
  <c r="J628" i="2" s="1"/>
  <c r="D629" i="2"/>
  <c r="J629" i="2" s="1"/>
  <c r="D630" i="2"/>
  <c r="J630" i="2" s="1"/>
  <c r="D631" i="2"/>
  <c r="J631" i="2" s="1"/>
  <c r="D632" i="2"/>
  <c r="J632" i="2" s="1"/>
  <c r="D633" i="2"/>
  <c r="J633" i="2" s="1"/>
  <c r="D634" i="2"/>
  <c r="J634" i="2" s="1"/>
  <c r="D635" i="2"/>
  <c r="J635" i="2" s="1"/>
  <c r="D636" i="2"/>
  <c r="J636" i="2" s="1"/>
  <c r="D637" i="2"/>
  <c r="J637" i="2" s="1"/>
  <c r="D638" i="2"/>
  <c r="J638" i="2" s="1"/>
  <c r="D639" i="2"/>
  <c r="J639" i="2" s="1"/>
  <c r="D640" i="2"/>
  <c r="J640" i="2" s="1"/>
  <c r="D641" i="2"/>
  <c r="J641" i="2" s="1"/>
  <c r="D642" i="2"/>
  <c r="J642" i="2" s="1"/>
  <c r="D643" i="2"/>
  <c r="J643" i="2" s="1"/>
  <c r="D644" i="2"/>
  <c r="J644" i="2" s="1"/>
  <c r="D645" i="2"/>
  <c r="J645" i="2" s="1"/>
  <c r="D646" i="2"/>
  <c r="J646" i="2" s="1"/>
  <c r="D647" i="2"/>
  <c r="J647" i="2" s="1"/>
  <c r="D648" i="2"/>
  <c r="J648" i="2" s="1"/>
  <c r="D649" i="2"/>
  <c r="J649" i="2" s="1"/>
  <c r="D650" i="2"/>
  <c r="J650" i="2" s="1"/>
  <c r="D651" i="2"/>
  <c r="J651" i="2" s="1"/>
  <c r="D652" i="2"/>
  <c r="J652" i="2" s="1"/>
  <c r="D653" i="2"/>
  <c r="J653" i="2" s="1"/>
  <c r="D654" i="2"/>
  <c r="J654" i="2" s="1"/>
  <c r="D655" i="2"/>
  <c r="J655" i="2" s="1"/>
  <c r="D656" i="2"/>
  <c r="J656" i="2" s="1"/>
  <c r="D657" i="2"/>
  <c r="J657" i="2" s="1"/>
  <c r="D658" i="2"/>
  <c r="J658" i="2" s="1"/>
  <c r="D659" i="2"/>
  <c r="J659" i="2" s="1"/>
  <c r="D660" i="2"/>
  <c r="J660" i="2" s="1"/>
  <c r="D661" i="2"/>
  <c r="J661" i="2" s="1"/>
  <c r="D662" i="2"/>
  <c r="J662" i="2" s="1"/>
  <c r="D663" i="2"/>
  <c r="J663" i="2" s="1"/>
  <c r="D664" i="2"/>
  <c r="J664" i="2" s="1"/>
  <c r="D665" i="2"/>
  <c r="J665" i="2" s="1"/>
  <c r="D666" i="2"/>
  <c r="J666" i="2" s="1"/>
  <c r="D667" i="2"/>
  <c r="J667" i="2" s="1"/>
  <c r="D668" i="2"/>
  <c r="J668" i="2" s="1"/>
  <c r="D669" i="2"/>
  <c r="J669" i="2" s="1"/>
  <c r="D670" i="2"/>
  <c r="J670" i="2" s="1"/>
  <c r="D671" i="2"/>
  <c r="J671" i="2" s="1"/>
  <c r="D672" i="2"/>
  <c r="J672" i="2" s="1"/>
  <c r="D673" i="2"/>
  <c r="J673" i="2" s="1"/>
  <c r="D674" i="2"/>
  <c r="J674" i="2" s="1"/>
  <c r="D675" i="2"/>
  <c r="J675" i="2" s="1"/>
  <c r="D676" i="2"/>
  <c r="J676" i="2" s="1"/>
  <c r="D677" i="2"/>
  <c r="J677" i="2" s="1"/>
  <c r="D678" i="2"/>
  <c r="J678" i="2" s="1"/>
  <c r="D679" i="2"/>
  <c r="J679" i="2" s="1"/>
  <c r="D680" i="2"/>
  <c r="J680" i="2" s="1"/>
  <c r="D681" i="2"/>
  <c r="J681" i="2" s="1"/>
  <c r="D682" i="2"/>
  <c r="J682" i="2" s="1"/>
  <c r="D683" i="2"/>
  <c r="J683" i="2" s="1"/>
  <c r="D684" i="2"/>
  <c r="J684" i="2" s="1"/>
  <c r="D685" i="2"/>
  <c r="J685" i="2" s="1"/>
  <c r="D686" i="2"/>
  <c r="J686" i="2" s="1"/>
  <c r="D687" i="2"/>
  <c r="J687" i="2" s="1"/>
  <c r="D688" i="2"/>
  <c r="J688" i="2" s="1"/>
  <c r="D689" i="2"/>
  <c r="J689" i="2" s="1"/>
  <c r="D690" i="2"/>
  <c r="J690" i="2" s="1"/>
  <c r="D691" i="2"/>
  <c r="J691" i="2" s="1"/>
  <c r="D692" i="2"/>
  <c r="J692" i="2" s="1"/>
  <c r="D693" i="2"/>
  <c r="J693" i="2" s="1"/>
  <c r="D694" i="2"/>
  <c r="J694" i="2" s="1"/>
  <c r="D695" i="2"/>
  <c r="J695" i="2" s="1"/>
  <c r="D696" i="2"/>
  <c r="J696" i="2" s="1"/>
  <c r="D697" i="2"/>
  <c r="J697" i="2" s="1"/>
  <c r="D698" i="2"/>
  <c r="J698" i="2" s="1"/>
  <c r="D699" i="2"/>
  <c r="J699" i="2" s="1"/>
  <c r="D700" i="2"/>
  <c r="J700" i="2" s="1"/>
  <c r="D701" i="2"/>
  <c r="J701" i="2" s="1"/>
  <c r="D702" i="2"/>
  <c r="J702" i="2" s="1"/>
  <c r="D703" i="2"/>
  <c r="J703" i="2" s="1"/>
  <c r="D704" i="2"/>
  <c r="J704" i="2" s="1"/>
  <c r="D705" i="2"/>
  <c r="J705" i="2" s="1"/>
  <c r="D706" i="2"/>
  <c r="J706" i="2" s="1"/>
  <c r="D707" i="2"/>
  <c r="J707" i="2" s="1"/>
  <c r="D708" i="2"/>
  <c r="J708" i="2" s="1"/>
  <c r="D709" i="2"/>
  <c r="J709" i="2" s="1"/>
  <c r="D710" i="2"/>
  <c r="J710" i="2" s="1"/>
  <c r="D711" i="2"/>
  <c r="J711" i="2" s="1"/>
  <c r="D712" i="2"/>
  <c r="J712" i="2" s="1"/>
  <c r="D713" i="2"/>
  <c r="J713" i="2" s="1"/>
  <c r="D714" i="2"/>
  <c r="J714" i="2" s="1"/>
  <c r="D715" i="2"/>
  <c r="J715" i="2" s="1"/>
  <c r="D716" i="2"/>
  <c r="J716" i="2" s="1"/>
  <c r="D717" i="2"/>
  <c r="J717" i="2" s="1"/>
  <c r="D718" i="2"/>
  <c r="J718" i="2" s="1"/>
  <c r="D719" i="2"/>
  <c r="J719" i="2" s="1"/>
  <c r="D720" i="2"/>
  <c r="J720" i="2" s="1"/>
  <c r="D721" i="2"/>
  <c r="J721" i="2" s="1"/>
  <c r="D722" i="2"/>
  <c r="J722" i="2" s="1"/>
  <c r="D723" i="2"/>
  <c r="J723" i="2" s="1"/>
  <c r="D724" i="2"/>
  <c r="J724" i="2" s="1"/>
  <c r="D725" i="2"/>
  <c r="J725" i="2" s="1"/>
  <c r="D726" i="2"/>
  <c r="J726" i="2" s="1"/>
  <c r="D727" i="2"/>
  <c r="J727" i="2" s="1"/>
  <c r="D728" i="2"/>
  <c r="J728" i="2" s="1"/>
  <c r="D729" i="2"/>
  <c r="J729" i="2" s="1"/>
  <c r="D730" i="2"/>
  <c r="J730" i="2" s="1"/>
  <c r="D731" i="2"/>
  <c r="J731" i="2" s="1"/>
  <c r="D732" i="2"/>
  <c r="J732" i="2" s="1"/>
  <c r="D733" i="2"/>
  <c r="J733" i="2" s="1"/>
  <c r="D734" i="2"/>
  <c r="J734" i="2" s="1"/>
  <c r="D735" i="2"/>
  <c r="J735" i="2" s="1"/>
  <c r="D736" i="2"/>
  <c r="J736" i="2" s="1"/>
  <c r="D737" i="2"/>
  <c r="J737" i="2" s="1"/>
  <c r="D738" i="2"/>
  <c r="J738" i="2" s="1"/>
  <c r="D739" i="2"/>
  <c r="J739" i="2" s="1"/>
  <c r="D740" i="2"/>
  <c r="J740" i="2" s="1"/>
  <c r="D741" i="2"/>
  <c r="J741" i="2" s="1"/>
  <c r="D742" i="2"/>
  <c r="J742" i="2" s="1"/>
  <c r="D743" i="2"/>
  <c r="J743" i="2" s="1"/>
  <c r="D744" i="2"/>
  <c r="J744" i="2" s="1"/>
  <c r="D745" i="2"/>
  <c r="J745" i="2" s="1"/>
  <c r="D746" i="2"/>
  <c r="J746" i="2" s="1"/>
  <c r="D747" i="2"/>
  <c r="J747" i="2" s="1"/>
  <c r="D748" i="2"/>
  <c r="J748" i="2" s="1"/>
  <c r="D749" i="2"/>
  <c r="J749" i="2" s="1"/>
  <c r="D750" i="2"/>
  <c r="J750" i="2" s="1"/>
  <c r="D751" i="2"/>
  <c r="J751" i="2" s="1"/>
  <c r="D752" i="2"/>
  <c r="J752" i="2" s="1"/>
  <c r="D753" i="2"/>
  <c r="J753" i="2" s="1"/>
  <c r="D754" i="2"/>
  <c r="J754" i="2" s="1"/>
  <c r="D755" i="2"/>
  <c r="J755" i="2" s="1"/>
  <c r="D756" i="2"/>
  <c r="J756" i="2" s="1"/>
  <c r="D757" i="2"/>
  <c r="J757" i="2" s="1"/>
  <c r="D758" i="2"/>
  <c r="J758" i="2" s="1"/>
  <c r="D759" i="2"/>
  <c r="J759" i="2" s="1"/>
  <c r="D760" i="2"/>
  <c r="J760" i="2" s="1"/>
  <c r="D761" i="2"/>
  <c r="J761" i="2" s="1"/>
  <c r="D762" i="2"/>
  <c r="J762" i="2" s="1"/>
  <c r="D763" i="2"/>
  <c r="J763" i="2" s="1"/>
  <c r="D764" i="2"/>
  <c r="J764" i="2" s="1"/>
  <c r="D765" i="2"/>
  <c r="J765" i="2" s="1"/>
  <c r="D766" i="2"/>
  <c r="J766" i="2" s="1"/>
  <c r="D767" i="2"/>
  <c r="J767" i="2" s="1"/>
  <c r="D768" i="2"/>
  <c r="J768" i="2" s="1"/>
  <c r="D769" i="2"/>
  <c r="J769" i="2" s="1"/>
  <c r="D770" i="2"/>
  <c r="J770" i="2" s="1"/>
  <c r="D771" i="2"/>
  <c r="J771" i="2" s="1"/>
  <c r="D772" i="2"/>
  <c r="J772" i="2" s="1"/>
  <c r="D773" i="2"/>
  <c r="J773" i="2" s="1"/>
  <c r="D774" i="2"/>
  <c r="J774" i="2" s="1"/>
  <c r="D775" i="2"/>
  <c r="J775" i="2" s="1"/>
  <c r="D776" i="2"/>
  <c r="J776" i="2" s="1"/>
  <c r="D777" i="2"/>
  <c r="J777" i="2" s="1"/>
  <c r="D778" i="2"/>
  <c r="J778" i="2" s="1"/>
  <c r="D779" i="2"/>
  <c r="J779" i="2" s="1"/>
  <c r="D780" i="2"/>
  <c r="J780" i="2" s="1"/>
  <c r="D781" i="2"/>
  <c r="J781" i="2" s="1"/>
  <c r="D782" i="2"/>
  <c r="J782" i="2" s="1"/>
  <c r="D783" i="2"/>
  <c r="J783" i="2" s="1"/>
  <c r="D784" i="2"/>
  <c r="J784" i="2" s="1"/>
  <c r="D785" i="2"/>
  <c r="J785" i="2" s="1"/>
  <c r="D786" i="2"/>
  <c r="J786" i="2" s="1"/>
  <c r="D787" i="2"/>
  <c r="J787" i="2" s="1"/>
  <c r="D788" i="2"/>
  <c r="J788" i="2" s="1"/>
  <c r="D789" i="2"/>
  <c r="J789" i="2" s="1"/>
  <c r="D790" i="2"/>
  <c r="J790" i="2" s="1"/>
  <c r="D791" i="2"/>
  <c r="J791" i="2" s="1"/>
  <c r="D792" i="2"/>
  <c r="J792" i="2" s="1"/>
  <c r="D793" i="2"/>
  <c r="J793" i="2" s="1"/>
  <c r="D794" i="2"/>
  <c r="J794" i="2" s="1"/>
  <c r="D795" i="2"/>
  <c r="J795" i="2" s="1"/>
  <c r="D796" i="2"/>
  <c r="J796" i="2" s="1"/>
  <c r="D797" i="2"/>
  <c r="J797" i="2" s="1"/>
  <c r="D798" i="2"/>
  <c r="J798" i="2" s="1"/>
  <c r="D799" i="2"/>
  <c r="J799" i="2" s="1"/>
  <c r="D800" i="2"/>
  <c r="J800" i="2" s="1"/>
  <c r="D801" i="2"/>
  <c r="J801" i="2" s="1"/>
  <c r="D802" i="2"/>
  <c r="J802" i="2" s="1"/>
  <c r="D803" i="2"/>
  <c r="J803" i="2" s="1"/>
  <c r="D804" i="2"/>
  <c r="J804" i="2" s="1"/>
  <c r="D805" i="2"/>
  <c r="J805" i="2" s="1"/>
  <c r="D806" i="2"/>
  <c r="J806" i="2" s="1"/>
  <c r="D807" i="2"/>
  <c r="J807" i="2" s="1"/>
  <c r="D808" i="2"/>
  <c r="J808" i="2" s="1"/>
  <c r="D809" i="2"/>
  <c r="J809" i="2" s="1"/>
  <c r="D810" i="2"/>
  <c r="J810" i="2" s="1"/>
  <c r="D811" i="2"/>
  <c r="J811" i="2" s="1"/>
  <c r="D812" i="2"/>
  <c r="J812" i="2" s="1"/>
  <c r="D813" i="2"/>
  <c r="J813" i="2" s="1"/>
  <c r="D814" i="2"/>
  <c r="J814" i="2" s="1"/>
  <c r="D815" i="2"/>
  <c r="J815" i="2" s="1"/>
  <c r="D816" i="2"/>
  <c r="J816" i="2" s="1"/>
  <c r="D817" i="2"/>
  <c r="J817" i="2" s="1"/>
  <c r="D818" i="2"/>
  <c r="J818" i="2" s="1"/>
  <c r="D819" i="2"/>
  <c r="J819" i="2" s="1"/>
  <c r="D820" i="2"/>
  <c r="J820" i="2" s="1"/>
  <c r="D821" i="2"/>
  <c r="J821" i="2" s="1"/>
  <c r="D822" i="2"/>
  <c r="J822" i="2" s="1"/>
  <c r="D823" i="2"/>
  <c r="J823" i="2" s="1"/>
  <c r="D824" i="2"/>
  <c r="J824" i="2" s="1"/>
  <c r="D825" i="2"/>
  <c r="J825" i="2" s="1"/>
  <c r="D826" i="2"/>
  <c r="J826" i="2" s="1"/>
  <c r="D827" i="2"/>
  <c r="J827" i="2" s="1"/>
  <c r="D828" i="2"/>
  <c r="J828" i="2" s="1"/>
  <c r="D829" i="2"/>
  <c r="J829" i="2" s="1"/>
  <c r="D830" i="2"/>
  <c r="J830" i="2" s="1"/>
  <c r="D831" i="2"/>
  <c r="J831" i="2" s="1"/>
  <c r="D832" i="2"/>
  <c r="J832" i="2" s="1"/>
  <c r="D833" i="2"/>
  <c r="J833" i="2" s="1"/>
  <c r="D834" i="2"/>
  <c r="J834" i="2" s="1"/>
  <c r="D835" i="2"/>
  <c r="J835" i="2" s="1"/>
  <c r="D836" i="2"/>
  <c r="J836" i="2" s="1"/>
  <c r="D837" i="2"/>
  <c r="J837" i="2" s="1"/>
  <c r="D838" i="2"/>
  <c r="J838" i="2" s="1"/>
  <c r="D839" i="2"/>
  <c r="J839" i="2" s="1"/>
  <c r="D840" i="2"/>
  <c r="J840" i="2" s="1"/>
  <c r="D841" i="2"/>
  <c r="J841" i="2" s="1"/>
  <c r="D842" i="2"/>
  <c r="J842" i="2" s="1"/>
  <c r="D843" i="2"/>
  <c r="J843" i="2" s="1"/>
  <c r="D844" i="2"/>
  <c r="J844" i="2" s="1"/>
  <c r="D845" i="2"/>
  <c r="J845" i="2" s="1"/>
  <c r="D846" i="2"/>
  <c r="J846" i="2" s="1"/>
  <c r="D847" i="2"/>
  <c r="J847" i="2" s="1"/>
  <c r="D848" i="2"/>
  <c r="J848" i="2" s="1"/>
  <c r="D849" i="2"/>
  <c r="J849" i="2" s="1"/>
  <c r="D850" i="2"/>
  <c r="J850" i="2" s="1"/>
  <c r="D851" i="2"/>
  <c r="J851" i="2" s="1"/>
  <c r="D852" i="2"/>
  <c r="J852" i="2" s="1"/>
  <c r="D853" i="2"/>
  <c r="J853" i="2" s="1"/>
  <c r="D854" i="2"/>
  <c r="J854" i="2" s="1"/>
  <c r="D855" i="2"/>
  <c r="J855" i="2" s="1"/>
  <c r="D856" i="2"/>
  <c r="J856" i="2" s="1"/>
  <c r="D857" i="2"/>
  <c r="J857" i="2" s="1"/>
  <c r="D858" i="2"/>
  <c r="J858" i="2" s="1"/>
  <c r="D859" i="2"/>
  <c r="J859" i="2" s="1"/>
  <c r="D860" i="2"/>
  <c r="J860" i="2" s="1"/>
  <c r="D861" i="2"/>
  <c r="J861" i="2" s="1"/>
  <c r="D862" i="2"/>
  <c r="J862" i="2" s="1"/>
  <c r="D863" i="2"/>
  <c r="J863" i="2" s="1"/>
  <c r="D864" i="2"/>
  <c r="J864" i="2" s="1"/>
  <c r="D865" i="2"/>
  <c r="J865" i="2" s="1"/>
  <c r="D866" i="2"/>
  <c r="J866" i="2" s="1"/>
  <c r="D867" i="2"/>
  <c r="J867" i="2" s="1"/>
  <c r="D868" i="2"/>
  <c r="J868" i="2" s="1"/>
  <c r="D869" i="2"/>
  <c r="J869" i="2" s="1"/>
  <c r="D870" i="2"/>
  <c r="J870" i="2" s="1"/>
  <c r="D871" i="2"/>
  <c r="J871" i="2" s="1"/>
  <c r="D872" i="2"/>
  <c r="J872" i="2" s="1"/>
  <c r="D873" i="2"/>
  <c r="J873" i="2" s="1"/>
  <c r="D874" i="2"/>
  <c r="J874" i="2" s="1"/>
  <c r="D875" i="2"/>
  <c r="J875" i="2" s="1"/>
  <c r="D876" i="2"/>
  <c r="J876" i="2" s="1"/>
  <c r="D877" i="2"/>
  <c r="J877" i="2" s="1"/>
  <c r="D878" i="2"/>
  <c r="J878" i="2" s="1"/>
  <c r="D879" i="2"/>
  <c r="J879" i="2" s="1"/>
  <c r="D880" i="2"/>
  <c r="J880" i="2" s="1"/>
  <c r="D881" i="2"/>
  <c r="J881" i="2" s="1"/>
  <c r="D882" i="2"/>
  <c r="J882" i="2" s="1"/>
  <c r="D883" i="2"/>
  <c r="J883" i="2" s="1"/>
  <c r="D884" i="2"/>
  <c r="J884" i="2" s="1"/>
  <c r="D885" i="2"/>
  <c r="J885" i="2" s="1"/>
  <c r="D886" i="2"/>
  <c r="J886" i="2" s="1"/>
  <c r="D887" i="2"/>
  <c r="J887" i="2" s="1"/>
  <c r="D888" i="2"/>
  <c r="J888" i="2" s="1"/>
  <c r="D889" i="2"/>
  <c r="J889" i="2" s="1"/>
  <c r="D890" i="2"/>
  <c r="J890" i="2" s="1"/>
  <c r="D891" i="2"/>
  <c r="J891" i="2" s="1"/>
  <c r="D892" i="2"/>
  <c r="J892" i="2" s="1"/>
  <c r="D893" i="2"/>
  <c r="J893" i="2" s="1"/>
  <c r="D894" i="2"/>
  <c r="J894" i="2" s="1"/>
  <c r="D895" i="2"/>
  <c r="J895" i="2" s="1"/>
  <c r="D896" i="2"/>
  <c r="J896" i="2" s="1"/>
  <c r="D897" i="2"/>
  <c r="J897" i="2" s="1"/>
  <c r="D898" i="2"/>
  <c r="J898" i="2" s="1"/>
  <c r="D899" i="2"/>
  <c r="J899" i="2" s="1"/>
  <c r="D900" i="2"/>
  <c r="J900" i="2" s="1"/>
  <c r="D901" i="2"/>
  <c r="J901" i="2" s="1"/>
  <c r="D902" i="2"/>
  <c r="J902" i="2" s="1"/>
  <c r="D903" i="2"/>
  <c r="J903" i="2" s="1"/>
  <c r="D904" i="2"/>
  <c r="J904" i="2" s="1"/>
  <c r="D905" i="2"/>
  <c r="J905" i="2" s="1"/>
  <c r="D906" i="2"/>
  <c r="J906" i="2" s="1"/>
  <c r="D907" i="2"/>
  <c r="J907" i="2" s="1"/>
  <c r="D908" i="2"/>
  <c r="J908" i="2" s="1"/>
  <c r="D909" i="2"/>
  <c r="J909" i="2" s="1"/>
  <c r="D910" i="2"/>
  <c r="J910" i="2" s="1"/>
  <c r="D911" i="2"/>
  <c r="J911" i="2" s="1"/>
  <c r="D912" i="2"/>
  <c r="J912" i="2" s="1"/>
  <c r="D913" i="2"/>
  <c r="J913" i="2" s="1"/>
  <c r="D914" i="2"/>
  <c r="J914" i="2" s="1"/>
  <c r="D915" i="2"/>
  <c r="J915" i="2" s="1"/>
  <c r="D916" i="2"/>
  <c r="J916" i="2" s="1"/>
  <c r="D917" i="2"/>
  <c r="J917" i="2" s="1"/>
  <c r="D918" i="2"/>
  <c r="J918" i="2" s="1"/>
  <c r="D919" i="2"/>
  <c r="J919" i="2" s="1"/>
  <c r="D920" i="2"/>
  <c r="J920" i="2" s="1"/>
  <c r="D921" i="2"/>
  <c r="J921" i="2" s="1"/>
  <c r="D922" i="2"/>
  <c r="J922" i="2" s="1"/>
  <c r="D923" i="2"/>
  <c r="J923" i="2" s="1"/>
  <c r="D924" i="2"/>
  <c r="J924" i="2" s="1"/>
  <c r="D925" i="2"/>
  <c r="J925" i="2" s="1"/>
  <c r="D926" i="2"/>
  <c r="J926" i="2" s="1"/>
  <c r="D927" i="2"/>
  <c r="J927" i="2" s="1"/>
  <c r="D928" i="2"/>
  <c r="J928" i="2" s="1"/>
  <c r="D929" i="2"/>
  <c r="J929" i="2" s="1"/>
  <c r="D930" i="2"/>
  <c r="J930" i="2" s="1"/>
  <c r="D931" i="2"/>
  <c r="J931" i="2" s="1"/>
  <c r="D932" i="2"/>
  <c r="J932" i="2" s="1"/>
  <c r="D933" i="2"/>
  <c r="J933" i="2" s="1"/>
  <c r="D934" i="2"/>
  <c r="J934" i="2" s="1"/>
  <c r="D935" i="2"/>
  <c r="J935" i="2" s="1"/>
  <c r="D936" i="2"/>
  <c r="J936" i="2" s="1"/>
  <c r="D937" i="2"/>
  <c r="J937" i="2" s="1"/>
  <c r="D938" i="2"/>
  <c r="J938" i="2" s="1"/>
  <c r="D939" i="2"/>
  <c r="J939" i="2" s="1"/>
  <c r="D940" i="2"/>
  <c r="J940" i="2" s="1"/>
  <c r="D941" i="2"/>
  <c r="J941" i="2" s="1"/>
  <c r="D942" i="2"/>
  <c r="J942" i="2" s="1"/>
  <c r="D943" i="2"/>
  <c r="J943" i="2" s="1"/>
  <c r="D944" i="2"/>
  <c r="J944" i="2" s="1"/>
  <c r="D945" i="2"/>
  <c r="J945" i="2" s="1"/>
  <c r="D946" i="2"/>
  <c r="J946" i="2" s="1"/>
  <c r="D947" i="2"/>
  <c r="J947" i="2" s="1"/>
  <c r="D948" i="2"/>
  <c r="J948" i="2" s="1"/>
  <c r="D949" i="2"/>
  <c r="J949" i="2" s="1"/>
  <c r="D950" i="2"/>
  <c r="J950" i="2" s="1"/>
  <c r="D951" i="2"/>
  <c r="J951" i="2" s="1"/>
  <c r="D952" i="2"/>
  <c r="J952" i="2" s="1"/>
  <c r="D953" i="2"/>
  <c r="J953" i="2" s="1"/>
  <c r="D954" i="2"/>
  <c r="J954" i="2" s="1"/>
  <c r="D955" i="2"/>
  <c r="J955" i="2" s="1"/>
  <c r="D956" i="2"/>
  <c r="J956" i="2" s="1"/>
  <c r="D957" i="2"/>
  <c r="J957" i="2" s="1"/>
  <c r="D958" i="2"/>
  <c r="J958" i="2" s="1"/>
  <c r="D959" i="2"/>
  <c r="J959" i="2" s="1"/>
  <c r="D960" i="2"/>
  <c r="J960" i="2" s="1"/>
  <c r="D961" i="2"/>
  <c r="J961" i="2" s="1"/>
  <c r="D962" i="2"/>
  <c r="J962" i="2" s="1"/>
  <c r="D963" i="2"/>
  <c r="J963" i="2" s="1"/>
  <c r="D964" i="2"/>
  <c r="J964" i="2" s="1"/>
  <c r="D965" i="2"/>
  <c r="J965" i="2" s="1"/>
  <c r="D966" i="2"/>
  <c r="J966" i="2" s="1"/>
  <c r="D967" i="2"/>
  <c r="J967" i="2" s="1"/>
  <c r="D968" i="2"/>
  <c r="J968" i="2" s="1"/>
  <c r="D969" i="2"/>
  <c r="J969" i="2" s="1"/>
  <c r="D970" i="2"/>
  <c r="J970" i="2" s="1"/>
  <c r="D971" i="2"/>
  <c r="J971" i="2" s="1"/>
  <c r="D972" i="2"/>
  <c r="J972" i="2" s="1"/>
  <c r="D973" i="2"/>
  <c r="J973" i="2" s="1"/>
  <c r="D974" i="2"/>
  <c r="J974" i="2" s="1"/>
  <c r="D975" i="2"/>
  <c r="J975" i="2" s="1"/>
  <c r="D976" i="2"/>
  <c r="J976" i="2" s="1"/>
  <c r="D977" i="2"/>
  <c r="J977" i="2" s="1"/>
  <c r="D978" i="2"/>
  <c r="J978" i="2" s="1"/>
  <c r="D979" i="2"/>
  <c r="J979" i="2" s="1"/>
  <c r="D980" i="2"/>
  <c r="J980" i="2" s="1"/>
  <c r="D981" i="2"/>
  <c r="J981" i="2" s="1"/>
  <c r="D982" i="2"/>
  <c r="J982" i="2" s="1"/>
  <c r="D983" i="2"/>
  <c r="J983" i="2" s="1"/>
  <c r="D984" i="2"/>
  <c r="J984" i="2" s="1"/>
  <c r="D985" i="2"/>
  <c r="J985" i="2" s="1"/>
  <c r="D986" i="2"/>
  <c r="J986" i="2" s="1"/>
  <c r="D987" i="2"/>
  <c r="J987" i="2" s="1"/>
  <c r="D988" i="2"/>
  <c r="J988" i="2" s="1"/>
  <c r="D989" i="2"/>
  <c r="J989" i="2" s="1"/>
  <c r="D990" i="2"/>
  <c r="J990" i="2" s="1"/>
  <c r="D991" i="2"/>
  <c r="J991" i="2" s="1"/>
  <c r="D992" i="2"/>
  <c r="J992" i="2" s="1"/>
  <c r="D993" i="2"/>
  <c r="J993" i="2" s="1"/>
  <c r="D994" i="2"/>
  <c r="J994" i="2" s="1"/>
  <c r="D995" i="2"/>
  <c r="J995" i="2" s="1"/>
  <c r="D996" i="2"/>
  <c r="J996" i="2" s="1"/>
  <c r="D997" i="2"/>
  <c r="J997" i="2" s="1"/>
  <c r="D998" i="2"/>
  <c r="J998" i="2" s="1"/>
  <c r="D999" i="2"/>
  <c r="J999" i="2" s="1"/>
  <c r="D1000" i="2"/>
  <c r="J1000" i="2" s="1"/>
  <c r="D1001" i="2"/>
  <c r="J1001" i="2" s="1"/>
  <c r="D1002" i="2"/>
  <c r="J1002" i="2" s="1"/>
  <c r="D1003" i="2"/>
  <c r="J1003" i="2" s="1"/>
  <c r="D1004" i="2"/>
  <c r="J1004" i="2" s="1"/>
  <c r="D1005" i="2"/>
  <c r="J1005" i="2" s="1"/>
  <c r="D1006" i="2"/>
  <c r="J1006" i="2" s="1"/>
  <c r="D1007" i="2"/>
  <c r="J1007" i="2" s="1"/>
  <c r="D1008" i="2"/>
  <c r="J1008" i="2" s="1"/>
  <c r="D1009" i="2"/>
  <c r="J1009" i="2" s="1"/>
  <c r="D1010" i="2"/>
  <c r="J1010" i="2" s="1"/>
  <c r="D1011" i="2"/>
  <c r="J1011" i="2" s="1"/>
  <c r="D1012" i="2"/>
  <c r="J1012" i="2" s="1"/>
  <c r="D1013" i="2"/>
  <c r="J1013" i="2" s="1"/>
  <c r="D1014" i="2"/>
  <c r="J1014" i="2" s="1"/>
  <c r="D1015" i="2"/>
  <c r="J1015" i="2" s="1"/>
  <c r="D1016" i="2"/>
  <c r="J1016" i="2" s="1"/>
  <c r="D1017" i="2"/>
  <c r="J1017" i="2" s="1"/>
  <c r="D1018" i="2"/>
  <c r="J1018" i="2" s="1"/>
  <c r="D1019" i="2"/>
  <c r="J1019" i="2" s="1"/>
  <c r="D1020" i="2"/>
  <c r="J1020" i="2" s="1"/>
  <c r="D1021" i="2"/>
  <c r="J1021" i="2" s="1"/>
  <c r="D1022" i="2"/>
  <c r="J1022" i="2" s="1"/>
  <c r="D1023" i="2"/>
  <c r="J1023" i="2" s="1"/>
  <c r="D1024" i="2"/>
  <c r="J1024" i="2" s="1"/>
  <c r="D1025" i="2"/>
  <c r="J1025" i="2" s="1"/>
  <c r="D1026" i="2"/>
  <c r="J1026" i="2" s="1"/>
  <c r="D1027" i="2"/>
  <c r="J1027" i="2" s="1"/>
  <c r="D1028" i="2"/>
  <c r="J1028" i="2" s="1"/>
  <c r="D1029" i="2"/>
  <c r="J1029" i="2" s="1"/>
  <c r="D1030" i="2"/>
  <c r="J1030" i="2" s="1"/>
  <c r="D1031" i="2"/>
  <c r="J1031" i="2" s="1"/>
  <c r="D1032" i="2"/>
  <c r="J1032" i="2" s="1"/>
  <c r="D1033" i="2"/>
  <c r="J1033" i="2" s="1"/>
  <c r="D1034" i="2"/>
  <c r="J1034" i="2" s="1"/>
  <c r="D1035" i="2"/>
  <c r="J1035" i="2" s="1"/>
  <c r="D1036" i="2"/>
  <c r="J1036" i="2" s="1"/>
  <c r="D1037" i="2"/>
  <c r="J1037" i="2" s="1"/>
  <c r="D1038" i="2"/>
  <c r="J1038" i="2" s="1"/>
  <c r="D1039" i="2"/>
  <c r="J1039" i="2" s="1"/>
  <c r="D1040" i="2"/>
  <c r="J1040" i="2" s="1"/>
  <c r="D1041" i="2"/>
  <c r="J1041" i="2" s="1"/>
  <c r="D1042" i="2"/>
  <c r="J1042" i="2" s="1"/>
  <c r="D1043" i="2"/>
  <c r="J1043" i="2" s="1"/>
  <c r="D1044" i="2"/>
  <c r="J1044" i="2" s="1"/>
  <c r="D1045" i="2"/>
  <c r="J1045" i="2" s="1"/>
  <c r="D1046" i="2"/>
  <c r="J1046" i="2" s="1"/>
  <c r="D1047" i="2"/>
  <c r="J1047" i="2" s="1"/>
  <c r="D1048" i="2"/>
  <c r="J1048" i="2" s="1"/>
  <c r="D1049" i="2"/>
  <c r="J1049" i="2" s="1"/>
  <c r="D1050" i="2"/>
  <c r="J1050" i="2" s="1"/>
  <c r="D1051" i="2"/>
  <c r="J1051" i="2" s="1"/>
  <c r="D1052" i="2"/>
  <c r="J1052" i="2" s="1"/>
  <c r="D1053" i="2"/>
  <c r="J1053" i="2" s="1"/>
  <c r="D1054" i="2"/>
  <c r="J1054" i="2" s="1"/>
  <c r="D1055" i="2"/>
  <c r="J1055" i="2" s="1"/>
  <c r="D1056" i="2"/>
  <c r="J1056" i="2" s="1"/>
  <c r="D1057" i="2"/>
  <c r="J1057" i="2" s="1"/>
  <c r="D1058" i="2"/>
  <c r="J1058" i="2" s="1"/>
  <c r="D1059" i="2"/>
  <c r="J1059" i="2" s="1"/>
  <c r="D1060" i="2"/>
  <c r="J1060" i="2" s="1"/>
  <c r="D1061" i="2"/>
  <c r="J1061" i="2" s="1"/>
  <c r="D1062" i="2"/>
  <c r="J1062" i="2" s="1"/>
  <c r="D1063" i="2"/>
  <c r="J1063" i="2" s="1"/>
  <c r="D1064" i="2"/>
  <c r="J1064" i="2" s="1"/>
  <c r="D1065" i="2"/>
  <c r="J1065" i="2" s="1"/>
  <c r="D1066" i="2"/>
  <c r="J1066" i="2" s="1"/>
  <c r="D1067" i="2"/>
  <c r="J1067" i="2" s="1"/>
  <c r="D1068" i="2"/>
  <c r="J1068" i="2" s="1"/>
  <c r="D1069" i="2"/>
  <c r="J1069" i="2" s="1"/>
  <c r="D1070" i="2"/>
  <c r="J1070" i="2" s="1"/>
  <c r="D1071" i="2"/>
  <c r="J1071" i="2" s="1"/>
  <c r="D1072" i="2"/>
  <c r="J1072" i="2" s="1"/>
  <c r="D1073" i="2"/>
  <c r="J1073" i="2" s="1"/>
  <c r="D1074" i="2"/>
  <c r="J1074" i="2" s="1"/>
  <c r="D1075" i="2"/>
  <c r="J1075" i="2" s="1"/>
  <c r="D1076" i="2"/>
  <c r="J1076" i="2" s="1"/>
  <c r="D1077" i="2"/>
  <c r="J1077" i="2" s="1"/>
  <c r="D1078" i="2"/>
  <c r="J1078" i="2" s="1"/>
  <c r="D1079" i="2"/>
  <c r="J1079" i="2" s="1"/>
  <c r="D1080" i="2"/>
  <c r="J1080" i="2" s="1"/>
  <c r="D1081" i="2"/>
  <c r="J1081" i="2" s="1"/>
  <c r="D1082" i="2"/>
  <c r="J1082" i="2" s="1"/>
  <c r="D1083" i="2"/>
  <c r="J1083" i="2" s="1"/>
  <c r="D1084" i="2"/>
  <c r="J1084" i="2" s="1"/>
  <c r="D1085" i="2"/>
  <c r="J1085" i="2" s="1"/>
  <c r="D1086" i="2"/>
  <c r="J1086" i="2" s="1"/>
  <c r="D1087" i="2"/>
  <c r="J1087" i="2" s="1"/>
  <c r="D1088" i="2"/>
  <c r="J1088" i="2" s="1"/>
  <c r="D1089" i="2"/>
  <c r="J1089" i="2" s="1"/>
  <c r="D1090" i="2"/>
  <c r="J1090" i="2" s="1"/>
  <c r="D1091" i="2"/>
  <c r="J1091" i="2" s="1"/>
  <c r="D1092" i="2"/>
  <c r="J1092" i="2" s="1"/>
  <c r="D1093" i="2"/>
  <c r="J1093" i="2" s="1"/>
  <c r="D1094" i="2"/>
  <c r="J1094" i="2" s="1"/>
  <c r="D1095" i="2"/>
  <c r="J1095" i="2" s="1"/>
  <c r="D1096" i="2"/>
  <c r="J1096" i="2" s="1"/>
  <c r="D1097" i="2"/>
  <c r="J1097" i="2" s="1"/>
  <c r="D1098" i="2"/>
  <c r="J1098" i="2" s="1"/>
  <c r="D1099" i="2"/>
  <c r="J1099" i="2" s="1"/>
  <c r="D1100" i="2"/>
  <c r="J1100" i="2" s="1"/>
  <c r="D1101" i="2"/>
  <c r="J1101" i="2" s="1"/>
  <c r="D1102" i="2"/>
  <c r="J1102" i="2" s="1"/>
  <c r="D1103" i="2"/>
  <c r="J1103" i="2" s="1"/>
  <c r="D1104" i="2"/>
  <c r="J1104" i="2" s="1"/>
  <c r="D1105" i="2"/>
  <c r="J1105" i="2" s="1"/>
  <c r="D1106" i="2"/>
  <c r="J1106" i="2" s="1"/>
  <c r="D1107" i="2"/>
  <c r="J1107" i="2" s="1"/>
  <c r="D1108" i="2"/>
  <c r="J1108" i="2" s="1"/>
  <c r="D1109" i="2"/>
  <c r="J1109" i="2" s="1"/>
  <c r="D1110" i="2"/>
  <c r="J1110" i="2" s="1"/>
  <c r="D1111" i="2"/>
  <c r="J1111" i="2" s="1"/>
  <c r="D1112" i="2"/>
  <c r="J1112" i="2" s="1"/>
  <c r="D1113" i="2"/>
  <c r="J1113" i="2" s="1"/>
  <c r="D1114" i="2"/>
  <c r="J1114" i="2" s="1"/>
  <c r="D1115" i="2"/>
  <c r="J1115" i="2" s="1"/>
  <c r="D1116" i="2"/>
  <c r="J1116" i="2" s="1"/>
  <c r="D1117" i="2"/>
  <c r="J1117" i="2" s="1"/>
  <c r="D1118" i="2"/>
  <c r="J1118" i="2" s="1"/>
  <c r="D1119" i="2"/>
  <c r="J1119" i="2" s="1"/>
  <c r="D1120" i="2"/>
  <c r="J1120" i="2" s="1"/>
  <c r="D1121" i="2"/>
  <c r="J1121" i="2" s="1"/>
  <c r="D1122" i="2"/>
  <c r="J1122" i="2" s="1"/>
  <c r="D1123" i="2"/>
  <c r="J1123" i="2" s="1"/>
  <c r="D1124" i="2"/>
  <c r="J1124" i="2" s="1"/>
  <c r="D1125" i="2"/>
  <c r="J1125" i="2" s="1"/>
  <c r="D1126" i="2"/>
  <c r="J1126" i="2" s="1"/>
  <c r="D1127" i="2"/>
  <c r="J1127" i="2" s="1"/>
  <c r="D1128" i="2"/>
  <c r="J1128" i="2" s="1"/>
  <c r="D1129" i="2"/>
  <c r="J1129" i="2" s="1"/>
  <c r="D1130" i="2"/>
  <c r="J1130" i="2" s="1"/>
  <c r="D1131" i="2"/>
  <c r="J1131" i="2" s="1"/>
  <c r="D1132" i="2"/>
  <c r="J1132" i="2" s="1"/>
  <c r="D1133" i="2"/>
  <c r="J1133" i="2" s="1"/>
  <c r="D1134" i="2"/>
  <c r="J1134" i="2" s="1"/>
  <c r="D1135" i="2"/>
  <c r="J1135" i="2" s="1"/>
  <c r="D1136" i="2"/>
  <c r="J1136" i="2" s="1"/>
  <c r="D1137" i="2"/>
  <c r="J1137" i="2" s="1"/>
  <c r="D1138" i="2"/>
  <c r="J1138" i="2" s="1"/>
  <c r="D1139" i="2"/>
  <c r="J1139" i="2" s="1"/>
  <c r="D1140" i="2"/>
  <c r="J1140" i="2" s="1"/>
  <c r="D1141" i="2"/>
  <c r="J1141" i="2" s="1"/>
  <c r="D1142" i="2"/>
  <c r="J1142" i="2" s="1"/>
  <c r="D1143" i="2"/>
  <c r="J1143" i="2" s="1"/>
  <c r="D1144" i="2"/>
  <c r="J1144" i="2" s="1"/>
  <c r="D1145" i="2"/>
  <c r="J1145" i="2" s="1"/>
  <c r="D1146" i="2"/>
  <c r="J1146" i="2" s="1"/>
  <c r="D1147" i="2"/>
  <c r="J1147" i="2" s="1"/>
  <c r="D1148" i="2"/>
  <c r="J1148" i="2" s="1"/>
  <c r="D1149" i="2"/>
  <c r="J1149" i="2" s="1"/>
  <c r="D1150" i="2"/>
  <c r="J1150" i="2" s="1"/>
  <c r="D1151" i="2"/>
  <c r="J1151" i="2" s="1"/>
  <c r="D1152" i="2"/>
  <c r="J1152" i="2" s="1"/>
  <c r="D1153" i="2"/>
  <c r="J1153" i="2" s="1"/>
  <c r="D1154" i="2"/>
  <c r="J1154" i="2" s="1"/>
  <c r="D1155" i="2"/>
  <c r="J1155" i="2" s="1"/>
  <c r="D1156" i="2"/>
  <c r="J1156" i="2" s="1"/>
  <c r="D1157" i="2"/>
  <c r="J1157" i="2" s="1"/>
  <c r="D1158" i="2"/>
  <c r="J1158" i="2" s="1"/>
  <c r="D1159" i="2"/>
  <c r="J1159" i="2" s="1"/>
  <c r="D1160" i="2"/>
  <c r="J1160" i="2" s="1"/>
  <c r="D1161" i="2"/>
  <c r="J1161" i="2" s="1"/>
  <c r="D1162" i="2"/>
  <c r="J1162" i="2" s="1"/>
  <c r="D1163" i="2"/>
  <c r="J1163" i="2" s="1"/>
  <c r="D1164" i="2"/>
  <c r="J1164" i="2" s="1"/>
  <c r="D1165" i="2"/>
  <c r="J1165" i="2" s="1"/>
  <c r="D1166" i="2"/>
  <c r="J1166" i="2" s="1"/>
  <c r="D1167" i="2"/>
  <c r="J1167" i="2" s="1"/>
  <c r="D1168" i="2"/>
  <c r="J1168" i="2" s="1"/>
  <c r="D1169" i="2"/>
  <c r="J1169" i="2" s="1"/>
  <c r="D1170" i="2"/>
  <c r="J1170" i="2" s="1"/>
  <c r="D1171" i="2"/>
  <c r="J1171" i="2" s="1"/>
  <c r="D1172" i="2"/>
  <c r="J1172" i="2" s="1"/>
  <c r="D1173" i="2"/>
  <c r="J1173" i="2" s="1"/>
  <c r="D1174" i="2"/>
  <c r="J1174" i="2" s="1"/>
  <c r="D1175" i="2"/>
  <c r="J1175" i="2" s="1"/>
  <c r="D1176" i="2"/>
  <c r="J1176" i="2" s="1"/>
  <c r="D1177" i="2"/>
  <c r="J1177" i="2" s="1"/>
  <c r="D1178" i="2"/>
  <c r="J1178" i="2" s="1"/>
  <c r="D1179" i="2"/>
  <c r="J1179" i="2" s="1"/>
  <c r="D1180" i="2"/>
  <c r="J1180" i="2" s="1"/>
  <c r="D1181" i="2"/>
  <c r="J1181" i="2" s="1"/>
  <c r="D1182" i="2"/>
  <c r="J1182" i="2" s="1"/>
  <c r="D1183" i="2"/>
  <c r="J1183" i="2" s="1"/>
  <c r="D1184" i="2"/>
  <c r="J1184" i="2" s="1"/>
  <c r="D1185" i="2"/>
  <c r="J1185" i="2" s="1"/>
  <c r="D1186" i="2"/>
  <c r="J1186" i="2" s="1"/>
  <c r="D1187" i="2"/>
  <c r="J1187" i="2" s="1"/>
  <c r="D1188" i="2"/>
  <c r="J1188" i="2" s="1"/>
  <c r="D1189" i="2"/>
  <c r="J1189" i="2" s="1"/>
  <c r="D1190" i="2"/>
  <c r="J1190" i="2" s="1"/>
  <c r="D1191" i="2"/>
  <c r="J1191" i="2" s="1"/>
  <c r="D1192" i="2"/>
  <c r="J1192" i="2" s="1"/>
  <c r="D1193" i="2"/>
  <c r="J1193" i="2" s="1"/>
  <c r="D1194" i="2"/>
  <c r="J1194" i="2" s="1"/>
  <c r="D1195" i="2"/>
  <c r="J1195" i="2" s="1"/>
  <c r="D1196" i="2"/>
  <c r="J1196" i="2" s="1"/>
  <c r="D1197" i="2"/>
  <c r="J1197" i="2" s="1"/>
  <c r="D1198" i="2"/>
  <c r="J1198" i="2" s="1"/>
  <c r="D1199" i="2"/>
  <c r="J1199" i="2" s="1"/>
  <c r="D1200" i="2"/>
  <c r="J1200" i="2" s="1"/>
  <c r="D1201" i="2"/>
  <c r="J1201" i="2" s="1"/>
  <c r="D1202" i="2"/>
  <c r="J1202" i="2" s="1"/>
  <c r="D1203" i="2"/>
  <c r="J1203" i="2" s="1"/>
  <c r="D1204" i="2"/>
  <c r="J1204" i="2" s="1"/>
  <c r="D1205" i="2"/>
  <c r="J1205" i="2" s="1"/>
  <c r="D1206" i="2"/>
  <c r="J1206" i="2" s="1"/>
  <c r="D1207" i="2"/>
  <c r="J1207" i="2" s="1"/>
  <c r="D1208" i="2"/>
  <c r="J1208" i="2" s="1"/>
  <c r="D1209" i="2"/>
  <c r="J1209" i="2" s="1"/>
  <c r="D1210" i="2"/>
  <c r="J1210" i="2" s="1"/>
  <c r="D1211" i="2"/>
  <c r="J1211" i="2" s="1"/>
  <c r="D1212" i="2"/>
  <c r="J1212" i="2" s="1"/>
  <c r="D1213" i="2"/>
  <c r="J1213" i="2" s="1"/>
  <c r="D1214" i="2"/>
  <c r="J1214" i="2" s="1"/>
  <c r="D1215" i="2"/>
  <c r="J1215" i="2" s="1"/>
  <c r="D1216" i="2"/>
  <c r="J1216" i="2" s="1"/>
  <c r="D1217" i="2"/>
  <c r="J1217" i="2" s="1"/>
  <c r="D1218" i="2"/>
  <c r="J1218" i="2" s="1"/>
  <c r="D1219" i="2"/>
  <c r="J1219" i="2" s="1"/>
  <c r="D1220" i="2"/>
  <c r="J1220" i="2" s="1"/>
  <c r="D1221" i="2"/>
  <c r="J1221" i="2" s="1"/>
  <c r="D1222" i="2"/>
  <c r="J1222" i="2" s="1"/>
  <c r="D1223" i="2"/>
  <c r="J1223" i="2" s="1"/>
  <c r="D1224" i="2"/>
  <c r="J1224" i="2" s="1"/>
  <c r="D1225" i="2"/>
  <c r="J1225" i="2" s="1"/>
  <c r="D1226" i="2"/>
  <c r="J1226" i="2" s="1"/>
  <c r="D1227" i="2"/>
  <c r="J1227" i="2" s="1"/>
  <c r="D1228" i="2"/>
  <c r="J1228" i="2" s="1"/>
  <c r="D1229" i="2"/>
  <c r="J1229" i="2" s="1"/>
  <c r="D1230" i="2"/>
  <c r="J1230" i="2" s="1"/>
  <c r="D1231" i="2"/>
  <c r="J1231" i="2" s="1"/>
  <c r="D1232" i="2"/>
  <c r="J1232" i="2" s="1"/>
  <c r="D1233" i="2"/>
  <c r="J1233" i="2" s="1"/>
  <c r="D1234" i="2"/>
  <c r="J1234" i="2" s="1"/>
  <c r="D1235" i="2"/>
  <c r="J1235" i="2" s="1"/>
  <c r="D1236" i="2"/>
  <c r="J1236" i="2" s="1"/>
  <c r="D1237" i="2"/>
  <c r="J1237" i="2" s="1"/>
  <c r="D1238" i="2"/>
  <c r="J1238" i="2" s="1"/>
  <c r="D1239" i="2"/>
  <c r="J1239" i="2" s="1"/>
  <c r="D1240" i="2"/>
  <c r="J1240" i="2" s="1"/>
  <c r="D1241" i="2"/>
  <c r="J1241" i="2" s="1"/>
  <c r="D1242" i="2"/>
  <c r="J1242" i="2" s="1"/>
  <c r="D1243" i="2"/>
  <c r="J1243" i="2" s="1"/>
  <c r="D1244" i="2"/>
  <c r="J1244" i="2" s="1"/>
  <c r="D1245" i="2"/>
  <c r="J1245" i="2" s="1"/>
  <c r="D1246" i="2"/>
  <c r="J1246" i="2" s="1"/>
  <c r="D1247" i="2"/>
  <c r="J1247" i="2" s="1"/>
  <c r="D1248" i="2"/>
  <c r="J1248" i="2" s="1"/>
  <c r="D1249" i="2"/>
  <c r="J1249" i="2" s="1"/>
  <c r="D1250" i="2"/>
  <c r="J1250" i="2" s="1"/>
  <c r="D1251" i="2"/>
  <c r="J1251" i="2" s="1"/>
  <c r="D1252" i="2"/>
  <c r="J1252" i="2" s="1"/>
  <c r="D1253" i="2"/>
  <c r="J1253" i="2" s="1"/>
  <c r="D1254" i="2"/>
  <c r="J1254" i="2" s="1"/>
  <c r="D1255" i="2"/>
  <c r="J1255" i="2" s="1"/>
  <c r="D1256" i="2"/>
  <c r="J1256" i="2" s="1"/>
  <c r="D1257" i="2"/>
  <c r="J1257" i="2" s="1"/>
  <c r="D1258" i="2"/>
  <c r="J1258" i="2" s="1"/>
  <c r="D1259" i="2"/>
  <c r="J1259" i="2" s="1"/>
  <c r="D1260" i="2"/>
  <c r="J1260" i="2" s="1"/>
  <c r="D1261" i="2"/>
  <c r="J1261" i="2" s="1"/>
  <c r="D1262" i="2"/>
  <c r="J1262" i="2" s="1"/>
  <c r="D1263" i="2"/>
  <c r="J1263" i="2" s="1"/>
  <c r="D1264" i="2"/>
  <c r="J1264" i="2" s="1"/>
  <c r="D1265" i="2"/>
  <c r="J1265" i="2" s="1"/>
  <c r="D1266" i="2"/>
  <c r="J1266" i="2" s="1"/>
  <c r="D1267" i="2"/>
  <c r="J1267" i="2" s="1"/>
  <c r="D1268" i="2"/>
  <c r="J1268" i="2" s="1"/>
  <c r="D1269" i="2"/>
  <c r="J1269" i="2" s="1"/>
  <c r="D1270" i="2"/>
  <c r="J1270" i="2" s="1"/>
  <c r="D1271" i="2"/>
  <c r="J1271" i="2" s="1"/>
  <c r="D1272" i="2"/>
  <c r="J1272" i="2" s="1"/>
  <c r="D1273" i="2"/>
  <c r="J1273" i="2" s="1"/>
  <c r="D1274" i="2"/>
  <c r="J1274" i="2" s="1"/>
  <c r="D1275" i="2"/>
  <c r="J1275" i="2" s="1"/>
  <c r="D1276" i="2"/>
  <c r="J1276" i="2" s="1"/>
  <c r="D1277" i="2"/>
  <c r="J1277" i="2" s="1"/>
  <c r="D1278" i="2"/>
  <c r="J1278" i="2" s="1"/>
  <c r="D1279" i="2"/>
  <c r="J1279" i="2" s="1"/>
  <c r="D1280" i="2"/>
  <c r="J1280" i="2" s="1"/>
  <c r="D1281" i="2"/>
  <c r="J1281" i="2" s="1"/>
  <c r="D1282" i="2"/>
  <c r="J1282" i="2" s="1"/>
  <c r="D1283" i="2"/>
  <c r="J1283" i="2" s="1"/>
  <c r="D1284" i="2"/>
  <c r="J1284" i="2" s="1"/>
  <c r="D1285" i="2"/>
  <c r="J1285" i="2" s="1"/>
  <c r="D1286" i="2"/>
  <c r="J1286" i="2" s="1"/>
  <c r="D1287" i="2"/>
  <c r="J1287" i="2" s="1"/>
  <c r="D1288" i="2"/>
  <c r="J1288" i="2" s="1"/>
  <c r="D1289" i="2"/>
  <c r="J1289" i="2" s="1"/>
  <c r="D1290" i="2"/>
  <c r="J1290" i="2" s="1"/>
  <c r="D1291" i="2"/>
  <c r="J1291" i="2" s="1"/>
  <c r="D1292" i="2"/>
  <c r="J1292" i="2" s="1"/>
  <c r="D1293" i="2"/>
  <c r="J1293" i="2" s="1"/>
  <c r="D1294" i="2"/>
  <c r="J1294" i="2" s="1"/>
  <c r="D1295" i="2"/>
  <c r="J1295" i="2" s="1"/>
  <c r="D1296" i="2"/>
  <c r="J1296" i="2" s="1"/>
  <c r="D1297" i="2"/>
  <c r="J1297" i="2" s="1"/>
  <c r="D1298" i="2"/>
  <c r="J1298" i="2" s="1"/>
  <c r="D1299" i="2"/>
  <c r="J1299" i="2" s="1"/>
  <c r="D1300" i="2"/>
  <c r="J1300" i="2" s="1"/>
  <c r="D1301" i="2"/>
  <c r="J1301" i="2" s="1"/>
  <c r="D1302" i="2"/>
  <c r="J1302" i="2" s="1"/>
  <c r="D1303" i="2"/>
  <c r="J1303" i="2" s="1"/>
  <c r="D1304" i="2"/>
  <c r="J1304" i="2" s="1"/>
  <c r="D1305" i="2"/>
  <c r="J1305" i="2" s="1"/>
  <c r="D1306" i="2"/>
  <c r="J1306" i="2" s="1"/>
  <c r="D1307" i="2"/>
  <c r="J1307" i="2" s="1"/>
  <c r="D1308" i="2"/>
  <c r="J1308" i="2" s="1"/>
  <c r="D1309" i="2"/>
  <c r="J1309" i="2" s="1"/>
  <c r="D1310" i="2"/>
  <c r="J1310" i="2" s="1"/>
  <c r="D1311" i="2"/>
  <c r="J1311" i="2" s="1"/>
  <c r="D1312" i="2"/>
  <c r="J1312" i="2" s="1"/>
  <c r="D1313" i="2"/>
  <c r="J1313" i="2" s="1"/>
  <c r="D1314" i="2"/>
  <c r="J1314" i="2" s="1"/>
  <c r="D1315" i="2"/>
  <c r="J1315" i="2" s="1"/>
  <c r="D1316" i="2"/>
  <c r="J1316" i="2" s="1"/>
  <c r="D1317" i="2"/>
  <c r="J1317" i="2" s="1"/>
  <c r="D1318" i="2"/>
  <c r="J1318" i="2" s="1"/>
  <c r="D1319" i="2"/>
  <c r="J1319" i="2" s="1"/>
  <c r="D1320" i="2"/>
  <c r="J1320" i="2" s="1"/>
  <c r="D1321" i="2"/>
  <c r="J1321" i="2" s="1"/>
  <c r="D1322" i="2"/>
  <c r="J1322" i="2" s="1"/>
  <c r="D1323" i="2"/>
  <c r="J1323" i="2" s="1"/>
  <c r="D1324" i="2"/>
  <c r="J1324" i="2" s="1"/>
  <c r="D1325" i="2"/>
  <c r="J1325" i="2" s="1"/>
  <c r="D1326" i="2"/>
  <c r="J1326" i="2" s="1"/>
  <c r="D1327" i="2"/>
  <c r="J1327" i="2" s="1"/>
  <c r="D1328" i="2"/>
  <c r="J1328" i="2" s="1"/>
  <c r="D1329" i="2"/>
  <c r="J1329" i="2" s="1"/>
  <c r="D1330" i="2"/>
  <c r="J1330" i="2" s="1"/>
  <c r="D1331" i="2"/>
  <c r="J1331" i="2" s="1"/>
  <c r="D1332" i="2"/>
  <c r="J1332" i="2" s="1"/>
  <c r="D1333" i="2"/>
  <c r="J1333" i="2" s="1"/>
  <c r="D1334" i="2"/>
  <c r="J1334" i="2" s="1"/>
  <c r="D1335" i="2"/>
  <c r="J1335" i="2" s="1"/>
  <c r="D1336" i="2"/>
  <c r="J1336" i="2" s="1"/>
  <c r="D1337" i="2"/>
  <c r="J1337" i="2" s="1"/>
  <c r="D1338" i="2"/>
  <c r="J1338" i="2" s="1"/>
  <c r="D1339" i="2"/>
  <c r="J1339" i="2" s="1"/>
  <c r="D1340" i="2"/>
  <c r="J1340" i="2" s="1"/>
  <c r="D1341" i="2"/>
  <c r="J1341" i="2" s="1"/>
  <c r="D1342" i="2"/>
  <c r="J1342" i="2" s="1"/>
  <c r="D1343" i="2"/>
  <c r="J1343" i="2" s="1"/>
  <c r="D1344" i="2"/>
  <c r="J1344" i="2" s="1"/>
  <c r="D1345" i="2"/>
  <c r="J1345" i="2" s="1"/>
  <c r="D1346" i="2"/>
  <c r="J1346" i="2" s="1"/>
  <c r="D1347" i="2"/>
  <c r="J1347" i="2" s="1"/>
  <c r="D1348" i="2"/>
  <c r="J1348" i="2" s="1"/>
  <c r="D1349" i="2"/>
  <c r="J1349" i="2" s="1"/>
  <c r="D1350" i="2"/>
  <c r="J1350" i="2" s="1"/>
  <c r="D1351" i="2"/>
  <c r="J1351" i="2" s="1"/>
  <c r="D1352" i="2"/>
  <c r="J1352" i="2" s="1"/>
  <c r="D1353" i="2"/>
  <c r="J1353" i="2" s="1"/>
  <c r="D1354" i="2"/>
  <c r="J1354" i="2" s="1"/>
  <c r="D1355" i="2"/>
  <c r="J1355" i="2" s="1"/>
  <c r="D1356" i="2"/>
  <c r="J1356" i="2" s="1"/>
  <c r="D1357" i="2"/>
  <c r="J1357" i="2" s="1"/>
  <c r="D1358" i="2"/>
  <c r="J1358" i="2" s="1"/>
  <c r="D1359" i="2"/>
  <c r="J1359" i="2" s="1"/>
  <c r="D1360" i="2"/>
  <c r="J1360" i="2" s="1"/>
  <c r="D1361" i="2"/>
  <c r="J1361" i="2" s="1"/>
  <c r="D1362" i="2"/>
  <c r="J1362" i="2" s="1"/>
  <c r="D1363" i="2"/>
  <c r="J1363" i="2" s="1"/>
  <c r="D1364" i="2"/>
  <c r="J1364" i="2" s="1"/>
  <c r="D1365" i="2"/>
  <c r="J1365" i="2" s="1"/>
  <c r="D1366" i="2"/>
  <c r="J1366" i="2" s="1"/>
  <c r="D1367" i="2"/>
  <c r="J1367" i="2" s="1"/>
  <c r="D1368" i="2"/>
  <c r="J1368" i="2" s="1"/>
  <c r="D1369" i="2"/>
  <c r="J1369" i="2" s="1"/>
  <c r="D1370" i="2"/>
  <c r="J1370" i="2" s="1"/>
  <c r="D1371" i="2"/>
  <c r="J1371" i="2" s="1"/>
  <c r="D1372" i="2"/>
  <c r="J1372" i="2" s="1"/>
  <c r="D1373" i="2"/>
  <c r="J1373" i="2" s="1"/>
  <c r="D1374" i="2"/>
  <c r="J1374" i="2" s="1"/>
  <c r="D1375" i="2"/>
  <c r="J1375" i="2" s="1"/>
  <c r="D1376" i="2"/>
  <c r="J1376" i="2" s="1"/>
  <c r="D1377" i="2"/>
  <c r="J1377" i="2" s="1"/>
  <c r="D1378" i="2"/>
  <c r="J1378" i="2" s="1"/>
  <c r="D1379" i="2"/>
  <c r="J1379" i="2" s="1"/>
  <c r="D1380" i="2"/>
  <c r="J1380" i="2" s="1"/>
  <c r="D1381" i="2"/>
  <c r="J1381" i="2" s="1"/>
  <c r="D1382" i="2"/>
  <c r="J1382" i="2" s="1"/>
  <c r="D1383" i="2"/>
  <c r="J1383" i="2" s="1"/>
  <c r="D1384" i="2"/>
  <c r="J1384" i="2" s="1"/>
  <c r="D1385" i="2"/>
  <c r="J1385" i="2" s="1"/>
  <c r="D1386" i="2"/>
  <c r="J1386" i="2" s="1"/>
  <c r="D1387" i="2"/>
  <c r="J1387" i="2" s="1"/>
  <c r="D1388" i="2"/>
  <c r="J1388" i="2" s="1"/>
  <c r="D1389" i="2"/>
  <c r="J1389" i="2" s="1"/>
  <c r="D1390" i="2"/>
  <c r="J1390" i="2" s="1"/>
  <c r="D1391" i="2"/>
  <c r="J1391" i="2" s="1"/>
  <c r="D1392" i="2"/>
  <c r="J1392" i="2" s="1"/>
  <c r="D1393" i="2"/>
  <c r="J1393" i="2" s="1"/>
  <c r="D1394" i="2"/>
  <c r="J1394" i="2" s="1"/>
  <c r="D1395" i="2"/>
  <c r="J1395" i="2" s="1"/>
  <c r="D1396" i="2"/>
  <c r="J1396" i="2" s="1"/>
  <c r="D1397" i="2"/>
  <c r="J1397" i="2" s="1"/>
  <c r="D1398" i="2"/>
  <c r="J1398" i="2" s="1"/>
  <c r="D1399" i="2"/>
  <c r="J1399" i="2" s="1"/>
  <c r="D1400" i="2"/>
  <c r="J1400" i="2" s="1"/>
  <c r="D1401" i="2"/>
  <c r="J1401" i="2" s="1"/>
  <c r="D1402" i="2"/>
  <c r="J1402" i="2" s="1"/>
  <c r="D1403" i="2"/>
  <c r="J1403" i="2" s="1"/>
  <c r="D1404" i="2"/>
  <c r="J1404" i="2" s="1"/>
  <c r="D1405" i="2"/>
  <c r="J1405" i="2" s="1"/>
  <c r="D1406" i="2"/>
  <c r="J1406" i="2" s="1"/>
  <c r="D1407" i="2"/>
  <c r="J1407" i="2" s="1"/>
  <c r="D1408" i="2"/>
  <c r="J1408" i="2" s="1"/>
  <c r="D1409" i="2"/>
  <c r="J1409" i="2" s="1"/>
  <c r="D1410" i="2"/>
  <c r="J1410" i="2" s="1"/>
  <c r="D1411" i="2"/>
  <c r="J1411" i="2" s="1"/>
  <c r="D1412" i="2"/>
  <c r="J1412" i="2" s="1"/>
  <c r="D1413" i="2"/>
  <c r="J1413" i="2" s="1"/>
  <c r="D1414" i="2"/>
  <c r="J1414" i="2" s="1"/>
  <c r="D1415" i="2"/>
  <c r="J1415" i="2" s="1"/>
  <c r="D1416" i="2"/>
  <c r="J1416" i="2" s="1"/>
  <c r="D1417" i="2"/>
  <c r="J1417" i="2" s="1"/>
  <c r="D1418" i="2"/>
  <c r="J1418" i="2" s="1"/>
  <c r="D1419" i="2"/>
  <c r="J1419" i="2" s="1"/>
  <c r="D1420" i="2"/>
  <c r="J1420" i="2" s="1"/>
  <c r="D1421" i="2"/>
  <c r="J1421" i="2" s="1"/>
  <c r="D1422" i="2"/>
  <c r="J1422" i="2" s="1"/>
  <c r="D1423" i="2"/>
  <c r="J1423" i="2" s="1"/>
  <c r="D1424" i="2"/>
  <c r="J1424" i="2" s="1"/>
  <c r="D1425" i="2"/>
  <c r="J1425" i="2" s="1"/>
  <c r="D1426" i="2"/>
  <c r="J1426" i="2" s="1"/>
  <c r="D1427" i="2"/>
  <c r="J1427" i="2" s="1"/>
  <c r="D1428" i="2"/>
  <c r="J1428" i="2" s="1"/>
  <c r="D1429" i="2"/>
  <c r="J1429" i="2" s="1"/>
  <c r="D1430" i="2"/>
  <c r="J1430" i="2" s="1"/>
  <c r="D1431" i="2"/>
  <c r="J1431" i="2" s="1"/>
  <c r="D1432" i="2"/>
  <c r="J1432" i="2" s="1"/>
  <c r="D1433" i="2"/>
  <c r="J1433" i="2" s="1"/>
  <c r="D1434" i="2"/>
  <c r="J1434" i="2" s="1"/>
  <c r="D1435" i="2"/>
  <c r="J1435" i="2" s="1"/>
  <c r="D1436" i="2"/>
  <c r="J1436" i="2" s="1"/>
  <c r="D1437" i="2"/>
  <c r="J1437" i="2" s="1"/>
  <c r="D1438" i="2"/>
  <c r="J1438" i="2" s="1"/>
  <c r="D1439" i="2"/>
  <c r="J1439" i="2" s="1"/>
  <c r="D1440" i="2"/>
  <c r="J1440" i="2" s="1"/>
  <c r="D1441" i="2"/>
  <c r="J1441" i="2" s="1"/>
  <c r="D1442" i="2"/>
  <c r="J1442" i="2" s="1"/>
  <c r="D1443" i="2"/>
  <c r="J1443" i="2" s="1"/>
  <c r="D1444" i="2"/>
  <c r="J1444" i="2" s="1"/>
  <c r="D1445" i="2"/>
  <c r="J1445" i="2" s="1"/>
  <c r="D1446" i="2"/>
  <c r="J1446" i="2" s="1"/>
  <c r="D1447" i="2"/>
  <c r="J1447" i="2" s="1"/>
  <c r="D1448" i="2"/>
  <c r="J1448" i="2" s="1"/>
  <c r="D1449" i="2"/>
  <c r="J1449" i="2" s="1"/>
  <c r="D1450" i="2"/>
  <c r="J1450" i="2" s="1"/>
  <c r="D1451" i="2"/>
  <c r="J1451" i="2" s="1"/>
  <c r="D1452" i="2"/>
  <c r="J1452" i="2" s="1"/>
  <c r="D1453" i="2"/>
  <c r="J1453" i="2" s="1"/>
  <c r="D1454" i="2"/>
  <c r="J1454" i="2" s="1"/>
  <c r="D1455" i="2"/>
  <c r="J1455" i="2" s="1"/>
  <c r="D1456" i="2"/>
  <c r="J1456" i="2" s="1"/>
  <c r="D1457" i="2"/>
  <c r="J1457" i="2" s="1"/>
  <c r="D1458" i="2"/>
  <c r="J1458" i="2" s="1"/>
  <c r="D1459" i="2"/>
  <c r="J1459" i="2" s="1"/>
  <c r="D1460" i="2"/>
  <c r="J1460" i="2" s="1"/>
  <c r="D1461" i="2"/>
  <c r="J1461" i="2" s="1"/>
  <c r="D1462" i="2"/>
  <c r="J1462" i="2" s="1"/>
  <c r="D1463" i="2"/>
  <c r="J1463" i="2" s="1"/>
  <c r="D1464" i="2"/>
  <c r="J1464" i="2" s="1"/>
  <c r="D1465" i="2"/>
  <c r="J1465" i="2" s="1"/>
  <c r="D1466" i="2"/>
  <c r="J1466" i="2" s="1"/>
  <c r="D1467" i="2"/>
  <c r="J1467" i="2" s="1"/>
  <c r="D1468" i="2"/>
  <c r="J1468" i="2" s="1"/>
  <c r="D1469" i="2"/>
  <c r="J1469" i="2" s="1"/>
  <c r="D1470" i="2"/>
  <c r="J1470" i="2" s="1"/>
  <c r="D1471" i="2"/>
  <c r="J1471" i="2" s="1"/>
  <c r="D1472" i="2"/>
  <c r="J1472" i="2" s="1"/>
  <c r="D1473" i="2"/>
  <c r="J1473" i="2" s="1"/>
  <c r="D1474" i="2"/>
  <c r="J1474" i="2" s="1"/>
  <c r="D1475" i="2"/>
  <c r="J1475" i="2" s="1"/>
  <c r="D1476" i="2"/>
  <c r="J1476" i="2" s="1"/>
  <c r="D1477" i="2"/>
  <c r="J1477" i="2" s="1"/>
  <c r="D1478" i="2"/>
  <c r="J1478" i="2" s="1"/>
  <c r="D1479" i="2"/>
  <c r="J1479" i="2" s="1"/>
  <c r="D1480" i="2"/>
  <c r="J1480" i="2" s="1"/>
  <c r="D1481" i="2"/>
  <c r="J1481" i="2" s="1"/>
  <c r="D1482" i="2"/>
  <c r="J1482" i="2" s="1"/>
  <c r="D1483" i="2"/>
  <c r="J1483" i="2" s="1"/>
  <c r="D1484" i="2"/>
  <c r="J1484" i="2" s="1"/>
  <c r="D1485" i="2"/>
  <c r="J1485" i="2" s="1"/>
  <c r="D1486" i="2"/>
  <c r="J1486" i="2" s="1"/>
  <c r="D1487" i="2"/>
  <c r="J1487" i="2" s="1"/>
  <c r="D1488" i="2"/>
  <c r="J1488" i="2" s="1"/>
  <c r="D1489" i="2"/>
  <c r="J1489" i="2" s="1"/>
  <c r="D1490" i="2"/>
  <c r="J1490" i="2" s="1"/>
  <c r="D1491" i="2"/>
  <c r="J1491" i="2" s="1"/>
  <c r="D1492" i="2"/>
  <c r="J1492" i="2" s="1"/>
  <c r="D1493" i="2"/>
  <c r="J1493" i="2" s="1"/>
  <c r="D1494" i="2"/>
  <c r="J1494" i="2" s="1"/>
  <c r="D1495" i="2"/>
  <c r="J1495" i="2" s="1"/>
  <c r="D1496" i="2"/>
  <c r="J1496" i="2" s="1"/>
  <c r="D1497" i="2"/>
  <c r="J1497" i="2" s="1"/>
  <c r="D1498" i="2"/>
  <c r="J1498" i="2" s="1"/>
  <c r="D1499" i="2"/>
  <c r="J1499" i="2" s="1"/>
  <c r="D1500" i="2"/>
  <c r="J1500" i="2" s="1"/>
  <c r="D1501" i="2"/>
  <c r="J1501" i="2" s="1"/>
  <c r="D1502" i="2"/>
  <c r="J1502" i="2" s="1"/>
  <c r="D1503" i="2"/>
  <c r="J1503" i="2" s="1"/>
  <c r="D1504" i="2"/>
  <c r="J1504" i="2" s="1"/>
  <c r="D1505" i="2"/>
  <c r="J1505" i="2" s="1"/>
  <c r="D1506" i="2"/>
  <c r="J1506" i="2" s="1"/>
  <c r="D1507" i="2"/>
  <c r="J1507" i="2" s="1"/>
  <c r="D1508" i="2"/>
  <c r="J1508" i="2" s="1"/>
  <c r="D1509" i="2"/>
  <c r="J1509" i="2" s="1"/>
  <c r="D1510" i="2"/>
  <c r="J1510" i="2" s="1"/>
  <c r="D1511" i="2"/>
  <c r="J1511" i="2" s="1"/>
  <c r="D1512" i="2"/>
  <c r="J1512" i="2" s="1"/>
  <c r="D1513" i="2"/>
  <c r="J1513" i="2" s="1"/>
  <c r="D1514" i="2"/>
  <c r="J1514" i="2" s="1"/>
  <c r="D1515" i="2"/>
  <c r="J1515" i="2" s="1"/>
  <c r="D1516" i="2"/>
  <c r="J1516" i="2" s="1"/>
  <c r="D1517" i="2"/>
  <c r="J1517" i="2" s="1"/>
  <c r="D1518" i="2"/>
  <c r="J1518" i="2" s="1"/>
  <c r="D1519" i="2"/>
  <c r="J1519" i="2" s="1"/>
  <c r="D1520" i="2"/>
  <c r="J1520" i="2" s="1"/>
  <c r="D1521" i="2"/>
  <c r="J1521" i="2" s="1"/>
  <c r="D1522" i="2"/>
  <c r="J1522" i="2" s="1"/>
  <c r="D1523" i="2"/>
  <c r="J1523" i="2" s="1"/>
  <c r="D1524" i="2"/>
  <c r="J1524" i="2" s="1"/>
  <c r="D1525" i="2"/>
  <c r="J1525" i="2" s="1"/>
  <c r="D1526" i="2"/>
  <c r="J1526" i="2" s="1"/>
  <c r="D1527" i="2"/>
  <c r="J1527" i="2" s="1"/>
  <c r="D1528" i="2"/>
  <c r="J1528" i="2" s="1"/>
  <c r="D1529" i="2"/>
  <c r="J1529" i="2" s="1"/>
  <c r="D1530" i="2"/>
  <c r="J1530" i="2" s="1"/>
  <c r="D1531" i="2"/>
  <c r="J1531" i="2" s="1"/>
  <c r="D1532" i="2"/>
  <c r="J1532" i="2" s="1"/>
  <c r="D1533" i="2"/>
  <c r="J1533" i="2" s="1"/>
  <c r="D1534" i="2"/>
  <c r="J1534" i="2" s="1"/>
  <c r="D1535" i="2"/>
  <c r="J1535" i="2" s="1"/>
  <c r="D1536" i="2"/>
  <c r="J1536" i="2" s="1"/>
  <c r="D1537" i="2"/>
  <c r="J1537" i="2" s="1"/>
  <c r="D1538" i="2"/>
  <c r="J1538" i="2" s="1"/>
  <c r="D1539" i="2"/>
  <c r="J1539" i="2" s="1"/>
  <c r="D1540" i="2"/>
  <c r="J1540" i="2" s="1"/>
  <c r="D1541" i="2"/>
  <c r="J1541" i="2" s="1"/>
  <c r="D1542" i="2"/>
  <c r="J1542" i="2" s="1"/>
  <c r="D1543" i="2"/>
  <c r="J1543" i="2" s="1"/>
  <c r="D1544" i="2"/>
  <c r="J1544" i="2" s="1"/>
  <c r="D1545" i="2"/>
  <c r="J1545" i="2" s="1"/>
  <c r="D1546" i="2"/>
  <c r="J1546" i="2" s="1"/>
  <c r="D1547" i="2"/>
  <c r="J1547" i="2" s="1"/>
  <c r="D1548" i="2"/>
  <c r="J1548" i="2" s="1"/>
  <c r="D1549" i="2"/>
  <c r="J1549" i="2" s="1"/>
  <c r="D1550" i="2"/>
  <c r="J1550" i="2" s="1"/>
  <c r="D1551" i="2"/>
  <c r="J1551" i="2" s="1"/>
  <c r="D1552" i="2"/>
  <c r="J1552" i="2" s="1"/>
  <c r="D1553" i="2"/>
  <c r="J1553" i="2" s="1"/>
  <c r="D1554" i="2"/>
  <c r="J1554" i="2" s="1"/>
  <c r="D1555" i="2"/>
  <c r="J1555" i="2" s="1"/>
  <c r="D1556" i="2"/>
  <c r="J1556" i="2" s="1"/>
  <c r="D1557" i="2"/>
  <c r="J1557" i="2" s="1"/>
  <c r="D1558" i="2"/>
  <c r="J1558" i="2" s="1"/>
  <c r="D1559" i="2"/>
  <c r="J1559" i="2" s="1"/>
  <c r="D1560" i="2"/>
  <c r="J1560" i="2" s="1"/>
  <c r="D1561" i="2"/>
  <c r="J1561" i="2" s="1"/>
  <c r="D1562" i="2"/>
  <c r="J1562" i="2" s="1"/>
  <c r="D1563" i="2"/>
  <c r="J1563" i="2" s="1"/>
  <c r="D1564" i="2"/>
  <c r="J1564" i="2" s="1"/>
  <c r="D1565" i="2"/>
  <c r="J1565" i="2" s="1"/>
  <c r="D1566" i="2"/>
  <c r="J1566" i="2" s="1"/>
  <c r="D1567" i="2"/>
  <c r="J1567" i="2" s="1"/>
  <c r="D1568" i="2"/>
  <c r="J1568" i="2" s="1"/>
  <c r="D1569" i="2"/>
  <c r="J1569" i="2" s="1"/>
  <c r="D1570" i="2"/>
  <c r="J1570" i="2" s="1"/>
  <c r="D1571" i="2"/>
  <c r="J1571" i="2" s="1"/>
  <c r="D1572" i="2"/>
  <c r="J1572" i="2" s="1"/>
  <c r="D1573" i="2"/>
  <c r="J1573" i="2" s="1"/>
  <c r="D1574" i="2"/>
  <c r="J1574" i="2" s="1"/>
  <c r="D1575" i="2"/>
  <c r="J1575" i="2" s="1"/>
  <c r="D1576" i="2"/>
  <c r="J1576" i="2" s="1"/>
  <c r="D1577" i="2"/>
  <c r="J1577" i="2" s="1"/>
  <c r="D1578" i="2"/>
  <c r="J1578" i="2" s="1"/>
  <c r="D1579" i="2"/>
  <c r="J1579" i="2" s="1"/>
  <c r="D1580" i="2"/>
  <c r="J1580" i="2" s="1"/>
  <c r="D1581" i="2"/>
  <c r="J1581" i="2" s="1"/>
  <c r="D1582" i="2"/>
  <c r="J1582" i="2" s="1"/>
  <c r="D1583" i="2"/>
  <c r="J1583" i="2" s="1"/>
  <c r="D1584" i="2"/>
  <c r="J1584" i="2" s="1"/>
  <c r="D1585" i="2"/>
  <c r="J1585" i="2" s="1"/>
  <c r="D1586" i="2"/>
  <c r="J1586" i="2" s="1"/>
  <c r="D1587" i="2"/>
  <c r="J1587" i="2" s="1"/>
  <c r="D1588" i="2"/>
  <c r="J1588" i="2" s="1"/>
  <c r="D1589" i="2"/>
  <c r="J1589" i="2" s="1"/>
  <c r="D1590" i="2"/>
  <c r="J1590" i="2" s="1"/>
  <c r="D1591" i="2"/>
  <c r="J1591" i="2" s="1"/>
  <c r="D1592" i="2"/>
  <c r="J1592" i="2" s="1"/>
  <c r="D1593" i="2"/>
  <c r="J1593" i="2" s="1"/>
  <c r="D1594" i="2"/>
  <c r="J1594" i="2" s="1"/>
  <c r="D1595" i="2"/>
  <c r="J1595" i="2" s="1"/>
  <c r="D1596" i="2"/>
  <c r="J1596" i="2" s="1"/>
  <c r="D1597" i="2"/>
  <c r="J1597" i="2" s="1"/>
  <c r="D1598" i="2"/>
  <c r="J1598" i="2" s="1"/>
  <c r="D1599" i="2"/>
  <c r="J1599" i="2" s="1"/>
  <c r="D1600" i="2"/>
  <c r="J1600" i="2" s="1"/>
  <c r="D1601" i="2"/>
  <c r="J1601" i="2" s="1"/>
  <c r="D1602" i="2"/>
  <c r="J1602" i="2" s="1"/>
  <c r="D1603" i="2"/>
  <c r="J1603" i="2" s="1"/>
  <c r="D1604" i="2"/>
  <c r="J1604" i="2" s="1"/>
  <c r="D1605" i="2"/>
  <c r="J1605" i="2" s="1"/>
  <c r="D1606" i="2"/>
  <c r="J1606" i="2" s="1"/>
  <c r="D1607" i="2"/>
  <c r="J1607" i="2" s="1"/>
  <c r="D1608" i="2"/>
  <c r="J1608" i="2" s="1"/>
  <c r="D1609" i="2"/>
  <c r="J1609" i="2" s="1"/>
  <c r="D1610" i="2"/>
  <c r="J1610" i="2" s="1"/>
  <c r="D1611" i="2"/>
  <c r="J1611" i="2" s="1"/>
  <c r="D1612" i="2"/>
  <c r="J1612" i="2" s="1"/>
  <c r="D1613" i="2"/>
  <c r="J1613" i="2" s="1"/>
  <c r="D1614" i="2"/>
  <c r="J1614" i="2" s="1"/>
  <c r="D1615" i="2"/>
  <c r="J1615" i="2" s="1"/>
  <c r="D1616" i="2"/>
  <c r="J1616" i="2" s="1"/>
  <c r="D1617" i="2"/>
  <c r="J1617" i="2" s="1"/>
  <c r="D1618" i="2"/>
  <c r="J1618" i="2" s="1"/>
  <c r="D1619" i="2"/>
  <c r="J1619" i="2" s="1"/>
  <c r="D1620" i="2"/>
  <c r="J1620" i="2" s="1"/>
  <c r="D1621" i="2"/>
  <c r="J1621" i="2" s="1"/>
  <c r="D1622" i="2"/>
  <c r="J1622" i="2" s="1"/>
  <c r="D1623" i="2"/>
  <c r="J1623" i="2" s="1"/>
  <c r="D1624" i="2"/>
  <c r="J1624" i="2" s="1"/>
  <c r="D1625" i="2"/>
  <c r="J1625" i="2" s="1"/>
  <c r="D1626" i="2"/>
  <c r="J1626" i="2" s="1"/>
  <c r="D1627" i="2"/>
  <c r="J1627" i="2" s="1"/>
  <c r="D1628" i="2"/>
  <c r="J1628" i="2" s="1"/>
  <c r="D1629" i="2"/>
  <c r="J1629" i="2" s="1"/>
  <c r="D1630" i="2"/>
  <c r="J1630" i="2" s="1"/>
  <c r="D1631" i="2"/>
  <c r="J1631" i="2" s="1"/>
  <c r="D1632" i="2"/>
  <c r="J1632" i="2" s="1"/>
  <c r="D1633" i="2"/>
  <c r="J1633" i="2" s="1"/>
  <c r="D1634" i="2"/>
  <c r="J1634" i="2" s="1"/>
  <c r="D1635" i="2"/>
  <c r="J1635" i="2" s="1"/>
  <c r="D1636" i="2"/>
  <c r="J1636" i="2" s="1"/>
  <c r="D1637" i="2"/>
  <c r="J1637" i="2" s="1"/>
  <c r="D1638" i="2"/>
  <c r="J1638" i="2" s="1"/>
  <c r="D1639" i="2"/>
  <c r="J1639" i="2" s="1"/>
  <c r="D1640" i="2"/>
  <c r="J1640" i="2" s="1"/>
  <c r="D1641" i="2"/>
  <c r="J1641" i="2" s="1"/>
  <c r="D1642" i="2"/>
  <c r="J1642" i="2" s="1"/>
  <c r="D1643" i="2"/>
  <c r="J1643" i="2" s="1"/>
  <c r="D1644" i="2"/>
  <c r="J1644" i="2" s="1"/>
  <c r="D1645" i="2"/>
  <c r="J1645" i="2" s="1"/>
  <c r="D1646" i="2"/>
  <c r="J1646" i="2" s="1"/>
  <c r="D1647" i="2"/>
  <c r="J1647" i="2" s="1"/>
  <c r="D1648" i="2"/>
  <c r="J1648" i="2" s="1"/>
  <c r="D1649" i="2"/>
  <c r="J1649" i="2" s="1"/>
  <c r="D1650" i="2"/>
  <c r="J1650" i="2" s="1"/>
  <c r="D1651" i="2"/>
  <c r="J1651" i="2" s="1"/>
  <c r="D1652" i="2"/>
  <c r="J1652" i="2" s="1"/>
  <c r="D1653" i="2"/>
  <c r="J1653" i="2" s="1"/>
  <c r="D1654" i="2"/>
  <c r="J1654" i="2" s="1"/>
  <c r="D1655" i="2"/>
  <c r="J1655" i="2" s="1"/>
  <c r="D1656" i="2"/>
  <c r="J1656" i="2" s="1"/>
  <c r="D1657" i="2"/>
  <c r="J1657" i="2" s="1"/>
  <c r="D1658" i="2"/>
  <c r="J1658" i="2" s="1"/>
  <c r="D1659" i="2"/>
  <c r="J1659" i="2" s="1"/>
  <c r="D1660" i="2"/>
  <c r="J1660" i="2" s="1"/>
  <c r="D1661" i="2"/>
  <c r="J1661" i="2" s="1"/>
  <c r="D1662" i="2"/>
  <c r="J1662" i="2" s="1"/>
  <c r="D1663" i="2"/>
  <c r="J1663" i="2" s="1"/>
  <c r="D1664" i="2"/>
  <c r="J1664" i="2" s="1"/>
  <c r="D1665" i="2"/>
  <c r="J1665" i="2" s="1"/>
  <c r="D2" i="2"/>
  <c r="J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<sst xmlns="http://schemas.openxmlformats.org/spreadsheetml/2006/main" count="25106" uniqueCount="2054">
  <si>
    <t>Zeitstempel</t>
  </si>
  <si>
    <t>Eine kurze Eingangsfrage: Mit welchem Anfangsbuchstaben fÃ¤ngt Ihr Nachname an?</t>
  </si>
  <si>
    <t>Rufen Sie sich noch einmal die Ausgangssituation ins GedÃ¤chtnis: Sie besitzen 4â‚¬ Startgeld, auÃŸerdem werden 15,20â‚¬ an die DÃ¼sseldorfer Kindertafel gespendet, wodurch es vier bedÃ¼rftigen Kindern mÃ¶glich ist, ein warmes Mittagessen zu bekommen.</t>
  </si>
  <si>
    <t>Bitte kreuzen Sie nun eine der beiden Optionen an und beachten dabei, dass Ihre Entscheidung reale Implikationen - sowohl fÃ¼r Sie als auch fÃ¼r die Kinder - haben kÃ¶nnte:</t>
  </si>
  <si>
    <t xml:space="preserve"> (1) Die freie Marktwirtschaft ist ein faires System.</t>
  </si>
  <si>
    <t xml:space="preserve"> (2) Ãœbliche GeschÃ¤ftspraktiken mÃ¼ssen fair sein, sonst wÃ¼rden sie sich nicht langfristig bewÃ¤hren.</t>
  </si>
  <si>
    <t>(3) Auf Marktmechanismen zu reagieren ist nicht immer damit in Einklang zu bringen, GeschÃ¤fte auf eine faire Art und Weise zu fÃ¼hren.</t>
  </si>
  <si>
    <t>(4) In der freien Marktwirtschaft bekommen Leute tendenziell das, was ihnen zusteht.</t>
  </si>
  <si>
    <t>(5) Unternehmen, die gewinnbringend wirtschaften, handeln moralisch verantwortungsbewusster als Unternehmen, die nicht gewinnbringend wirtschaften.</t>
  </si>
  <si>
    <t>(6) WirtschaftsmÃ¤rkte belohnen Leute nicht fair.</t>
  </si>
  <si>
    <t>(1) Wie sehr wÃ¤ren Sie bereit, fÃ¼r einen guten Zweck zu geben, ohne etwas als Gegenleistung zu erwarten?</t>
  </si>
  <si>
    <t>(2) Stellen Sie sich die folgende Situation vor: Sie haben unerwartet 1000â‚¬ erhalten. Wie viel von dem Geld wÃ¼rden Sie einem guten Zweck spenden?</t>
  </si>
  <si>
    <t>(1) Geschlecht:</t>
  </si>
  <si>
    <t>(2) Alter:</t>
  </si>
  <si>
    <t>(1) Was ist der hÃ¶chste Ausbildungsabschluss, den Sie erreicht haben?</t>
  </si>
  <si>
    <t>(2) Als was sind Sie tÃ¤tig?</t>
  </si>
  <si>
    <t>(3) Zu welchem Berufsfeld wÃ¼rden Sie Ihre TÃ¤tigkeit, bzw. Ihre Ausbildung, zÃ¤hlen?</t>
  </si>
  <si>
    <t>(4) Falls Sie studieren, zu welchem Studienbereich wÃ¼rden Sie Ihr Studienfach zÃ¤hlen?</t>
  </si>
  <si>
    <t>(1) Wie viel Geld steht Ihnen monatlich in etwa zur VerfÃ¼gung?</t>
  </si>
  <si>
    <t>(2) Wie ist Ihre wahrgenommene Beteiligung am Marktgeschehen?</t>
  </si>
  <si>
    <t>(3) Bitte schÃ¤tzen Sie ein, wo auf dem politischen Spektrum Sie sich ungefÃ¤hr einordnen wÃ¼rden:</t>
  </si>
  <si>
    <t>(1) Haben Sie schon einmal gespendet?</t>
  </si>
  <si>
    <t>(2) Hand aufs Herz: Haben Sie schon einmal MÃ¼ll in die falsche Tonne geworfen?</t>
  </si>
  <si>
    <t>(3) Wurde Ihre Entscheidung im ersten Teil von Ihrer Meinung zu Amazon beeinflusst?</t>
  </si>
  <si>
    <t>2020/04/20 1:21:00 PM OEZ</t>
  </si>
  <si>
    <t>M</t>
  </si>
  <si>
    <t>Ich habe die Ausgangssituation verstanden.</t>
  </si>
  <si>
    <t>Option A (Entscheidung ohne Auswirkungen auf die bedÃ¼rftigen Kinder): Anstatt der 4â‚¬ Startgeld erhalten Sie einen 5â‚¬ Amazon-Gutschein. Es werden weiterhin vier warme Mittagessen an die DÃ¼sseldorfer Kindertafel gespendet.</t>
  </si>
  <si>
    <t>weiblich</t>
  </si>
  <si>
    <t>19-25 Jahre</t>
  </si>
  <si>
    <t>Master/ Diplom/ Staatsexamen</t>
  </si>
  <si>
    <t>Auszubildende/-r (Schule, Lehre, Studium etc.)</t>
  </si>
  <si>
    <t>Wirtschaft, Verwaltung</t>
  </si>
  <si>
    <t>Wirtschaftswissenschaften</t>
  </si>
  <si>
    <t>500â‚¬ - 1000â‚¬</t>
  </si>
  <si>
    <t>ja</t>
  </si>
  <si>
    <t>Meine Meinung zu Amazon hat meine Entscheidung im ersten Teil des Fragebogens nicht beeinflusst.</t>
  </si>
  <si>
    <t>2020/04/20 1:49:14 PM OEZ</t>
  </si>
  <si>
    <t>S</t>
  </si>
  <si>
    <t>Bachelor</t>
  </si>
  <si>
    <t>nein</t>
  </si>
  <si>
    <t>2020/04/20 2:05:31 PM OEZ</t>
  </si>
  <si>
    <t>V</t>
  </si>
  <si>
    <t>Option A (Entscheidung ohne Auswirkungen auf die bedÃ¼rftigen Kinder):  FÃ¼r den Preis von 4â‚¬ kaufen Sie vergÃ¼nstigt einen 5â‚¬ Amazon-Gutschein. Es werden weiterhin vier warme Mittagessen an die DÃ¼sseldorfer Kindertafel gespendet.</t>
  </si>
  <si>
    <t>mÃ¤nnlich</t>
  </si>
  <si>
    <t>26-35 Jahre</t>
  </si>
  <si>
    <t>1000â‚¬ - 1500â‚¬</t>
  </si>
  <si>
    <t>2020/04/20 2:13:06 PM OEZ</t>
  </si>
  <si>
    <t>G</t>
  </si>
  <si>
    <t>2020/04/20 2:17:41 PM OEZ</t>
  </si>
  <si>
    <t>Angestellte/-r</t>
  </si>
  <si>
    <t>Soziales, PÃ¤dagogik</t>
  </si>
  <si>
    <t>Ich studiere nicht.</t>
  </si>
  <si>
    <t>Ich habe mich wegen meiner Amazon-Vorbehalte im ersten Teil des Fragebogens fÃ¼r das Spenden entschieden.</t>
  </si>
  <si>
    <t>2020/04/20 2:35:07 PM OEZ</t>
  </si>
  <si>
    <t>Beamter/Beamtin, Richter/-in, Dienstordnungsangestellte/-r</t>
  </si>
  <si>
    <t>Dienstleistung</t>
  </si>
  <si>
    <t>2000â‚¬ - 2500â‚¬</t>
  </si>
  <si>
    <t>2020/04/20 3:00:44 PM OEZ</t>
  </si>
  <si>
    <t>Z</t>
  </si>
  <si>
    <t>Abitur</t>
  </si>
  <si>
    <t>Gesundheit</t>
  </si>
  <si>
    <t>Medizin</t>
  </si>
  <si>
    <t>2020/04/20 4:17:19 PM OEZ</t>
  </si>
  <si>
    <t>W</t>
  </si>
  <si>
    <t>Sozialwissenschaften</t>
  </si>
  <si>
    <t>2020/04/20 6:11:58 PM OEZ</t>
  </si>
  <si>
    <t>B</t>
  </si>
  <si>
    <t>100â‚¬</t>
  </si>
  <si>
    <t>2020/04/20 6:28:32 PM OEZ</t>
  </si>
  <si>
    <t>Promotion</t>
  </si>
  <si>
    <t>2500â‚¬ - 3000â‚¬</t>
  </si>
  <si>
    <t>2020/04/20 6:45:46 PM OEZ</t>
  </si>
  <si>
    <t>2020/04/20 7:05:42 PM OEZ</t>
  </si>
  <si>
    <t>K</t>
  </si>
  <si>
    <t>2020/04/20 7:10:18 PM OEZ</t>
  </si>
  <si>
    <t>D</t>
  </si>
  <si>
    <t>2020/04/20 7:23:59 PM OEZ</t>
  </si>
  <si>
    <t>R</t>
  </si>
  <si>
    <t>Option B (Entscheidung mit Auswirkungen auf die bedÃ¼rftigen Kinder):  FÃ¼r den Preis von 4â‚¬ kaufen Sie vergÃ¼nstigt einen 20â‚¬ Amazon-Gutschein. Die warmen Mittagessen werden nicht mehr gespendet.</t>
  </si>
  <si>
    <t>2020/04/20 7:31:35 PM OEZ</t>
  </si>
  <si>
    <t>L</t>
  </si>
  <si>
    <t>MeisterprÃ¼fung</t>
  </si>
  <si>
    <t>Metall, Maschinenbau</t>
  </si>
  <si>
    <t>2020/04/20 8:38:08 PM OEZ</t>
  </si>
  <si>
    <t>51-65 Jahre</t>
  </si>
  <si>
    <t>SelbststÃ¤ndige/-r ohne BeschÃ¤ftigte (auch HonorarkrÃ¤fte, Personen mit Werkvertrag)</t>
  </si>
  <si>
    <t>&gt; 5000â‚¬</t>
  </si>
  <si>
    <t>2020/04/20 8:52:36 PM OEZ</t>
  </si>
  <si>
    <t>2020/04/20 9:05:03 PM OEZ</t>
  </si>
  <si>
    <t>H</t>
  </si>
  <si>
    <t>Medien</t>
  </si>
  <si>
    <t>1500â‚¬ - 2000â‚¬</t>
  </si>
  <si>
    <t>2020/04/20 9:24:47 PM OEZ</t>
  </si>
  <si>
    <t>2020/04/20 11:17:26 PM OEZ</t>
  </si>
  <si>
    <t>IT, Computer</t>
  </si>
  <si>
    <t>2020/04/21 6:58:54 AM OEZ</t>
  </si>
  <si>
    <t>10â‚¬</t>
  </si>
  <si>
    <t>2020/04/21 7:32:46 AM OEZ</t>
  </si>
  <si>
    <t>N</t>
  </si>
  <si>
    <t>2020/04/21 9:16:24 AM OEZ</t>
  </si>
  <si>
    <t>2020/04/21 9:52:03 AM OEZ</t>
  </si>
  <si>
    <t>Naturwissenschaften, Mathematik</t>
  </si>
  <si>
    <t>2020/04/21 10:51:11 AM OEZ</t>
  </si>
  <si>
    <t>C</t>
  </si>
  <si>
    <t>Option B (Entscheidung mit Auswirkungen auf die bedÃ¼rftigen Kinder): Anstatt der 4â‚¬ Startgeld erhalten Sie einen 20â‚¬ Amazon-Gutschein. Die warmen Mittagessen werden nicht mehr gespendet.</t>
  </si>
  <si>
    <t>3000â‚¬ - 5000â‚¬</t>
  </si>
  <si>
    <t>2020/04/21 11:23:45 AM OEZ</t>
  </si>
  <si>
    <t>Je nach meiner Ausgangslage zwischen 30-40%</t>
  </si>
  <si>
    <t>2020/04/21 2:28:30 PM OEZ</t>
  </si>
  <si>
    <t xml:space="preserve">50 Euro </t>
  </si>
  <si>
    <t>2020/04/21 5:33:30 PM OEZ</t>
  </si>
  <si>
    <t>Mathematik, Naturwissenschaften</t>
  </si>
  <si>
    <t>2020/04/21 6:26:40 PM OEZ</t>
  </si>
  <si>
    <t>2020/04/21 7:41:45 PM OEZ</t>
  </si>
  <si>
    <t>20â‚¬</t>
  </si>
  <si>
    <t>2020/04/21 8:10:19 PM OEZ</t>
  </si>
  <si>
    <t>Realschulabschluss</t>
  </si>
  <si>
    <t>2020/04/21 8:32:51 PM OEZ</t>
  </si>
  <si>
    <t>Alles</t>
  </si>
  <si>
    <t>2020/04/22 8:17:25 AM OEZ</t>
  </si>
  <si>
    <t>600â‚¬</t>
  </si>
  <si>
    <t>2020/04/22 9:53:16 AM OEZ</t>
  </si>
  <si>
    <t>50â‚¬</t>
  </si>
  <si>
    <t>Verkehr, Logistik</t>
  </si>
  <si>
    <t>2020/04/22 9:59:20 AM OEZ</t>
  </si>
  <si>
    <t>2020/04/22 12:33:26 PM OEZ</t>
  </si>
  <si>
    <t>2020/04/22 12:48:21 PM OEZ</t>
  </si>
  <si>
    <t>2020/04/22 12:56:09 PM OEZ</t>
  </si>
  <si>
    <t>2020/04/22 1:12:33 PM OEZ</t>
  </si>
  <si>
    <t>2020/04/22 1:54:02 PM OEZ</t>
  </si>
  <si>
    <t>Ingenieurwissenschaften</t>
  </si>
  <si>
    <t>2020/04/22 2:20:13 PM OEZ</t>
  </si>
  <si>
    <t>2020/04/22 2:24:09 PM OEZ</t>
  </si>
  <si>
    <t>2020/04/22 3:13:39 PM OEZ</t>
  </si>
  <si>
    <t>F</t>
  </si>
  <si>
    <t>2020/04/22 3:48:42 PM OEZ</t>
  </si>
  <si>
    <t>2020/04/22 8:48:42 PM OEZ</t>
  </si>
  <si>
    <t>Arbeiter/-in, Heimarbeiter/-in</t>
  </si>
  <si>
    <t>2020/04/23 10:23:06 AM OEZ</t>
  </si>
  <si>
    <t>200â‚¬</t>
  </si>
  <si>
    <t>2020/04/23 12:07:52 PM OEZ</t>
  </si>
  <si>
    <t>5â‚¬</t>
  </si>
  <si>
    <t>2020/04/23 12:21:47 PM OEZ</t>
  </si>
  <si>
    <t>E</t>
  </si>
  <si>
    <t>2020/04/23 1:04:15 PM OEZ</t>
  </si>
  <si>
    <t>&lt; 500â‚¬</t>
  </si>
  <si>
    <t>2020/04/24 12:18:10 PM OEZ</t>
  </si>
  <si>
    <t>P</t>
  </si>
  <si>
    <t>2020/04/24 2:43:55 PM OEZ</t>
  </si>
  <si>
    <t>2020/04/24 6:02:55 PM OEZ</t>
  </si>
  <si>
    <t>J</t>
  </si>
  <si>
    <t>2020/04/24 6:03:36 PM OEZ</t>
  </si>
  <si>
    <t>2020/04/26 9:55:25 AM OEZ</t>
  </si>
  <si>
    <t>AbhÃ¤ngig von der Tagesform. Bis zu 20â‚¬</t>
  </si>
  <si>
    <t>2020/04/27 3:45:31 PM OEZ</t>
  </si>
  <si>
    <t>2020/04/27 3:52:08 PM OEZ</t>
  </si>
  <si>
    <t>O</t>
  </si>
  <si>
    <t>300â‚¬</t>
  </si>
  <si>
    <t>2020/04/27 7:32:19 PM OEZ</t>
  </si>
  <si>
    <t>Technik, Technologiefelder</t>
  </si>
  <si>
    <t>2020/04/27 9:14:56 PM OEZ</t>
  </si>
  <si>
    <t>66-75 Jahre</t>
  </si>
  <si>
    <t>2020/04/28 8:48:38 AM OEZ</t>
  </si>
  <si>
    <t>Lehre/Facharbeiterabschluss</t>
  </si>
  <si>
    <t>2020/04/28 10:42:28 AM OEZ</t>
  </si>
  <si>
    <t>2020/04/28 11:42:54 AM OEZ</t>
  </si>
  <si>
    <t>2020/04/28 2:40:16 PM OEZ</t>
  </si>
  <si>
    <t>36-50 Jahre</t>
  </si>
  <si>
    <t>2020/04/28 2:50:35 PM OEZ</t>
  </si>
  <si>
    <t>2020/04/28 2:51:01 PM OEZ</t>
  </si>
  <si>
    <t>0 Euro</t>
  </si>
  <si>
    <t>2020/04/28 2:52:51 PM OEZ</t>
  </si>
  <si>
    <t>2020/04/28 2:56:41 PM OEZ</t>
  </si>
  <si>
    <t>2020/04/28 2:58:31 PM OEZ</t>
  </si>
  <si>
    <t>2020/04/28 3:03:23 PM OEZ</t>
  </si>
  <si>
    <t>Rechtswissenschaften</t>
  </si>
  <si>
    <t>2020/04/28 3:05:11 PM OEZ</t>
  </si>
  <si>
    <t>Kunst, Kultur, Gestaltung</t>
  </si>
  <si>
    <t>2020/04/28 3:05:56 PM OEZ</t>
  </si>
  <si>
    <t>2020/04/28 3:08:13 PM OEZ</t>
  </si>
  <si>
    <t>nichts</t>
  </si>
  <si>
    <t>Kunst, Musik</t>
  </si>
  <si>
    <t>2020/04/28 3:10:03 PM OEZ</t>
  </si>
  <si>
    <t>A</t>
  </si>
  <si>
    <t>25â‚¬</t>
  </si>
  <si>
    <t>2020/04/28 3:11:53 PM OEZ</t>
  </si>
  <si>
    <t>2020/04/28 3:12:35 PM OEZ</t>
  </si>
  <si>
    <t>2020/04/28 3:13:09 PM OEZ</t>
  </si>
  <si>
    <t>2020/04/28 3:15:55 PM OEZ</t>
  </si>
  <si>
    <t>2020/04/28 3:16:00 PM OEZ</t>
  </si>
  <si>
    <t>2020/04/28 3:16:35 PM OEZ</t>
  </si>
  <si>
    <t>2020/04/28 3:18:17 PM OEZ</t>
  </si>
  <si>
    <t>800â‚¬</t>
  </si>
  <si>
    <t>Sprach- und Kulturwissenschaften</t>
  </si>
  <si>
    <t>2020/04/28 3:18:48 PM OEZ</t>
  </si>
  <si>
    <t>2020/04/28 3:19:10 PM OEZ</t>
  </si>
  <si>
    <t>2020/04/28 3:20:11 PM OEZ</t>
  </si>
  <si>
    <t>2020/04/28 3:21:06 PM OEZ</t>
  </si>
  <si>
    <t>2020/04/28 3:22:14 PM OEZ</t>
  </si>
  <si>
    <t>2020/04/28 3:22:34 PM OEZ</t>
  </si>
  <si>
    <t>Mithelfende/-r FamilienangehÃ¶rige/-r (unbezahlte TÃ¤tigkeit)</t>
  </si>
  <si>
    <t>2020/04/28 3:24:05 PM OEZ</t>
  </si>
  <si>
    <t>2020/04/28 3:24:59 PM OEZ</t>
  </si>
  <si>
    <t>2020/04/28 3:26:20 PM OEZ</t>
  </si>
  <si>
    <t>2020/04/28 3:26:44 PM OEZ</t>
  </si>
  <si>
    <t>Agrarâ€, Forstâ€ und ErnÃ¤hrungswissenschaften</t>
  </si>
  <si>
    <t>2020/04/28 3:26:47 PM OEZ</t>
  </si>
  <si>
    <t>2020/04/28 3:26:57 PM OEZ</t>
  </si>
  <si>
    <t>2020/04/28 3:27:25 PM OEZ</t>
  </si>
  <si>
    <t>2020/04/28 3:27:54 PM OEZ</t>
  </si>
  <si>
    <t>2020/04/28 3:28:10 PM OEZ</t>
  </si>
  <si>
    <t>2020/04/28 3:28:16 PM OEZ</t>
  </si>
  <si>
    <t>2020/04/28 3:28:48 PM OEZ</t>
  </si>
  <si>
    <t>Landwirtschaft, Natur, Umwelt</t>
  </si>
  <si>
    <t>2020/04/28 3:29:07 PM OEZ</t>
  </si>
  <si>
    <t>800 Eur, aufgeteilt auf 2 Projekte</t>
  </si>
  <si>
    <t>2020/04/28 3:29:29 PM OEZ</t>
  </si>
  <si>
    <t>2020/04/28 3:31:07 PM OEZ</t>
  </si>
  <si>
    <t>2020/04/28 3:32:10 PM OEZ</t>
  </si>
  <si>
    <t>2020/04/28 3:32:20 PM OEZ</t>
  </si>
  <si>
    <t>2020/04/28 3:32:57 PM OEZ</t>
  </si>
  <si>
    <t>2020/04/28 3:33:13 PM OEZ</t>
  </si>
  <si>
    <t>2020/04/28 3:33:49 PM OEZ</t>
  </si>
  <si>
    <t>150â‚¬</t>
  </si>
  <si>
    <t>2020/04/28 3:34:15 PM OEZ</t>
  </si>
  <si>
    <t>2020/04/28 3:36:28 PM OEZ</t>
  </si>
  <si>
    <t>2020/04/28 3:36:59 PM OEZ</t>
  </si>
  <si>
    <t>2020/04/28 3:37:32 PM OEZ</t>
  </si>
  <si>
    <t>2020/04/28 3:39:08 PM OEZ</t>
  </si>
  <si>
    <t>2020/04/28 3:39:48 PM OEZ</t>
  </si>
  <si>
    <t>2020/04/28 3:40:08 PM OEZ</t>
  </si>
  <si>
    <t>2020/04/28 3:40:34 PM OEZ</t>
  </si>
  <si>
    <t>0â‚¬</t>
  </si>
  <si>
    <t>2020/04/28 3:41:28 PM OEZ</t>
  </si>
  <si>
    <t>500â‚¬</t>
  </si>
  <si>
    <t>2020/04/28 3:41:48 PM OEZ</t>
  </si>
  <si>
    <t>2020/04/28 3:43:16 PM OEZ</t>
  </si>
  <si>
    <t>2020/04/28 3:43:37 PM OEZ</t>
  </si>
  <si>
    <t>2020/04/28 3:43:38 PM OEZ</t>
  </si>
  <si>
    <t>2020/04/28 3:43:46 PM OEZ</t>
  </si>
  <si>
    <t>2020/04/28 3:44:38 PM OEZ</t>
  </si>
  <si>
    <t>Elektro</t>
  </si>
  <si>
    <t>2020/04/28 3:46:22 PM OEZ</t>
  </si>
  <si>
    <t>U</t>
  </si>
  <si>
    <t>2020/04/28 3:46:50 PM OEZ</t>
  </si>
  <si>
    <t>2020/04/28 3:47:42 PM OEZ</t>
  </si>
  <si>
    <t>2020/04/28 3:48:13 PM OEZ</t>
  </si>
  <si>
    <t>2020/04/28 3:48:51 PM OEZ</t>
  </si>
  <si>
    <t>2020/04/28 3:49:11 PM OEZ</t>
  </si>
  <si>
    <t>2020/04/28 3:49:57 PM OEZ</t>
  </si>
  <si>
    <t>2020/04/28 3:51:08 PM OEZ</t>
  </si>
  <si>
    <t>450 Euro</t>
  </si>
  <si>
    <t>12-18 Jahre</t>
  </si>
  <si>
    <t>2020/04/28 3:51:23 PM OEZ</t>
  </si>
  <si>
    <t>2020/04/28 3:51:59 PM OEZ</t>
  </si>
  <si>
    <t>2020/04/28 3:53:38 PM OEZ</t>
  </si>
  <si>
    <t>2020/04/28 3:54:02 PM OEZ</t>
  </si>
  <si>
    <t>2020/04/28 3:55:42 PM OEZ</t>
  </si>
  <si>
    <t>2020/04/28 3:55:50 PM OEZ</t>
  </si>
  <si>
    <t>2020/04/28 3:55:54 PM OEZ</t>
  </si>
  <si>
    <t>2020/04/28 3:57:03 PM OEZ</t>
  </si>
  <si>
    <t>2020/04/28 3:58:22 PM OEZ</t>
  </si>
  <si>
    <t>2020/04/28 3:59:17 PM OEZ</t>
  </si>
  <si>
    <t>400â‚¬</t>
  </si>
  <si>
    <t>nichtbinÃ¤r</t>
  </si>
  <si>
    <t>2020/04/28 4:00:57 PM OEZ</t>
  </si>
  <si>
    <t>2020/04/28 4:02:16 PM OEZ</t>
  </si>
  <si>
    <t>2020/04/28 4:02:35 PM OEZ</t>
  </si>
  <si>
    <t>2020/04/28 4:03:22 PM OEZ</t>
  </si>
  <si>
    <t>2020/04/28 4:06:17 PM OEZ</t>
  </si>
  <si>
    <t>2020/04/28 4:09:30 PM OEZ</t>
  </si>
  <si>
    <t>2020/04/28 4:11:16 PM OEZ</t>
  </si>
  <si>
    <t>2020/04/28 4:11:42 PM OEZ</t>
  </si>
  <si>
    <t>2020/04/28 4:13:32 PM OEZ</t>
  </si>
  <si>
    <t>2020/04/28 4:15:02 PM OEZ</t>
  </si>
  <si>
    <t>350 Euro</t>
  </si>
  <si>
    <t>2020/04/28 4:15:05 PM OEZ</t>
  </si>
  <si>
    <t>2020/04/28 4:16:06 PM OEZ</t>
  </si>
  <si>
    <t>2020/04/28 4:16:59 PM OEZ</t>
  </si>
  <si>
    <t>2020/04/28 4:17:35 PM OEZ</t>
  </si>
  <si>
    <t>T</t>
  </si>
  <si>
    <t>2020/04/28 4:18:40 PM OEZ</t>
  </si>
  <si>
    <t>2020/04/28 4:19:01 PM OEZ</t>
  </si>
  <si>
    <t>2020/04/28 4:19:30 PM OEZ</t>
  </si>
  <si>
    <t>2020/04/28 4:23:01 PM OEZ</t>
  </si>
  <si>
    <t>Bau, Architektur, Vermessung</t>
  </si>
  <si>
    <t>2020/04/28 4:24:06 PM OEZ</t>
  </si>
  <si>
    <t>2020/04/28 4:24:12 PM OEZ</t>
  </si>
  <si>
    <t>2020/04/28 4:24:18 PM OEZ</t>
  </si>
  <si>
    <t>2020/04/28 4:24:20 PM OEZ</t>
  </si>
  <si>
    <t>SelbststÃ¤ndige/-r mit BeschÃ¤ftigten</t>
  </si>
  <si>
    <t>2020/04/28 4:24:44 PM OEZ</t>
  </si>
  <si>
    <t>2020/04/28 4:24:48 PM OEZ</t>
  </si>
  <si>
    <t>2020/04/28 4:25:15 PM OEZ</t>
  </si>
  <si>
    <t>2020/04/28 4:28:54 PM OEZ</t>
  </si>
  <si>
    <t>2020/04/28 4:32:13 PM OEZ</t>
  </si>
  <si>
    <t>2020/04/28 4:33:20 PM OEZ</t>
  </si>
  <si>
    <t>Kann man nicht so pauschal beantworten, da mehrere Faktoren einflieÃŸen. Ich Spende regelmÃ¤ÃŸig und i.d.R. am Ende des Jahres. Dort ziehe ich Bilanz und entscheide mich dann fÃ¼r einen Betrag.</t>
  </si>
  <si>
    <t>2020/04/28 4:35:03 PM OEZ</t>
  </si>
  <si>
    <t>Sollte ich den Besitzer nicht finden, wÃ¼rde ich zwischen 330-500 Euro spenden.</t>
  </si>
  <si>
    <t>2020/04/28 4:36:27 PM OEZ</t>
  </si>
  <si>
    <t>2020/04/28 4:38:58 PM OEZ</t>
  </si>
  <si>
    <t>2020/04/28 4:40:05 PM OEZ</t>
  </si>
  <si>
    <t>2020/04/28 4:41:07 PM OEZ</t>
  </si>
  <si>
    <t xml:space="preserve">Ich wÃ¼rde einen Drittel davon spenden </t>
  </si>
  <si>
    <t>2020/04/28 4:41:35 PM OEZ</t>
  </si>
  <si>
    <t>Mit meiner jetzigen finanziellen Situation wÃ¼rde ich un di 50â‚¬ spenden. HÃ¤tte ich ein stabiles Einkommen wÃ¤re es bestimmt mehr.</t>
  </si>
  <si>
    <t>2020/04/28 4:43:22 PM OEZ</t>
  </si>
  <si>
    <t>2020/04/28 4:43:51 PM OEZ</t>
  </si>
  <si>
    <t>2020/04/28 4:44:32 PM OEZ</t>
  </si>
  <si>
    <t>2020/04/28 4:44:44 PM OEZ</t>
  </si>
  <si>
    <t>2020/04/28 4:45:00 PM OEZ</t>
  </si>
  <si>
    <t>2020/04/28 4:45:03 PM OEZ</t>
  </si>
  <si>
    <t>2020/04/28 4:45:15 PM OEZ</t>
  </si>
  <si>
    <t>2020/04/28 4:45:41 PM OEZ</t>
  </si>
  <si>
    <t>2020/04/28 4:45:44 PM OEZ</t>
  </si>
  <si>
    <t>2020/04/28 4:45:54 PM OEZ</t>
  </si>
  <si>
    <t>2020/04/28 4:46:36 PM OEZ</t>
  </si>
  <si>
    <t>2020/04/28 4:47:22 PM OEZ</t>
  </si>
  <si>
    <t>2020/04/28 4:49:16 PM OEZ</t>
  </si>
  <si>
    <t>2020/04/28 4:50:19 PM OEZ</t>
  </si>
  <si>
    <t>0 â‚¬</t>
  </si>
  <si>
    <t>2020/04/28 4:52:11 PM OEZ</t>
  </si>
  <si>
    <t>2020/04/28 4:52:48 PM OEZ</t>
  </si>
  <si>
    <t>2020/04/28 4:53:45 PM OEZ</t>
  </si>
  <si>
    <t>2020/04/28 4:54:24 PM OEZ</t>
  </si>
  <si>
    <t>2020/04/28 4:54:39 PM OEZ</t>
  </si>
  <si>
    <t>2020/04/28 4:55:09 PM OEZ</t>
  </si>
  <si>
    <t>2020/04/28 4:55:36 PM OEZ</t>
  </si>
  <si>
    <t>2020/04/28 4:55:59 PM OEZ</t>
  </si>
  <si>
    <t>2020/04/28 4:56:02 PM OEZ</t>
  </si>
  <si>
    <t>2020/04/28 4:56:13 PM OEZ</t>
  </si>
  <si>
    <t>2020/04/28 4:57:11 PM OEZ</t>
  </si>
  <si>
    <t>2020/04/28 5:00:42 PM OEZ</t>
  </si>
  <si>
    <t>2020/04/28 5:01:52 PM OEZ</t>
  </si>
  <si>
    <t>2020/04/28 5:03:10 PM OEZ</t>
  </si>
  <si>
    <t>GeringfÃ¼gige/-r BeschÃ¤ftigte/-r , 1-Euro-Jobber/-in</t>
  </si>
  <si>
    <t>2020/04/28 5:06:09 PM OEZ</t>
  </si>
  <si>
    <t>2020/04/28 5:07:28 PM OEZ</t>
  </si>
  <si>
    <t>2020/04/28 5:07:42 PM OEZ</t>
  </si>
  <si>
    <t>2020/04/28 5:10:53 PM OEZ</t>
  </si>
  <si>
    <t>2020/04/28 5:12:14 PM OEZ</t>
  </si>
  <si>
    <t>2020/04/28 5:12:22 PM OEZ</t>
  </si>
  <si>
    <t>250 â‚¬</t>
  </si>
  <si>
    <t>2020/04/28 5:12:33 PM OEZ</t>
  </si>
  <si>
    <t>2020/04/28 5:13:52 PM OEZ</t>
  </si>
  <si>
    <t>2020/04/28 5:14:48 PM OEZ</t>
  </si>
  <si>
    <t>2020/04/28 5:16:48 PM OEZ</t>
  </si>
  <si>
    <t>2020/04/28 5:17:30 PM OEZ</t>
  </si>
  <si>
    <t>2020/04/28 5:17:43 PM OEZ</t>
  </si>
  <si>
    <t>2020/04/28 5:18:42 PM OEZ</t>
  </si>
  <si>
    <t>2020/04/28 5:18:55 PM OEZ</t>
  </si>
  <si>
    <t>2020/04/28 5:19:44 PM OEZ</t>
  </si>
  <si>
    <t>2020/04/28 5:19:53 PM OEZ</t>
  </si>
  <si>
    <t>2020/04/28 5:20:13 PM OEZ</t>
  </si>
  <si>
    <t>2020/04/28 5:20:59 PM OEZ</t>
  </si>
  <si>
    <t>2020/04/28 5:21:03 PM OEZ</t>
  </si>
  <si>
    <t>2020/04/28 5:21:15 PM OEZ</t>
  </si>
  <si>
    <t>200-300</t>
  </si>
  <si>
    <t>2020/04/28 5:22:26 PM OEZ</t>
  </si>
  <si>
    <t>2020/04/28 5:22:40 PM OEZ</t>
  </si>
  <si>
    <t>2020/04/28 5:23:25 PM OEZ</t>
  </si>
  <si>
    <t>2020/04/28 5:24:41 PM OEZ</t>
  </si>
  <si>
    <t>2020/04/28 5:24:52 PM OEZ</t>
  </si>
  <si>
    <t>2020/04/28 5:25:17 PM OEZ</t>
  </si>
  <si>
    <t>2020/04/28 5:26:11 PM OEZ</t>
  </si>
  <si>
    <t>2020/04/28 5:26:33 PM OEZ</t>
  </si>
  <si>
    <t>2020/04/28 5:26:35 PM OEZ</t>
  </si>
  <si>
    <t>2020/04/28 5:26:54 PM OEZ</t>
  </si>
  <si>
    <t>2020/04/28 5:27:52 PM OEZ</t>
  </si>
  <si>
    <t>2020/04/28 5:30:03 PM OEZ</t>
  </si>
  <si>
    <t>2020/04/28 5:30:11 PM OEZ</t>
  </si>
  <si>
    <t>2020/04/28 5:31:36 PM OEZ</t>
  </si>
  <si>
    <t>2020/04/28 5:31:45 PM OEZ</t>
  </si>
  <si>
    <t>2020/04/28 5:32:51 PM OEZ</t>
  </si>
  <si>
    <t>2020/04/28 5:34:08 PM OEZ</t>
  </si>
  <si>
    <t>2020/04/28 5:34:37 PM OEZ</t>
  </si>
  <si>
    <t>2020/04/28 5:34:39 PM OEZ</t>
  </si>
  <si>
    <t>2020/04/28 5:35:12 PM OEZ</t>
  </si>
  <si>
    <t>2020/04/28 5:36:17 PM OEZ</t>
  </si>
  <si>
    <t>2020/04/28 5:36:46 PM OEZ</t>
  </si>
  <si>
    <t>2020/04/28 5:38:44 PM OEZ</t>
  </si>
  <si>
    <t>2020/04/28 5:39:36 PM OEZ</t>
  </si>
  <si>
    <t>2020/04/28 5:40:32 PM OEZ</t>
  </si>
  <si>
    <t>bin Student, ich spende meine Zeit</t>
  </si>
  <si>
    <t>2020/04/28 5:40:52 PM OEZ</t>
  </si>
  <si>
    <t>2020/04/28 5:41:25 PM OEZ</t>
  </si>
  <si>
    <t>Kommt stark auf meine Lebenssituation an. Realistisch wÃ¼rde ich jedoch - wenn ich das Geld brauchen wÃ¼rde - nur etwa 50 Euro spenden. Wenn ich das Geld persÃ¶nlich nicht brauchen wÃ¼rde, eher um die 100. Wobei ich den Rest des Geldes dann eher guten Freunden oder Verwandten spenden wÃ¼rde.</t>
  </si>
  <si>
    <t>2020/04/28 5:42:15 PM OEZ</t>
  </si>
  <si>
    <t>2020/04/28 5:42:36 PM OEZ</t>
  </si>
  <si>
    <t>2020/04/28 5:43:16 PM OEZ</t>
  </si>
  <si>
    <t>2020/04/28 5:43:19 PM OEZ</t>
  </si>
  <si>
    <t>2020/04/28 5:43:22 PM OEZ</t>
  </si>
  <si>
    <t>2020/04/28 5:43:23 PM OEZ</t>
  </si>
  <si>
    <t>2020/04/28 5:45:48 PM OEZ</t>
  </si>
  <si>
    <t xml:space="preserve">Ich wÃ¼rde die HÃ¤lfte der Geldes spenden. </t>
  </si>
  <si>
    <t>2020/04/28 5:46:25 PM OEZ</t>
  </si>
  <si>
    <t>2020/04/28 5:47:01 PM OEZ</t>
  </si>
  <si>
    <t>2020/04/28 5:47:44 PM OEZ</t>
  </si>
  <si>
    <t>2020/04/28 5:47:51 PM OEZ</t>
  </si>
  <si>
    <t>2020/04/28 5:51:22 PM OEZ</t>
  </si>
  <si>
    <t>2020/04/28 5:51:59 PM OEZ</t>
  </si>
  <si>
    <t>2020/04/28 5:52:30 PM OEZ</t>
  </si>
  <si>
    <t>Nichts</t>
  </si>
  <si>
    <t>2020/04/28 5:52:36 PM OEZ</t>
  </si>
  <si>
    <t>2020/04/28 5:52:58 PM OEZ</t>
  </si>
  <si>
    <t>2020/04/28 5:53:30 PM OEZ</t>
  </si>
  <si>
    <t>2020/04/28 5:53:38 PM OEZ</t>
  </si>
  <si>
    <t>I</t>
  </si>
  <si>
    <t>2020/04/28 5:56:02 PM OEZ</t>
  </si>
  <si>
    <t>2020/04/28 5:56:18 PM OEZ</t>
  </si>
  <si>
    <t>2020/04/28 5:56:25 PM OEZ</t>
  </si>
  <si>
    <t>2020/04/28 5:57:25 PM OEZ</t>
  </si>
  <si>
    <t>2020/04/28 5:57:30 PM OEZ</t>
  </si>
  <si>
    <t>2020/04/28 5:57:32 PM OEZ</t>
  </si>
  <si>
    <t>2020/04/28 5:57:51 PM OEZ</t>
  </si>
  <si>
    <t>2020/04/28 5:58:52 PM OEZ</t>
  </si>
  <si>
    <t>2020/04/28 5:59:04 PM OEZ</t>
  </si>
  <si>
    <t>2020/04/28 5:59:16 PM OEZ</t>
  </si>
  <si>
    <t>250â‚¬</t>
  </si>
  <si>
    <t>2020/04/28 5:59:36 PM OEZ</t>
  </si>
  <si>
    <t>2020/04/28 5:59:56 PM OEZ</t>
  </si>
  <si>
    <t>2020/04/28 6:00:29 PM OEZ</t>
  </si>
  <si>
    <t>2020/04/28 6:00:53 PM OEZ</t>
  </si>
  <si>
    <t>2020/04/28 6:02:14 PM OEZ</t>
  </si>
  <si>
    <t>2020/04/28 6:04:07 PM OEZ</t>
  </si>
  <si>
    <t>2020/04/28 6:04:28 PM OEZ</t>
  </si>
  <si>
    <t>2020/04/28 6:04:29 PM OEZ</t>
  </si>
  <si>
    <t>2020/04/28 6:04:31 PM OEZ</t>
  </si>
  <si>
    <t>2020/04/28 6:04:52 PM OEZ</t>
  </si>
  <si>
    <t>2020/04/28 6:05:32 PM OEZ</t>
  </si>
  <si>
    <t>0â‚¬, meine regelmÃ¤ÃŸigen Spenden bleiben davon unbeeinflusst.</t>
  </si>
  <si>
    <t>2020/04/28 6:05:56 PM OEZ</t>
  </si>
  <si>
    <t>Keinen beruflichen Abschluss bzw. Schulabschluss</t>
  </si>
  <si>
    <t>2020/04/28 6:06:25 PM OEZ</t>
  </si>
  <si>
    <t>2020/04/28 6:07:03 PM OEZ</t>
  </si>
  <si>
    <t>2020/04/28 6:09:50 PM OEZ</t>
  </si>
  <si>
    <t>2020/04/28 6:10:05 PM OEZ</t>
  </si>
  <si>
    <t>2020/04/28 6:10:28 PM OEZ</t>
  </si>
  <si>
    <t>2020/04/28 6:10:31 PM OEZ</t>
  </si>
  <si>
    <t>2020/04/28 6:11:07 PM OEZ</t>
  </si>
  <si>
    <t>2020/04/28 6:11:31 PM OEZ</t>
  </si>
  <si>
    <t>2020/04/28 6:12:23 PM OEZ</t>
  </si>
  <si>
    <t>2020/04/28 6:13:07 PM OEZ</t>
  </si>
  <si>
    <t>2020/04/28 6:13:24 PM OEZ</t>
  </si>
  <si>
    <t>2020/04/28 6:13:28 PM OEZ</t>
  </si>
  <si>
    <t>2020/04/28 6:14:14 PM OEZ</t>
  </si>
  <si>
    <t>2020/04/28 6:14:29 PM OEZ</t>
  </si>
  <si>
    <t>2020/04/28 6:15:59 PM OEZ</t>
  </si>
  <si>
    <t>2020/04/28 6:16:10 PM OEZ</t>
  </si>
  <si>
    <t>2020/04/28 6:16:21 PM OEZ</t>
  </si>
  <si>
    <t>2020/04/28 6:16:30 PM OEZ</t>
  </si>
  <si>
    <t>2020/04/28 6:17:29 PM OEZ</t>
  </si>
  <si>
    <t>2020/04/28 6:19:34 PM OEZ</t>
  </si>
  <si>
    <t>2020/04/28 6:20:06 PM OEZ</t>
  </si>
  <si>
    <t>2020/04/28 6:20:49 PM OEZ</t>
  </si>
  <si>
    <t>2020/04/28 6:21:45 PM OEZ</t>
  </si>
  <si>
    <t>2020/04/28 6:21:51 PM OEZ</t>
  </si>
  <si>
    <t>500 â‚¬</t>
  </si>
  <si>
    <t>2020/04/28 6:22:57 PM OEZ</t>
  </si>
  <si>
    <t>2020/04/28 6:23:02 PM OEZ</t>
  </si>
  <si>
    <t>ca. 500â‚¬?</t>
  </si>
  <si>
    <t>2020/04/28 6:24:34 PM OEZ</t>
  </si>
  <si>
    <t>2020/04/28 6:24:44 PM OEZ</t>
  </si>
  <si>
    <t>2020/04/28 6:25:09 PM OEZ</t>
  </si>
  <si>
    <t>2020/04/28 6:25:11 PM OEZ</t>
  </si>
  <si>
    <t>2020/04/28 6:25:27 PM OEZ</t>
  </si>
  <si>
    <t>2020/04/28 6:25:52 PM OEZ</t>
  </si>
  <si>
    <t>2020/04/28 6:28:29 PM OEZ</t>
  </si>
  <si>
    <t>2020/04/28 6:28:52 PM OEZ</t>
  </si>
  <si>
    <t>2020/04/28 6:29:01 PM OEZ</t>
  </si>
  <si>
    <t>2020/04/28 6:29:42 PM OEZ</t>
  </si>
  <si>
    <t>2020/04/28 6:29:54 PM OEZ</t>
  </si>
  <si>
    <t>2020/04/28 6:30:14 PM OEZ</t>
  </si>
  <si>
    <t>2020/04/28 6:31:31 PM OEZ</t>
  </si>
  <si>
    <t>2020/04/28 6:32:00 PM OEZ</t>
  </si>
  <si>
    <t>2020/04/28 6:32:26 PM OEZ</t>
  </si>
  <si>
    <t>2020/04/28 6:33:05 PM OEZ</t>
  </si>
  <si>
    <t>2020/04/28 6:35:05 PM OEZ</t>
  </si>
  <si>
    <t>2020/04/28 6:35:39 PM OEZ</t>
  </si>
  <si>
    <t>2020/04/28 6:38:56 PM OEZ</t>
  </si>
  <si>
    <t>2020/04/28 6:39:49 PM OEZ</t>
  </si>
  <si>
    <t>2020/04/28 6:40:58 PM OEZ</t>
  </si>
  <si>
    <t>2020/04/28 6:41:19 PM OEZ</t>
  </si>
  <si>
    <t>2020/04/28 6:41:50 PM OEZ</t>
  </si>
  <si>
    <t>2020/04/28 6:42:00 PM OEZ</t>
  </si>
  <si>
    <t>2020/04/28 6:43:02 PM OEZ</t>
  </si>
  <si>
    <t>2020/04/28 6:43:38 PM OEZ</t>
  </si>
  <si>
    <t>2020/04/28 6:44:11 PM OEZ</t>
  </si>
  <si>
    <t>2020/04/28 6:44:14 PM OEZ</t>
  </si>
  <si>
    <t>2020/04/28 6:44:32 PM OEZ</t>
  </si>
  <si>
    <t>2020/04/28 6:45:23 PM OEZ</t>
  </si>
  <si>
    <t>2020/04/28 6:47:09 PM OEZ</t>
  </si>
  <si>
    <t>2020/04/28 6:47:15 PM OEZ</t>
  </si>
  <si>
    <t>2020/04/28 6:47:58 PM OEZ</t>
  </si>
  <si>
    <t>2020/04/28 6:48:11 PM OEZ</t>
  </si>
  <si>
    <t>nicht-binÃ¤r</t>
  </si>
  <si>
    <t>2020/04/28 6:50:25 PM OEZ</t>
  </si>
  <si>
    <t>2020/04/28 6:51:33 PM OEZ</t>
  </si>
  <si>
    <t>2020/04/28 6:52:27 PM OEZ</t>
  </si>
  <si>
    <t>2020/04/28 6:53:39 PM OEZ</t>
  </si>
  <si>
    <t>75â‚¬</t>
  </si>
  <si>
    <t>2020/04/28 6:55:26 PM OEZ</t>
  </si>
  <si>
    <t>2020/04/28 6:55:35 PM OEZ</t>
  </si>
  <si>
    <t>2020/04/28 6:56:23 PM OEZ</t>
  </si>
  <si>
    <t>2020/04/28 6:56:45 PM OEZ</t>
  </si>
  <si>
    <t>2020/04/28 6:56:47 PM OEZ</t>
  </si>
  <si>
    <t>2020/04/28 6:56:52 PM OEZ</t>
  </si>
  <si>
    <t>2020/04/28 6:57:46 PM OEZ</t>
  </si>
  <si>
    <t>2020/04/28 7:00:21 PM OEZ</t>
  </si>
  <si>
    <t>2020/04/28 7:01:04 PM OEZ</t>
  </si>
  <si>
    <t>2020/04/28 7:02:03 PM OEZ</t>
  </si>
  <si>
    <t>2020/04/28 7:02:05 PM OEZ</t>
  </si>
  <si>
    <t>2020/04/28 7:02:43 PM OEZ</t>
  </si>
  <si>
    <t>Zeitsoldat/-in, Berufssoldat/-in</t>
  </si>
  <si>
    <t>2020/04/28 7:03:14 PM OEZ</t>
  </si>
  <si>
    <t>2020/04/28 7:03:29 PM OEZ</t>
  </si>
  <si>
    <t>2020/04/28 7:04:02 PM OEZ</t>
  </si>
  <si>
    <t>2020/04/28 7:05:14 PM OEZ</t>
  </si>
  <si>
    <t>2020/04/28 7:06:14 PM OEZ</t>
  </si>
  <si>
    <t>2020/04/28 7:07:10 PM OEZ</t>
  </si>
  <si>
    <t>2020/04/28 7:07:28 PM OEZ</t>
  </si>
  <si>
    <t>2020/04/28 7:07:48 PM OEZ</t>
  </si>
  <si>
    <t>hÃ¤lfte</t>
  </si>
  <si>
    <t>2020/04/28 7:08:41 PM OEZ</t>
  </si>
  <si>
    <t>2020/04/28 7:09:37 PM OEZ</t>
  </si>
  <si>
    <t>2020/04/28 7:09:47 PM OEZ</t>
  </si>
  <si>
    <t>2020/04/28 7:09:48 PM OEZ</t>
  </si>
  <si>
    <t>Das, was ich nicht fÃ¼r essentielle Dinge brauche</t>
  </si>
  <si>
    <t>2020/04/28 7:11:35 PM OEZ</t>
  </si>
  <si>
    <t>2020/04/28 7:11:58 PM OEZ</t>
  </si>
  <si>
    <t>2020/04/28 7:12:23 PM OEZ</t>
  </si>
  <si>
    <t>2020/04/28 7:13:33 PM OEZ</t>
  </si>
  <si>
    <t>2020/04/28 7:13:39 PM OEZ</t>
  </si>
  <si>
    <t>2020/04/28 7:14:33 PM OEZ</t>
  </si>
  <si>
    <t>2020/04/28 7:17:23 PM OEZ</t>
  </si>
  <si>
    <t>2020/04/28 7:18:05 PM OEZ</t>
  </si>
  <si>
    <t>2020/04/28 7:18:47 PM OEZ</t>
  </si>
  <si>
    <t>2020/04/28 7:18:54 PM OEZ</t>
  </si>
  <si>
    <t>2020/04/28 7:18:57 PM OEZ</t>
  </si>
  <si>
    <t>2020/04/28 7:19:03 PM OEZ</t>
  </si>
  <si>
    <t>2020/04/28 7:19:17 PM OEZ</t>
  </si>
  <si>
    <t>2020/04/28 7:19:59 PM OEZ</t>
  </si>
  <si>
    <t>2020/04/28 7:20:29 PM OEZ</t>
  </si>
  <si>
    <t>2020/04/28 7:22:42 PM OEZ</t>
  </si>
  <si>
    <t>ZunÃ¤chst wÃ¼rde ich ausstehende Schulden begleichen. Je nachdem wie viel Ã¼brig ist, wÃ¼rde ich etwa die HÃ¤lfte spenden und die andere HÃ¤lfte sparen.</t>
  </si>
  <si>
    <t>2020/04/28 7:22:49 PM OEZ</t>
  </si>
  <si>
    <t>2020/04/28 7:22:55 PM OEZ</t>
  </si>
  <si>
    <t>2020/04/28 7:22:59 PM OEZ</t>
  </si>
  <si>
    <t>2020/04/28 7:23:44 PM OEZ</t>
  </si>
  <si>
    <t>2020/04/28 7:23:50 PM OEZ</t>
  </si>
  <si>
    <t>2020/04/28 7:23:51 PM OEZ</t>
  </si>
  <si>
    <t>2020/04/28 7:24:37 PM OEZ</t>
  </si>
  <si>
    <t>2020/04/28 7:24:47 PM OEZ</t>
  </si>
  <si>
    <t>2020/04/28 7:26:31 PM OEZ</t>
  </si>
  <si>
    <t xml:space="preserve">Wenn es mir wirtschaftlich gut geht, alles. Ansonsten nur einen Anteil. </t>
  </si>
  <si>
    <t>2020/04/28 7:27:19 PM OEZ</t>
  </si>
  <si>
    <t>2020/04/28 7:27:53 PM OEZ</t>
  </si>
  <si>
    <t>2020/04/28 7:30:41 PM OEZ</t>
  </si>
  <si>
    <t>2020/04/28 7:30:42 PM OEZ</t>
  </si>
  <si>
    <t>2020/04/28 7:31:21 PM OEZ</t>
  </si>
  <si>
    <t>2020/04/28 7:31:27 PM OEZ</t>
  </si>
  <si>
    <t>2020/04/28 7:31:44 PM OEZ</t>
  </si>
  <si>
    <t>2020/04/28 7:31:51 PM OEZ</t>
  </si>
  <si>
    <t>2020/04/28 7:31:54 PM OEZ</t>
  </si>
  <si>
    <t>2020/04/28 7:32:30 PM OEZ</t>
  </si>
  <si>
    <t>2020/04/28 7:33:37 PM OEZ</t>
  </si>
  <si>
    <t>2020/04/28 7:34:37 PM OEZ</t>
  </si>
  <si>
    <t>2020/04/28 7:36:15 PM OEZ</t>
  </si>
  <si>
    <t>2020/04/28 7:36:22 PM OEZ</t>
  </si>
  <si>
    <t>0â‚¬. Ich wÃ¼rde spenden wenn ich finanziell in einer anderen Situation wÃ¤re.</t>
  </si>
  <si>
    <t>2020/04/28 7:36:29 PM OEZ</t>
  </si>
  <si>
    <t>2020/04/28 7:37:17 PM OEZ</t>
  </si>
  <si>
    <t>2020/04/28 7:37:53 PM OEZ</t>
  </si>
  <si>
    <t>2020/04/28 7:38:09 PM OEZ</t>
  </si>
  <si>
    <t>2020/04/28 7:39:24 PM OEZ</t>
  </si>
  <si>
    <t>2020/04/28 7:40:16 PM OEZ</t>
  </si>
  <si>
    <t>Im Moment nichts</t>
  </si>
  <si>
    <t>2020/04/28 7:41:31 PM OEZ</t>
  </si>
  <si>
    <t>2020/04/28 7:41:57 PM OEZ</t>
  </si>
  <si>
    <t>2020/04/28 7:42:09 PM OEZ</t>
  </si>
  <si>
    <t>2020/04/28 7:42:12 PM OEZ</t>
  </si>
  <si>
    <t>2020/04/28 7:42:18 PM OEZ</t>
  </si>
  <si>
    <t>2020/04/28 7:43:43 PM OEZ</t>
  </si>
  <si>
    <t>2020/04/28 7:44:35 PM OEZ</t>
  </si>
  <si>
    <t>Kommt darauf an wie hoch meine aktuellen Schulden sind. Wenn ich selber 10000 euro schulden habe dann nichts wenn ich aber selber schon 2000 euro auf dem Konto habe wÃ¼rde ich das Geld nutzen um selber aktiv zu helfen damit kein Geld fÃ¼r andere Mitarbeiter etc verloren geht</t>
  </si>
  <si>
    <t>2020/04/28 7:45:13 PM OEZ</t>
  </si>
  <si>
    <t>2020/04/28 7:45:16 PM OEZ</t>
  </si>
  <si>
    <t>2020/04/28 7:45:18 PM OEZ</t>
  </si>
  <si>
    <t>2020/04/28 7:45:23 PM OEZ</t>
  </si>
  <si>
    <t>2020/04/28 7:46:10 PM OEZ</t>
  </si>
  <si>
    <t>2020/04/28 7:46:59 PM OEZ</t>
  </si>
  <si>
    <t>2020/04/28 7:47:01 PM OEZ</t>
  </si>
  <si>
    <t>2020/04/28 7:48:09 PM OEZ</t>
  </si>
  <si>
    <t>50 â‚¬</t>
  </si>
  <si>
    <t>2020/04/28 7:48:21 PM OEZ</t>
  </si>
  <si>
    <t>2020/04/28 7:48:39 PM OEZ</t>
  </si>
  <si>
    <t>2020/04/28 7:50:05 PM OEZ</t>
  </si>
  <si>
    <t>2020/04/28 7:50:10 PM OEZ</t>
  </si>
  <si>
    <t>2020/04/28 7:52:17 PM OEZ</t>
  </si>
  <si>
    <t>2020/04/28 7:52:30 PM OEZ</t>
  </si>
  <si>
    <t>2020/04/28 7:53:00 PM OEZ</t>
  </si>
  <si>
    <t>2020/04/28 7:53:14 PM OEZ</t>
  </si>
  <si>
    <t>2020/04/28 7:54:25 PM OEZ</t>
  </si>
  <si>
    <t>2020/04/28 7:54:27 PM OEZ</t>
  </si>
  <si>
    <t>2020/04/28 7:54:36 PM OEZ</t>
  </si>
  <si>
    <t>2020/04/28 7:54:38 PM OEZ</t>
  </si>
  <si>
    <t>2020/04/28 7:55:04 PM OEZ</t>
  </si>
  <si>
    <t>200 â‚¬</t>
  </si>
  <si>
    <t>2020/04/28 7:55:18 PM OEZ</t>
  </si>
  <si>
    <t>2020/04/28 7:58:02 PM OEZ</t>
  </si>
  <si>
    <t>2020/04/28 7:58:08 PM OEZ</t>
  </si>
  <si>
    <t>2020/04/28 7:58:26 PM OEZ</t>
  </si>
  <si>
    <t>2020/04/28 7:58:59 PM OEZ</t>
  </si>
  <si>
    <t>2020/04/28 7:59:16 PM OEZ</t>
  </si>
  <si>
    <t>2020/04/28 7:59:29 PM OEZ</t>
  </si>
  <si>
    <t>2020/04/28 8:01:39 PM OEZ</t>
  </si>
  <si>
    <t>2020/04/28 8:01:54 PM OEZ</t>
  </si>
  <si>
    <t>2020/04/28 8:03:16 PM OEZ</t>
  </si>
  <si>
    <t>2020/04/28 8:03:24 PM OEZ</t>
  </si>
  <si>
    <t>2020/04/28 8:03:52 PM OEZ</t>
  </si>
  <si>
    <t>2020/04/28 8:04:20 PM OEZ</t>
  </si>
  <si>
    <t>2020/04/28 8:06:03 PM OEZ</t>
  </si>
  <si>
    <t>Provat</t>
  </si>
  <si>
    <t>2020/04/28 8:07:08 PM OEZ</t>
  </si>
  <si>
    <t>2020/04/28 8:07:31 PM OEZ</t>
  </si>
  <si>
    <t>2020/04/28 8:07:38 PM OEZ</t>
  </si>
  <si>
    <t>2020/04/28 8:09:21 PM OEZ</t>
  </si>
  <si>
    <t>2020/04/28 8:09:26 PM OEZ</t>
  </si>
  <si>
    <t>2020/04/28 8:09:33 PM OEZ</t>
  </si>
  <si>
    <t>2020/04/28 8:10:49 PM OEZ</t>
  </si>
  <si>
    <t>Produktion, Fertigung</t>
  </si>
  <si>
    <t>2020/04/28 8:11:50 PM OEZ</t>
  </si>
  <si>
    <t>2020/04/28 8:12:20 PM OEZ</t>
  </si>
  <si>
    <t>2020/04/28 8:12:34 PM OEZ</t>
  </si>
  <si>
    <t>2020/04/28 8:12:38 PM OEZ</t>
  </si>
  <si>
    <t>2020/04/28 8:16:27 PM OEZ</t>
  </si>
  <si>
    <t>2020/04/28 8:16:35 PM OEZ</t>
  </si>
  <si>
    <t>2020/04/28 8:17:41 PM OEZ</t>
  </si>
  <si>
    <t>2020/04/28 8:18:07 PM OEZ</t>
  </si>
  <si>
    <t>2020/04/28 8:18:11 PM OEZ</t>
  </si>
  <si>
    <t>2020/04/28 8:19:17 PM OEZ</t>
  </si>
  <si>
    <t>2020/04/28 8:19:18 PM OEZ</t>
  </si>
  <si>
    <t>2020/04/28 8:21:39 PM OEZ</t>
  </si>
  <si>
    <t>2020/04/28 8:22:31 PM OEZ</t>
  </si>
  <si>
    <t>2020/04/28 8:22:45 PM OEZ</t>
  </si>
  <si>
    <t>2020/04/28 8:23:17 PM OEZ</t>
  </si>
  <si>
    <t>2020/04/28 8:25:43 PM OEZ</t>
  </si>
  <si>
    <t>2020/04/28 8:25:52 PM OEZ</t>
  </si>
  <si>
    <t>2020/04/28 8:25:58 PM OEZ</t>
  </si>
  <si>
    <t>2020/04/28 8:26:06 PM OEZ</t>
  </si>
  <si>
    <t>2020/04/28 8:28:58 PM OEZ</t>
  </si>
  <si>
    <t>2020/04/28 8:29:20 PM OEZ</t>
  </si>
  <si>
    <t>2020/04/28 8:29:30 PM OEZ</t>
  </si>
  <si>
    <t>2020/04/28 8:31:15 PM OEZ</t>
  </si>
  <si>
    <t>2020/04/28 8:32:15 PM OEZ</t>
  </si>
  <si>
    <t>2020/04/28 8:32:27 PM OEZ</t>
  </si>
  <si>
    <t>2020/04/28 8:32:30 PM OEZ</t>
  </si>
  <si>
    <t>200 euro</t>
  </si>
  <si>
    <t>2020/04/28 8:34:17 PM OEZ</t>
  </si>
  <si>
    <t>2020/04/28 8:35:09 PM OEZ</t>
  </si>
  <si>
    <t>2020/04/28 8:35:18 PM OEZ</t>
  </si>
  <si>
    <t>2020/04/28 8:35:21 PM OEZ</t>
  </si>
  <si>
    <t>2020/04/28 8:35:55 PM OEZ</t>
  </si>
  <si>
    <t>2020/04/28 8:36:23 PM OEZ</t>
  </si>
  <si>
    <t>2020/04/28 8:38:12 PM OEZ</t>
  </si>
  <si>
    <t>2020/04/28 8:38:26 PM OEZ</t>
  </si>
  <si>
    <t>2020/04/28 8:39:18 PM OEZ</t>
  </si>
  <si>
    <t>2020/04/28 8:40:07 PM OEZ</t>
  </si>
  <si>
    <t>2020/04/28 8:40:11 PM OEZ</t>
  </si>
  <si>
    <t>2020/04/28 8:41:03 PM OEZ</t>
  </si>
  <si>
    <t>2020/04/28 8:41:17 PM OEZ</t>
  </si>
  <si>
    <t>2020/04/28 8:41:55 PM OEZ</t>
  </si>
  <si>
    <t>2020/04/28 8:42:08 PM OEZ</t>
  </si>
  <si>
    <t>2020/04/28 8:42:26 PM OEZ</t>
  </si>
  <si>
    <t>2020/04/28 8:43:26 PM OEZ</t>
  </si>
  <si>
    <t>2020/04/28 8:43:49 PM OEZ</t>
  </si>
  <si>
    <t>2020/04/28 8:45:16 PM OEZ</t>
  </si>
  <si>
    <t>2020/04/28 8:46:16 PM OEZ</t>
  </si>
  <si>
    <t>2020/04/28 8:48:05 PM OEZ</t>
  </si>
  <si>
    <t>2020/04/28 8:48:27 PM OEZ</t>
  </si>
  <si>
    <t>2020/04/28 8:49:20 PM OEZ</t>
  </si>
  <si>
    <t>2020/04/28 8:49:47 PM OEZ</t>
  </si>
  <si>
    <t>2020/04/28 8:51:52 PM OEZ</t>
  </si>
  <si>
    <t>2020/04/28 8:52:09 PM OEZ</t>
  </si>
  <si>
    <t>2020/04/28 8:52:11 PM OEZ</t>
  </si>
  <si>
    <t>2020/04/28 8:52:17 PM OEZ</t>
  </si>
  <si>
    <t>2020/04/28 8:52:44 PM OEZ</t>
  </si>
  <si>
    <t>2020/04/28 8:54:52 PM OEZ</t>
  </si>
  <si>
    <t>2020/04/28 8:56:15 PM OEZ</t>
  </si>
  <si>
    <t>Alles. Ich habe genug.</t>
  </si>
  <si>
    <t>2020/04/28 8:56:30 PM OEZ</t>
  </si>
  <si>
    <t>2020/04/28 8:58:29 PM OEZ</t>
  </si>
  <si>
    <t>2020/04/28 8:58:48 PM OEZ</t>
  </si>
  <si>
    <t>2020/04/28 8:59:27 PM OEZ</t>
  </si>
  <si>
    <t>2020/04/28 8:59:50 PM OEZ</t>
  </si>
  <si>
    <t>2020/04/28 9:00:21 PM OEZ</t>
  </si>
  <si>
    <t>100 Euro</t>
  </si>
  <si>
    <t>2020/04/28 9:00:24 PM OEZ</t>
  </si>
  <si>
    <t>2020/04/28 9:00:46 PM OEZ</t>
  </si>
  <si>
    <t>2020/04/28 9:01:34 PM OEZ</t>
  </si>
  <si>
    <t>2020/04/28 9:02:14 PM OEZ</t>
  </si>
  <si>
    <t>2020/04/28 9:03:11 PM OEZ</t>
  </si>
  <si>
    <t>2020/04/28 9:03:14 PM OEZ</t>
  </si>
  <si>
    <t>Kommt auf die Situation an</t>
  </si>
  <si>
    <t>2020/04/28 9:03:21 PM OEZ</t>
  </si>
  <si>
    <t>2020/04/28 9:04:54 PM OEZ</t>
  </si>
  <si>
    <t>2020/04/28 9:05:10 PM OEZ</t>
  </si>
  <si>
    <t>2020/04/28 9:05:28 PM OEZ</t>
  </si>
  <si>
    <t>2020/04/28 9:06:42 PM OEZ</t>
  </si>
  <si>
    <t>2020/04/28 9:06:48 PM OEZ</t>
  </si>
  <si>
    <t>2020/04/28 9:07:10 PM OEZ</t>
  </si>
  <si>
    <t>2020/04/28 9:07:56 PM OEZ</t>
  </si>
  <si>
    <t>2020/04/28 9:08:07 PM OEZ</t>
  </si>
  <si>
    <t>2020/04/28 9:08:46 PM OEZ</t>
  </si>
  <si>
    <t>2020/04/28 9:09:16 PM OEZ</t>
  </si>
  <si>
    <t>2020/04/28 9:09:37 PM OEZ</t>
  </si>
  <si>
    <t>2020/04/28 9:10:21 PM OEZ</t>
  </si>
  <si>
    <t>800 â‚¬</t>
  </si>
  <si>
    <t>2020/04/28 9:10:44 PM OEZ</t>
  </si>
  <si>
    <t>2020/04/28 9:10:53 PM OEZ</t>
  </si>
  <si>
    <t>2020/04/28 9:11:25 PM OEZ</t>
  </si>
  <si>
    <t>2020/04/28 9:12:07 PM OEZ</t>
  </si>
  <si>
    <t>2020/04/28 9:13:35 PM OEZ</t>
  </si>
  <si>
    <t>2020/04/28 9:14:34 PM OEZ</t>
  </si>
  <si>
    <t>2020/04/28 9:14:35 PM OEZ</t>
  </si>
  <si>
    <t>2020/04/28 9:15:19 PM OEZ</t>
  </si>
  <si>
    <t>2020/04/28 9:16:35 PM OEZ</t>
  </si>
  <si>
    <t>2020/04/28 9:16:40 PM OEZ</t>
  </si>
  <si>
    <t>2020/04/28 9:17:13 PM OEZ</t>
  </si>
  <si>
    <t>2020/04/28 9:17:43 PM OEZ</t>
  </si>
  <si>
    <t>2020/04/28 9:18:30 PM OEZ</t>
  </si>
  <si>
    <t>2020/04/28 9:19:52 PM OEZ</t>
  </si>
  <si>
    <t>2020/04/28 9:20:15 PM OEZ</t>
  </si>
  <si>
    <t>2020/04/28 9:20:17 PM OEZ</t>
  </si>
  <si>
    <t>2020/04/28 9:20:39 PM OEZ</t>
  </si>
  <si>
    <t>5 â‚¬</t>
  </si>
  <si>
    <t>2020/04/28 9:21:02 PM OEZ</t>
  </si>
  <si>
    <t>Die HÃ¤lfte</t>
  </si>
  <si>
    <t>2020/04/28 9:21:14 PM OEZ</t>
  </si>
  <si>
    <t>2020/04/28 9:21:46 PM OEZ</t>
  </si>
  <si>
    <t>2020/04/28 9:21:56 PM OEZ</t>
  </si>
  <si>
    <t>2020/04/28 9:22:26 PM OEZ</t>
  </si>
  <si>
    <t>2020/04/28 9:22:55 PM OEZ</t>
  </si>
  <si>
    <t>2020/04/28 9:23:18 PM OEZ</t>
  </si>
  <si>
    <t>2020/04/28 9:23:23 PM OEZ</t>
  </si>
  <si>
    <t>2020/04/28 9:23:45 PM OEZ</t>
  </si>
  <si>
    <t>2020/04/28 9:25:48 PM OEZ</t>
  </si>
  <si>
    <t>2020/04/28 9:27:18 PM OEZ</t>
  </si>
  <si>
    <t>2020/04/28 9:27:34 PM OEZ</t>
  </si>
  <si>
    <t>2020/04/28 9:28:14 PM OEZ</t>
  </si>
  <si>
    <t>2020/04/28 9:29:21 PM OEZ</t>
  </si>
  <si>
    <t>2020/04/28 9:30:12 PM OEZ</t>
  </si>
  <si>
    <t>2020/04/28 9:30:51 PM OEZ</t>
  </si>
  <si>
    <t>2020/04/28 9:32:49 PM OEZ</t>
  </si>
  <si>
    <t>2020/04/28 9:33:15 PM OEZ</t>
  </si>
  <si>
    <t>2020/04/28 9:33:40 PM OEZ</t>
  </si>
  <si>
    <t>2020/04/28 9:34:10 PM OEZ</t>
  </si>
  <si>
    <t>2020/04/28 9:34:46 PM OEZ</t>
  </si>
  <si>
    <t>2020/04/28 9:34:54 PM OEZ</t>
  </si>
  <si>
    <t>2020/04/28 9:35:28 PM OEZ</t>
  </si>
  <si>
    <t>2020/04/28 9:36:37 PM OEZ</t>
  </si>
  <si>
    <t>2020/04/28 9:39:36 PM OEZ</t>
  </si>
  <si>
    <t>2020/04/28 9:40:31 PM OEZ</t>
  </si>
  <si>
    <t>2020/04/28 9:40:37 PM OEZ</t>
  </si>
  <si>
    <t>2020/04/28 9:42:54 PM OEZ</t>
  </si>
  <si>
    <t>2020/04/28 9:44:46 PM OEZ</t>
  </si>
  <si>
    <t>2020/04/28 9:45:07 PM OEZ</t>
  </si>
  <si>
    <t>2020/04/28 9:45:33 PM OEZ</t>
  </si>
  <si>
    <t>2020/04/28 9:45:45 PM OEZ</t>
  </si>
  <si>
    <t>2020/04/28 9:46:14 PM OEZ</t>
  </si>
  <si>
    <t>2020/04/28 9:46:20 PM OEZ</t>
  </si>
  <si>
    <t>2020/04/28 9:47:05 PM OEZ</t>
  </si>
  <si>
    <t>2020/04/28 9:47:08 PM OEZ</t>
  </si>
  <si>
    <t>2020/04/28 9:47:40 PM OEZ</t>
  </si>
  <si>
    <t>2020/04/28 9:48:21 PM OEZ</t>
  </si>
  <si>
    <t>2020/04/28 9:48:22 PM OEZ</t>
  </si>
  <si>
    <t>2020/04/28 9:48:44 PM OEZ</t>
  </si>
  <si>
    <t>2020/04/28 9:49:24 PM OEZ</t>
  </si>
  <si>
    <t>2020/04/28 9:49:29 PM OEZ</t>
  </si>
  <si>
    <t>2020/04/28 9:49:44 PM OEZ</t>
  </si>
  <si>
    <t>2020/04/28 9:50:09 PM OEZ</t>
  </si>
  <si>
    <t>2020/04/28 9:50:18 PM OEZ</t>
  </si>
  <si>
    <t>2020/04/28 9:50:59 PM OEZ</t>
  </si>
  <si>
    <t>2020/04/28 9:51:05 PM OEZ</t>
  </si>
  <si>
    <t>2020/04/28 9:51:46 PM OEZ</t>
  </si>
  <si>
    <t>2020/04/28 9:51:47 PM OEZ</t>
  </si>
  <si>
    <t>2020/04/28 9:52:48 PM OEZ</t>
  </si>
  <si>
    <t>2020/04/28 9:53:48 PM OEZ</t>
  </si>
  <si>
    <t>2020/04/28 9:53:57 PM OEZ</t>
  </si>
  <si>
    <t>2020/04/28 9:54:26 PM OEZ</t>
  </si>
  <si>
    <t>2020/04/28 9:54:48 PM OEZ</t>
  </si>
  <si>
    <t>2020/04/28 9:55:42 PM OEZ</t>
  </si>
  <si>
    <t>2020/04/28 9:55:58 PM OEZ</t>
  </si>
  <si>
    <t>2020/04/28 9:56:29 PM OEZ</t>
  </si>
  <si>
    <t>2020/04/28 9:56:45 PM OEZ</t>
  </si>
  <si>
    <t>2020/04/28 9:57:20 PM OEZ</t>
  </si>
  <si>
    <t>2020/04/28 9:58:04 PM OEZ</t>
  </si>
  <si>
    <t>2020/04/28 9:58:34 PM OEZ</t>
  </si>
  <si>
    <t>2020/04/28 9:58:51 PM OEZ</t>
  </si>
  <si>
    <t>2020/04/28 9:59:23 PM OEZ</t>
  </si>
  <si>
    <t>2020/04/28 9:59:26 PM OEZ</t>
  </si>
  <si>
    <t>2020/04/28 10:00:37 PM OEZ</t>
  </si>
  <si>
    <t>2020/04/28 10:01:49 PM OEZ</t>
  </si>
  <si>
    <t>2020/04/28 10:02:41 PM OEZ</t>
  </si>
  <si>
    <t>2020/04/28 10:02:42 PM OEZ</t>
  </si>
  <si>
    <t>2020/04/28 10:02:51 PM OEZ</t>
  </si>
  <si>
    <t>2020/04/28 10:03:53 PM OEZ</t>
  </si>
  <si>
    <t>2020/04/28 10:05:09 PM OEZ</t>
  </si>
  <si>
    <t>2020/04/28 10:05:37 PM OEZ</t>
  </si>
  <si>
    <t>2020/04/28 10:07:02 PM OEZ</t>
  </si>
  <si>
    <t>2020/04/28 10:07:12 PM OEZ</t>
  </si>
  <si>
    <t>2020/04/28 10:07:24 PM OEZ</t>
  </si>
  <si>
    <t>2020/04/28 10:07:59 PM OEZ</t>
  </si>
  <si>
    <t>2020/04/28 10:08:10 PM OEZ</t>
  </si>
  <si>
    <t>2020/04/28 10:08:52 PM OEZ</t>
  </si>
  <si>
    <t>2020/04/28 10:09:38 PM OEZ</t>
  </si>
  <si>
    <t>2020/04/28 10:09:55 PM OEZ</t>
  </si>
  <si>
    <t>2020/04/28 10:10:25 PM OEZ</t>
  </si>
  <si>
    <t>2020/04/28 10:10:58 PM OEZ</t>
  </si>
  <si>
    <t>2020/04/28 10:11:28 PM OEZ</t>
  </si>
  <si>
    <t>2020/04/28 10:11:53 PM OEZ</t>
  </si>
  <si>
    <t>2020/04/28 10:12:00 PM OEZ</t>
  </si>
  <si>
    <t>2020/04/28 10:12:19 PM OEZ</t>
  </si>
  <si>
    <t>2020/04/28 10:12:58 PM OEZ</t>
  </si>
  <si>
    <t>2020/04/28 10:13:45 PM OEZ</t>
  </si>
  <si>
    <t>2020/04/28 10:14:41 PM OEZ</t>
  </si>
  <si>
    <t>2020/04/28 10:15:02 PM OEZ</t>
  </si>
  <si>
    <t>2020/04/28 10:15:39 PM OEZ</t>
  </si>
  <si>
    <t>2020/04/28 10:15:50 PM OEZ</t>
  </si>
  <si>
    <t>2020/04/28 10:16:12 PM OEZ</t>
  </si>
  <si>
    <t>2020/04/28 10:17:01 PM OEZ</t>
  </si>
  <si>
    <t>2020/04/28 10:17:08 PM OEZ</t>
  </si>
  <si>
    <t>2020/04/28 10:17:44 PM OEZ</t>
  </si>
  <si>
    <t>2020/04/28 10:18:53 PM OEZ</t>
  </si>
  <si>
    <t>2020/04/28 10:18:59 PM OEZ</t>
  </si>
  <si>
    <t>2020/04/28 10:19:28 PM OEZ</t>
  </si>
  <si>
    <t>2020/04/28 10:20:44 PM OEZ</t>
  </si>
  <si>
    <t>2020/04/28 10:21:13 PM OEZ</t>
  </si>
  <si>
    <t>2020/04/28 10:21:28 PM OEZ</t>
  </si>
  <si>
    <t>2020/04/28 10:22:30 PM OEZ</t>
  </si>
  <si>
    <t>2020/04/28 10:22:36 PM OEZ</t>
  </si>
  <si>
    <t>2020/04/28 10:22:43 PM OEZ</t>
  </si>
  <si>
    <t>2020/04/28 10:23:02 PM OEZ</t>
  </si>
  <si>
    <t>2020/04/28 10:23:09 PM OEZ</t>
  </si>
  <si>
    <t>2020/04/28 10:24:01 PM OEZ</t>
  </si>
  <si>
    <t>2020/04/28 10:24:33 PM OEZ</t>
  </si>
  <si>
    <t>2020/04/28 10:25:00 PM OEZ</t>
  </si>
  <si>
    <t>2020/04/28 10:25:28 PM OEZ</t>
  </si>
  <si>
    <t>2020/04/28 10:27:38 PM OEZ</t>
  </si>
  <si>
    <t>2020/04/28 10:28:39 PM OEZ</t>
  </si>
  <si>
    <t>2020/04/28 10:28:46 PM OEZ</t>
  </si>
  <si>
    <t>2020/04/28 10:28:47 PM OEZ</t>
  </si>
  <si>
    <t>2020/04/28 10:29:01 PM OEZ</t>
  </si>
  <si>
    <t>2020/04/28 10:29:04 PM OEZ</t>
  </si>
  <si>
    <t>2020/04/28 10:29:30 PM OEZ</t>
  </si>
  <si>
    <t>2020/04/28 10:29:41 PM OEZ</t>
  </si>
  <si>
    <t>2020/04/28 10:29:47 PM OEZ</t>
  </si>
  <si>
    <t>2020/04/28 10:30:43 PM OEZ</t>
  </si>
  <si>
    <t>2020/04/28 10:30:45 PM OEZ</t>
  </si>
  <si>
    <t>2020/04/28 10:30:50 PM OEZ</t>
  </si>
  <si>
    <t>2020/04/28 10:33:12 PM OEZ</t>
  </si>
  <si>
    <t>2020/04/28 10:33:51 PM OEZ</t>
  </si>
  <si>
    <t>2020/04/28 10:34:37 PM OEZ</t>
  </si>
  <si>
    <t>2020/04/28 10:34:58 PM OEZ</t>
  </si>
  <si>
    <t>2020/04/28 10:35:49 PM OEZ</t>
  </si>
  <si>
    <t>2020/04/28 10:36:56 PM OEZ</t>
  </si>
  <si>
    <t>2020/04/28 10:37:19 PM OEZ</t>
  </si>
  <si>
    <t>2020/04/28 10:37:20 PM OEZ</t>
  </si>
  <si>
    <t>2020/04/28 10:37:35 PM OEZ</t>
  </si>
  <si>
    <t>2020/04/28 10:37:46 PM OEZ</t>
  </si>
  <si>
    <t>2020/04/28 10:38:25 PM OEZ</t>
  </si>
  <si>
    <t>2020/04/28 10:38:27 PM OEZ</t>
  </si>
  <si>
    <t>2020/04/28 10:38:35 PM OEZ</t>
  </si>
  <si>
    <t>2020/04/28 10:39:06 PM OEZ</t>
  </si>
  <si>
    <t>2020/04/28 10:40:31 PM OEZ</t>
  </si>
  <si>
    <t>2020/04/28 10:40:40 PM OEZ</t>
  </si>
  <si>
    <t>2020/04/28 10:42:22 PM OEZ</t>
  </si>
  <si>
    <t>2020/04/28 10:43:04 PM OEZ</t>
  </si>
  <si>
    <t>2020/04/28 10:43:15 PM OEZ</t>
  </si>
  <si>
    <t>2020/04/28 10:43:39 PM OEZ</t>
  </si>
  <si>
    <t>2020/04/28 10:44:42 PM OEZ</t>
  </si>
  <si>
    <t>2020/04/28 10:44:43 PM OEZ</t>
  </si>
  <si>
    <t>2020/04/28 10:45:48 PM OEZ</t>
  </si>
  <si>
    <t>2020/04/28 10:45:49 PM OEZ</t>
  </si>
  <si>
    <t>2020/04/28 10:46:19 PM OEZ</t>
  </si>
  <si>
    <t>2020/04/28 10:47:41 PM OEZ</t>
  </si>
  <si>
    <t>2020/04/28 10:47:44 PM OEZ</t>
  </si>
  <si>
    <t>2020/04/28 10:48:42 PM OEZ</t>
  </si>
  <si>
    <t>2020/04/28 10:48:56 PM OEZ</t>
  </si>
  <si>
    <t>2020/04/28 10:48:59 PM OEZ</t>
  </si>
  <si>
    <t>2020/04/28 10:49:21 PM OEZ</t>
  </si>
  <si>
    <t>2020/04/28 10:50:50 PM OEZ</t>
  </si>
  <si>
    <t>2020/04/28 10:52:23 PM OEZ</t>
  </si>
  <si>
    <t xml:space="preserve">Nichts </t>
  </si>
  <si>
    <t>2020/04/28 10:52:36 PM OEZ</t>
  </si>
  <si>
    <t>Nichts, ich habe selbst kaum Geld</t>
  </si>
  <si>
    <t>2020/04/28 10:53:21 PM OEZ</t>
  </si>
  <si>
    <t>2020/04/28 10:54:18 PM OEZ</t>
  </si>
  <si>
    <t>2020/04/28 10:54:27 PM OEZ</t>
  </si>
  <si>
    <t>2020/04/28 10:55:13 PM OEZ</t>
  </si>
  <si>
    <t>2020/04/28 10:58:07 PM OEZ</t>
  </si>
  <si>
    <t>2020/04/28 10:59:45 PM OEZ</t>
  </si>
  <si>
    <t>2020/04/28 11:00:00 PM OEZ</t>
  </si>
  <si>
    <t xml:space="preserve">nichts </t>
  </si>
  <si>
    <t>2020/04/28 11:01:00 PM OEZ</t>
  </si>
  <si>
    <t>2020/04/28 11:01:44 PM OEZ</t>
  </si>
  <si>
    <t>2020/04/28 11:02:23 PM OEZ</t>
  </si>
  <si>
    <t>2020/04/28 11:02:43 PM OEZ</t>
  </si>
  <si>
    <t>2020/04/28 11:03:26 PM OEZ</t>
  </si>
  <si>
    <t>2020/04/28 11:04:14 PM OEZ</t>
  </si>
  <si>
    <t>2020/04/28 11:04:23 PM OEZ</t>
  </si>
  <si>
    <t>2020/04/28 11:05:09 PM OEZ</t>
  </si>
  <si>
    <t>2020/04/28 11:05:57 PM OEZ</t>
  </si>
  <si>
    <t>2020/04/28 11:06:05 PM OEZ</t>
  </si>
  <si>
    <t>2020/04/28 11:06:13 PM OEZ</t>
  </si>
  <si>
    <t>2020/04/28 11:07:04 PM OEZ</t>
  </si>
  <si>
    <t>2020/04/28 11:07:26 PM OEZ</t>
  </si>
  <si>
    <t>2020/04/28 11:08:13 PM OEZ</t>
  </si>
  <si>
    <t>&gt; 76 Jahre</t>
  </si>
  <si>
    <t>2020/04/28 11:08:14 PM OEZ</t>
  </si>
  <si>
    <t>2020/04/28 11:09:19 PM OEZ</t>
  </si>
  <si>
    <t>2020/04/28 11:09:26 PM OEZ</t>
  </si>
  <si>
    <t>2020/04/28 11:09:34 PM OEZ</t>
  </si>
  <si>
    <t xml:space="preserve">Ich denke das kommt auf meine eigene Situation an im dem Moment. AuÃŸerdem ist es wahrscheinlich schlauer das Geld gewinnbringend anzulegen um danach mehr Geld zur VerfÃ¼gung zu haben, von dem man auch mehr spenden kann. Aber in meiner jetzigen Situation wÃ¼rde ich zu 200â‚¬ tendieren. </t>
  </si>
  <si>
    <t>2020/04/28 11:09:35 PM OEZ</t>
  </si>
  <si>
    <t>2020/04/28 11:09:51 PM OEZ</t>
  </si>
  <si>
    <t>500 Euro</t>
  </si>
  <si>
    <t>2020/04/28 11:11:05 PM OEZ</t>
  </si>
  <si>
    <t>2020/04/28 11:11:22 PM OEZ</t>
  </si>
  <si>
    <t>2020/04/28 11:14:03 PM OEZ</t>
  </si>
  <si>
    <t>2020/04/28 11:15:06 PM OEZ</t>
  </si>
  <si>
    <t>2020/04/28 11:17:59 PM OEZ</t>
  </si>
  <si>
    <t>2020/04/28 11:18:04 PM OEZ</t>
  </si>
  <si>
    <t>2020/04/28 11:19:40 PM OEZ</t>
  </si>
  <si>
    <t>700â‚¬</t>
  </si>
  <si>
    <t>2020/04/28 11:20:05 PM OEZ</t>
  </si>
  <si>
    <t>2020/04/28 11:20:36 PM OEZ</t>
  </si>
  <si>
    <t>2020/04/28 11:21:15 PM OEZ</t>
  </si>
  <si>
    <t>2020/04/28 11:21:38 PM OEZ</t>
  </si>
  <si>
    <t>2020/04/28 11:24:07 PM OEZ</t>
  </si>
  <si>
    <t>1000â‚¬</t>
  </si>
  <si>
    <t>2020/04/28 11:24:09 PM OEZ</t>
  </si>
  <si>
    <t>2020/04/28 11:24:57 PM OEZ</t>
  </si>
  <si>
    <t>2020/04/28 11:25:20 PM OEZ</t>
  </si>
  <si>
    <t>2020/04/28 11:25:59 PM OEZ</t>
  </si>
  <si>
    <t>2020/04/28 11:26:09 PM OEZ</t>
  </si>
  <si>
    <t>50 Euro</t>
  </si>
  <si>
    <t>2020/04/28 11:26:18 PM OEZ</t>
  </si>
  <si>
    <t>2020/04/28 11:26:28 PM OEZ</t>
  </si>
  <si>
    <t>2020/04/28 11:26:40 PM OEZ</t>
  </si>
  <si>
    <t>2020/04/28 11:27:00 PM OEZ</t>
  </si>
  <si>
    <t>2020/04/28 11:27:37 PM OEZ</t>
  </si>
  <si>
    <t>2020/04/28 11:27:52 PM OEZ</t>
  </si>
  <si>
    <t>2020/04/28 11:27:59 PM OEZ</t>
  </si>
  <si>
    <t>700 Euro</t>
  </si>
  <si>
    <t>2020/04/28 11:28:08 PM OEZ</t>
  </si>
  <si>
    <t>2020/04/28 11:28:22 PM OEZ</t>
  </si>
  <si>
    <t>2020/04/28 11:29:22 PM OEZ</t>
  </si>
  <si>
    <t>0 euro</t>
  </si>
  <si>
    <t>2020/04/28 11:29:46 PM OEZ</t>
  </si>
  <si>
    <t>2020/04/28 11:30:03 PM OEZ</t>
  </si>
  <si>
    <t>so wie immer unerwartete Mehreinahmen gehen zur hÃ¤lfte an soziale Projekte</t>
  </si>
  <si>
    <t>2020/04/28 11:30:07 PM OEZ</t>
  </si>
  <si>
    <t>200-400â‚¬</t>
  </si>
  <si>
    <t>2020/04/28 11:30:21 PM OEZ</t>
  </si>
  <si>
    <t>2020/04/28 11:32:27 PM OEZ</t>
  </si>
  <si>
    <t>2020/04/28 11:32:42 PM OEZ</t>
  </si>
  <si>
    <t>2020/04/28 11:32:43 PM OEZ</t>
  </si>
  <si>
    <t>2020/04/28 11:34:11 PM OEZ</t>
  </si>
  <si>
    <t>2020/04/28 11:34:15 PM OEZ</t>
  </si>
  <si>
    <t>2020/04/28 11:34:32 PM OEZ</t>
  </si>
  <si>
    <t>2020/04/28 11:35:54 PM OEZ</t>
  </si>
  <si>
    <t>2020/04/28 11:36:14 PM OEZ</t>
  </si>
  <si>
    <t xml:space="preserve">0 Euro </t>
  </si>
  <si>
    <t>2020/04/28 11:37:35 PM OEZ</t>
  </si>
  <si>
    <t>2020/04/28 11:38:25 PM OEZ</t>
  </si>
  <si>
    <t>2020/04/28 11:38:47 PM OEZ</t>
  </si>
  <si>
    <t>2020/04/28 11:42:11 PM OEZ</t>
  </si>
  <si>
    <t>2020/04/28 11:42:19 PM OEZ</t>
  </si>
  <si>
    <t>2020/04/28 11:42:29 PM OEZ</t>
  </si>
  <si>
    <t>2020/04/28 11:43:38 PM OEZ</t>
  </si>
  <si>
    <t>2020/04/28 11:45:43 PM OEZ</t>
  </si>
  <si>
    <t>2020/04/28 11:47:35 PM OEZ</t>
  </si>
  <si>
    <t>2020/04/28 11:47:56 PM OEZ</t>
  </si>
  <si>
    <t>2020/04/28 11:49:31 PM OEZ</t>
  </si>
  <si>
    <t>2020/04/28 11:52:14 PM OEZ</t>
  </si>
  <si>
    <t>2020/04/28 11:53:22 PM OEZ</t>
  </si>
  <si>
    <t>2020/04/28 11:54:42 PM OEZ</t>
  </si>
  <si>
    <t>2020/04/28 11:56:52 PM OEZ</t>
  </si>
  <si>
    <t>2020/04/28 11:57:33 PM OEZ</t>
  </si>
  <si>
    <t>2020/04/28 11:57:36 PM OEZ</t>
  </si>
  <si>
    <t>2020/04/28 11:58:25 PM OEZ</t>
  </si>
  <si>
    <t>2020/04/29 12:00:04 AM OEZ</t>
  </si>
  <si>
    <t>2020/04/29 12:00:39 AM OEZ</t>
  </si>
  <si>
    <t>2020/04/29 12:00:46 AM OEZ</t>
  </si>
  <si>
    <t>2020/04/29 12:01:03 AM OEZ</t>
  </si>
  <si>
    <t>2020/04/29 12:01:56 AM OEZ</t>
  </si>
  <si>
    <t>2020/04/29 12:04:07 AM OEZ</t>
  </si>
  <si>
    <t>2020/04/29 12:04:51 AM OEZ</t>
  </si>
  <si>
    <t>2020/04/29 12:06:13 AM OEZ</t>
  </si>
  <si>
    <t>2020/04/29 12:06:51 AM OEZ</t>
  </si>
  <si>
    <t>2020/04/29 12:06:58 AM OEZ</t>
  </si>
  <si>
    <t>2020/04/29 12:08:00 AM OEZ</t>
  </si>
  <si>
    <t>2020/04/29 12:09:15 AM OEZ</t>
  </si>
  <si>
    <t>2020/04/29 12:10:09 AM OEZ</t>
  </si>
  <si>
    <t>2020/04/29 12:10:27 AM OEZ</t>
  </si>
  <si>
    <t>2020/04/29 12:11:56 AM OEZ</t>
  </si>
  <si>
    <t>2020/04/29 12:13:54 AM OEZ</t>
  </si>
  <si>
    <t>2020/04/29 12:14:28 AM OEZ</t>
  </si>
  <si>
    <t>2020/04/29 12:15:02 AM OEZ</t>
  </si>
  <si>
    <t>2020/04/29 12:15:21 AM OEZ</t>
  </si>
  <si>
    <t>2020/04/29 12:15:59 AM OEZ</t>
  </si>
  <si>
    <t>2020/04/29 12:17:06 AM OEZ</t>
  </si>
  <si>
    <t>2020/04/29 12:20:05 AM OEZ</t>
  </si>
  <si>
    <t>2020/04/29 12:22:24 AM OEZ</t>
  </si>
  <si>
    <t>2020/04/29 12:23:52 AM OEZ</t>
  </si>
  <si>
    <t>150-200</t>
  </si>
  <si>
    <t>2020/04/29 12:24:01 AM OEZ</t>
  </si>
  <si>
    <t>2020/04/29 12:29:25 AM OEZ</t>
  </si>
  <si>
    <t>2020/04/29 12:30:29 AM OEZ</t>
  </si>
  <si>
    <t>2020/04/29 12:30:42 AM OEZ</t>
  </si>
  <si>
    <t>2020/04/29 12:30:44 AM OEZ</t>
  </si>
  <si>
    <t>2020/04/29 12:31:04 AM OEZ</t>
  </si>
  <si>
    <t>2020/04/29 12:33:20 AM OEZ</t>
  </si>
  <si>
    <t>2020/04/29 12:33:46 AM OEZ</t>
  </si>
  <si>
    <t>2020/04/29 12:33:51 AM OEZ</t>
  </si>
  <si>
    <t>2020/04/29 12:34:13 AM OEZ</t>
  </si>
  <si>
    <t>2020/04/29 12:34:43 AM OEZ</t>
  </si>
  <si>
    <t>2020/04/29 12:35:10 AM OEZ</t>
  </si>
  <si>
    <t>2020/04/29 12:37:53 AM OEZ</t>
  </si>
  <si>
    <t>2020/04/29 12:38:31 AM OEZ</t>
  </si>
  <si>
    <t>2020/04/29 12:38:55 AM OEZ</t>
  </si>
  <si>
    <t>2020/04/29 12:39:42 AM OEZ</t>
  </si>
  <si>
    <t xml:space="preserve">20â‚¬ </t>
  </si>
  <si>
    <t>2020/04/29 12:39:48 AM OEZ</t>
  </si>
  <si>
    <t>2020/04/29 12:41:17 AM OEZ</t>
  </si>
  <si>
    <t>2020/04/29 12:41:44 AM OEZ</t>
  </si>
  <si>
    <t>2020/04/29 12:41:53 AM OEZ</t>
  </si>
  <si>
    <t>2020/04/29 12:42:09 AM OEZ</t>
  </si>
  <si>
    <t>2020/04/29 12:45:31 AM OEZ</t>
  </si>
  <si>
    <t>2020/04/29 12:47:47 AM OEZ</t>
  </si>
  <si>
    <t>2020/04/29 12:51:13 AM OEZ</t>
  </si>
  <si>
    <t>Nichts, ich achte erst auf mein Wohl</t>
  </si>
  <si>
    <t>2020/04/29 12:51:53 AM OEZ</t>
  </si>
  <si>
    <t>2020/04/29 12:52:03 AM OEZ</t>
  </si>
  <si>
    <t>120â‚¬</t>
  </si>
  <si>
    <t>2020/04/29 12:52:35 AM OEZ</t>
  </si>
  <si>
    <t>2020/04/29 12:52:41 AM OEZ</t>
  </si>
  <si>
    <t>2020/04/29 12:56:55 AM OEZ</t>
  </si>
  <si>
    <t>2020/04/29 12:58:33 AM OEZ</t>
  </si>
  <si>
    <t>2020/04/29 12:59:35 AM OEZ</t>
  </si>
  <si>
    <t>2020/04/29 1:03:44 AM OEZ</t>
  </si>
  <si>
    <t>2020/04/29 1:03:50 AM OEZ</t>
  </si>
  <si>
    <t>2020/04/29 1:04:42 AM OEZ</t>
  </si>
  <si>
    <t>2020/04/29 1:05:50 AM OEZ</t>
  </si>
  <si>
    <t>2020/04/29 1:06:03 AM OEZ</t>
  </si>
  <si>
    <t>2020/04/29 1:06:21 AM OEZ</t>
  </si>
  <si>
    <t>2020/04/29 1:06:23 AM OEZ</t>
  </si>
  <si>
    <t>2020/04/29 1:07:13 AM OEZ</t>
  </si>
  <si>
    <t>2020/04/29 1:07:19 AM OEZ</t>
  </si>
  <si>
    <t>2020/04/29 1:08:36 AM OEZ</t>
  </si>
  <si>
    <t>2020/04/29 1:08:47 AM OEZ</t>
  </si>
  <si>
    <t>2020/04/29 1:10:29 AM OEZ</t>
  </si>
  <si>
    <t>2020/04/29 1:11:35 AM OEZ</t>
  </si>
  <si>
    <t>2020/04/29 1:13:32 AM OEZ</t>
  </si>
  <si>
    <t>2020/04/29 1:16:13 AM OEZ</t>
  </si>
  <si>
    <t>2020/04/29 1:18:27 AM OEZ</t>
  </si>
  <si>
    <t>2020/04/29 1:20:21 AM OEZ</t>
  </si>
  <si>
    <t>2020/04/29 1:20:57 AM OEZ</t>
  </si>
  <si>
    <t>2020/04/29 1:24:18 AM OEZ</t>
  </si>
  <si>
    <t>2020/04/29 1:24:32 AM OEZ</t>
  </si>
  <si>
    <t>2020/04/29 1:29:18 AM OEZ</t>
  </si>
  <si>
    <t>2020/04/29 1:31:41 AM OEZ</t>
  </si>
  <si>
    <t>2020/04/29 1:34:13 AM OEZ</t>
  </si>
  <si>
    <t>100 â‚¬</t>
  </si>
  <si>
    <t>2020/04/29 1:34:53 AM OEZ</t>
  </si>
  <si>
    <t>0 EUR</t>
  </si>
  <si>
    <t>2020/04/29 1:34:54 AM OEZ</t>
  </si>
  <si>
    <t>2020/04/29 1:41:57 AM OEZ</t>
  </si>
  <si>
    <t>2020/04/29 1:50:42 AM OEZ</t>
  </si>
  <si>
    <t>2020/04/29 1:55:30 AM OEZ</t>
  </si>
  <si>
    <t>2020/04/29 1:55:32 AM OEZ</t>
  </si>
  <si>
    <t>2020/04/29 1:55:35 AM OEZ</t>
  </si>
  <si>
    <t>2020/04/29 1:57:26 AM OEZ</t>
  </si>
  <si>
    <t>2020/04/29 1:58:23 AM OEZ</t>
  </si>
  <si>
    <t>2020/04/29 1:59:04 AM OEZ</t>
  </si>
  <si>
    <t>2020/04/29 1:59:27 AM OEZ</t>
  </si>
  <si>
    <t>Genderfluid</t>
  </si>
  <si>
    <t>2020/04/29 1:59:40 AM OEZ</t>
  </si>
  <si>
    <t>2020/04/29 1:59:44 AM OEZ</t>
  </si>
  <si>
    <t>2020/04/29 1:59:48 AM OEZ</t>
  </si>
  <si>
    <t>2020/04/29 2:16:42 AM OEZ</t>
  </si>
  <si>
    <t>200 Euro</t>
  </si>
  <si>
    <t>2020/04/29 2:18:34 AM OEZ</t>
  </si>
  <si>
    <t>2020/04/29 2:18:44 AM OEZ</t>
  </si>
  <si>
    <t>2020/04/29 2:19:33 AM OEZ</t>
  </si>
  <si>
    <t>2020/04/29 2:34:07 AM OEZ</t>
  </si>
  <si>
    <t>Nichts. Ich wÃ¼rde davon lieber meinen Studienkredit abbezahlen :)</t>
  </si>
  <si>
    <t>2020/04/29 2:34:22 AM OEZ</t>
  </si>
  <si>
    <t>2020/04/29 2:35:53 AM OEZ</t>
  </si>
  <si>
    <t>2020/04/29 2:37:18 AM OEZ</t>
  </si>
  <si>
    <t>2020/04/29 2:37:53 AM OEZ</t>
  </si>
  <si>
    <t>2020/04/29 2:46:42 AM OEZ</t>
  </si>
  <si>
    <t>2020/04/29 2:53:33 AM OEZ</t>
  </si>
  <si>
    <t>Y</t>
  </si>
  <si>
    <t>2020/04/29 2:55:36 AM OEZ</t>
  </si>
  <si>
    <t>2020/04/29 2:56:47 AM OEZ</t>
  </si>
  <si>
    <t>2020/04/29 3:06:16 AM OEZ</t>
  </si>
  <si>
    <t>2020/04/29 3:11:06 AM OEZ</t>
  </si>
  <si>
    <t>2020/04/29 3:12:49 AM OEZ</t>
  </si>
  <si>
    <t>2020/04/29 3:24:53 AM OEZ</t>
  </si>
  <si>
    <t xml:space="preserve">Kommt darauf an, in was fÃ¼r einer Situation ich mich befinde. Aber GrundsÃ¤tzlich wÃ¤re ich immer bereit mein Geld mit jemanden zu teilen, vorallem mit Menschen, die es nÃ¶tig haben. </t>
  </si>
  <si>
    <t>2020/04/29 3:27:32 AM OEZ</t>
  </si>
  <si>
    <t>2020/04/29 3:39:34 AM OEZ</t>
  </si>
  <si>
    <t>2020/04/29 3:44:06 AM OEZ</t>
  </si>
  <si>
    <t>2020/04/29 3:58:06 AM OEZ</t>
  </si>
  <si>
    <t>2020/04/29 3:58:47 AM OEZ</t>
  </si>
  <si>
    <t>2020/04/29 4:41:19 AM OEZ</t>
  </si>
  <si>
    <t>2020/04/29 4:48:04 AM OEZ</t>
  </si>
  <si>
    <t>2020/04/29 4:52:59 AM OEZ</t>
  </si>
  <si>
    <t>Kommt auf die finanzielle Situation an. Hat man Schwierigkeiten ist die Summe tendeziell geringer -&gt; 400â‚¬</t>
  </si>
  <si>
    <t>2020/04/29 5:00:06 AM OEZ</t>
  </si>
  <si>
    <t>2020/04/29 5:00:23 AM OEZ</t>
  </si>
  <si>
    <t>2020/04/29 5:19:27 AM OEZ</t>
  </si>
  <si>
    <t>2020/04/29 5:22:39 AM OEZ</t>
  </si>
  <si>
    <t>2020/04/29 5:38:09 AM OEZ</t>
  </si>
  <si>
    <t>Wahrscheinlich leider nichts</t>
  </si>
  <si>
    <t>2020/04/29 5:39:08 AM OEZ</t>
  </si>
  <si>
    <t>2020/04/29 5:52:49 AM OEZ</t>
  </si>
  <si>
    <t>2020/04/29 5:59:59 AM OEZ</t>
  </si>
  <si>
    <t>2020/04/29 6:02:19 AM OEZ</t>
  </si>
  <si>
    <t>2020/04/29 6:03:34 AM OEZ</t>
  </si>
  <si>
    <t>2020/04/29 6:11:51 AM OEZ</t>
  </si>
  <si>
    <t>2020/04/29 6:12:03 AM OEZ</t>
  </si>
  <si>
    <t>2020/04/29 6:12:13 AM OEZ</t>
  </si>
  <si>
    <t>2020/04/29 6:14:12 AM OEZ</t>
  </si>
  <si>
    <t>2020/04/29 6:18:30 AM OEZ</t>
  </si>
  <si>
    <t>2020/04/29 6:23:46 AM OEZ</t>
  </si>
  <si>
    <t>2020/04/29 6:29:07 AM OEZ</t>
  </si>
  <si>
    <t>2020/04/29 6:29:09 AM OEZ</t>
  </si>
  <si>
    <t>2020/04/29 6:30:10 AM OEZ</t>
  </si>
  <si>
    <t xml:space="preserve">Wahrscheinlich nichts </t>
  </si>
  <si>
    <t>2020/04/29 6:36:18 AM OEZ</t>
  </si>
  <si>
    <t>2020/04/29 6:41:48 AM OEZ</t>
  </si>
  <si>
    <t>2020/04/29 6:41:50 AM OEZ</t>
  </si>
  <si>
    <t>2020/04/29 6:45:00 AM OEZ</t>
  </si>
  <si>
    <t>2020/04/29 6:45:22 AM OEZ</t>
  </si>
  <si>
    <t>2020/04/29 6:46:19 AM OEZ</t>
  </si>
  <si>
    <t>2020/04/29 6:47:43 AM OEZ</t>
  </si>
  <si>
    <t>2020/04/29 6:48:15 AM OEZ</t>
  </si>
  <si>
    <t>2020/04/29 6:48:31 AM OEZ</t>
  </si>
  <si>
    <t>2020/04/29 6:49:20 AM OEZ</t>
  </si>
  <si>
    <t>2020/04/29 6:52:15 AM OEZ</t>
  </si>
  <si>
    <t>Aktuell 10â‚¬</t>
  </si>
  <si>
    <t>2020/04/29 6:52:52 AM OEZ</t>
  </si>
  <si>
    <t>2020/04/29 6:58:08 AM OEZ</t>
  </si>
  <si>
    <t>2020/04/29 6:59:57 AM OEZ</t>
  </si>
  <si>
    <t>2020/04/29 7:00:10 AM OEZ</t>
  </si>
  <si>
    <t>2020/04/29 7:07:34 AM OEZ</t>
  </si>
  <si>
    <t>2020/04/29 7:07:49 AM OEZ</t>
  </si>
  <si>
    <t>2020/04/29 7:10:20 AM OEZ</t>
  </si>
  <si>
    <t>2020/04/29 7:12:17 AM OEZ</t>
  </si>
  <si>
    <t>2020/04/29 7:12:21 AM OEZ</t>
  </si>
  <si>
    <t>2020/04/29 7:18:19 AM OEZ</t>
  </si>
  <si>
    <t>Q</t>
  </si>
  <si>
    <t>2020/04/29 7:20:24 AM OEZ</t>
  </si>
  <si>
    <t>2020/04/29 7:22:14 AM OEZ</t>
  </si>
  <si>
    <t>2020/04/29 7:22:49 AM OEZ</t>
  </si>
  <si>
    <t>2020/04/29 7:22:54 AM OEZ</t>
  </si>
  <si>
    <t>2020/04/29 7:23:32 AM OEZ</t>
  </si>
  <si>
    <t>2020/04/29 7:23:48 AM OEZ</t>
  </si>
  <si>
    <t>2020/04/29 7:24:51 AM OEZ</t>
  </si>
  <si>
    <t>2020/04/29 7:25:16 AM OEZ</t>
  </si>
  <si>
    <t>2020/04/29 7:25:30 AM OEZ</t>
  </si>
  <si>
    <t>2020/04/29 7:25:50 AM OEZ</t>
  </si>
  <si>
    <t>2020/04/29 7:26:41 AM OEZ</t>
  </si>
  <si>
    <t>2020/04/29 7:27:32 AM OEZ</t>
  </si>
  <si>
    <t>2020/04/29 7:27:48 AM OEZ</t>
  </si>
  <si>
    <t>2020/04/29 7:27:50 AM OEZ</t>
  </si>
  <si>
    <t>2020/04/29 7:28:04 AM OEZ</t>
  </si>
  <si>
    <t>2020/04/29 7:29:27 AM OEZ</t>
  </si>
  <si>
    <t>2020/04/29 7:29:34 AM OEZ</t>
  </si>
  <si>
    <t>2020/04/29 7:30:26 AM OEZ</t>
  </si>
  <si>
    <t>2020/04/29 7:31:31 AM OEZ</t>
  </si>
  <si>
    <t>2020/04/29 7:35:38 AM OEZ</t>
  </si>
  <si>
    <t>2020/04/29 7:36:51 AM OEZ</t>
  </si>
  <si>
    <t>2020/04/29 7:38:32 AM OEZ</t>
  </si>
  <si>
    <t>2020/04/29 7:39:17 AM OEZ</t>
  </si>
  <si>
    <t>2020/04/29 7:39:25 AM OEZ</t>
  </si>
  <si>
    <t>2020/04/29 7:39:39 AM OEZ</t>
  </si>
  <si>
    <t>2020/04/29 7:40:27 AM OEZ</t>
  </si>
  <si>
    <t>2020/04/29 7:40:52 AM OEZ</t>
  </si>
  <si>
    <t>2020/04/29 7:40:53 AM OEZ</t>
  </si>
  <si>
    <t>2020/04/29 7:41:43 AM OEZ</t>
  </si>
  <si>
    <t>2020/04/29 7:42:45 AM OEZ</t>
  </si>
  <si>
    <t>2020/04/29 7:44:39 AM OEZ</t>
  </si>
  <si>
    <t>2020/04/29 7:44:52 AM OEZ</t>
  </si>
  <si>
    <t>2020/04/29 7:45:06 AM OEZ</t>
  </si>
  <si>
    <t>2020/04/29 7:45:13 AM OEZ</t>
  </si>
  <si>
    <t>2020/04/29 7:46:45 AM OEZ</t>
  </si>
  <si>
    <t>2020/04/29 7:46:47 AM OEZ</t>
  </si>
  <si>
    <t>2020/04/29 7:47:21 AM OEZ</t>
  </si>
  <si>
    <t>2020/04/29 7:48:34 AM OEZ</t>
  </si>
  <si>
    <t>2020/04/29 7:48:45 AM OEZ</t>
  </si>
  <si>
    <t>2020/04/29 7:49:55 AM OEZ</t>
  </si>
  <si>
    <t>2020/04/29 7:52:13 AM OEZ</t>
  </si>
  <si>
    <t>35-50%</t>
  </si>
  <si>
    <t>2020/04/29 7:54:44 AM OEZ</t>
  </si>
  <si>
    <t>2020/04/29 7:55:24 AM OEZ</t>
  </si>
  <si>
    <t>2020/04/29 7:55:50 AM OEZ</t>
  </si>
  <si>
    <t>2020/04/29 7:56:43 AM OEZ</t>
  </si>
  <si>
    <t>2020/04/29 7:57:13 AM OEZ</t>
  </si>
  <si>
    <t>2020/04/29 7:57:48 AM OEZ</t>
  </si>
  <si>
    <t>2020/04/29 8:00:38 AM OEZ</t>
  </si>
  <si>
    <t>2020/04/29 8:01:10 AM OEZ</t>
  </si>
  <si>
    <t>2020/04/29 8:01:59 AM OEZ</t>
  </si>
  <si>
    <t>2020/04/29 8:03:00 AM OEZ</t>
  </si>
  <si>
    <t>2020/04/29 8:03:45 AM OEZ</t>
  </si>
  <si>
    <t>Es kommt immer darauf an wie es mir gerade finanziell geht. Aktuell nichts. aufgrund der Lage, ansonsten wÃ¤re ich bereit bis zu 30% zu spenden.</t>
  </si>
  <si>
    <t>2020/04/29 8:04:32 AM OEZ</t>
  </si>
  <si>
    <t>2020/04/29 8:05:04 AM OEZ</t>
  </si>
  <si>
    <t>2020/04/29 8:05:16 AM OEZ</t>
  </si>
  <si>
    <t>2020/04/29 8:05:25 AM OEZ</t>
  </si>
  <si>
    <t>2020/04/29 8:06:17 AM OEZ</t>
  </si>
  <si>
    <t>2020/04/29 8:06:29 AM OEZ</t>
  </si>
  <si>
    <t>2020/04/29 8:07:13 AM OEZ</t>
  </si>
  <si>
    <t>2020/04/29 8:08:06 AM OEZ</t>
  </si>
  <si>
    <t>2020/04/29 8:08:33 AM OEZ</t>
  </si>
  <si>
    <t>2020/04/29 8:08:36 AM OEZ</t>
  </si>
  <si>
    <t>2020/04/29 8:09:23 AM OEZ</t>
  </si>
  <si>
    <t>2020/04/29 8:09:27 AM OEZ</t>
  </si>
  <si>
    <t>2020/04/29 8:09:43 AM OEZ</t>
  </si>
  <si>
    <t>2020/04/29 8:09:48 AM OEZ</t>
  </si>
  <si>
    <t>2020/04/29 8:10:07 AM OEZ</t>
  </si>
  <si>
    <t>2020/04/29 8:11:21 AM OEZ</t>
  </si>
  <si>
    <t>2020/04/29 8:12:24 AM OEZ</t>
  </si>
  <si>
    <t>2020/04/29 8:13:15 AM OEZ</t>
  </si>
  <si>
    <t>2020/04/29 8:13:49 AM OEZ</t>
  </si>
  <si>
    <t>2020/04/29 8:15:51 AM OEZ</t>
  </si>
  <si>
    <t>2020/04/29 8:16:24 AM OEZ</t>
  </si>
  <si>
    <t>2020/04/29 8:17:29 AM OEZ</t>
  </si>
  <si>
    <t>2020/04/29 8:18:47 AM OEZ</t>
  </si>
  <si>
    <t>2020/04/29 8:19:54 AM OEZ</t>
  </si>
  <si>
    <t>2020/04/29 8:22:22 AM OEZ</t>
  </si>
  <si>
    <t>2020/04/29 8:23:27 AM OEZ</t>
  </si>
  <si>
    <t>2020/04/29 8:23:37 AM OEZ</t>
  </si>
  <si>
    <t>2020/04/29 8:24:15 AM OEZ</t>
  </si>
  <si>
    <t>2020/04/29 8:24:24 AM OEZ</t>
  </si>
  <si>
    <t>2020/04/29 8:25:07 AM OEZ</t>
  </si>
  <si>
    <t>2020/04/29 8:25:43 AM OEZ</t>
  </si>
  <si>
    <t>2020/04/29 8:25:58 AM OEZ</t>
  </si>
  <si>
    <t>2020/04/29 8:26:18 AM OEZ</t>
  </si>
  <si>
    <t>2020/04/29 8:28:00 AM OEZ</t>
  </si>
  <si>
    <t>2020/04/29 8:28:03 AM OEZ</t>
  </si>
  <si>
    <t>2020/04/29 8:28:05 AM OEZ</t>
  </si>
  <si>
    <t>2020/04/29 8:28:14 AM OEZ</t>
  </si>
  <si>
    <t>2020/04/29 8:28:50 AM OEZ</t>
  </si>
  <si>
    <t>2020/04/29 8:28:51 AM OEZ</t>
  </si>
  <si>
    <t>2020/04/29 8:29:15 AM OEZ</t>
  </si>
  <si>
    <t>2020/04/29 8:29:17 AM OEZ</t>
  </si>
  <si>
    <t>2020/04/29 8:29:23 AM OEZ</t>
  </si>
  <si>
    <t xml:space="preserve">Kommt darauf an, welchen Betrag der Spenden ich steuerlich absetzen kÃ¶nnte. </t>
  </si>
  <si>
    <t>2020/04/29 8:30:05 AM OEZ</t>
  </si>
  <si>
    <t>nichts, erst einmal eigene Schulden begleichen und etwas zurÃ¼cklegen</t>
  </si>
  <si>
    <t>2020/04/29 8:30:44 AM OEZ</t>
  </si>
  <si>
    <t>2020/04/29 8:30:58 AM OEZ</t>
  </si>
  <si>
    <t>2020/04/29 8:31:28 AM OEZ</t>
  </si>
  <si>
    <t>2020/04/29 8:31:59 AM OEZ</t>
  </si>
  <si>
    <t>2020/04/29 8:33:07 AM OEZ</t>
  </si>
  <si>
    <t>2020/04/29 8:33:10 AM OEZ</t>
  </si>
  <si>
    <t>2020/04/29 8:33:34 AM OEZ</t>
  </si>
  <si>
    <t>2020/04/29 8:35:21 AM OEZ</t>
  </si>
  <si>
    <t>2020/04/29 8:35:52 AM OEZ</t>
  </si>
  <si>
    <t>2020/04/29 8:36:07 AM OEZ</t>
  </si>
  <si>
    <t>2020/04/29 8:36:09 AM OEZ</t>
  </si>
  <si>
    <t>2020/04/29 8:36:13 AM OEZ</t>
  </si>
  <si>
    <t>2020/04/29 8:36:14 AM OEZ</t>
  </si>
  <si>
    <t>2020/04/29 8:37:55 AM OEZ</t>
  </si>
  <si>
    <t xml:space="preserve">Max. 100â‚¬. </t>
  </si>
  <si>
    <t>2020/04/29 8:37:58 AM OEZ</t>
  </si>
  <si>
    <t>2020/04/29 8:38:20 AM OEZ</t>
  </si>
  <si>
    <t>2020/04/29 8:38:26 AM OEZ</t>
  </si>
  <si>
    <t>60 â‚¬</t>
  </si>
  <si>
    <t>2020/04/29 8:39:25 AM OEZ</t>
  </si>
  <si>
    <t>Ich bin die gut zweck wenn ich es brauche 0â‚¬</t>
  </si>
  <si>
    <t>2020/04/29 8:39:30 AM OEZ</t>
  </si>
  <si>
    <t>2020/04/29 8:39:32 AM OEZ</t>
  </si>
  <si>
    <t>2020/04/29 8:39:36 AM OEZ</t>
  </si>
  <si>
    <t>2020/04/29 8:39:46 AM OEZ</t>
  </si>
  <si>
    <t>2020/04/29 8:41:51 AM OEZ</t>
  </si>
  <si>
    <t>2020/04/29 8:42:31 AM OEZ</t>
  </si>
  <si>
    <t>2020/04/29 8:42:56 AM OEZ</t>
  </si>
  <si>
    <t>2020/04/29 8:43:10 AM OEZ</t>
  </si>
  <si>
    <t>So viel wie ich per Spendenquittung benÃ¶tige um meine Steuerzahlungen zudecken. Hierdurch haben alle was von der Spende.</t>
  </si>
  <si>
    <t>2020/04/29 8:43:15 AM OEZ</t>
  </si>
  <si>
    <t>2020/04/29 8:43:18 AM OEZ</t>
  </si>
  <si>
    <t>2020/04/29 8:43:51 AM OEZ</t>
  </si>
  <si>
    <t>2020/04/29 8:44:01 AM OEZ</t>
  </si>
  <si>
    <t>2020/04/29 8:45:25 AM OEZ</t>
  </si>
  <si>
    <t>2020/04/29 8:46:29 AM OEZ</t>
  </si>
  <si>
    <t>2020/04/29 8:46:42 AM OEZ</t>
  </si>
  <si>
    <t>2020/04/29 8:47:11 AM OEZ</t>
  </si>
  <si>
    <t>2020/04/29 8:47:22 AM OEZ</t>
  </si>
  <si>
    <t>2020/04/29 8:48:39 AM OEZ</t>
  </si>
  <si>
    <t>2020/04/29 8:49:07 AM OEZ</t>
  </si>
  <si>
    <t>2020/04/29 8:49:30 AM OEZ</t>
  </si>
  <si>
    <t>2020/04/29 8:50:59 AM OEZ</t>
  </si>
  <si>
    <t>2020/04/29 8:53:28 AM OEZ</t>
  </si>
  <si>
    <t>2020/04/29 8:54:39 AM OEZ</t>
  </si>
  <si>
    <t>2020/04/29 8:55:42 AM OEZ</t>
  </si>
  <si>
    <t>2020/04/29 8:55:49 AM OEZ</t>
  </si>
  <si>
    <t>2020/04/29 8:56:03 AM OEZ</t>
  </si>
  <si>
    <t>2020/04/29 8:56:13 AM OEZ</t>
  </si>
  <si>
    <t>2020/04/29 8:56:45 AM OEZ</t>
  </si>
  <si>
    <t>2020/04/29 8:57:10 AM OEZ</t>
  </si>
  <si>
    <t>2020/04/29 8:57:29 AM OEZ</t>
  </si>
  <si>
    <t>2020/04/29 8:58:05 AM OEZ</t>
  </si>
  <si>
    <t>2020/04/29 8:58:24 AM OEZ</t>
  </si>
  <si>
    <t>2020/04/29 9:00:17 AM OEZ</t>
  </si>
  <si>
    <t>2020/04/29 9:00:55 AM OEZ</t>
  </si>
  <si>
    <t>2020/04/29 9:01:06 AM OEZ</t>
  </si>
  <si>
    <t>2020/04/29 9:02:17 AM OEZ</t>
  </si>
  <si>
    <t>2020/04/29 9:02:58 AM OEZ</t>
  </si>
  <si>
    <t>2020/04/29 9:03:49 AM OEZ</t>
  </si>
  <si>
    <t>2020/04/29 9:05:09 AM OEZ</t>
  </si>
  <si>
    <t>Garnichts</t>
  </si>
  <si>
    <t>2020/04/29 9:05:44 AM OEZ</t>
  </si>
  <si>
    <t>2020/04/29 9:05:56 AM OEZ</t>
  </si>
  <si>
    <t>2020/04/29 9:06:06 AM OEZ</t>
  </si>
  <si>
    <t>2020/04/29 9:06:27 AM OEZ</t>
  </si>
  <si>
    <t>2020/04/29 9:07:29 AM OEZ</t>
  </si>
  <si>
    <t>2020/04/29 9:09:06 AM OEZ</t>
  </si>
  <si>
    <t>2020/04/29 9:09:23 AM OEZ</t>
  </si>
  <si>
    <t>max. 100â‚¬</t>
  </si>
  <si>
    <t>2020/04/29 9:09:24 AM OEZ</t>
  </si>
  <si>
    <t>2020/04/29 9:09:45 AM OEZ</t>
  </si>
  <si>
    <t>2020/04/29 9:11:07 AM OEZ</t>
  </si>
  <si>
    <t>2020/04/29 9:11:43 AM OEZ</t>
  </si>
  <si>
    <t>2020/04/29 9:12:24 AM OEZ</t>
  </si>
  <si>
    <t>2020/04/29 9:12:52 AM OEZ</t>
  </si>
  <si>
    <t>2020/04/29 9:14:07 AM OEZ</t>
  </si>
  <si>
    <t>2020/04/29 9:17:21 AM OEZ</t>
  </si>
  <si>
    <t>2020/04/29 9:17:25 AM OEZ</t>
  </si>
  <si>
    <t>2020/04/29 9:17:45 AM OEZ</t>
  </si>
  <si>
    <t>2020/04/29 9:18:22 AM OEZ</t>
  </si>
  <si>
    <t>2020/04/29 9:18:29 AM OEZ</t>
  </si>
  <si>
    <t>2020/04/29 9:18:59 AM OEZ</t>
  </si>
  <si>
    <t>2020/04/29 9:20:03 AM OEZ</t>
  </si>
  <si>
    <t>2020/04/29 9:20:14 AM OEZ</t>
  </si>
  <si>
    <t>2020/04/29 9:20:19 AM OEZ</t>
  </si>
  <si>
    <t>2020/04/29 9:20:31 AM OEZ</t>
  </si>
  <si>
    <t>2020/04/29 9:20:44 AM OEZ</t>
  </si>
  <si>
    <t>2020/04/29 9:24:00 AM OEZ</t>
  </si>
  <si>
    <t>2020/04/29 9:24:23 AM OEZ</t>
  </si>
  <si>
    <t>2020/04/29 9:25:05 AM OEZ</t>
  </si>
  <si>
    <t>2020/04/29 9:25:47 AM OEZ</t>
  </si>
  <si>
    <t>2020/04/29 9:26:00 AM OEZ</t>
  </si>
  <si>
    <t>2020/04/29 9:26:34 AM OEZ</t>
  </si>
  <si>
    <t>2020/04/29 9:27:12 AM OEZ</t>
  </si>
  <si>
    <t>2020/04/29 9:29:27 AM OEZ</t>
  </si>
  <si>
    <t>2020/04/29 9:29:28 AM OEZ</t>
  </si>
  <si>
    <t>2020/04/29 9:29:50 AM OEZ</t>
  </si>
  <si>
    <t>2020/04/29 9:30:32 AM OEZ</t>
  </si>
  <si>
    <t>2020/04/29 9:32:06 AM OEZ</t>
  </si>
  <si>
    <t>2020/04/29 9:32:24 AM OEZ</t>
  </si>
  <si>
    <t>2020/04/29 9:33:41 AM OEZ</t>
  </si>
  <si>
    <t>2020/04/29 9:34:19 AM OEZ</t>
  </si>
  <si>
    <t>2020/04/29 9:34:38 AM OEZ</t>
  </si>
  <si>
    <t>2020/04/29 9:36:17 AM OEZ</t>
  </si>
  <si>
    <t>2020/04/29 9:36:24 AM OEZ</t>
  </si>
  <si>
    <t>2020/04/29 9:36:30 AM OEZ</t>
  </si>
  <si>
    <t>2020/04/29 9:37:33 AM OEZ</t>
  </si>
  <si>
    <t xml:space="preserve">1000â‚¬ </t>
  </si>
  <si>
    <t>2020/04/29 9:37:47 AM OEZ</t>
  </si>
  <si>
    <t>2020/04/29 9:37:57 AM OEZ</t>
  </si>
  <si>
    <t>2020/04/29 9:38:04 AM OEZ</t>
  </si>
  <si>
    <t>2020/04/29 9:38:49 AM OEZ</t>
  </si>
  <si>
    <t>2020/04/29 9:39:11 AM OEZ</t>
  </si>
  <si>
    <t>2020/04/29 9:39:25 AM OEZ</t>
  </si>
  <si>
    <t>2020/04/29 9:40:20 AM OEZ</t>
  </si>
  <si>
    <t>2020/04/29 9:42:04 AM OEZ</t>
  </si>
  <si>
    <t>750â‚¬</t>
  </si>
  <si>
    <t>2020/04/29 9:42:33 AM OEZ</t>
  </si>
  <si>
    <t>2020/04/29 9:42:39 AM OEZ</t>
  </si>
  <si>
    <t>2020/04/29 9:43:54 AM OEZ</t>
  </si>
  <si>
    <t>2020/04/29 9:43:58 AM OEZ</t>
  </si>
  <si>
    <t>2020/04/29 9:47:20 AM OEZ</t>
  </si>
  <si>
    <t>2020/04/29 9:48:17 AM OEZ</t>
  </si>
  <si>
    <t>2020/04/29 9:50:27 AM OEZ</t>
  </si>
  <si>
    <t>Vermutlich nichts</t>
  </si>
  <si>
    <t>2020/04/29 9:50:35 AM OEZ</t>
  </si>
  <si>
    <t>2020/04/29 9:52:32 AM OEZ</t>
  </si>
  <si>
    <t>2020/04/29 9:53:10 AM OEZ</t>
  </si>
  <si>
    <t>2020/04/29 9:53:52 AM OEZ</t>
  </si>
  <si>
    <t>2020/04/29 9:54:06 AM OEZ</t>
  </si>
  <si>
    <t>2020/04/29 9:54:32 AM OEZ</t>
  </si>
  <si>
    <t>2020/04/29 9:54:36 AM OEZ</t>
  </si>
  <si>
    <t>2020/04/29 9:55:59 AM OEZ</t>
  </si>
  <si>
    <t>2020/04/29 9:56:27 AM OEZ</t>
  </si>
  <si>
    <t>2020/04/29 9:57:13 AM OEZ</t>
  </si>
  <si>
    <t>2020/04/29 9:57:37 AM OEZ</t>
  </si>
  <si>
    <t>2020/04/29 9:58:43 AM OEZ</t>
  </si>
  <si>
    <t>2020/04/29 9:58:48 AM OEZ</t>
  </si>
  <si>
    <t>2020/04/29 9:59:04 AM OEZ</t>
  </si>
  <si>
    <t>2020/04/29 9:59:53 AM OEZ</t>
  </si>
  <si>
    <t>2020/04/29 10:00:08 AM OEZ</t>
  </si>
  <si>
    <t>2020/04/29 10:00:28 AM OEZ</t>
  </si>
  <si>
    <t>2020/04/29 10:01:01 AM OEZ</t>
  </si>
  <si>
    <t>2020/04/29 10:01:05 AM OEZ</t>
  </si>
  <si>
    <t>2020/04/29 10:01:55 AM OEZ</t>
  </si>
  <si>
    <t>2020/04/29 10:02:21 AM OEZ</t>
  </si>
  <si>
    <t>2020/04/29 10:03:19 AM OEZ</t>
  </si>
  <si>
    <t>2020/04/29 10:04:19 AM OEZ</t>
  </si>
  <si>
    <t>2020/04/29 10:04:27 AM OEZ</t>
  </si>
  <si>
    <t>2020/04/29 10:04:34 AM OEZ</t>
  </si>
  <si>
    <t>2020/04/29 10:05:00 AM OEZ</t>
  </si>
  <si>
    <t>2020/04/29 10:06:43 AM OEZ</t>
  </si>
  <si>
    <t>2020/04/29 10:07:05 AM OEZ</t>
  </si>
  <si>
    <t>2020/04/29 10:07:06 AM OEZ</t>
  </si>
  <si>
    <t>2020/04/29 10:07:31 AM OEZ</t>
  </si>
  <si>
    <t>2020/04/29 10:08:34 AM OEZ</t>
  </si>
  <si>
    <t>2020/04/29 10:08:38 AM OEZ</t>
  </si>
  <si>
    <t>2020/04/29 10:09:10 AM OEZ</t>
  </si>
  <si>
    <t>2020/04/29 10:09:25 AM OEZ</t>
  </si>
  <si>
    <t>2020/04/29 10:10:49 AM OEZ</t>
  </si>
  <si>
    <t>2020/04/29 10:11:04 AM OEZ</t>
  </si>
  <si>
    <t>ein Viertel :) Meine Familie besteht aus 3 Personen und denen wÃ¼rde ich es auch gerne zu Gute kommen lassen. Also 250 :)</t>
  </si>
  <si>
    <t>2020/04/29 10:11:59 AM OEZ</t>
  </si>
  <si>
    <t>2020/04/29 10:13:42 AM OEZ</t>
  </si>
  <si>
    <t>2020/04/29 10:14:00 AM OEZ</t>
  </si>
  <si>
    <t>2020/04/29 10:14:19 AM OEZ</t>
  </si>
  <si>
    <t>2020/04/29 10:14:21 AM OEZ</t>
  </si>
  <si>
    <t>2020/04/29 10:14:32 AM OEZ</t>
  </si>
  <si>
    <t>2020/04/29 10:14:39 AM OEZ</t>
  </si>
  <si>
    <t>2020/04/29 10:14:53 AM OEZ</t>
  </si>
  <si>
    <t>2020/04/29 10:16:23 AM OEZ</t>
  </si>
  <si>
    <t>2020/04/29 10:16:26 AM OEZ</t>
  </si>
  <si>
    <t>5000â‚¬</t>
  </si>
  <si>
    <t>2020/04/29 10:16:38 AM OEZ</t>
  </si>
  <si>
    <t>100â‚¬ = 10%</t>
  </si>
  <si>
    <t>2020/04/29 10:16:41 AM OEZ</t>
  </si>
  <si>
    <t>2020/04/29 10:17:36 AM OEZ</t>
  </si>
  <si>
    <t>2020/04/29 10:18:31 AM OEZ</t>
  </si>
  <si>
    <t>2020/04/29 10:18:41 AM OEZ</t>
  </si>
  <si>
    <t>2020/04/29 10:18:55 AM OEZ</t>
  </si>
  <si>
    <t>2020/04/29 10:19:59 AM OEZ</t>
  </si>
  <si>
    <t>2020/04/29 10:20:01 AM OEZ</t>
  </si>
  <si>
    <t>2020/04/29 10:20:20 AM OEZ</t>
  </si>
  <si>
    <t>2020/04/29 10:20:45 AM OEZ</t>
  </si>
  <si>
    <t>2020/04/29 10:21:25 AM OEZ</t>
  </si>
  <si>
    <t>2020/04/29 10:21:55 AM OEZ</t>
  </si>
  <si>
    <t>2020/04/29 10:22:24 AM OEZ</t>
  </si>
  <si>
    <t>2020/04/29 10:22:51 AM OEZ</t>
  </si>
  <si>
    <t>2020/04/29 10:23:44 AM OEZ</t>
  </si>
  <si>
    <t>2020/04/29 10:23:51 AM OEZ</t>
  </si>
  <si>
    <t>2020/04/29 10:24:37 AM OEZ</t>
  </si>
  <si>
    <t>2020/04/29 10:25:27 AM OEZ</t>
  </si>
  <si>
    <t>2020/04/29 10:26:37 AM OEZ</t>
  </si>
  <si>
    <t>2020/04/29 10:27:54 AM OEZ</t>
  </si>
  <si>
    <t>2020/04/29 10:29:36 AM OEZ</t>
  </si>
  <si>
    <t>2020/04/29 10:29:48 AM OEZ</t>
  </si>
  <si>
    <t>In meiner momentanten Situation: 0 - immer von vielen Umweltfaktoren abhÃ¤ngig</t>
  </si>
  <si>
    <t>2020/04/29 10:30:49 AM OEZ</t>
  </si>
  <si>
    <t>2020/04/29 10:31:16 AM OEZ</t>
  </si>
  <si>
    <t>2020/04/29 10:31:24 AM OEZ</t>
  </si>
  <si>
    <t>2020/04/29 10:31:58 AM OEZ</t>
  </si>
  <si>
    <t>Null</t>
  </si>
  <si>
    <t>2020/04/29 10:35:56 AM OEZ</t>
  </si>
  <si>
    <t>nichts, fÃ¼rchte ich.</t>
  </si>
  <si>
    <t>2020/04/29 10:36:42 AM OEZ</t>
  </si>
  <si>
    <t>2020/04/29 10:37:21 AM OEZ</t>
  </si>
  <si>
    <t>2020/04/29 10:38:57 AM OEZ</t>
  </si>
  <si>
    <t>2020/04/29 10:39:19 AM OEZ</t>
  </si>
  <si>
    <t>2020/04/29 10:39:22 AM OEZ</t>
  </si>
  <si>
    <t>2020/04/29 10:39:55 AM OEZ</t>
  </si>
  <si>
    <t>2020/04/29 10:40:40 AM OEZ</t>
  </si>
  <si>
    <t>2020/04/29 10:42:37 AM OEZ</t>
  </si>
  <si>
    <t>2020/04/29 10:44:14 AM OEZ</t>
  </si>
  <si>
    <t>2020/04/29 10:44:33 AM OEZ</t>
  </si>
  <si>
    <t>2020/04/29 10:45:15 AM OEZ</t>
  </si>
  <si>
    <t>2020/04/29 10:45:59 AM OEZ</t>
  </si>
  <si>
    <t>2020/04/29 10:46:14 AM OEZ</t>
  </si>
  <si>
    <t>2020/04/29 10:49:04 AM OEZ</t>
  </si>
  <si>
    <t>2020/04/29 10:49:35 AM OEZ</t>
  </si>
  <si>
    <t>2020/04/29 10:49:45 AM OEZ</t>
  </si>
  <si>
    <t>200 EUro</t>
  </si>
  <si>
    <t>2020/04/29 10:50:41 AM OEZ</t>
  </si>
  <si>
    <t>2020/04/29 10:51:04 AM OEZ</t>
  </si>
  <si>
    <t>2020/04/29 10:53:18 AM OEZ</t>
  </si>
  <si>
    <t>2020/04/29 10:54:54 AM OEZ</t>
  </si>
  <si>
    <t>2020/04/29 10:55:46 AM OEZ</t>
  </si>
  <si>
    <t>2020/04/29 10:56:02 AM OEZ</t>
  </si>
  <si>
    <t>2020/04/29 10:56:31 AM OEZ</t>
  </si>
  <si>
    <t>2020/04/29 10:56:56 AM OEZ</t>
  </si>
  <si>
    <t>2020/04/29 10:57:20 AM OEZ</t>
  </si>
  <si>
    <t>2020/04/29 10:57:55 AM OEZ</t>
  </si>
  <si>
    <t>2020/04/29 11:00:02 AM OEZ</t>
  </si>
  <si>
    <t>2020/04/29 11:00:09 AM OEZ</t>
  </si>
  <si>
    <t>2020/04/29 11:00:35 AM OEZ</t>
  </si>
  <si>
    <t>2020/04/29 11:00:40 AM OEZ</t>
  </si>
  <si>
    <t>2020/04/29 11:06:09 AM OEZ</t>
  </si>
  <si>
    <t>2020/04/29 11:06:14 AM OEZ</t>
  </si>
  <si>
    <t>2020/04/29 11:07:53 AM OEZ</t>
  </si>
  <si>
    <t>wahrscheinlich nichts</t>
  </si>
  <si>
    <t>2020/04/29 11:09:14 AM OEZ</t>
  </si>
  <si>
    <t>2020/04/29 11:09:26 AM OEZ</t>
  </si>
  <si>
    <t>2020/04/29 11:10:54 AM OEZ</t>
  </si>
  <si>
    <t>2020/04/29 11:11:01 AM OEZ</t>
  </si>
  <si>
    <t>2020/04/29 11:11:21 AM OEZ</t>
  </si>
  <si>
    <t>2020/04/29 11:13:46 AM OEZ</t>
  </si>
  <si>
    <t>2020/04/29 11:14:08 AM OEZ</t>
  </si>
  <si>
    <t>2020/04/29 11:15:03 AM OEZ</t>
  </si>
  <si>
    <t>2020/04/29 11:16:15 AM OEZ</t>
  </si>
  <si>
    <t>2020/04/29 11:16:33 AM OEZ</t>
  </si>
  <si>
    <t>2020/04/29 11:17:22 AM OEZ</t>
  </si>
  <si>
    <t>2020/04/29 11:17:57 AM OEZ</t>
  </si>
  <si>
    <t>Wahrscheinlich nichts, da ich es anderweitig zu verbrauchen wÃ¼sste</t>
  </si>
  <si>
    <t>2020/04/29 11:19:13 AM OEZ</t>
  </si>
  <si>
    <t>2020/04/29 11:23:19 AM OEZ</t>
  </si>
  <si>
    <t>2020/04/29 11:23:37 AM OEZ</t>
  </si>
  <si>
    <t>2020/04/29 11:24:33 AM OEZ</t>
  </si>
  <si>
    <t>2020/04/29 11:26:39 AM OEZ</t>
  </si>
  <si>
    <t>2020/04/29 11:29:56 AM OEZ</t>
  </si>
  <si>
    <t xml:space="preserve">Mindestens die hÃ¤lfte </t>
  </si>
  <si>
    <t>2020/04/29 11:30:11 AM OEZ</t>
  </si>
  <si>
    <t>2020/04/29 11:30:57 AM OEZ</t>
  </si>
  <si>
    <t>2020/04/29 11:31:07 AM OEZ</t>
  </si>
  <si>
    <t>2020/04/29 11:32:14 AM OEZ</t>
  </si>
  <si>
    <t>2020/04/29 11:32:24 AM OEZ</t>
  </si>
  <si>
    <t>2020/04/29 11:32:36 AM OEZ</t>
  </si>
  <si>
    <t>2020/04/29 11:33:23 AM OEZ</t>
  </si>
  <si>
    <t>2020/04/29 11:33:36 AM OEZ</t>
  </si>
  <si>
    <t>2020/04/29 11:35:03 AM OEZ</t>
  </si>
  <si>
    <t>2020/04/29 11:35:29 AM OEZ</t>
  </si>
  <si>
    <t>2020/04/29 11:35:36 AM OEZ</t>
  </si>
  <si>
    <t>2020/04/29 11:36:01 AM OEZ</t>
  </si>
  <si>
    <t>2020/04/29 11:36:07 AM OEZ</t>
  </si>
  <si>
    <t>2020/04/29 11:36:18 AM OEZ</t>
  </si>
  <si>
    <t>2020/04/29 11:36:31 AM OEZ</t>
  </si>
  <si>
    <t>2020/04/29 11:37:50 AM OEZ</t>
  </si>
  <si>
    <t>2020/04/29 11:39:38 AM OEZ</t>
  </si>
  <si>
    <t>2020/04/29 11:40:14 AM OEZ</t>
  </si>
  <si>
    <t>2020/04/29 11:40:36 AM OEZ</t>
  </si>
  <si>
    <t>2020/04/29 11:43:40 AM OEZ</t>
  </si>
  <si>
    <t>2020/04/29 11:44:44 AM OEZ</t>
  </si>
  <si>
    <t>2020/04/29 11:46:25 AM OEZ</t>
  </si>
  <si>
    <t>2020/04/29 11:49:01 AM OEZ</t>
  </si>
  <si>
    <t>2020/04/29 11:49:15 AM OEZ</t>
  </si>
  <si>
    <t>2020/04/29 11:49:39 AM OEZ</t>
  </si>
  <si>
    <t>2020/04/29 11:51:09 AM OEZ</t>
  </si>
  <si>
    <t>2020/04/29 11:53:48 AM OEZ</t>
  </si>
  <si>
    <t>2020/04/29 11:56:39 AM OEZ</t>
  </si>
  <si>
    <t>2020/04/29 11:57:01 AM OEZ</t>
  </si>
  <si>
    <t>2020/04/29 11:57:12 AM OEZ</t>
  </si>
  <si>
    <t>2020/04/29 11:58:05 AM OEZ</t>
  </si>
  <si>
    <t>20 Euro</t>
  </si>
  <si>
    <t>2020/04/29 12:01:50 PM OEZ</t>
  </si>
  <si>
    <t>2020/04/29 12:03:59 PM OEZ</t>
  </si>
  <si>
    <t>2020/04/29 12:06:06 PM OEZ</t>
  </si>
  <si>
    <t>2020/04/29 12:09:01 PM OEZ</t>
  </si>
  <si>
    <t>2020/04/29 12:10:03 PM OEZ</t>
  </si>
  <si>
    <t>2020/04/29 12:11:26 PM OEZ</t>
  </si>
  <si>
    <t>2020/04/29 12:11:34 PM OEZ</t>
  </si>
  <si>
    <t xml:space="preserve">50 â‚¬ </t>
  </si>
  <si>
    <t>2020/04/29 12:11:38 PM OEZ</t>
  </si>
  <si>
    <t>2020/04/29 12:14:38 PM OEZ</t>
  </si>
  <si>
    <t>2020/04/29 12:20:00 PM OEZ</t>
  </si>
  <si>
    <t>2020/04/29 12:22:36 PM OEZ</t>
  </si>
  <si>
    <t>2020/04/29 12:23:51 PM OEZ</t>
  </si>
  <si>
    <t>2020/04/29 12:26:03 PM OEZ</t>
  </si>
  <si>
    <t>2020/04/29 12:28:42 PM OEZ</t>
  </si>
  <si>
    <t>2020/04/29 12:29:00 PM OEZ</t>
  </si>
  <si>
    <t>2020/04/29 12:29:12 PM OEZ</t>
  </si>
  <si>
    <t>2020/04/29 12:30:36 PM OEZ</t>
  </si>
  <si>
    <t>2020/04/29 12:30:44 PM OEZ</t>
  </si>
  <si>
    <t>2020/04/29 12:32:56 PM OEZ</t>
  </si>
  <si>
    <t>2020/04/29 12:33:33 PM OEZ</t>
  </si>
  <si>
    <t xml:space="preserve">Es kommt immer darauf an, in was fÃ¼r eine Lage ich stehe. Wenn ich das Geld momentan brauche dann werde ich eine kleinere Anteil spenden. </t>
  </si>
  <si>
    <t>2020/04/29 12:34:59 PM OEZ</t>
  </si>
  <si>
    <t>2020/04/29 12:37:10 PM OEZ</t>
  </si>
  <si>
    <t>2020/04/29 12:39:06 PM OEZ</t>
  </si>
  <si>
    <t>Ich halt nichts von Spenden im klassischen Sinne. Ich wÃ¼rde deutlich Ã¶fter Menschen direkt helfen -&gt; Obdachlosen eine Pizza spendieren etc.</t>
  </si>
  <si>
    <t>2020/04/29 12:39:30 PM OEZ</t>
  </si>
  <si>
    <t>2020/04/29 12:43:22 PM OEZ</t>
  </si>
  <si>
    <t>2020/04/29 12:44:21 PM OEZ</t>
  </si>
  <si>
    <t>2020/04/29 12:45:06 PM OEZ</t>
  </si>
  <si>
    <t>2020/04/29 12:45:07 PM OEZ</t>
  </si>
  <si>
    <t>2020/04/29 12:45:31 PM OEZ</t>
  </si>
  <si>
    <t>2020/04/29 12:47:03 PM OEZ</t>
  </si>
  <si>
    <t>2020/04/29 12:47:44 PM OEZ</t>
  </si>
  <si>
    <t>2020/04/29 12:49:08 PM OEZ</t>
  </si>
  <si>
    <t>2020/04/29 12:53:02 PM OEZ</t>
  </si>
  <si>
    <t>2020/04/29 12:54:04 PM OEZ</t>
  </si>
  <si>
    <t>2020/04/29 12:55:00 PM OEZ</t>
  </si>
  <si>
    <t>2020/04/29 12:55:02 PM OEZ</t>
  </si>
  <si>
    <t>2020/04/29 12:57:37 PM OEZ</t>
  </si>
  <si>
    <t>2020/04/29 12:58:49 PM OEZ</t>
  </si>
  <si>
    <t>2020/04/29 1:00:35 PM OEZ</t>
  </si>
  <si>
    <t>2020/04/29 1:01:45 PM OEZ</t>
  </si>
  <si>
    <t>2020/04/29 1:02:24 PM OEZ</t>
  </si>
  <si>
    <t>2020/04/29 1:02:33 PM OEZ</t>
  </si>
  <si>
    <t>2020/04/29 1:02:40 PM OEZ</t>
  </si>
  <si>
    <t>2020/04/29 1:03:22 PM OEZ</t>
  </si>
  <si>
    <t>2020/04/29 1:04:59 PM OEZ</t>
  </si>
  <si>
    <t>2020/04/29 1:06:28 PM OEZ</t>
  </si>
  <si>
    <t>2020/04/29 1:07:54 PM OEZ</t>
  </si>
  <si>
    <t>2020/04/29 1:08:35 PM OEZ</t>
  </si>
  <si>
    <t>2020/04/29 1:08:58 PM OEZ</t>
  </si>
  <si>
    <t>2020/04/29 1:13:01 PM OEZ</t>
  </si>
  <si>
    <t>2020/04/29 1:21:29 PM OEZ</t>
  </si>
  <si>
    <t>2020/04/29 1:23:39 PM OEZ</t>
  </si>
  <si>
    <t>2020/04/29 1:23:45 PM OEZ</t>
  </si>
  <si>
    <t>2020/04/29 1:26:15 PM OEZ</t>
  </si>
  <si>
    <t>2020/04/29 1:29:39 PM OEZ</t>
  </si>
  <si>
    <t>2020/04/29 1:30:09 PM OEZ</t>
  </si>
  <si>
    <t>2020/04/29 1:30:27 PM OEZ</t>
  </si>
  <si>
    <t>2020/04/29 1:34:02 PM OEZ</t>
  </si>
  <si>
    <t>2020/04/29 1:34:12 PM OEZ</t>
  </si>
  <si>
    <t>2020/04/29 1:40:11 PM OEZ</t>
  </si>
  <si>
    <t>2020/04/29 1:40:15 PM OEZ</t>
  </si>
  <si>
    <t>2020/04/29 1:43:43 PM OEZ</t>
  </si>
  <si>
    <t>250 Euro</t>
  </si>
  <si>
    <t>2020/04/29 1:44:04 PM OEZ</t>
  </si>
  <si>
    <t>2020/04/29 1:45:19 PM OEZ</t>
  </si>
  <si>
    <t>2020/04/29 1:47:48 PM OEZ</t>
  </si>
  <si>
    <t>2020/04/29 1:51:44 PM OEZ</t>
  </si>
  <si>
    <t>2020/04/29 1:52:06 PM OEZ</t>
  </si>
  <si>
    <t>nichts.</t>
  </si>
  <si>
    <t>2020/04/29 1:52:43 PM OEZ</t>
  </si>
  <si>
    <t>2020/04/29 1:54:31 PM OEZ</t>
  </si>
  <si>
    <t>2020/04/29 1:58:35 PM OEZ</t>
  </si>
  <si>
    <t>2020/04/29 2:03:50 PM OEZ</t>
  </si>
  <si>
    <t>2020/04/29 2:03:52 PM OEZ</t>
  </si>
  <si>
    <t>2020/04/29 2:06:11 PM OEZ</t>
  </si>
  <si>
    <t>2020/04/29 2:09:04 PM OEZ</t>
  </si>
  <si>
    <t>2020/04/29 2:09:18 PM OEZ</t>
  </si>
  <si>
    <t>2020/04/29 2:11:18 PM OEZ</t>
  </si>
  <si>
    <t>333â‚¬</t>
  </si>
  <si>
    <t>2020/04/29 2:11:50 PM OEZ</t>
  </si>
  <si>
    <t>2020/04/29 2:12:44 PM OEZ</t>
  </si>
  <si>
    <t>2020/04/29 2:14:42 PM OEZ</t>
  </si>
  <si>
    <t>2020/04/29 2:15:38 PM OEZ</t>
  </si>
  <si>
    <t>2020/04/29 2:22:32 PM OEZ</t>
  </si>
  <si>
    <t>2020/04/29 2:23:12 PM OEZ</t>
  </si>
  <si>
    <t>2020/04/29 2:23:15 PM OEZ</t>
  </si>
  <si>
    <t>2020/04/29 2:26:52 PM OEZ</t>
  </si>
  <si>
    <t>2020/04/29 2:27:50 PM OEZ</t>
  </si>
  <si>
    <t>2020/04/29 2:28:24 PM OEZ</t>
  </si>
  <si>
    <t>2020/04/29 2:30:53 PM OEZ</t>
  </si>
  <si>
    <t>2020/04/29 2:34:10 PM OEZ</t>
  </si>
  <si>
    <t>2020/04/29 2:36:46 PM OEZ</t>
  </si>
  <si>
    <t>2020/04/29 2:37:07 PM OEZ</t>
  </si>
  <si>
    <t>2020/04/29 2:38:06 PM OEZ</t>
  </si>
  <si>
    <t>50,00â‚¬</t>
  </si>
  <si>
    <t>2020/04/29 2:38:52 PM OEZ</t>
  </si>
  <si>
    <t>2020/04/29 2:41:16 PM OEZ</t>
  </si>
  <si>
    <t>2020/04/29 2:42:57 PM OEZ</t>
  </si>
  <si>
    <t>2020/04/29 2:44:05 PM OEZ</t>
  </si>
  <si>
    <t>2020/04/29 2:58:46 PM OEZ</t>
  </si>
  <si>
    <t>2020/04/29 2:59:23 PM OEZ</t>
  </si>
  <si>
    <t>2020/04/29 3:00:36 PM OEZ</t>
  </si>
  <si>
    <t>2020/04/29 3:01:44 PM OEZ</t>
  </si>
  <si>
    <t>2020/04/29 3:03:36 PM OEZ</t>
  </si>
  <si>
    <t>2020/04/29 3:03:46 PM OEZ</t>
  </si>
  <si>
    <t>2020/04/29 3:03:59 PM OEZ</t>
  </si>
  <si>
    <t>2020/04/29 3:11:22 PM OEZ</t>
  </si>
  <si>
    <t>2020/04/29 3:14:58 PM OEZ</t>
  </si>
  <si>
    <t>2020/04/29 3:18:11 PM OEZ</t>
  </si>
  <si>
    <t>2020/04/29 3:19:37 PM OEZ</t>
  </si>
  <si>
    <t>2020/04/29 3:21:21 PM OEZ</t>
  </si>
  <si>
    <t>2020/04/29 3:21:41 PM OEZ</t>
  </si>
  <si>
    <t>2020/04/29 3:22:36 PM OEZ</t>
  </si>
  <si>
    <t>2020/04/29 3:25:32 PM OEZ</t>
  </si>
  <si>
    <t>2020/04/29 3:29:18 PM OEZ</t>
  </si>
  <si>
    <t>2020/04/29 3:29:21 PM OEZ</t>
  </si>
  <si>
    <t>2020/04/29 3:29:52 PM OEZ</t>
  </si>
  <si>
    <t>2020/04/29 3:36:55 PM OEZ</t>
  </si>
  <si>
    <t>Da ich derzeit studiere und selbst auf Geld angewiesen bin wÃ¼rde ich nichts spenden. Ansonsten wÃ¼rde ich wohl 100â‚¬ spenden.</t>
  </si>
  <si>
    <t>2020/04/29 3:37:53 PM OEZ</t>
  </si>
  <si>
    <t>2020/04/29 3:45:22 PM OEZ</t>
  </si>
  <si>
    <t>2020/04/29 3:50:21 PM OEZ</t>
  </si>
  <si>
    <t>2020/04/29 3:56:13 PM OEZ</t>
  </si>
  <si>
    <t>2020/04/29 3:56:14 PM OEZ</t>
  </si>
  <si>
    <t>2020/04/29 4:01:29 PM OEZ</t>
  </si>
  <si>
    <t>2020/04/29 4:09:54 PM OEZ</t>
  </si>
  <si>
    <t>2020/04/29 4:17:36 PM OEZ</t>
  </si>
  <si>
    <t>2020/04/29 4:18:45 PM OEZ</t>
  </si>
  <si>
    <t>2020/04/29 4:18:50 PM OEZ</t>
  </si>
  <si>
    <t>2020/04/29 4:19:18 PM OEZ</t>
  </si>
  <si>
    <t>2020/04/29 4:25:07 PM OEZ</t>
  </si>
  <si>
    <t>2020/04/29 4:26:14 PM OEZ</t>
  </si>
  <si>
    <t>vermutlich nichts</t>
  </si>
  <si>
    <t>2020/04/29 4:28:29 PM OEZ</t>
  </si>
  <si>
    <t>2020/04/29 4:29:41 PM OEZ</t>
  </si>
  <si>
    <t>2020/04/29 4:42:35 PM OEZ</t>
  </si>
  <si>
    <t>2020/04/29 4:49:28 PM OEZ</t>
  </si>
  <si>
    <t>2020/04/29 4:54:46 PM OEZ</t>
  </si>
  <si>
    <t>2020/04/29 4:57:20 PM OEZ</t>
  </si>
  <si>
    <t>2020/04/29 5:01:33 PM OEZ</t>
  </si>
  <si>
    <t>2020/04/29 5:04:33 PM OEZ</t>
  </si>
  <si>
    <t>2020/04/29 5:08:00 PM OEZ</t>
  </si>
  <si>
    <t>2020/04/29 5:08:07 PM OEZ</t>
  </si>
  <si>
    <t>2020/04/29 5:11:59 PM OEZ</t>
  </si>
  <si>
    <t>2020/04/29 5:23:25 PM OEZ</t>
  </si>
  <si>
    <t>2020/04/29 5:25:14 PM OEZ</t>
  </si>
  <si>
    <t>2020/04/29 5:27:52 PM OEZ</t>
  </si>
  <si>
    <t>2020/04/29 5:30:43 PM OEZ</t>
  </si>
  <si>
    <t>2020/04/29 5:31:40 PM OEZ</t>
  </si>
  <si>
    <t>2020/04/29 5:31:53 PM OEZ</t>
  </si>
  <si>
    <t>2020/04/29 5:34:55 PM OEZ</t>
  </si>
  <si>
    <t>2020/04/29 5:44:05 PM OEZ</t>
  </si>
  <si>
    <t>2020/04/29 5:47:46 PM OEZ</t>
  </si>
  <si>
    <t>2020/04/29 5:49:12 PM OEZ</t>
  </si>
  <si>
    <t>2020/04/29 5:51:01 PM OEZ</t>
  </si>
  <si>
    <t>2020/04/29 5:59:12 PM OEZ</t>
  </si>
  <si>
    <t>2020/04/29 6:02:17 PM OEZ</t>
  </si>
  <si>
    <t>2020/04/29 6:02:20 PM OEZ</t>
  </si>
  <si>
    <t>2020/04/29 6:02:24 PM OEZ</t>
  </si>
  <si>
    <t>2020/04/29 6:02:44 PM OEZ</t>
  </si>
  <si>
    <t>2020/04/29 6:14:22 PM OEZ</t>
  </si>
  <si>
    <t>2020/04/29 6:17:21 PM OEZ</t>
  </si>
  <si>
    <t>2020/04/29 6:23:02 PM OEZ</t>
  </si>
  <si>
    <t>2020/04/29 6:29:10 PM OEZ</t>
  </si>
  <si>
    <t>2020/04/29 6:40:48 PM OEZ</t>
  </si>
  <si>
    <t>2020/04/29 6:41:07 PM OEZ</t>
  </si>
  <si>
    <t>2020/04/29 6:45:22 PM OEZ</t>
  </si>
  <si>
    <t>2020/04/29 6:50:58 PM OEZ</t>
  </si>
  <si>
    <t>2020/04/29 6:51:14 PM OEZ</t>
  </si>
  <si>
    <t>2020/04/29 6:51:34 PM OEZ</t>
  </si>
  <si>
    <t>2020/04/29 6:51:57 PM OEZ</t>
  </si>
  <si>
    <t>vermutlich 0</t>
  </si>
  <si>
    <t>2020/04/29 6:59:16 PM OEZ</t>
  </si>
  <si>
    <t>2020/04/29 7:06:24 PM OEZ</t>
  </si>
  <si>
    <t>2020/04/29 7:20:49 PM OEZ</t>
  </si>
  <si>
    <t>2020/04/29 7:27:51 PM OEZ</t>
  </si>
  <si>
    <t>2020/04/29 7:40:15 PM OEZ</t>
  </si>
  <si>
    <t>2020/04/29 7:40:56 PM OEZ</t>
  </si>
  <si>
    <t>2020/04/29 7:41:55 PM OEZ</t>
  </si>
  <si>
    <t>2020/04/29 7:42:52 PM OEZ</t>
  </si>
  <si>
    <t>2020/04/29 7:44:01 PM OEZ</t>
  </si>
  <si>
    <t>2020/04/29 7:49:03 PM OEZ</t>
  </si>
  <si>
    <t>2020/04/29 7:59:55 PM OEZ</t>
  </si>
  <si>
    <t>2020/04/29 8:08:26 PM OEZ</t>
  </si>
  <si>
    <t>2020/04/29 8:09:41 PM OEZ</t>
  </si>
  <si>
    <t>2020/04/29 8:15:43 PM OEZ</t>
  </si>
  <si>
    <t>2020/04/29 8:18:53 PM OEZ</t>
  </si>
  <si>
    <t>2020/04/29 8:24:53 PM OEZ</t>
  </si>
  <si>
    <t>2020/04/29 8:33:28 PM OEZ</t>
  </si>
  <si>
    <t>2020/04/29 8:33:44 PM OEZ</t>
  </si>
  <si>
    <t>2020/04/29 8:34:33 PM OEZ</t>
  </si>
  <si>
    <t>2020/04/29 8:38:24 PM OEZ</t>
  </si>
  <si>
    <t>2020/04/29 8:38:38 PM OEZ</t>
  </si>
  <si>
    <t>2020/04/29 8:47:41 PM OEZ</t>
  </si>
  <si>
    <t>2020/04/29 8:48:28 PM OEZ</t>
  </si>
  <si>
    <t>2020/04/29 9:00:08 PM OEZ</t>
  </si>
  <si>
    <t>2020/04/29 9:03:51 PM OEZ</t>
  </si>
  <si>
    <t>2020/04/29 9:04:03 PM OEZ</t>
  </si>
  <si>
    <t>2020/04/29 9:15:36 PM OEZ</t>
  </si>
  <si>
    <t>2020/04/29 10:00:25 PM OEZ</t>
  </si>
  <si>
    <t>?</t>
  </si>
  <si>
    <t>2020/04/29 10:03:30 PM OEZ</t>
  </si>
  <si>
    <t>2020/04/29 10:06:16 PM OEZ</t>
  </si>
  <si>
    <t>2020/04/29 10:20:26 PM OEZ</t>
  </si>
  <si>
    <t>2020/04/29 10:26:07 PM OEZ</t>
  </si>
  <si>
    <t>2020/04/29 10:28:27 PM OEZ</t>
  </si>
  <si>
    <t>2020/04/29 10:28:32 PM OEZ</t>
  </si>
  <si>
    <t>2020/04/29 10:33:09 PM OEZ</t>
  </si>
  <si>
    <t>2020/04/29 10:36:23 PM OEZ</t>
  </si>
  <si>
    <t>2020/04/29 10:44:11 PM OEZ</t>
  </si>
  <si>
    <t>2020/04/29 10:51:04 PM OEZ</t>
  </si>
  <si>
    <t>2020/04/29 10:56:44 PM OEZ</t>
  </si>
  <si>
    <t>Das kann ich so nicht beantworten, da es von der Situation abhÃ¤ngt.</t>
  </si>
  <si>
    <t>2020/04/29 11:04:34 PM OEZ</t>
  </si>
  <si>
    <t>2020/04/29 11:46:17 PM OEZ</t>
  </si>
  <si>
    <t>2020/04/30 12:06:14 AM OEZ</t>
  </si>
  <si>
    <t>Ich wÃ¼rde 100â‚¬ davon einer Organisation spenden, die ich schon seit Jahren unterstÃ¼tzte</t>
  </si>
  <si>
    <t>2020/04/30 1:09:38 AM OEZ</t>
  </si>
  <si>
    <t>2020/04/30 2:32:31 AM OEZ</t>
  </si>
  <si>
    <t>2020/04/30 3:53:11 AM OEZ</t>
  </si>
  <si>
    <t>2020/04/30 6:34:34 AM OEZ</t>
  </si>
  <si>
    <t>2020/04/30 7:41:23 AM OEZ</t>
  </si>
  <si>
    <t>2020/04/30 7:55:25 AM OEZ</t>
  </si>
  <si>
    <t>2020/04/30 8:07:20 AM OEZ</t>
  </si>
  <si>
    <t>2020/04/30 8:09:50 AM OEZ</t>
  </si>
  <si>
    <t>2020/04/30 8:16:36 AM OEZ</t>
  </si>
  <si>
    <t>2020/04/30 8:30:44 AM OEZ</t>
  </si>
  <si>
    <t>2020/04/30 8:32:15 AM OEZ</t>
  </si>
  <si>
    <t>2020/04/30 8:38:10 AM OEZ</t>
  </si>
  <si>
    <t>2020/04/30 8:38:27 AM OEZ</t>
  </si>
  <si>
    <t>2020/04/30 8:50:45 AM OEZ</t>
  </si>
  <si>
    <t>2020/04/30 9:16:18 AM OEZ</t>
  </si>
  <si>
    <t>2020/04/30 9:28:31 AM OEZ</t>
  </si>
  <si>
    <t>2020/04/30 9:37:29 AM OEZ</t>
  </si>
  <si>
    <t>2020/04/30 9:56:45 AM OEZ</t>
  </si>
  <si>
    <t>2020/04/30 10:07:07 AM OEZ</t>
  </si>
  <si>
    <t>2020/04/30 10:22:42 AM OEZ</t>
  </si>
  <si>
    <t>2020/04/30 10:36:04 AM OEZ</t>
  </si>
  <si>
    <t>2020/04/30 10:37:08 AM OEZ</t>
  </si>
  <si>
    <t>2020/04/30 10:37:39 AM OEZ</t>
  </si>
  <si>
    <t>2020/04/30 10:41:59 AM OEZ</t>
  </si>
  <si>
    <t>Ich wÃ¼rde eher wiederkehrende als eine einmalige Spende machen. Momentan z.B. spende ich monatlich 15â‚¬ an SOS Kinderdorf. Abgesehen davon ist 1000â‚¬ eine zu groÃŸe Summe fÃ¼r meine LebensumstÃ¤nde um verlÃ¤sslich voraussagen zu kÃ¶nnen wie ich damit umgehen wÃ¼rde.</t>
  </si>
  <si>
    <t>2020/04/30 11:00:10 AM OEZ</t>
  </si>
  <si>
    <t>2020/04/30 11:07:57 AM OEZ</t>
  </si>
  <si>
    <t>2020/04/30 11:31:50 AM OEZ</t>
  </si>
  <si>
    <t>2020/04/30 11:37:55 AM OEZ</t>
  </si>
  <si>
    <t>2020/04/30 11:38:54 AM OEZ</t>
  </si>
  <si>
    <t>2020/04/30 11:57:41 AM OEZ</t>
  </si>
  <si>
    <t>2020/04/30 12:03:58 PM OEZ</t>
  </si>
  <si>
    <t>2020/04/30 12:05:05 PM OEZ</t>
  </si>
  <si>
    <t>2020/04/30 12:40:12 PM OEZ</t>
  </si>
  <si>
    <t>2020/04/30 12:42:06 PM OEZ</t>
  </si>
  <si>
    <t>2020/04/30 12:53:43 PM OEZ</t>
  </si>
  <si>
    <t>2020/04/30 12:59:38 PM OEZ</t>
  </si>
  <si>
    <t>2020/04/30 1:44:27 PM OEZ</t>
  </si>
  <si>
    <t>2020/04/30 1:45:48 PM OEZ</t>
  </si>
  <si>
    <t>2020/04/30 2:02:20 PM OEZ</t>
  </si>
  <si>
    <t>2020/04/30 2:12:16 PM OEZ</t>
  </si>
  <si>
    <t>2020/04/30 2:18:26 PM OEZ</t>
  </si>
  <si>
    <t>2020/04/30 2:23:06 PM OEZ</t>
  </si>
  <si>
    <t>2020/04/30 2:24:40 PM OEZ</t>
  </si>
  <si>
    <t>2020/04/30 2:32:06 PM OEZ</t>
  </si>
  <si>
    <t>2020/04/30 2:32:25 PM OEZ</t>
  </si>
  <si>
    <t>2020/04/30 2:38:08 PM OEZ</t>
  </si>
  <si>
    <t>2020/04/30 2:57:10 PM OEZ</t>
  </si>
  <si>
    <t>2020/04/30 3:15:05 PM OEZ</t>
  </si>
  <si>
    <t>2020/04/30 3:44:15 PM OEZ</t>
  </si>
  <si>
    <t>2020/04/30 3:47:07 PM OEZ</t>
  </si>
  <si>
    <t>2020/04/30 3:53:28 PM OEZ</t>
  </si>
  <si>
    <t>2020/04/30 3:57:26 PM OEZ</t>
  </si>
  <si>
    <t>2020/04/30 4:10:07 PM OEZ</t>
  </si>
  <si>
    <t>2020/04/30 5:26:47 PM OEZ</t>
  </si>
  <si>
    <t>2020/04/30 5:42:14 PM OEZ</t>
  </si>
  <si>
    <t>2020/04/30 5:46:10 PM OEZ</t>
  </si>
  <si>
    <t>2020/04/30 5:55:11 PM OEZ</t>
  </si>
  <si>
    <t>2020/04/30 6:00:58 PM OEZ</t>
  </si>
  <si>
    <t>2020/04/30 7:05:26 PM OEZ</t>
  </si>
  <si>
    <t>2020/04/30 7:24:48 PM OEZ</t>
  </si>
  <si>
    <t>2020/04/30 7:29:31 PM OEZ</t>
  </si>
  <si>
    <t>2020/04/30 7:51:39 PM OEZ</t>
  </si>
  <si>
    <t>2020/04/30 7:57:27 PM OEZ</t>
  </si>
  <si>
    <t>2020/04/30 7:58:56 PM OEZ</t>
  </si>
  <si>
    <t>2020/04/30 8:14:31 PM OEZ</t>
  </si>
  <si>
    <t>2020/04/30 8:17:09 PM OEZ</t>
  </si>
  <si>
    <t>2020/04/30 8:24:19 PM OEZ</t>
  </si>
  <si>
    <t>2020/04/30 8:52:20 PM OEZ</t>
  </si>
  <si>
    <t>50,00 â‚¬</t>
  </si>
  <si>
    <t>2020/04/30 9:15:46 PM OEZ</t>
  </si>
  <si>
    <t>0â‚¬ da ich zur Zeit selber Sozialleistungen beziehe und das Geld selber nÃ¶tig habe um meine Miete zu bezahlen.</t>
  </si>
  <si>
    <t>2020/04/30 11:07:59 PM OEZ</t>
  </si>
  <si>
    <t>2020/04/30 11:09:03 PM OEZ</t>
  </si>
  <si>
    <t>2020/04/30 11:16:34 PM OEZ</t>
  </si>
  <si>
    <t>2020/05/01 12:50:17 AM OEZ</t>
  </si>
  <si>
    <t>2020/05/01 2:23:43 AM OEZ</t>
  </si>
  <si>
    <t>2020/05/01 3:14:13 AM OEZ</t>
  </si>
  <si>
    <t>2020/05/01 4:05:52 AM OEZ</t>
  </si>
  <si>
    <t>2020/05/01 4:39:12 AM OEZ</t>
  </si>
  <si>
    <t>2020/05/01 7:31:06 AM OEZ</t>
  </si>
  <si>
    <t>2020/05/01 8:38:49 AM OEZ</t>
  </si>
  <si>
    <t>2020/05/01 8:46:06 AM OEZ</t>
  </si>
  <si>
    <t>2020/05/01 9:03:48 AM OEZ</t>
  </si>
  <si>
    <t>2020/05/01 9:43:50 AM OEZ</t>
  </si>
  <si>
    <t>2020/05/01 10:12:20 AM OEZ</t>
  </si>
  <si>
    <t>2020/05/01 10:46:57 AM OEZ</t>
  </si>
  <si>
    <t>2020/05/01 10:59:07 AM OEZ</t>
  </si>
  <si>
    <t>2020/05/01 11:20:50 AM OEZ</t>
  </si>
  <si>
    <t>2020/05/01 11:54:31 AM OEZ</t>
  </si>
  <si>
    <t>2020/05/01 12:26:28 PM OEZ</t>
  </si>
  <si>
    <t>2020/05/01 1:51:11 PM OEZ</t>
  </si>
  <si>
    <t>2020/05/01 2:04:39 PM OEZ</t>
  </si>
  <si>
    <t>2020/05/01 2:46:21 PM OEZ</t>
  </si>
  <si>
    <t>2020/05/01 2:51:49 PM OEZ</t>
  </si>
  <si>
    <t>2020/05/01 3:11:31 PM OEZ</t>
  </si>
  <si>
    <t>2020/05/01 3:31:49 PM OEZ</t>
  </si>
  <si>
    <t>2020/05/01 3:43:41 PM OEZ</t>
  </si>
  <si>
    <t>2020/05/01 5:37:27 PM OEZ</t>
  </si>
  <si>
    <t>2020/05/01 9:06:30 PM OEZ</t>
  </si>
  <si>
    <t>2020/05/01 9:09:27 PM OEZ</t>
  </si>
  <si>
    <t xml:space="preserve">In meiner jetzigen Situation wÃ¤re ich bereit, 10-20% zu spenden. Den Rest wÃ¼rde ich in laufende Kredite stecken. WÃ¤ren diese schon abbezahlt, wÃ¤re ich durchaus bereit, mehr zu spenden. </t>
  </si>
  <si>
    <t>2020/05/01 9:12:36 PM OEZ</t>
  </si>
  <si>
    <t>2020/05/01 9:20:11 PM OEZ</t>
  </si>
  <si>
    <t>2020/05/01 10:22:16 PM OEZ</t>
  </si>
  <si>
    <t>2020/05/01 10:50:23 PM OEZ</t>
  </si>
  <si>
    <t>2020/05/02 7:56:30 AM OEZ</t>
  </si>
  <si>
    <t>2020/05/02 10:59:35 AM OEZ</t>
  </si>
  <si>
    <t>2020/05/02 11:32:01 AM OEZ</t>
  </si>
  <si>
    <t>2020/05/02 12:07:00 PM OEZ</t>
  </si>
  <si>
    <t>2020/05/02 2:05:14 PM OEZ</t>
  </si>
  <si>
    <t>2020/05/02 2:42:25 PM OEZ</t>
  </si>
  <si>
    <t>2020/05/02 2:44:00 PM OEZ</t>
  </si>
  <si>
    <t>2020/05/02 2:44:09 PM OEZ</t>
  </si>
  <si>
    <t>2020/05/02 3:56:13 PM OEZ</t>
  </si>
  <si>
    <t>non-binary</t>
  </si>
  <si>
    <t>Entscheidung</t>
  </si>
  <si>
    <t>FMIS_Index</t>
  </si>
  <si>
    <t>FMIS_1</t>
  </si>
  <si>
    <t>FMIS_2</t>
  </si>
  <si>
    <t>FMIS_3</t>
  </si>
  <si>
    <t>FMIS_4</t>
  </si>
  <si>
    <t>FMIS_5</t>
  </si>
  <si>
    <t>FMIS_6</t>
  </si>
  <si>
    <t>Altru_1</t>
  </si>
  <si>
    <t>Altru_2</t>
  </si>
  <si>
    <t>Alter</t>
  </si>
  <si>
    <t>Markt</t>
  </si>
  <si>
    <t>Abschluss</t>
  </si>
  <si>
    <t>Tätigkeit</t>
  </si>
  <si>
    <t>Berufsfeld</t>
  </si>
  <si>
    <t>Studium</t>
  </si>
  <si>
    <t>Amazon</t>
  </si>
  <si>
    <t>Müll</t>
  </si>
  <si>
    <t>Gespendet</t>
  </si>
  <si>
    <t>Marktgeschehen</t>
  </si>
  <si>
    <t>Geld</t>
  </si>
  <si>
    <t>500 - 1000</t>
  </si>
  <si>
    <t>1000 - 1500</t>
  </si>
  <si>
    <t>2000 - 2500</t>
  </si>
  <si>
    <t>2500 - 3000</t>
  </si>
  <si>
    <t>&gt; 5000</t>
  </si>
  <si>
    <t>1500 - 2000</t>
  </si>
  <si>
    <t>3000 - 5000</t>
  </si>
  <si>
    <t>&lt; 500</t>
  </si>
  <si>
    <t>Hauptschulabschluss</t>
  </si>
  <si>
    <t>Dec</t>
  </si>
  <si>
    <t>2020/05/02 4:35:13 PM OEZ</t>
  </si>
  <si>
    <t>2020/05/02 4:51:32 PM OEZ</t>
  </si>
  <si>
    <t>2020/05/02 6:56:57 PM OEZ</t>
  </si>
  <si>
    <t>2020/05/02 8:18:23 PM OEZ</t>
  </si>
  <si>
    <t>2020/05/02 10:46:53 PM OEZ</t>
  </si>
  <si>
    <t>2020/05/02 11:47:01 PM OEZ</t>
  </si>
  <si>
    <t>2020/05/03 9:46:38 AM OEZ</t>
  </si>
  <si>
    <t>2020/05/03 11:22:13 AM OEZ</t>
  </si>
  <si>
    <t>600 â‚¬</t>
  </si>
  <si>
    <t>2020/05/03 11:23:46 AM OEZ</t>
  </si>
  <si>
    <t>2020/05/03 12:06:01 PM OEZ</t>
  </si>
  <si>
    <t>2020/05/03 12:13:15 PM OEZ</t>
  </si>
  <si>
    <t>2020/05/03 1:04:12 PM OEZ</t>
  </si>
  <si>
    <t>Wahrscheinlich nichts.</t>
  </si>
  <si>
    <t>2020/05/03 1:16:21 PM OEZ</t>
  </si>
  <si>
    <t>2020/05/03 2:28:55 PM OEZ</t>
  </si>
  <si>
    <t>2020/05/03 2:50:41 PM OEZ</t>
  </si>
  <si>
    <t>2020/05/03 3:53:05 PM OEZ</t>
  </si>
  <si>
    <t>2020/05/03 4:06:54 PM OEZ</t>
  </si>
  <si>
    <t>10 â‚¬</t>
  </si>
  <si>
    <t>2020/05/03 4:32:53 PM OEZ</t>
  </si>
  <si>
    <t>2020/05/03 4:51:22 PM OEZ</t>
  </si>
  <si>
    <t>2020/05/03 6:33:41 PM OEZ</t>
  </si>
  <si>
    <t>2020/05/03 7:17:57 PM OEZ</t>
  </si>
  <si>
    <t>2020/05/03 8:49:23 PM OEZ</t>
  </si>
  <si>
    <t>2020/05/03 10:32:27 PM OEZ</t>
  </si>
  <si>
    <t>2020/05/03 11:01:43 PM OEZ</t>
  </si>
  <si>
    <t>2020/05/03 11:24:02 PM OEZ</t>
  </si>
  <si>
    <t>2020/05/04 5:28:59 AM OEZ</t>
  </si>
  <si>
    <t>2020/05/04 9:27:49 AM OEZ</t>
  </si>
  <si>
    <t>2020/05/04 10:01:08 AM OEZ</t>
  </si>
  <si>
    <t>2020/05/04 10:48:16 AM OEZ</t>
  </si>
  <si>
    <t>2020/05/04 12:00:17 PM OEZ</t>
  </si>
  <si>
    <t>2020/05/04 1:22:49 PM OEZ</t>
  </si>
  <si>
    <t>2020/05/04 1:36:10 PM OEZ</t>
  </si>
  <si>
    <t>2020/05/04 1:56:19 PM OEZ</t>
  </si>
  <si>
    <t>2020/05/04 2:13:17 PM OEZ</t>
  </si>
  <si>
    <t>2020/05/04 5:03:21 PM OEZ</t>
  </si>
  <si>
    <t>2020/05/04 5:03:29 PM OEZ</t>
  </si>
  <si>
    <t>2020/05/04 5:21:14 PM OEZ</t>
  </si>
  <si>
    <t>2020/05/04 9:08:31 PM OEZ</t>
  </si>
  <si>
    <t>2020/05/04 9:38:07 PM OEZ</t>
  </si>
  <si>
    <t>2020/05/04 11:00:01 PM OEZ</t>
  </si>
  <si>
    <t>2020/05/05 12:12:23 AM OEZ</t>
  </si>
  <si>
    <t>2020/05/05 3:03:33 AM OEZ</t>
  </si>
  <si>
    <t>2020/05/05 11:08:15 AM OEZ</t>
  </si>
  <si>
    <t>2020/05/05 11:13:11 AM OEZ</t>
  </si>
  <si>
    <t>2020/05/05 11:26:06 AM OEZ</t>
  </si>
  <si>
    <t xml:space="preserve">Ganz ehrlich? Nichts. Es reicht nicht mÃ¤l, meine momentanen Schulden abzudecken. </t>
  </si>
  <si>
    <t>2020/05/05 1:03:36 PM OEZ</t>
  </si>
  <si>
    <t>2020/05/05 1:07:00 PM OEZ</t>
  </si>
  <si>
    <t>2020/05/05 1:56:31 PM OEZ</t>
  </si>
  <si>
    <t>2020/05/05 2:45:38 PM OEZ</t>
  </si>
  <si>
    <t>2020/05/05 3:10:18 PM OEZ</t>
  </si>
  <si>
    <t>10 Prozent</t>
  </si>
  <si>
    <t>2020/05/05 3:36:08 PM OEZ</t>
  </si>
  <si>
    <t>2020/05/05 4:26:53 PM OEZ</t>
  </si>
  <si>
    <t>2020/05/05 4:31:20 PM OEZ</t>
  </si>
  <si>
    <t>2020/05/05 4:37:06 PM OEZ</t>
  </si>
  <si>
    <t>2020/05/05 4:57:23 PM OEZ</t>
  </si>
  <si>
    <t>2020/05/05 6:07:07 PM OEZ</t>
  </si>
  <si>
    <t>2020/05/05 6:30:46 PM OEZ</t>
  </si>
  <si>
    <t>2020/05/05 7:36:25 PM OEZ</t>
  </si>
  <si>
    <t>2020/05/06 10:07:08 AM OEZ</t>
  </si>
  <si>
    <t>2020/05/06 10:07:32 AM OEZ</t>
  </si>
  <si>
    <t>2020/05/06 11:12:13 AM OEZ</t>
  </si>
  <si>
    <t>2020/05/06 1:07:25 PM OEZ</t>
  </si>
  <si>
    <t>2020/05/06 1:22:29 PM OEZ</t>
  </si>
  <si>
    <t>2020/05/06 3:47:51 PM OEZ</t>
  </si>
  <si>
    <t>2020/05/06 4:12:15 PM OEZ</t>
  </si>
  <si>
    <t>Momentan nichts weil ich Studentin bin und brauche das Geld</t>
  </si>
  <si>
    <t>2020/05/06 5:32:27 PM OEZ</t>
  </si>
  <si>
    <t>2020/05/06 6:58:03 PM OEZ</t>
  </si>
  <si>
    <t>2020/05/06 8:18:35 PM OEZ</t>
  </si>
  <si>
    <t>2020/05/06 8:21:27 PM OEZ</t>
  </si>
  <si>
    <t>2020/05/06 9:14:48 PM OEZ</t>
  </si>
  <si>
    <t>2020/05/06 9:38:53 PM OEZ</t>
  </si>
  <si>
    <t>2020/05/06 10:40:08 PM OEZ</t>
  </si>
  <si>
    <t>2020/05/07 11:38:58 AM OEZ</t>
  </si>
  <si>
    <t>2020/05/07 12:38:30 PM OEZ</t>
  </si>
  <si>
    <t>2020/05/07 1:12:19 PM OEZ</t>
  </si>
  <si>
    <t>2020/05/07 2:00:46 PM OEZ</t>
  </si>
  <si>
    <t>2020/05/07 2:05:05 PM OEZ</t>
  </si>
  <si>
    <t>2020/05/07 3:41:31 PM OEZ</t>
  </si>
  <si>
    <t>2020/05/07 11:15:04 PM OEZ</t>
  </si>
  <si>
    <t>2020/05/08 9:58:58 AM OEZ</t>
  </si>
  <si>
    <t>2020/05/08 12:45:01 PM OEZ</t>
  </si>
  <si>
    <t>2020/05/08 1:13:44 PM OEZ</t>
  </si>
  <si>
    <t>2020/05/08 1:31:36 PM OEZ</t>
  </si>
  <si>
    <t>2020/05/08 2:05:55 PM OEZ</t>
  </si>
  <si>
    <t>2020/05/08 5:36:41 PM OEZ</t>
  </si>
  <si>
    <t>2020/05/08 9:34:48 PM OEZ</t>
  </si>
  <si>
    <t xml:space="preserve">Ich weiÃŸ es nicht. </t>
  </si>
  <si>
    <t>2020/05/08 10:52:15 PM OEZ</t>
  </si>
  <si>
    <t>2020/05/09 1:21:05 PM OEZ</t>
  </si>
  <si>
    <t>2020/05/09 4:43:38 PM OEZ</t>
  </si>
  <si>
    <t>2020/05/09 5:29:03 PM OEZ</t>
  </si>
  <si>
    <t>2020/05/11 11:33:45 AM OEZ</t>
  </si>
  <si>
    <t>2020/05/11 11:52:57 AM OEZ</t>
  </si>
  <si>
    <t>2020/05/11 3:33:16 PM OEZ</t>
  </si>
  <si>
    <t>2020/05/11 4:01:02 PM OEZ</t>
  </si>
  <si>
    <t>2020/05/11 8:01:09 PM OEZ</t>
  </si>
  <si>
    <t>2020/05/12 11:06:53 AM OEZ</t>
  </si>
  <si>
    <t>2020/05/12 12:13:39 PM OEZ</t>
  </si>
  <si>
    <t>2020/05/12 6:52:43 PM OEZ</t>
  </si>
  <si>
    <t>2020/05/12 8:19:16 PM OEZ</t>
  </si>
  <si>
    <t>2020/05/13 3:23:54 PM OEZ</t>
  </si>
  <si>
    <t>2020/05/13 9:21:54 PM OEZ</t>
  </si>
  <si>
    <t>2020/05/14 12:13:47 AM OEZ</t>
  </si>
  <si>
    <t>2020/05/15 10:35:20 AM OEZ</t>
  </si>
  <si>
    <t>2020/05/17 3:25:34 PM OEZ</t>
  </si>
  <si>
    <t>2020/05/17 9:30:01 PM OEZ</t>
  </si>
  <si>
    <t>2020/05/18 3:47:17 PM OEZ</t>
  </si>
  <si>
    <t>2020/05/19 12:38:16 AM OEZ</t>
  </si>
  <si>
    <t>2020/05/19 5:01:48 AM OEZ</t>
  </si>
  <si>
    <t>2020/05/19 10:01:29 AM OEZ</t>
  </si>
  <si>
    <t>2020/05/22 3:56:50 PM OEZ</t>
  </si>
  <si>
    <t>2020/05/29 7:24:29 PM OEZ</t>
  </si>
  <si>
    <t>2020/06/05 3:17:36 PM OEZ</t>
  </si>
  <si>
    <t>2020/06/07 9:52:31 PM OEZ</t>
  </si>
  <si>
    <t>2020/06/12 3:50:30 PM OEZ</t>
  </si>
  <si>
    <t>19-25</t>
  </si>
  <si>
    <t>26-35</t>
  </si>
  <si>
    <t>51-65</t>
  </si>
  <si>
    <t>66-75</t>
  </si>
  <si>
    <t>36-50</t>
  </si>
  <si>
    <t>12-18</t>
  </si>
  <si>
    <t xml:space="preserve">&gt; 76 </t>
  </si>
  <si>
    <t>pol_rechts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</si>
</sst>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4D8D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9" fontId="0" fillId="0" borderId="0" xfId="0" applyNumberFormat="1"/>
    <xf numFmtId="0" fontId="0" fillId="33" borderId="0" xfId="0" applyFill="1"/>
    <xf numFmtId="0" fontId="0" fillId="34" borderId="0" xfId="0" applyFill="1"/>
    <xf numFmtId="2" fontId="0" fillId="35" borderId="0" xfId="0" applyNumberFormat="1" applyFill="1"/>
    <xf numFmtId="1" fontId="0" fillId="34" borderId="0" xfId="0" applyNumberFormat="1" applyFill="1" applyAlignment="1">
      <alignment horizontal="right"/>
    </xf>
    <xf numFmtId="1" fontId="0" fillId="34" borderId="0" xfId="0" applyNumberFormat="1" applyFill="1" applyAlignment="1">
      <alignment horizontal="left"/>
    </xf>
    <xf numFmtId="0" fontId="0" fillId="38" borderId="0" xfId="0" applyFill="1"/>
    <xf numFmtId="0" fontId="0" fillId="40" borderId="0" xfId="0" applyFill="1"/>
    <xf numFmtId="0" fontId="0" fillId="41" borderId="0" xfId="0" applyFill="1"/>
    <xf numFmtId="0" fontId="0" fillId="0" borderId="0" xfId="0" applyFill="1"/>
    <xf numFmtId="0" fontId="0" fillId="40" borderId="0" xfId="0" applyFill="1" applyAlignment="1">
      <alignment wrapText="1"/>
    </xf>
    <xf numFmtId="0" fontId="0" fillId="0" borderId="0" xfId="0" applyAlignment="1">
      <alignment wrapText="1"/>
    </xf>
    <xf numFmtId="0" fontId="0" fillId="42" borderId="0" xfId="0" applyNumberFormat="1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1" fontId="0" fillId="33" borderId="0" xfId="0" applyNumberFormat="1" applyFill="1"/>
    <xf numFmtId="1" fontId="0" fillId="34" borderId="0" xfId="0" applyNumberFormat="1" applyFill="1"/>
    <xf numFmtId="2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36" borderId="0" xfId="0" applyNumberFormat="1" applyFill="1"/>
    <xf numFmtId="1" fontId="0" fillId="37" borderId="0" xfId="0" applyNumberFormat="1" applyFill="1"/>
    <xf numFmtId="1" fontId="0" fillId="39" borderId="0" xfId="0" applyNumberFormat="1" applyFill="1"/>
    <xf numFmtId="1" fontId="0" fillId="38" borderId="0" xfId="0" applyNumberForma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99CC"/>
      <color rgb="FFC4D8D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79"/>
  <sheetViews>
    <sheetView topLeftCell="I1" workbookViewId="0">
      <selection activeCell="M3" sqref="M3"/>
    </sheetView>
  </sheetViews>
  <sheetFormatPr baseColWidth="10" defaultRowHeight="14.4" x14ac:dyDescent="0.3"/>
  <cols>
    <col min="1" max="1" width="42.886718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">
      <c r="A2" t="s">
        <v>24</v>
      </c>
      <c r="B2" t="s">
        <v>25</v>
      </c>
      <c r="C2" t="s">
        <v>26</v>
      </c>
      <c r="D2" t="s">
        <v>27</v>
      </c>
      <c r="G2">
        <v>6</v>
      </c>
      <c r="H2">
        <v>2</v>
      </c>
      <c r="I2">
        <v>6</v>
      </c>
      <c r="J2">
        <v>3</v>
      </c>
      <c r="K2">
        <v>1</v>
      </c>
      <c r="L2">
        <v>4</v>
      </c>
      <c r="M2">
        <v>8</v>
      </c>
      <c r="N2">
        <v>150</v>
      </c>
      <c r="O2" t="s">
        <v>28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1915</v>
      </c>
      <c r="V2">
        <v>3</v>
      </c>
      <c r="W2">
        <v>2</v>
      </c>
      <c r="X2" t="s">
        <v>35</v>
      </c>
      <c r="Y2" t="s">
        <v>35</v>
      </c>
      <c r="Z2" t="s">
        <v>36</v>
      </c>
    </row>
    <row r="3" spans="1:26" x14ac:dyDescent="0.3">
      <c r="A3" t="s">
        <v>37</v>
      </c>
      <c r="B3" t="s">
        <v>38</v>
      </c>
      <c r="C3" t="s">
        <v>26</v>
      </c>
      <c r="D3" t="s">
        <v>27</v>
      </c>
      <c r="G3">
        <v>3</v>
      </c>
      <c r="H3">
        <v>5</v>
      </c>
      <c r="I3">
        <v>10</v>
      </c>
      <c r="J3">
        <v>6</v>
      </c>
      <c r="K3">
        <v>3</v>
      </c>
      <c r="L3">
        <v>7</v>
      </c>
      <c r="M3">
        <v>7</v>
      </c>
      <c r="N3">
        <v>100</v>
      </c>
      <c r="P3" t="s">
        <v>29</v>
      </c>
      <c r="Q3" t="s">
        <v>39</v>
      </c>
      <c r="R3" t="s">
        <v>31</v>
      </c>
      <c r="S3" t="s">
        <v>32</v>
      </c>
      <c r="T3" t="s">
        <v>33</v>
      </c>
      <c r="U3" t="s">
        <v>1915</v>
      </c>
      <c r="V3">
        <v>0</v>
      </c>
      <c r="W3">
        <v>2</v>
      </c>
      <c r="X3" t="s">
        <v>40</v>
      </c>
      <c r="Y3" t="s">
        <v>35</v>
      </c>
      <c r="Z3" t="s">
        <v>36</v>
      </c>
    </row>
    <row r="4" spans="1:26" x14ac:dyDescent="0.3">
      <c r="A4" t="s">
        <v>41</v>
      </c>
      <c r="B4" t="s">
        <v>42</v>
      </c>
      <c r="E4" t="s">
        <v>26</v>
      </c>
      <c r="F4" t="s">
        <v>43</v>
      </c>
      <c r="G4">
        <v>7</v>
      </c>
      <c r="H4">
        <v>6</v>
      </c>
      <c r="I4">
        <v>10</v>
      </c>
      <c r="J4">
        <v>7</v>
      </c>
      <c r="K4">
        <v>2</v>
      </c>
      <c r="L4">
        <v>4</v>
      </c>
      <c r="M4">
        <v>7</v>
      </c>
      <c r="N4">
        <v>500</v>
      </c>
      <c r="O4" t="s">
        <v>44</v>
      </c>
      <c r="P4" t="s">
        <v>45</v>
      </c>
      <c r="Q4" t="s">
        <v>30</v>
      </c>
      <c r="R4" t="s">
        <v>31</v>
      </c>
      <c r="S4" t="s">
        <v>32</v>
      </c>
      <c r="T4" t="s">
        <v>33</v>
      </c>
      <c r="U4" t="s">
        <v>1916</v>
      </c>
      <c r="V4">
        <v>4</v>
      </c>
      <c r="W4">
        <v>1</v>
      </c>
      <c r="X4" t="s">
        <v>35</v>
      </c>
      <c r="Y4" t="s">
        <v>35</v>
      </c>
      <c r="Z4" t="s">
        <v>36</v>
      </c>
    </row>
    <row r="5" spans="1:26" x14ac:dyDescent="0.3">
      <c r="A5" t="s">
        <v>47</v>
      </c>
      <c r="B5" t="s">
        <v>48</v>
      </c>
      <c r="C5" t="s">
        <v>26</v>
      </c>
      <c r="D5" t="s">
        <v>27</v>
      </c>
      <c r="G5">
        <v>5</v>
      </c>
      <c r="H5">
        <v>2</v>
      </c>
      <c r="I5">
        <v>6</v>
      </c>
      <c r="J5">
        <v>4</v>
      </c>
      <c r="K5">
        <v>2</v>
      </c>
      <c r="L5">
        <v>7</v>
      </c>
      <c r="M5">
        <v>9</v>
      </c>
      <c r="N5">
        <v>300</v>
      </c>
      <c r="O5" t="s">
        <v>28</v>
      </c>
      <c r="P5" t="s">
        <v>29</v>
      </c>
      <c r="Q5" t="s">
        <v>39</v>
      </c>
      <c r="R5" t="s">
        <v>31</v>
      </c>
      <c r="S5" t="s">
        <v>32</v>
      </c>
      <c r="T5" t="s">
        <v>33</v>
      </c>
      <c r="U5" t="s">
        <v>1915</v>
      </c>
      <c r="V5">
        <v>3</v>
      </c>
      <c r="W5">
        <v>2</v>
      </c>
      <c r="X5" t="s">
        <v>35</v>
      </c>
      <c r="Y5" t="s">
        <v>35</v>
      </c>
      <c r="Z5" t="s">
        <v>36</v>
      </c>
    </row>
    <row r="6" spans="1:26" x14ac:dyDescent="0.3">
      <c r="A6" t="s">
        <v>49</v>
      </c>
      <c r="B6" t="s">
        <v>38</v>
      </c>
      <c r="C6" t="s">
        <v>26</v>
      </c>
      <c r="D6" t="s">
        <v>27</v>
      </c>
      <c r="G6">
        <v>3</v>
      </c>
      <c r="H6">
        <v>2</v>
      </c>
      <c r="I6">
        <v>3</v>
      </c>
      <c r="J6">
        <v>3</v>
      </c>
      <c r="K6">
        <v>0</v>
      </c>
      <c r="L6">
        <v>8</v>
      </c>
      <c r="M6">
        <v>10</v>
      </c>
      <c r="N6">
        <v>700</v>
      </c>
      <c r="O6" t="s">
        <v>28</v>
      </c>
      <c r="P6" t="s">
        <v>29</v>
      </c>
      <c r="Q6" t="s">
        <v>39</v>
      </c>
      <c r="R6" t="s">
        <v>50</v>
      </c>
      <c r="S6" t="s">
        <v>51</v>
      </c>
      <c r="T6" t="s">
        <v>52</v>
      </c>
      <c r="U6" t="s">
        <v>1916</v>
      </c>
      <c r="V6">
        <v>1</v>
      </c>
      <c r="W6">
        <v>2</v>
      </c>
      <c r="X6" t="s">
        <v>35</v>
      </c>
      <c r="Y6" t="s">
        <v>35</v>
      </c>
      <c r="Z6" t="s">
        <v>53</v>
      </c>
    </row>
    <row r="7" spans="1:26" x14ac:dyDescent="0.3">
      <c r="A7" t="s">
        <v>54</v>
      </c>
      <c r="B7" t="s">
        <v>38</v>
      </c>
      <c r="C7" t="s">
        <v>26</v>
      </c>
      <c r="D7" t="s">
        <v>27</v>
      </c>
      <c r="G7">
        <v>4</v>
      </c>
      <c r="H7">
        <v>8</v>
      </c>
      <c r="I7">
        <v>7</v>
      </c>
      <c r="J7">
        <v>3</v>
      </c>
      <c r="K7">
        <v>2</v>
      </c>
      <c r="L7">
        <v>7</v>
      </c>
      <c r="M7">
        <v>8</v>
      </c>
      <c r="N7">
        <v>100</v>
      </c>
      <c r="O7" t="s">
        <v>44</v>
      </c>
      <c r="P7" t="s">
        <v>29</v>
      </c>
      <c r="Q7" t="s">
        <v>39</v>
      </c>
      <c r="R7" t="s">
        <v>55</v>
      </c>
      <c r="S7" t="s">
        <v>56</v>
      </c>
      <c r="T7" t="s">
        <v>52</v>
      </c>
      <c r="U7" t="s">
        <v>1917</v>
      </c>
      <c r="V7">
        <v>3</v>
      </c>
      <c r="W7">
        <v>2</v>
      </c>
      <c r="X7" t="s">
        <v>35</v>
      </c>
      <c r="Y7" t="s">
        <v>35</v>
      </c>
      <c r="Z7" t="s">
        <v>36</v>
      </c>
    </row>
    <row r="8" spans="1:26" x14ac:dyDescent="0.3">
      <c r="A8" t="s">
        <v>58</v>
      </c>
      <c r="B8" t="s">
        <v>59</v>
      </c>
      <c r="E8" t="s">
        <v>26</v>
      </c>
      <c r="F8" t="s">
        <v>43</v>
      </c>
      <c r="G8">
        <v>7</v>
      </c>
      <c r="H8">
        <v>7</v>
      </c>
      <c r="I8">
        <v>0</v>
      </c>
      <c r="J8">
        <v>9</v>
      </c>
      <c r="K8">
        <v>1</v>
      </c>
      <c r="L8">
        <v>0</v>
      </c>
      <c r="M8">
        <v>7</v>
      </c>
      <c r="N8">
        <v>100</v>
      </c>
      <c r="O8" t="s">
        <v>28</v>
      </c>
      <c r="P8" t="s">
        <v>29</v>
      </c>
      <c r="Q8" t="s">
        <v>60</v>
      </c>
      <c r="R8" t="s">
        <v>31</v>
      </c>
      <c r="S8" t="s">
        <v>61</v>
      </c>
      <c r="T8" t="s">
        <v>62</v>
      </c>
      <c r="U8" t="s">
        <v>1915</v>
      </c>
      <c r="V8">
        <v>1</v>
      </c>
      <c r="W8">
        <v>4</v>
      </c>
      <c r="X8" t="s">
        <v>35</v>
      </c>
      <c r="Y8" t="s">
        <v>35</v>
      </c>
      <c r="Z8" t="s">
        <v>36</v>
      </c>
    </row>
    <row r="9" spans="1:26" x14ac:dyDescent="0.3">
      <c r="A9" t="s">
        <v>63</v>
      </c>
      <c r="B9" t="s">
        <v>64</v>
      </c>
      <c r="C9" t="s">
        <v>26</v>
      </c>
      <c r="D9" t="s">
        <v>27</v>
      </c>
      <c r="G9">
        <v>5</v>
      </c>
      <c r="H9">
        <v>2</v>
      </c>
      <c r="I9">
        <v>8</v>
      </c>
      <c r="J9">
        <v>2</v>
      </c>
      <c r="K9">
        <v>0</v>
      </c>
      <c r="L9">
        <v>8</v>
      </c>
      <c r="M9">
        <v>8</v>
      </c>
      <c r="N9">
        <v>500</v>
      </c>
      <c r="O9" t="s">
        <v>28</v>
      </c>
      <c r="P9" t="s">
        <v>29</v>
      </c>
      <c r="Q9" t="s">
        <v>39</v>
      </c>
      <c r="R9" t="s">
        <v>31</v>
      </c>
      <c r="S9" t="s">
        <v>51</v>
      </c>
      <c r="T9" t="s">
        <v>65</v>
      </c>
      <c r="U9" t="s">
        <v>1915</v>
      </c>
      <c r="V9">
        <v>1</v>
      </c>
      <c r="W9">
        <v>2</v>
      </c>
      <c r="X9" t="s">
        <v>35</v>
      </c>
      <c r="Y9" t="s">
        <v>35</v>
      </c>
      <c r="Z9" t="s">
        <v>53</v>
      </c>
    </row>
    <row r="10" spans="1:26" x14ac:dyDescent="0.3">
      <c r="A10" t="s">
        <v>66</v>
      </c>
      <c r="B10" t="s">
        <v>67</v>
      </c>
      <c r="E10" t="s">
        <v>26</v>
      </c>
      <c r="F10" t="s">
        <v>43</v>
      </c>
      <c r="G10">
        <v>6</v>
      </c>
      <c r="H10">
        <v>6</v>
      </c>
      <c r="I10">
        <v>8</v>
      </c>
      <c r="J10">
        <v>3</v>
      </c>
      <c r="K10">
        <v>3</v>
      </c>
      <c r="L10">
        <v>5</v>
      </c>
      <c r="M10">
        <v>8</v>
      </c>
      <c r="N10" t="s">
        <v>68</v>
      </c>
      <c r="O10" t="s">
        <v>44</v>
      </c>
      <c r="P10" t="s">
        <v>45</v>
      </c>
      <c r="Q10" t="s">
        <v>30</v>
      </c>
      <c r="R10" t="s">
        <v>50</v>
      </c>
      <c r="S10" t="s">
        <v>61</v>
      </c>
      <c r="U10" t="s">
        <v>1917</v>
      </c>
      <c r="V10">
        <v>1</v>
      </c>
      <c r="W10">
        <v>3</v>
      </c>
      <c r="X10" t="s">
        <v>35</v>
      </c>
      <c r="Y10" t="s">
        <v>35</v>
      </c>
      <c r="Z10" t="s">
        <v>36</v>
      </c>
    </row>
    <row r="11" spans="1:26" x14ac:dyDescent="0.3">
      <c r="A11" t="s">
        <v>69</v>
      </c>
      <c r="B11" t="s">
        <v>38</v>
      </c>
      <c r="C11" t="s">
        <v>26</v>
      </c>
      <c r="D11" t="s">
        <v>27</v>
      </c>
      <c r="G11">
        <v>7</v>
      </c>
      <c r="H11">
        <v>4</v>
      </c>
      <c r="I11">
        <v>7</v>
      </c>
      <c r="J11">
        <v>8</v>
      </c>
      <c r="K11">
        <v>2</v>
      </c>
      <c r="L11">
        <v>5</v>
      </c>
      <c r="M11">
        <v>8</v>
      </c>
      <c r="N11">
        <v>100</v>
      </c>
      <c r="O11" t="s">
        <v>44</v>
      </c>
      <c r="P11" t="s">
        <v>45</v>
      </c>
      <c r="Q11" t="s">
        <v>70</v>
      </c>
      <c r="R11" t="s">
        <v>50</v>
      </c>
      <c r="S11" t="s">
        <v>61</v>
      </c>
      <c r="U11" t="s">
        <v>1918</v>
      </c>
      <c r="V11">
        <v>4</v>
      </c>
      <c r="W11">
        <v>2</v>
      </c>
      <c r="X11" t="s">
        <v>35</v>
      </c>
      <c r="Y11" t="s">
        <v>35</v>
      </c>
      <c r="Z11" t="s">
        <v>36</v>
      </c>
    </row>
    <row r="12" spans="1:26" x14ac:dyDescent="0.3">
      <c r="A12" t="s">
        <v>72</v>
      </c>
      <c r="B12" t="s">
        <v>38</v>
      </c>
      <c r="C12" t="s">
        <v>26</v>
      </c>
      <c r="D12" t="s">
        <v>27</v>
      </c>
      <c r="G12">
        <v>4</v>
      </c>
      <c r="H12">
        <v>2</v>
      </c>
      <c r="I12">
        <v>8</v>
      </c>
      <c r="J12">
        <v>4</v>
      </c>
      <c r="K12">
        <v>0</v>
      </c>
      <c r="L12">
        <v>9</v>
      </c>
      <c r="M12">
        <v>4</v>
      </c>
      <c r="N12">
        <v>10</v>
      </c>
      <c r="O12" t="s">
        <v>28</v>
      </c>
      <c r="P12" t="s">
        <v>45</v>
      </c>
      <c r="Q12" t="s">
        <v>30</v>
      </c>
      <c r="R12" t="s">
        <v>50</v>
      </c>
      <c r="S12" t="s">
        <v>51</v>
      </c>
      <c r="T12" t="s">
        <v>52</v>
      </c>
      <c r="U12" t="s">
        <v>1917</v>
      </c>
      <c r="V12">
        <v>3</v>
      </c>
      <c r="W12">
        <v>2</v>
      </c>
      <c r="X12" t="s">
        <v>35</v>
      </c>
      <c r="Y12" t="s">
        <v>35</v>
      </c>
      <c r="Z12" t="s">
        <v>53</v>
      </c>
    </row>
    <row r="13" spans="1:26" x14ac:dyDescent="0.3">
      <c r="A13" t="s">
        <v>73</v>
      </c>
      <c r="B13" t="s">
        <v>74</v>
      </c>
      <c r="C13" t="s">
        <v>26</v>
      </c>
      <c r="D13" t="s">
        <v>27</v>
      </c>
      <c r="G13">
        <v>3</v>
      </c>
      <c r="H13">
        <v>2</v>
      </c>
      <c r="I13">
        <v>6</v>
      </c>
      <c r="J13">
        <v>0</v>
      </c>
      <c r="K13">
        <v>0</v>
      </c>
      <c r="L13">
        <v>3</v>
      </c>
      <c r="M13">
        <v>6</v>
      </c>
      <c r="N13">
        <v>100</v>
      </c>
      <c r="O13" t="s">
        <v>28</v>
      </c>
      <c r="P13" t="s">
        <v>45</v>
      </c>
      <c r="Q13" t="s">
        <v>39</v>
      </c>
      <c r="R13" t="s">
        <v>31</v>
      </c>
      <c r="S13" t="s">
        <v>32</v>
      </c>
      <c r="T13" t="s">
        <v>33</v>
      </c>
      <c r="U13" t="s">
        <v>1916</v>
      </c>
      <c r="V13">
        <v>1</v>
      </c>
      <c r="W13">
        <v>2</v>
      </c>
      <c r="X13" t="s">
        <v>35</v>
      </c>
      <c r="Y13" t="s">
        <v>35</v>
      </c>
      <c r="Z13" t="s">
        <v>53</v>
      </c>
    </row>
    <row r="14" spans="1:26" x14ac:dyDescent="0.3">
      <c r="A14" t="s">
        <v>75</v>
      </c>
      <c r="B14" t="s">
        <v>76</v>
      </c>
      <c r="E14" t="s">
        <v>26</v>
      </c>
      <c r="F14" t="s">
        <v>43</v>
      </c>
      <c r="G14">
        <v>4</v>
      </c>
      <c r="H14">
        <v>7</v>
      </c>
      <c r="I14">
        <v>8</v>
      </c>
      <c r="J14">
        <v>3</v>
      </c>
      <c r="K14">
        <v>2</v>
      </c>
      <c r="L14">
        <v>8</v>
      </c>
      <c r="M14">
        <v>8</v>
      </c>
      <c r="N14">
        <v>200</v>
      </c>
      <c r="O14" t="s">
        <v>28</v>
      </c>
      <c r="P14" t="s">
        <v>45</v>
      </c>
      <c r="Q14" t="s">
        <v>30</v>
      </c>
      <c r="R14" t="s">
        <v>50</v>
      </c>
      <c r="S14" t="s">
        <v>61</v>
      </c>
      <c r="T14" t="s">
        <v>52</v>
      </c>
      <c r="U14" t="s">
        <v>1917</v>
      </c>
      <c r="V14">
        <v>1</v>
      </c>
      <c r="W14">
        <v>3</v>
      </c>
      <c r="X14" t="s">
        <v>40</v>
      </c>
      <c r="Y14" t="s">
        <v>35</v>
      </c>
      <c r="Z14" t="s">
        <v>36</v>
      </c>
    </row>
    <row r="15" spans="1:26" x14ac:dyDescent="0.3">
      <c r="A15" t="s">
        <v>77</v>
      </c>
      <c r="B15" t="s">
        <v>78</v>
      </c>
      <c r="E15" t="s">
        <v>26</v>
      </c>
      <c r="F15" t="s">
        <v>79</v>
      </c>
      <c r="G15">
        <v>5</v>
      </c>
      <c r="H15">
        <v>5</v>
      </c>
      <c r="I15">
        <v>9</v>
      </c>
      <c r="J15">
        <v>2</v>
      </c>
      <c r="K15">
        <v>4</v>
      </c>
      <c r="L15">
        <v>5</v>
      </c>
      <c r="M15">
        <v>5</v>
      </c>
      <c r="N15">
        <v>50</v>
      </c>
      <c r="O15" t="s">
        <v>28</v>
      </c>
      <c r="P15" t="s">
        <v>45</v>
      </c>
      <c r="Q15" t="s">
        <v>30</v>
      </c>
      <c r="R15" t="s">
        <v>50</v>
      </c>
      <c r="S15" t="s">
        <v>32</v>
      </c>
      <c r="U15" t="s">
        <v>1917</v>
      </c>
      <c r="V15">
        <v>3</v>
      </c>
      <c r="W15">
        <v>2</v>
      </c>
      <c r="X15" t="s">
        <v>35</v>
      </c>
      <c r="Y15" t="s">
        <v>35</v>
      </c>
      <c r="Z15" t="s">
        <v>53</v>
      </c>
    </row>
    <row r="16" spans="1:26" x14ac:dyDescent="0.3">
      <c r="A16" t="s">
        <v>80</v>
      </c>
      <c r="B16" t="s">
        <v>81</v>
      </c>
      <c r="E16" t="s">
        <v>26</v>
      </c>
      <c r="F16" t="s">
        <v>43</v>
      </c>
      <c r="G16">
        <v>6</v>
      </c>
      <c r="H16">
        <v>7</v>
      </c>
      <c r="I16">
        <v>6</v>
      </c>
      <c r="J16">
        <v>5</v>
      </c>
      <c r="K16">
        <v>6</v>
      </c>
      <c r="L16">
        <v>7</v>
      </c>
      <c r="M16">
        <v>5</v>
      </c>
      <c r="N16">
        <v>100</v>
      </c>
      <c r="O16" t="s">
        <v>44</v>
      </c>
      <c r="P16" t="s">
        <v>45</v>
      </c>
      <c r="Q16" t="s">
        <v>82</v>
      </c>
      <c r="R16" t="s">
        <v>50</v>
      </c>
      <c r="S16" t="s">
        <v>83</v>
      </c>
      <c r="T16" t="s">
        <v>52</v>
      </c>
      <c r="U16" t="s">
        <v>1917</v>
      </c>
      <c r="V16">
        <v>4</v>
      </c>
      <c r="W16">
        <v>4</v>
      </c>
      <c r="X16" t="s">
        <v>35</v>
      </c>
      <c r="Y16" t="s">
        <v>35</v>
      </c>
      <c r="Z16" t="s">
        <v>36</v>
      </c>
    </row>
    <row r="17" spans="1:26" x14ac:dyDescent="0.3">
      <c r="A17" t="s">
        <v>84</v>
      </c>
      <c r="B17" t="s">
        <v>76</v>
      </c>
      <c r="E17" t="s">
        <v>26</v>
      </c>
      <c r="F17" t="s">
        <v>43</v>
      </c>
      <c r="G17">
        <v>5</v>
      </c>
      <c r="H17">
        <v>8</v>
      </c>
      <c r="I17">
        <v>7</v>
      </c>
      <c r="J17">
        <v>4</v>
      </c>
      <c r="K17">
        <v>10</v>
      </c>
      <c r="L17">
        <v>5</v>
      </c>
      <c r="M17">
        <v>9</v>
      </c>
      <c r="N17" t="s">
        <v>68</v>
      </c>
      <c r="O17" t="s">
        <v>28</v>
      </c>
      <c r="P17" t="s">
        <v>85</v>
      </c>
      <c r="Q17" t="s">
        <v>70</v>
      </c>
      <c r="R17" t="s">
        <v>86</v>
      </c>
      <c r="S17" t="s">
        <v>51</v>
      </c>
      <c r="T17" t="s">
        <v>52</v>
      </c>
      <c r="U17" t="s">
        <v>1919</v>
      </c>
      <c r="V17">
        <v>3</v>
      </c>
      <c r="W17">
        <v>3</v>
      </c>
      <c r="X17" t="s">
        <v>35</v>
      </c>
      <c r="Y17" t="s">
        <v>35</v>
      </c>
      <c r="Z17" t="s">
        <v>36</v>
      </c>
    </row>
    <row r="18" spans="1:26" x14ac:dyDescent="0.3">
      <c r="A18" t="s">
        <v>88</v>
      </c>
      <c r="B18" t="s">
        <v>67</v>
      </c>
      <c r="E18" t="s">
        <v>26</v>
      </c>
      <c r="F18" t="s">
        <v>43</v>
      </c>
      <c r="G18">
        <v>3</v>
      </c>
      <c r="H18">
        <v>3</v>
      </c>
      <c r="I18">
        <v>3</v>
      </c>
      <c r="J18">
        <v>2</v>
      </c>
      <c r="K18">
        <v>1</v>
      </c>
      <c r="L18">
        <v>8</v>
      </c>
      <c r="M18">
        <v>7</v>
      </c>
      <c r="N18">
        <v>150</v>
      </c>
      <c r="O18" t="s">
        <v>28</v>
      </c>
      <c r="P18" t="s">
        <v>45</v>
      </c>
      <c r="Q18" t="s">
        <v>39</v>
      </c>
      <c r="R18" t="s">
        <v>50</v>
      </c>
      <c r="S18" t="s">
        <v>51</v>
      </c>
      <c r="T18" t="s">
        <v>52</v>
      </c>
      <c r="U18" t="s">
        <v>1915</v>
      </c>
      <c r="V18">
        <v>1</v>
      </c>
      <c r="W18">
        <v>1</v>
      </c>
      <c r="X18" t="s">
        <v>35</v>
      </c>
      <c r="Y18" t="s">
        <v>35</v>
      </c>
      <c r="Z18" t="s">
        <v>36</v>
      </c>
    </row>
    <row r="19" spans="1:26" x14ac:dyDescent="0.3">
      <c r="A19" t="s">
        <v>89</v>
      </c>
      <c r="B19" t="s">
        <v>90</v>
      </c>
      <c r="E19" t="s">
        <v>26</v>
      </c>
      <c r="F19" t="s">
        <v>43</v>
      </c>
      <c r="G19">
        <v>6</v>
      </c>
      <c r="H19">
        <v>4</v>
      </c>
      <c r="I19">
        <v>8</v>
      </c>
      <c r="J19">
        <v>8</v>
      </c>
      <c r="K19">
        <v>3</v>
      </c>
      <c r="L19">
        <v>7</v>
      </c>
      <c r="M19">
        <v>7</v>
      </c>
      <c r="N19">
        <v>100</v>
      </c>
      <c r="O19" t="s">
        <v>28</v>
      </c>
      <c r="P19" t="s">
        <v>45</v>
      </c>
      <c r="Q19" t="s">
        <v>30</v>
      </c>
      <c r="R19" t="s">
        <v>50</v>
      </c>
      <c r="S19" t="s">
        <v>91</v>
      </c>
      <c r="T19" t="s">
        <v>52</v>
      </c>
      <c r="U19" t="s">
        <v>1920</v>
      </c>
      <c r="V19">
        <v>3</v>
      </c>
      <c r="W19">
        <v>2</v>
      </c>
      <c r="X19" t="s">
        <v>35</v>
      </c>
      <c r="Y19" t="s">
        <v>35</v>
      </c>
      <c r="Z19" t="s">
        <v>36</v>
      </c>
    </row>
    <row r="20" spans="1:26" x14ac:dyDescent="0.3">
      <c r="A20" t="s">
        <v>93</v>
      </c>
      <c r="B20" t="s">
        <v>48</v>
      </c>
      <c r="C20" t="s">
        <v>26</v>
      </c>
      <c r="D20" t="s">
        <v>27</v>
      </c>
      <c r="G20">
        <v>3</v>
      </c>
      <c r="H20">
        <v>8</v>
      </c>
      <c r="I20">
        <v>4</v>
      </c>
      <c r="J20">
        <v>3</v>
      </c>
      <c r="K20">
        <v>3</v>
      </c>
      <c r="L20">
        <v>4</v>
      </c>
      <c r="M20">
        <v>8</v>
      </c>
      <c r="N20">
        <v>500</v>
      </c>
      <c r="O20" t="s">
        <v>44</v>
      </c>
      <c r="P20" t="s">
        <v>45</v>
      </c>
      <c r="Q20" t="s">
        <v>70</v>
      </c>
      <c r="R20" t="s">
        <v>50</v>
      </c>
      <c r="S20" t="s">
        <v>61</v>
      </c>
      <c r="T20" t="s">
        <v>62</v>
      </c>
      <c r="U20" t="s">
        <v>1920</v>
      </c>
      <c r="V20">
        <v>2</v>
      </c>
      <c r="W20">
        <v>3</v>
      </c>
      <c r="X20" t="s">
        <v>35</v>
      </c>
      <c r="Y20" t="s">
        <v>35</v>
      </c>
      <c r="Z20" t="s">
        <v>36</v>
      </c>
    </row>
    <row r="21" spans="1:26" x14ac:dyDescent="0.3">
      <c r="A21" t="s">
        <v>94</v>
      </c>
      <c r="B21" t="s">
        <v>78</v>
      </c>
      <c r="E21" t="s">
        <v>26</v>
      </c>
      <c r="F21" t="s">
        <v>43</v>
      </c>
      <c r="G21">
        <v>5</v>
      </c>
      <c r="H21">
        <v>4</v>
      </c>
      <c r="I21">
        <v>8</v>
      </c>
      <c r="J21">
        <v>4</v>
      </c>
      <c r="K21">
        <v>1</v>
      </c>
      <c r="L21">
        <v>4</v>
      </c>
      <c r="M21">
        <v>5</v>
      </c>
      <c r="N21">
        <v>30</v>
      </c>
      <c r="P21" t="s">
        <v>45</v>
      </c>
      <c r="Q21" t="s">
        <v>30</v>
      </c>
      <c r="R21" t="s">
        <v>50</v>
      </c>
      <c r="S21" t="s">
        <v>95</v>
      </c>
      <c r="U21" t="s">
        <v>1918</v>
      </c>
      <c r="V21">
        <v>3</v>
      </c>
      <c r="W21">
        <v>2</v>
      </c>
      <c r="X21" t="s">
        <v>35</v>
      </c>
      <c r="Y21" t="s">
        <v>35</v>
      </c>
      <c r="Z21" t="s">
        <v>36</v>
      </c>
    </row>
    <row r="22" spans="1:26" x14ac:dyDescent="0.3">
      <c r="A22" t="s">
        <v>96</v>
      </c>
      <c r="B22" t="s">
        <v>48</v>
      </c>
      <c r="C22" t="s">
        <v>26</v>
      </c>
      <c r="D22" t="s">
        <v>27</v>
      </c>
      <c r="G22">
        <v>8</v>
      </c>
      <c r="H22">
        <v>5</v>
      </c>
      <c r="I22">
        <v>8</v>
      </c>
      <c r="J22">
        <v>4</v>
      </c>
      <c r="K22">
        <v>2</v>
      </c>
      <c r="L22">
        <v>8</v>
      </c>
      <c r="M22">
        <v>7</v>
      </c>
      <c r="N22" t="s">
        <v>97</v>
      </c>
      <c r="O22" t="s">
        <v>28</v>
      </c>
      <c r="P22" t="s">
        <v>29</v>
      </c>
      <c r="Q22" t="s">
        <v>60</v>
      </c>
      <c r="R22" t="s">
        <v>31</v>
      </c>
      <c r="S22" t="s">
        <v>61</v>
      </c>
      <c r="T22" t="s">
        <v>62</v>
      </c>
      <c r="U22" t="s">
        <v>1915</v>
      </c>
      <c r="V22">
        <v>3</v>
      </c>
      <c r="W22">
        <v>2</v>
      </c>
      <c r="X22" t="s">
        <v>35</v>
      </c>
      <c r="Y22" t="s">
        <v>35</v>
      </c>
      <c r="Z22" t="s">
        <v>36</v>
      </c>
    </row>
    <row r="23" spans="1:26" x14ac:dyDescent="0.3">
      <c r="A23" t="s">
        <v>98</v>
      </c>
      <c r="B23" t="s">
        <v>99</v>
      </c>
      <c r="E23" t="s">
        <v>26</v>
      </c>
      <c r="F23" t="s">
        <v>43</v>
      </c>
      <c r="G23">
        <v>3</v>
      </c>
      <c r="H23">
        <v>2</v>
      </c>
      <c r="I23">
        <v>4</v>
      </c>
      <c r="J23">
        <v>3</v>
      </c>
      <c r="K23">
        <v>6</v>
      </c>
      <c r="L23">
        <v>7</v>
      </c>
      <c r="M23">
        <v>6</v>
      </c>
      <c r="N23">
        <v>200</v>
      </c>
      <c r="O23" t="s">
        <v>28</v>
      </c>
      <c r="P23" t="s">
        <v>29</v>
      </c>
      <c r="Q23" t="s">
        <v>39</v>
      </c>
      <c r="R23" t="s">
        <v>31</v>
      </c>
      <c r="S23" t="s">
        <v>56</v>
      </c>
      <c r="T23" t="s">
        <v>65</v>
      </c>
      <c r="U23" t="s">
        <v>1916</v>
      </c>
      <c r="V23">
        <v>3</v>
      </c>
      <c r="W23">
        <v>2</v>
      </c>
      <c r="X23" t="s">
        <v>35</v>
      </c>
      <c r="Y23" t="s">
        <v>35</v>
      </c>
      <c r="Z23" t="s">
        <v>36</v>
      </c>
    </row>
    <row r="24" spans="1:26" x14ac:dyDescent="0.3">
      <c r="A24" t="s">
        <v>100</v>
      </c>
      <c r="B24" t="s">
        <v>48</v>
      </c>
      <c r="C24" t="s">
        <v>26</v>
      </c>
      <c r="D24" t="s">
        <v>27</v>
      </c>
      <c r="G24">
        <v>4</v>
      </c>
      <c r="H24">
        <v>4</v>
      </c>
      <c r="I24">
        <v>8</v>
      </c>
      <c r="J24">
        <v>4</v>
      </c>
      <c r="K24">
        <v>1</v>
      </c>
      <c r="L24">
        <v>8</v>
      </c>
      <c r="M24">
        <v>9</v>
      </c>
      <c r="N24">
        <v>100</v>
      </c>
      <c r="O24" t="s">
        <v>28</v>
      </c>
      <c r="P24" t="s">
        <v>45</v>
      </c>
      <c r="Q24" t="s">
        <v>30</v>
      </c>
      <c r="R24" t="s">
        <v>50</v>
      </c>
      <c r="S24" t="s">
        <v>95</v>
      </c>
      <c r="T24" t="s">
        <v>33</v>
      </c>
      <c r="U24" t="s">
        <v>1920</v>
      </c>
      <c r="V24">
        <v>4</v>
      </c>
      <c r="W24">
        <v>2</v>
      </c>
      <c r="X24" t="s">
        <v>35</v>
      </c>
      <c r="Y24" t="s">
        <v>35</v>
      </c>
      <c r="Z24" t="s">
        <v>36</v>
      </c>
    </row>
    <row r="25" spans="1:26" x14ac:dyDescent="0.3">
      <c r="A25" t="s">
        <v>101</v>
      </c>
      <c r="B25" t="s">
        <v>99</v>
      </c>
      <c r="E25" t="s">
        <v>26</v>
      </c>
      <c r="F25" t="s">
        <v>43</v>
      </c>
      <c r="G25">
        <v>6</v>
      </c>
      <c r="H25">
        <v>2</v>
      </c>
      <c r="I25">
        <v>9</v>
      </c>
      <c r="J25">
        <v>3</v>
      </c>
      <c r="K25">
        <v>0</v>
      </c>
      <c r="L25">
        <v>3</v>
      </c>
      <c r="M25">
        <v>8</v>
      </c>
      <c r="N25">
        <v>0</v>
      </c>
      <c r="O25" t="s">
        <v>44</v>
      </c>
      <c r="P25" t="s">
        <v>29</v>
      </c>
      <c r="Q25" t="s">
        <v>30</v>
      </c>
      <c r="R25" t="s">
        <v>50</v>
      </c>
      <c r="S25" t="s">
        <v>102</v>
      </c>
      <c r="T25" t="s">
        <v>52</v>
      </c>
      <c r="U25" t="s">
        <v>1916</v>
      </c>
      <c r="V25">
        <v>5</v>
      </c>
      <c r="W25">
        <v>2</v>
      </c>
      <c r="X25" t="s">
        <v>35</v>
      </c>
      <c r="Y25" t="s">
        <v>35</v>
      </c>
      <c r="Z25" t="s">
        <v>36</v>
      </c>
    </row>
    <row r="26" spans="1:26" x14ac:dyDescent="0.3">
      <c r="A26" t="s">
        <v>103</v>
      </c>
      <c r="B26" t="s">
        <v>104</v>
      </c>
      <c r="C26" t="s">
        <v>26</v>
      </c>
      <c r="D26" t="s">
        <v>105</v>
      </c>
      <c r="G26">
        <v>3</v>
      </c>
      <c r="H26">
        <v>3</v>
      </c>
      <c r="I26">
        <v>8</v>
      </c>
      <c r="J26">
        <v>3</v>
      </c>
      <c r="K26">
        <v>1</v>
      </c>
      <c r="L26">
        <v>5</v>
      </c>
      <c r="M26">
        <v>7</v>
      </c>
      <c r="N26">
        <v>100</v>
      </c>
      <c r="O26" t="s">
        <v>44</v>
      </c>
      <c r="P26" t="s">
        <v>45</v>
      </c>
      <c r="Q26" t="s">
        <v>70</v>
      </c>
      <c r="R26" t="s">
        <v>50</v>
      </c>
      <c r="S26" t="s">
        <v>61</v>
      </c>
      <c r="U26" t="s">
        <v>1921</v>
      </c>
      <c r="V26">
        <v>2</v>
      </c>
      <c r="W26">
        <v>2</v>
      </c>
      <c r="X26" t="s">
        <v>35</v>
      </c>
      <c r="Y26" t="s">
        <v>35</v>
      </c>
      <c r="Z26" t="s">
        <v>36</v>
      </c>
    </row>
    <row r="27" spans="1:26" x14ac:dyDescent="0.3">
      <c r="A27" t="s">
        <v>107</v>
      </c>
      <c r="B27" t="s">
        <v>67</v>
      </c>
      <c r="E27" t="s">
        <v>26</v>
      </c>
      <c r="F27" t="s">
        <v>43</v>
      </c>
      <c r="G27">
        <v>7</v>
      </c>
      <c r="H27">
        <v>9</v>
      </c>
      <c r="I27">
        <v>10</v>
      </c>
      <c r="J27">
        <v>3</v>
      </c>
      <c r="K27">
        <v>2</v>
      </c>
      <c r="L27">
        <v>5</v>
      </c>
      <c r="M27">
        <v>8</v>
      </c>
      <c r="N27" t="s">
        <v>108</v>
      </c>
      <c r="O27" t="s">
        <v>28</v>
      </c>
      <c r="P27" t="s">
        <v>29</v>
      </c>
      <c r="Q27" t="s">
        <v>39</v>
      </c>
      <c r="R27" t="s">
        <v>31</v>
      </c>
      <c r="S27" t="s">
        <v>51</v>
      </c>
      <c r="T27" t="s">
        <v>65</v>
      </c>
      <c r="U27" t="s">
        <v>1915</v>
      </c>
      <c r="V27">
        <v>3</v>
      </c>
      <c r="W27">
        <v>1</v>
      </c>
      <c r="X27" t="s">
        <v>35</v>
      </c>
      <c r="Y27" t="s">
        <v>35</v>
      </c>
      <c r="Z27" t="s">
        <v>36</v>
      </c>
    </row>
    <row r="28" spans="1:26" x14ac:dyDescent="0.3">
      <c r="A28" t="s">
        <v>109</v>
      </c>
      <c r="B28" t="s">
        <v>59</v>
      </c>
      <c r="E28" t="s">
        <v>26</v>
      </c>
      <c r="F28" t="s">
        <v>43</v>
      </c>
      <c r="G28">
        <v>2</v>
      </c>
      <c r="H28">
        <v>2</v>
      </c>
      <c r="I28">
        <v>8</v>
      </c>
      <c r="J28">
        <v>2</v>
      </c>
      <c r="K28">
        <v>4</v>
      </c>
      <c r="L28">
        <v>6</v>
      </c>
      <c r="M28">
        <v>9</v>
      </c>
      <c r="N28" t="s">
        <v>110</v>
      </c>
      <c r="O28" t="s">
        <v>28</v>
      </c>
      <c r="P28" t="s">
        <v>85</v>
      </c>
      <c r="Q28" t="s">
        <v>70</v>
      </c>
      <c r="R28" t="s">
        <v>50</v>
      </c>
      <c r="S28" t="s">
        <v>61</v>
      </c>
      <c r="U28" t="s">
        <v>1921</v>
      </c>
      <c r="V28">
        <v>4</v>
      </c>
      <c r="W28">
        <v>3</v>
      </c>
      <c r="X28" t="s">
        <v>35</v>
      </c>
      <c r="Y28" t="s">
        <v>35</v>
      </c>
      <c r="Z28" t="s">
        <v>36</v>
      </c>
    </row>
    <row r="29" spans="1:26" x14ac:dyDescent="0.3">
      <c r="A29" t="s">
        <v>111</v>
      </c>
      <c r="B29" t="s">
        <v>67</v>
      </c>
      <c r="E29" t="s">
        <v>26</v>
      </c>
      <c r="F29" t="s">
        <v>43</v>
      </c>
      <c r="G29">
        <v>1</v>
      </c>
      <c r="H29">
        <v>10</v>
      </c>
      <c r="I29">
        <v>5</v>
      </c>
      <c r="J29">
        <v>1</v>
      </c>
      <c r="K29">
        <v>1</v>
      </c>
      <c r="L29">
        <v>9</v>
      </c>
      <c r="M29">
        <v>8</v>
      </c>
      <c r="N29">
        <v>20</v>
      </c>
      <c r="O29" t="s">
        <v>44</v>
      </c>
      <c r="P29" t="s">
        <v>29</v>
      </c>
      <c r="Q29" t="s">
        <v>39</v>
      </c>
      <c r="R29" t="s">
        <v>31</v>
      </c>
      <c r="S29" t="s">
        <v>102</v>
      </c>
      <c r="T29" t="s">
        <v>112</v>
      </c>
      <c r="U29" t="s">
        <v>1915</v>
      </c>
      <c r="V29">
        <v>2</v>
      </c>
      <c r="W29">
        <v>0</v>
      </c>
      <c r="X29" t="s">
        <v>35</v>
      </c>
      <c r="Y29" t="s">
        <v>35</v>
      </c>
      <c r="Z29" t="s">
        <v>36</v>
      </c>
    </row>
    <row r="30" spans="1:26" x14ac:dyDescent="0.3">
      <c r="A30" t="s">
        <v>113</v>
      </c>
      <c r="B30" t="s">
        <v>81</v>
      </c>
      <c r="E30" t="s">
        <v>26</v>
      </c>
      <c r="F30" t="s">
        <v>43</v>
      </c>
      <c r="G30">
        <v>2</v>
      </c>
      <c r="H30">
        <v>9</v>
      </c>
      <c r="I30">
        <v>7</v>
      </c>
      <c r="J30">
        <v>2</v>
      </c>
      <c r="K30">
        <v>2</v>
      </c>
      <c r="L30">
        <v>7</v>
      </c>
      <c r="M30">
        <v>6</v>
      </c>
      <c r="N30">
        <v>100</v>
      </c>
      <c r="O30" t="s">
        <v>28</v>
      </c>
      <c r="P30" t="s">
        <v>29</v>
      </c>
      <c r="Q30" t="s">
        <v>60</v>
      </c>
      <c r="R30" t="s">
        <v>31</v>
      </c>
      <c r="S30" t="s">
        <v>61</v>
      </c>
      <c r="T30" t="s">
        <v>62</v>
      </c>
      <c r="U30" t="s">
        <v>1915</v>
      </c>
      <c r="V30">
        <v>1</v>
      </c>
      <c r="W30">
        <v>2</v>
      </c>
      <c r="X30" t="s">
        <v>35</v>
      </c>
      <c r="Y30" t="s">
        <v>35</v>
      </c>
      <c r="Z30" t="s">
        <v>36</v>
      </c>
    </row>
    <row r="31" spans="1:26" x14ac:dyDescent="0.3">
      <c r="A31" t="s">
        <v>114</v>
      </c>
      <c r="B31" t="s">
        <v>74</v>
      </c>
      <c r="C31" t="s">
        <v>26</v>
      </c>
      <c r="D31" t="s">
        <v>27</v>
      </c>
      <c r="G31">
        <v>5</v>
      </c>
      <c r="H31">
        <v>3</v>
      </c>
      <c r="I31">
        <v>5</v>
      </c>
      <c r="J31">
        <v>1</v>
      </c>
      <c r="K31">
        <v>1</v>
      </c>
      <c r="L31">
        <v>6</v>
      </c>
      <c r="M31">
        <v>5</v>
      </c>
      <c r="N31" t="s">
        <v>115</v>
      </c>
      <c r="O31" t="s">
        <v>44</v>
      </c>
      <c r="P31" t="s">
        <v>29</v>
      </c>
      <c r="Q31" t="s">
        <v>39</v>
      </c>
      <c r="R31" t="s">
        <v>31</v>
      </c>
      <c r="S31" t="s">
        <v>102</v>
      </c>
      <c r="T31" t="s">
        <v>112</v>
      </c>
      <c r="U31" t="s">
        <v>1916</v>
      </c>
      <c r="V31">
        <v>3</v>
      </c>
      <c r="W31">
        <v>1</v>
      </c>
      <c r="X31" t="s">
        <v>35</v>
      </c>
      <c r="Y31" t="s">
        <v>40</v>
      </c>
      <c r="Z31" t="s">
        <v>36</v>
      </c>
    </row>
    <row r="32" spans="1:26" x14ac:dyDescent="0.3">
      <c r="A32" t="s">
        <v>116</v>
      </c>
      <c r="B32" t="s">
        <v>78</v>
      </c>
      <c r="E32" t="s">
        <v>26</v>
      </c>
      <c r="F32" t="s">
        <v>43</v>
      </c>
      <c r="G32">
        <v>5</v>
      </c>
      <c r="H32">
        <v>2</v>
      </c>
      <c r="I32">
        <v>10</v>
      </c>
      <c r="J32">
        <v>3</v>
      </c>
      <c r="K32">
        <v>2</v>
      </c>
      <c r="L32">
        <v>3</v>
      </c>
      <c r="M32">
        <v>10</v>
      </c>
      <c r="N32" t="s">
        <v>68</v>
      </c>
      <c r="O32" t="s">
        <v>28</v>
      </c>
      <c r="P32" t="s">
        <v>85</v>
      </c>
      <c r="Q32" t="s">
        <v>117</v>
      </c>
      <c r="R32" t="s">
        <v>50</v>
      </c>
      <c r="S32" t="s">
        <v>61</v>
      </c>
      <c r="T32" t="s">
        <v>52</v>
      </c>
      <c r="U32" t="s">
        <v>1917</v>
      </c>
      <c r="V32">
        <v>3</v>
      </c>
      <c r="W32">
        <v>4</v>
      </c>
      <c r="X32" t="s">
        <v>35</v>
      </c>
      <c r="Y32" t="s">
        <v>35</v>
      </c>
      <c r="Z32" t="s">
        <v>36</v>
      </c>
    </row>
    <row r="33" spans="1:26" x14ac:dyDescent="0.3">
      <c r="A33" t="s">
        <v>118</v>
      </c>
      <c r="B33" t="s">
        <v>38</v>
      </c>
      <c r="C33" t="s">
        <v>26</v>
      </c>
      <c r="D33" t="s">
        <v>27</v>
      </c>
      <c r="G33">
        <v>3</v>
      </c>
      <c r="H33">
        <v>5</v>
      </c>
      <c r="I33">
        <v>8</v>
      </c>
      <c r="J33">
        <v>2</v>
      </c>
      <c r="K33">
        <v>0</v>
      </c>
      <c r="L33">
        <v>10</v>
      </c>
      <c r="M33">
        <v>10</v>
      </c>
      <c r="N33" t="s">
        <v>119</v>
      </c>
      <c r="O33" t="s">
        <v>28</v>
      </c>
      <c r="P33" t="s">
        <v>85</v>
      </c>
      <c r="Q33" t="s">
        <v>39</v>
      </c>
      <c r="R33" t="s">
        <v>55</v>
      </c>
      <c r="S33" t="s">
        <v>32</v>
      </c>
      <c r="U33" t="s">
        <v>1917</v>
      </c>
      <c r="V33">
        <v>4</v>
      </c>
      <c r="W33">
        <v>2</v>
      </c>
      <c r="X33" t="s">
        <v>35</v>
      </c>
      <c r="Y33" t="s">
        <v>40</v>
      </c>
      <c r="Z33" t="s">
        <v>36</v>
      </c>
    </row>
    <row r="34" spans="1:26" x14ac:dyDescent="0.3">
      <c r="A34" t="s">
        <v>120</v>
      </c>
      <c r="B34" t="s">
        <v>81</v>
      </c>
      <c r="E34" t="s">
        <v>26</v>
      </c>
      <c r="F34" t="s">
        <v>43</v>
      </c>
      <c r="G34">
        <v>8</v>
      </c>
      <c r="H34">
        <v>8</v>
      </c>
      <c r="I34">
        <v>8</v>
      </c>
      <c r="J34">
        <v>8</v>
      </c>
      <c r="K34">
        <v>5</v>
      </c>
      <c r="L34">
        <v>6</v>
      </c>
      <c r="M34">
        <v>10</v>
      </c>
      <c r="N34" t="s">
        <v>121</v>
      </c>
      <c r="O34" t="s">
        <v>28</v>
      </c>
      <c r="P34" t="s">
        <v>29</v>
      </c>
      <c r="Q34" t="s">
        <v>39</v>
      </c>
      <c r="R34" t="s">
        <v>31</v>
      </c>
      <c r="T34" t="s">
        <v>33</v>
      </c>
      <c r="U34" t="s">
        <v>1915</v>
      </c>
      <c r="V34">
        <v>2</v>
      </c>
      <c r="W34">
        <v>2</v>
      </c>
      <c r="X34" t="s">
        <v>35</v>
      </c>
      <c r="Y34" t="s">
        <v>35</v>
      </c>
      <c r="Z34" t="s">
        <v>36</v>
      </c>
    </row>
    <row r="35" spans="1:26" x14ac:dyDescent="0.3">
      <c r="A35" t="s">
        <v>122</v>
      </c>
      <c r="B35" t="s">
        <v>25</v>
      </c>
      <c r="C35" t="s">
        <v>26</v>
      </c>
      <c r="D35" t="s">
        <v>27</v>
      </c>
      <c r="G35">
        <v>8</v>
      </c>
      <c r="H35">
        <v>6</v>
      </c>
      <c r="I35">
        <v>9</v>
      </c>
      <c r="J35">
        <v>7</v>
      </c>
      <c r="K35">
        <v>4</v>
      </c>
      <c r="L35">
        <v>8</v>
      </c>
      <c r="M35">
        <v>4</v>
      </c>
      <c r="N35" t="s">
        <v>123</v>
      </c>
      <c r="O35" t="s">
        <v>28</v>
      </c>
      <c r="P35" t="s">
        <v>45</v>
      </c>
      <c r="Q35" t="s">
        <v>30</v>
      </c>
      <c r="R35" t="s">
        <v>50</v>
      </c>
      <c r="S35" t="s">
        <v>124</v>
      </c>
      <c r="T35" t="s">
        <v>52</v>
      </c>
      <c r="U35" t="s">
        <v>1917</v>
      </c>
      <c r="V35">
        <v>4</v>
      </c>
      <c r="W35">
        <v>3</v>
      </c>
      <c r="X35" t="s">
        <v>40</v>
      </c>
      <c r="Y35" t="s">
        <v>35</v>
      </c>
      <c r="Z35" t="s">
        <v>36</v>
      </c>
    </row>
    <row r="36" spans="1:26" x14ac:dyDescent="0.3">
      <c r="A36" t="s">
        <v>125</v>
      </c>
      <c r="B36" t="s">
        <v>78</v>
      </c>
      <c r="E36" t="s">
        <v>26</v>
      </c>
      <c r="F36" t="s">
        <v>43</v>
      </c>
      <c r="G36">
        <v>5</v>
      </c>
      <c r="H36">
        <v>7</v>
      </c>
      <c r="I36">
        <v>5</v>
      </c>
      <c r="J36">
        <v>3</v>
      </c>
      <c r="K36">
        <v>1</v>
      </c>
      <c r="L36">
        <v>6</v>
      </c>
      <c r="M36">
        <v>7</v>
      </c>
      <c r="N36">
        <v>300</v>
      </c>
      <c r="O36" t="s">
        <v>28</v>
      </c>
      <c r="P36" t="s">
        <v>29</v>
      </c>
      <c r="Q36" t="s">
        <v>60</v>
      </c>
      <c r="R36" t="s">
        <v>31</v>
      </c>
      <c r="S36" t="s">
        <v>61</v>
      </c>
      <c r="T36" t="s">
        <v>62</v>
      </c>
      <c r="U36" t="s">
        <v>1915</v>
      </c>
      <c r="V36">
        <v>2</v>
      </c>
      <c r="W36">
        <v>2</v>
      </c>
      <c r="X36" t="s">
        <v>40</v>
      </c>
      <c r="Y36" t="s">
        <v>35</v>
      </c>
      <c r="Z36" t="s">
        <v>36</v>
      </c>
    </row>
    <row r="37" spans="1:26" x14ac:dyDescent="0.3">
      <c r="A37" t="s">
        <v>126</v>
      </c>
      <c r="B37" t="s">
        <v>25</v>
      </c>
      <c r="C37" t="s">
        <v>26</v>
      </c>
      <c r="D37" t="s">
        <v>27</v>
      </c>
      <c r="G37">
        <v>6</v>
      </c>
      <c r="H37">
        <v>3</v>
      </c>
      <c r="I37">
        <v>4</v>
      </c>
      <c r="J37">
        <v>1</v>
      </c>
      <c r="K37">
        <v>2</v>
      </c>
      <c r="L37">
        <v>6</v>
      </c>
      <c r="M37">
        <v>6</v>
      </c>
      <c r="N37">
        <v>500</v>
      </c>
      <c r="O37" t="s">
        <v>28</v>
      </c>
      <c r="P37" t="s">
        <v>45</v>
      </c>
      <c r="Q37" t="s">
        <v>30</v>
      </c>
      <c r="R37" t="s">
        <v>55</v>
      </c>
      <c r="S37" t="s">
        <v>51</v>
      </c>
      <c r="T37" t="s">
        <v>52</v>
      </c>
      <c r="U37" t="s">
        <v>1918</v>
      </c>
      <c r="V37">
        <v>3</v>
      </c>
      <c r="W37">
        <v>3</v>
      </c>
      <c r="X37" t="s">
        <v>35</v>
      </c>
      <c r="Y37" t="s">
        <v>35</v>
      </c>
      <c r="Z37" t="s">
        <v>36</v>
      </c>
    </row>
    <row r="38" spans="1:26" x14ac:dyDescent="0.3">
      <c r="A38" t="s">
        <v>127</v>
      </c>
      <c r="B38" t="s">
        <v>81</v>
      </c>
      <c r="E38" t="s">
        <v>26</v>
      </c>
      <c r="F38" t="s">
        <v>79</v>
      </c>
      <c r="G38">
        <v>8</v>
      </c>
      <c r="H38">
        <v>8</v>
      </c>
      <c r="I38">
        <v>2</v>
      </c>
      <c r="J38">
        <v>8</v>
      </c>
      <c r="K38">
        <v>9</v>
      </c>
      <c r="L38">
        <v>1</v>
      </c>
      <c r="M38">
        <v>8</v>
      </c>
      <c r="N38">
        <v>0</v>
      </c>
      <c r="O38" t="s">
        <v>44</v>
      </c>
      <c r="P38" t="s">
        <v>45</v>
      </c>
      <c r="Q38" t="s">
        <v>30</v>
      </c>
      <c r="R38" t="s">
        <v>50</v>
      </c>
      <c r="S38" t="s">
        <v>95</v>
      </c>
      <c r="T38" t="s">
        <v>33</v>
      </c>
      <c r="U38" t="s">
        <v>1918</v>
      </c>
      <c r="V38">
        <v>5</v>
      </c>
      <c r="W38">
        <v>3</v>
      </c>
      <c r="X38" t="s">
        <v>35</v>
      </c>
      <c r="Y38" t="s">
        <v>35</v>
      </c>
      <c r="Z38" t="s">
        <v>36</v>
      </c>
    </row>
    <row r="39" spans="1:26" x14ac:dyDescent="0.3">
      <c r="A39" t="s">
        <v>128</v>
      </c>
      <c r="B39" t="s">
        <v>67</v>
      </c>
      <c r="E39" t="s">
        <v>26</v>
      </c>
      <c r="F39" t="s">
        <v>43</v>
      </c>
      <c r="G39">
        <v>4</v>
      </c>
      <c r="H39">
        <v>3</v>
      </c>
      <c r="I39">
        <v>7</v>
      </c>
      <c r="J39">
        <v>3</v>
      </c>
      <c r="K39">
        <v>2</v>
      </c>
      <c r="L39">
        <v>6</v>
      </c>
      <c r="M39">
        <v>8</v>
      </c>
      <c r="N39">
        <v>0</v>
      </c>
      <c r="O39" t="s">
        <v>44</v>
      </c>
      <c r="P39" t="s">
        <v>29</v>
      </c>
      <c r="Q39" t="s">
        <v>39</v>
      </c>
      <c r="R39" t="s">
        <v>31</v>
      </c>
      <c r="S39" t="s">
        <v>32</v>
      </c>
      <c r="T39" t="s">
        <v>33</v>
      </c>
      <c r="U39" t="s">
        <v>1915</v>
      </c>
      <c r="V39">
        <v>2</v>
      </c>
      <c r="W39">
        <v>3</v>
      </c>
      <c r="X39" t="s">
        <v>35</v>
      </c>
      <c r="Y39" t="s">
        <v>35</v>
      </c>
      <c r="Z39" t="s">
        <v>36</v>
      </c>
    </row>
    <row r="40" spans="1:26" x14ac:dyDescent="0.3">
      <c r="A40" t="s">
        <v>129</v>
      </c>
      <c r="B40" t="s">
        <v>48</v>
      </c>
      <c r="C40" t="s">
        <v>26</v>
      </c>
      <c r="D40" t="s">
        <v>27</v>
      </c>
      <c r="G40">
        <v>2</v>
      </c>
      <c r="H40">
        <v>0</v>
      </c>
      <c r="I40">
        <v>7</v>
      </c>
      <c r="J40">
        <v>2</v>
      </c>
      <c r="K40">
        <v>7</v>
      </c>
      <c r="L40">
        <v>8</v>
      </c>
      <c r="M40">
        <v>7</v>
      </c>
      <c r="N40">
        <v>50</v>
      </c>
      <c r="O40" t="s">
        <v>44</v>
      </c>
      <c r="P40" t="s">
        <v>29</v>
      </c>
      <c r="Q40" t="s">
        <v>39</v>
      </c>
      <c r="R40" t="s">
        <v>31</v>
      </c>
      <c r="S40" t="s">
        <v>32</v>
      </c>
      <c r="T40" t="s">
        <v>33</v>
      </c>
      <c r="U40" t="s">
        <v>1915</v>
      </c>
      <c r="V40">
        <v>1</v>
      </c>
      <c r="W40">
        <v>1</v>
      </c>
      <c r="X40" t="s">
        <v>35</v>
      </c>
      <c r="Y40" t="s">
        <v>35</v>
      </c>
      <c r="Z40" t="s">
        <v>36</v>
      </c>
    </row>
    <row r="41" spans="1:26" x14ac:dyDescent="0.3">
      <c r="A41" t="s">
        <v>130</v>
      </c>
      <c r="B41" t="s">
        <v>76</v>
      </c>
      <c r="E41" t="s">
        <v>26</v>
      </c>
      <c r="F41" t="s">
        <v>43</v>
      </c>
      <c r="G41">
        <v>6</v>
      </c>
      <c r="H41">
        <v>9</v>
      </c>
      <c r="I41">
        <v>5</v>
      </c>
      <c r="J41">
        <v>7</v>
      </c>
      <c r="K41">
        <v>2</v>
      </c>
      <c r="L41">
        <v>3</v>
      </c>
      <c r="M41">
        <v>5</v>
      </c>
      <c r="N41">
        <v>100</v>
      </c>
      <c r="O41" t="s">
        <v>44</v>
      </c>
      <c r="P41" t="s">
        <v>29</v>
      </c>
      <c r="Q41" t="s">
        <v>60</v>
      </c>
      <c r="R41" t="s">
        <v>31</v>
      </c>
      <c r="S41" t="s">
        <v>95</v>
      </c>
      <c r="T41" t="s">
        <v>131</v>
      </c>
      <c r="U41" t="s">
        <v>1916</v>
      </c>
      <c r="V41">
        <v>5</v>
      </c>
      <c r="W41">
        <v>2</v>
      </c>
      <c r="X41" t="s">
        <v>35</v>
      </c>
      <c r="Y41" t="s">
        <v>35</v>
      </c>
      <c r="Z41" t="s">
        <v>36</v>
      </c>
    </row>
    <row r="42" spans="1:26" x14ac:dyDescent="0.3">
      <c r="A42" t="s">
        <v>132</v>
      </c>
      <c r="B42" t="s">
        <v>90</v>
      </c>
      <c r="E42" t="s">
        <v>26</v>
      </c>
      <c r="F42" t="s">
        <v>43</v>
      </c>
      <c r="G42">
        <v>0</v>
      </c>
      <c r="H42">
        <v>0</v>
      </c>
      <c r="I42">
        <v>5</v>
      </c>
      <c r="J42">
        <v>0</v>
      </c>
      <c r="K42">
        <v>0</v>
      </c>
      <c r="L42">
        <v>10</v>
      </c>
      <c r="M42">
        <v>8</v>
      </c>
      <c r="N42">
        <v>250</v>
      </c>
      <c r="O42" t="s">
        <v>44</v>
      </c>
      <c r="P42" t="s">
        <v>45</v>
      </c>
      <c r="Q42" t="s">
        <v>60</v>
      </c>
      <c r="R42" t="s">
        <v>31</v>
      </c>
      <c r="S42" t="s">
        <v>61</v>
      </c>
      <c r="U42" t="s">
        <v>1915</v>
      </c>
      <c r="V42">
        <v>1</v>
      </c>
      <c r="W42">
        <v>0</v>
      </c>
      <c r="X42" t="s">
        <v>35</v>
      </c>
      <c r="Y42" t="s">
        <v>35</v>
      </c>
      <c r="Z42" t="s">
        <v>36</v>
      </c>
    </row>
    <row r="43" spans="1:26" x14ac:dyDescent="0.3">
      <c r="A43" t="s">
        <v>133</v>
      </c>
      <c r="B43" t="s">
        <v>104</v>
      </c>
      <c r="C43" t="s">
        <v>26</v>
      </c>
      <c r="D43" t="s">
        <v>105</v>
      </c>
      <c r="G43">
        <v>8</v>
      </c>
      <c r="H43">
        <v>8</v>
      </c>
      <c r="I43">
        <v>9</v>
      </c>
      <c r="J43">
        <v>6</v>
      </c>
      <c r="K43">
        <v>5</v>
      </c>
      <c r="L43">
        <v>5</v>
      </c>
      <c r="M43">
        <v>7</v>
      </c>
      <c r="N43">
        <v>0</v>
      </c>
      <c r="O43" t="s">
        <v>44</v>
      </c>
      <c r="P43" t="s">
        <v>29</v>
      </c>
      <c r="Q43" t="s">
        <v>39</v>
      </c>
      <c r="R43" t="s">
        <v>31</v>
      </c>
      <c r="S43" t="s">
        <v>102</v>
      </c>
      <c r="T43" t="s">
        <v>131</v>
      </c>
      <c r="U43" t="s">
        <v>1916</v>
      </c>
      <c r="V43">
        <v>2</v>
      </c>
      <c r="W43">
        <v>2</v>
      </c>
      <c r="X43" t="s">
        <v>35</v>
      </c>
      <c r="Y43" t="s">
        <v>35</v>
      </c>
      <c r="Z43" t="s">
        <v>36</v>
      </c>
    </row>
    <row r="44" spans="1:26" x14ac:dyDescent="0.3">
      <c r="A44" t="s">
        <v>134</v>
      </c>
      <c r="B44" t="s">
        <v>135</v>
      </c>
      <c r="E44" t="s">
        <v>26</v>
      </c>
      <c r="F44" t="s">
        <v>79</v>
      </c>
      <c r="G44">
        <v>7</v>
      </c>
      <c r="H44">
        <v>2</v>
      </c>
      <c r="I44">
        <v>9</v>
      </c>
      <c r="J44">
        <v>5</v>
      </c>
      <c r="K44">
        <v>5</v>
      </c>
      <c r="L44">
        <v>4</v>
      </c>
      <c r="M44">
        <v>3</v>
      </c>
      <c r="N44">
        <v>0</v>
      </c>
      <c r="O44" t="s">
        <v>44</v>
      </c>
      <c r="P44" t="s">
        <v>29</v>
      </c>
      <c r="Q44" t="s">
        <v>39</v>
      </c>
      <c r="R44" t="s">
        <v>31</v>
      </c>
      <c r="S44" t="s">
        <v>32</v>
      </c>
      <c r="T44" t="s">
        <v>33</v>
      </c>
      <c r="U44" t="s">
        <v>1915</v>
      </c>
      <c r="V44">
        <v>1</v>
      </c>
      <c r="W44">
        <v>3</v>
      </c>
      <c r="X44" t="s">
        <v>35</v>
      </c>
      <c r="Y44" t="s">
        <v>35</v>
      </c>
      <c r="Z44" t="s">
        <v>36</v>
      </c>
    </row>
    <row r="45" spans="1:26" x14ac:dyDescent="0.3">
      <c r="A45" t="s">
        <v>136</v>
      </c>
      <c r="B45" t="s">
        <v>135</v>
      </c>
      <c r="E45" t="s">
        <v>26</v>
      </c>
      <c r="F45" t="s">
        <v>43</v>
      </c>
      <c r="G45">
        <v>8</v>
      </c>
      <c r="H45">
        <v>3</v>
      </c>
      <c r="I45">
        <v>9</v>
      </c>
      <c r="J45">
        <v>7</v>
      </c>
      <c r="K45">
        <v>0</v>
      </c>
      <c r="L45">
        <v>2</v>
      </c>
      <c r="M45">
        <v>6</v>
      </c>
      <c r="N45">
        <v>50</v>
      </c>
      <c r="O45" t="s">
        <v>44</v>
      </c>
      <c r="P45" t="s">
        <v>45</v>
      </c>
      <c r="Q45" t="s">
        <v>30</v>
      </c>
      <c r="R45" t="s">
        <v>50</v>
      </c>
      <c r="S45" t="s">
        <v>32</v>
      </c>
      <c r="T45" t="s">
        <v>52</v>
      </c>
      <c r="U45" t="s">
        <v>1917</v>
      </c>
      <c r="V45">
        <v>5</v>
      </c>
      <c r="W45">
        <v>3</v>
      </c>
      <c r="X45" t="s">
        <v>35</v>
      </c>
      <c r="Y45" t="s">
        <v>35</v>
      </c>
      <c r="Z45" t="s">
        <v>36</v>
      </c>
    </row>
    <row r="46" spans="1:26" x14ac:dyDescent="0.3">
      <c r="A46" t="s">
        <v>137</v>
      </c>
      <c r="B46" t="s">
        <v>38</v>
      </c>
      <c r="C46" t="s">
        <v>26</v>
      </c>
      <c r="D46" t="s">
        <v>27</v>
      </c>
      <c r="G46">
        <v>1</v>
      </c>
      <c r="H46">
        <v>0</v>
      </c>
      <c r="I46">
        <v>7</v>
      </c>
      <c r="J46">
        <v>0</v>
      </c>
      <c r="K46">
        <v>0</v>
      </c>
      <c r="L46">
        <v>7</v>
      </c>
      <c r="M46">
        <v>10</v>
      </c>
      <c r="N46">
        <v>0</v>
      </c>
      <c r="O46" t="s">
        <v>44</v>
      </c>
      <c r="P46" t="s">
        <v>45</v>
      </c>
      <c r="Q46" t="s">
        <v>30</v>
      </c>
      <c r="R46" t="s">
        <v>138</v>
      </c>
      <c r="S46" t="s">
        <v>95</v>
      </c>
      <c r="U46" t="s">
        <v>1917</v>
      </c>
      <c r="V46">
        <v>0</v>
      </c>
      <c r="W46">
        <v>1</v>
      </c>
      <c r="X46" t="s">
        <v>35</v>
      </c>
      <c r="Y46" t="s">
        <v>35</v>
      </c>
      <c r="Z46" t="s">
        <v>36</v>
      </c>
    </row>
    <row r="47" spans="1:26" x14ac:dyDescent="0.3">
      <c r="A47" t="s">
        <v>139</v>
      </c>
      <c r="B47" t="s">
        <v>90</v>
      </c>
      <c r="E47" t="s">
        <v>26</v>
      </c>
      <c r="F47" t="s">
        <v>43</v>
      </c>
      <c r="G47">
        <v>1</v>
      </c>
      <c r="H47">
        <v>0</v>
      </c>
      <c r="I47">
        <v>10</v>
      </c>
      <c r="J47">
        <v>0</v>
      </c>
      <c r="K47">
        <v>0</v>
      </c>
      <c r="L47">
        <v>5</v>
      </c>
      <c r="M47">
        <v>5</v>
      </c>
      <c r="N47" t="s">
        <v>140</v>
      </c>
      <c r="O47" t="s">
        <v>28</v>
      </c>
      <c r="P47" t="s">
        <v>29</v>
      </c>
      <c r="Q47" t="s">
        <v>39</v>
      </c>
      <c r="R47" t="s">
        <v>31</v>
      </c>
      <c r="S47" t="s">
        <v>95</v>
      </c>
      <c r="U47" t="s">
        <v>1915</v>
      </c>
      <c r="V47">
        <v>3</v>
      </c>
      <c r="W47">
        <v>2</v>
      </c>
      <c r="X47" t="s">
        <v>35</v>
      </c>
      <c r="Y47" t="s">
        <v>35</v>
      </c>
      <c r="Z47" t="s">
        <v>53</v>
      </c>
    </row>
    <row r="48" spans="1:26" x14ac:dyDescent="0.3">
      <c r="A48" t="s">
        <v>141</v>
      </c>
      <c r="B48" t="s">
        <v>67</v>
      </c>
      <c r="E48" t="s">
        <v>26</v>
      </c>
      <c r="F48" t="s">
        <v>79</v>
      </c>
      <c r="G48">
        <v>7</v>
      </c>
      <c r="H48">
        <v>8</v>
      </c>
      <c r="I48">
        <v>8</v>
      </c>
      <c r="J48">
        <v>2</v>
      </c>
      <c r="K48">
        <v>3</v>
      </c>
      <c r="L48">
        <v>9</v>
      </c>
      <c r="M48">
        <v>6</v>
      </c>
      <c r="N48" t="s">
        <v>142</v>
      </c>
      <c r="O48" t="s">
        <v>28</v>
      </c>
      <c r="P48" t="s">
        <v>45</v>
      </c>
      <c r="Q48" t="s">
        <v>60</v>
      </c>
      <c r="R48" t="s">
        <v>31</v>
      </c>
      <c r="S48" t="s">
        <v>32</v>
      </c>
      <c r="T48" t="s">
        <v>33</v>
      </c>
      <c r="U48" t="s">
        <v>1915</v>
      </c>
      <c r="V48">
        <v>3</v>
      </c>
      <c r="W48">
        <v>3</v>
      </c>
      <c r="X48" t="s">
        <v>35</v>
      </c>
      <c r="Y48" t="s">
        <v>35</v>
      </c>
      <c r="Z48" t="s">
        <v>36</v>
      </c>
    </row>
    <row r="49" spans="1:26" x14ac:dyDescent="0.3">
      <c r="A49" t="s">
        <v>143</v>
      </c>
      <c r="B49" t="s">
        <v>144</v>
      </c>
      <c r="C49" t="s">
        <v>26</v>
      </c>
      <c r="D49" t="s">
        <v>27</v>
      </c>
      <c r="G49">
        <v>9</v>
      </c>
      <c r="H49">
        <v>10</v>
      </c>
      <c r="I49">
        <v>2</v>
      </c>
      <c r="J49">
        <v>8</v>
      </c>
      <c r="K49">
        <v>7</v>
      </c>
      <c r="L49">
        <v>2</v>
      </c>
      <c r="M49">
        <v>9</v>
      </c>
      <c r="N49">
        <v>50</v>
      </c>
      <c r="O49" t="s">
        <v>44</v>
      </c>
      <c r="P49" t="s">
        <v>45</v>
      </c>
      <c r="Q49" t="s">
        <v>39</v>
      </c>
      <c r="R49" t="s">
        <v>31</v>
      </c>
      <c r="S49" t="s">
        <v>32</v>
      </c>
      <c r="T49" t="s">
        <v>33</v>
      </c>
      <c r="U49" t="s">
        <v>1916</v>
      </c>
      <c r="V49">
        <v>4</v>
      </c>
      <c r="W49">
        <v>3</v>
      </c>
      <c r="X49" t="s">
        <v>35</v>
      </c>
      <c r="Y49" t="s">
        <v>35</v>
      </c>
      <c r="Z49" t="s">
        <v>36</v>
      </c>
    </row>
    <row r="50" spans="1:26" x14ac:dyDescent="0.3">
      <c r="A50" t="s">
        <v>145</v>
      </c>
      <c r="B50" t="s">
        <v>38</v>
      </c>
      <c r="C50" t="s">
        <v>26</v>
      </c>
      <c r="D50" t="s">
        <v>27</v>
      </c>
      <c r="G50">
        <v>1</v>
      </c>
      <c r="H50">
        <v>2</v>
      </c>
      <c r="I50">
        <v>8</v>
      </c>
      <c r="J50">
        <v>1</v>
      </c>
      <c r="K50">
        <v>1</v>
      </c>
      <c r="L50">
        <v>8</v>
      </c>
      <c r="M50">
        <v>7</v>
      </c>
      <c r="N50">
        <v>250</v>
      </c>
      <c r="O50" t="s">
        <v>28</v>
      </c>
      <c r="P50" t="s">
        <v>29</v>
      </c>
      <c r="Q50" t="s">
        <v>60</v>
      </c>
      <c r="R50" t="s">
        <v>31</v>
      </c>
      <c r="S50" t="s">
        <v>102</v>
      </c>
      <c r="T50" t="s">
        <v>112</v>
      </c>
      <c r="U50" t="s">
        <v>1922</v>
      </c>
      <c r="V50">
        <v>3</v>
      </c>
      <c r="W50">
        <v>1</v>
      </c>
      <c r="X50" t="s">
        <v>35</v>
      </c>
      <c r="Y50" t="s">
        <v>35</v>
      </c>
      <c r="Z50" t="s">
        <v>36</v>
      </c>
    </row>
    <row r="51" spans="1:26" x14ac:dyDescent="0.3">
      <c r="A51" t="s">
        <v>147</v>
      </c>
      <c r="B51" t="s">
        <v>148</v>
      </c>
      <c r="E51" t="s">
        <v>26</v>
      </c>
      <c r="F51" t="s">
        <v>43</v>
      </c>
      <c r="G51">
        <v>5</v>
      </c>
      <c r="H51">
        <v>4</v>
      </c>
      <c r="I51">
        <v>6</v>
      </c>
      <c r="J51">
        <v>4</v>
      </c>
      <c r="K51">
        <v>2</v>
      </c>
      <c r="L51">
        <v>8</v>
      </c>
      <c r="M51">
        <v>8</v>
      </c>
      <c r="N51">
        <v>0</v>
      </c>
      <c r="O51" t="s">
        <v>28</v>
      </c>
      <c r="P51" t="s">
        <v>29</v>
      </c>
      <c r="Q51" t="s">
        <v>60</v>
      </c>
      <c r="R51" t="s">
        <v>31</v>
      </c>
      <c r="S51" t="s">
        <v>32</v>
      </c>
      <c r="T51" t="s">
        <v>33</v>
      </c>
      <c r="U51" t="s">
        <v>1922</v>
      </c>
      <c r="V51">
        <v>2</v>
      </c>
      <c r="W51">
        <v>2</v>
      </c>
      <c r="X51" t="s">
        <v>40</v>
      </c>
      <c r="Y51" t="s">
        <v>35</v>
      </c>
      <c r="Z51" t="s">
        <v>36</v>
      </c>
    </row>
    <row r="52" spans="1:26" x14ac:dyDescent="0.3">
      <c r="A52" t="s">
        <v>149</v>
      </c>
      <c r="B52" t="s">
        <v>74</v>
      </c>
      <c r="C52" t="s">
        <v>26</v>
      </c>
      <c r="D52" t="s">
        <v>27</v>
      </c>
      <c r="G52">
        <v>2</v>
      </c>
      <c r="H52">
        <v>1</v>
      </c>
      <c r="I52">
        <v>7</v>
      </c>
      <c r="J52">
        <v>6</v>
      </c>
      <c r="K52">
        <v>1</v>
      </c>
      <c r="L52">
        <v>6</v>
      </c>
      <c r="M52">
        <v>8</v>
      </c>
      <c r="N52">
        <v>200</v>
      </c>
      <c r="O52" t="s">
        <v>44</v>
      </c>
      <c r="P52" t="s">
        <v>29</v>
      </c>
      <c r="Q52" t="s">
        <v>30</v>
      </c>
      <c r="R52" t="s">
        <v>50</v>
      </c>
      <c r="S52" t="s">
        <v>32</v>
      </c>
      <c r="U52" t="s">
        <v>1916</v>
      </c>
      <c r="V52">
        <v>2</v>
      </c>
      <c r="W52">
        <v>2</v>
      </c>
      <c r="X52" t="s">
        <v>35</v>
      </c>
      <c r="Y52" t="s">
        <v>35</v>
      </c>
      <c r="Z52" t="s">
        <v>36</v>
      </c>
    </row>
    <row r="53" spans="1:26" x14ac:dyDescent="0.3">
      <c r="A53" t="s">
        <v>150</v>
      </c>
      <c r="B53" t="s">
        <v>151</v>
      </c>
      <c r="E53" t="s">
        <v>26</v>
      </c>
      <c r="F53" t="s">
        <v>43</v>
      </c>
      <c r="G53">
        <v>8</v>
      </c>
      <c r="H53">
        <v>8</v>
      </c>
      <c r="I53">
        <v>10</v>
      </c>
      <c r="J53">
        <v>5</v>
      </c>
      <c r="K53">
        <v>3</v>
      </c>
      <c r="L53">
        <v>6</v>
      </c>
      <c r="M53">
        <v>10</v>
      </c>
      <c r="N53">
        <v>200</v>
      </c>
      <c r="O53" t="s">
        <v>44</v>
      </c>
      <c r="P53" t="s">
        <v>45</v>
      </c>
      <c r="Q53" t="s">
        <v>30</v>
      </c>
      <c r="R53" t="s">
        <v>50</v>
      </c>
      <c r="S53" t="s">
        <v>95</v>
      </c>
      <c r="T53" t="s">
        <v>131</v>
      </c>
      <c r="U53" t="s">
        <v>1919</v>
      </c>
      <c r="V53">
        <v>4</v>
      </c>
      <c r="W53">
        <v>3</v>
      </c>
      <c r="X53" t="s">
        <v>35</v>
      </c>
      <c r="Y53" t="s">
        <v>35</v>
      </c>
      <c r="Z53" t="s">
        <v>36</v>
      </c>
    </row>
    <row r="54" spans="1:26" x14ac:dyDescent="0.3">
      <c r="A54" t="s">
        <v>152</v>
      </c>
      <c r="B54" t="s">
        <v>151</v>
      </c>
      <c r="E54" t="s">
        <v>26</v>
      </c>
      <c r="F54" t="s">
        <v>43</v>
      </c>
      <c r="G54">
        <v>8</v>
      </c>
      <c r="H54">
        <v>8</v>
      </c>
      <c r="I54">
        <v>10</v>
      </c>
      <c r="J54">
        <v>5</v>
      </c>
      <c r="K54">
        <v>3</v>
      </c>
      <c r="L54">
        <v>6</v>
      </c>
      <c r="M54">
        <v>10</v>
      </c>
      <c r="N54">
        <v>200</v>
      </c>
      <c r="O54" t="s">
        <v>44</v>
      </c>
      <c r="P54" t="s">
        <v>45</v>
      </c>
      <c r="Q54" t="s">
        <v>30</v>
      </c>
      <c r="R54" t="s">
        <v>50</v>
      </c>
      <c r="S54" t="s">
        <v>95</v>
      </c>
      <c r="T54" t="s">
        <v>131</v>
      </c>
      <c r="U54" t="s">
        <v>1919</v>
      </c>
      <c r="V54">
        <v>4</v>
      </c>
      <c r="W54">
        <v>3</v>
      </c>
      <c r="X54" t="s">
        <v>35</v>
      </c>
      <c r="Y54" t="s">
        <v>35</v>
      </c>
      <c r="Z54" t="s">
        <v>36</v>
      </c>
    </row>
    <row r="55" spans="1:26" x14ac:dyDescent="0.3">
      <c r="A55" t="s">
        <v>153</v>
      </c>
      <c r="B55" t="s">
        <v>90</v>
      </c>
      <c r="E55" t="s">
        <v>26</v>
      </c>
      <c r="F55" t="s">
        <v>43</v>
      </c>
      <c r="G55">
        <v>5</v>
      </c>
      <c r="H55">
        <v>3</v>
      </c>
      <c r="I55">
        <v>8</v>
      </c>
      <c r="J55">
        <v>3</v>
      </c>
      <c r="K55">
        <v>0</v>
      </c>
      <c r="L55">
        <v>5</v>
      </c>
      <c r="M55">
        <v>7</v>
      </c>
      <c r="N55" t="s">
        <v>154</v>
      </c>
      <c r="O55" t="s">
        <v>44</v>
      </c>
      <c r="P55" t="s">
        <v>45</v>
      </c>
      <c r="Q55" t="s">
        <v>30</v>
      </c>
      <c r="R55" t="s">
        <v>50</v>
      </c>
      <c r="S55" t="s">
        <v>124</v>
      </c>
      <c r="T55" t="s">
        <v>112</v>
      </c>
      <c r="U55" t="s">
        <v>1921</v>
      </c>
      <c r="V55">
        <v>5</v>
      </c>
      <c r="W55">
        <v>3</v>
      </c>
      <c r="X55" t="s">
        <v>35</v>
      </c>
      <c r="Y55" t="s">
        <v>35</v>
      </c>
      <c r="Z55" t="s">
        <v>36</v>
      </c>
    </row>
    <row r="56" spans="1:26" x14ac:dyDescent="0.3">
      <c r="A56" t="s">
        <v>155</v>
      </c>
      <c r="B56" t="s">
        <v>64</v>
      </c>
      <c r="C56" t="s">
        <v>26</v>
      </c>
      <c r="D56" t="s">
        <v>27</v>
      </c>
      <c r="G56">
        <v>5</v>
      </c>
      <c r="H56">
        <v>5</v>
      </c>
      <c r="I56">
        <v>10</v>
      </c>
      <c r="J56">
        <v>8</v>
      </c>
      <c r="K56">
        <v>0</v>
      </c>
      <c r="L56">
        <v>2</v>
      </c>
      <c r="M56">
        <v>8</v>
      </c>
      <c r="N56">
        <v>100</v>
      </c>
      <c r="O56" t="s">
        <v>44</v>
      </c>
      <c r="P56" t="s">
        <v>29</v>
      </c>
      <c r="Q56" t="s">
        <v>39</v>
      </c>
      <c r="R56" t="s">
        <v>50</v>
      </c>
      <c r="S56" t="s">
        <v>95</v>
      </c>
      <c r="T56" t="s">
        <v>52</v>
      </c>
      <c r="U56" t="s">
        <v>1918</v>
      </c>
      <c r="V56">
        <v>3</v>
      </c>
      <c r="W56">
        <v>2</v>
      </c>
      <c r="X56" t="s">
        <v>35</v>
      </c>
      <c r="Y56" t="s">
        <v>35</v>
      </c>
      <c r="Z56" t="s">
        <v>53</v>
      </c>
    </row>
    <row r="57" spans="1:26" x14ac:dyDescent="0.3">
      <c r="A57" t="s">
        <v>156</v>
      </c>
      <c r="B57" t="s">
        <v>157</v>
      </c>
      <c r="C57" t="s">
        <v>26</v>
      </c>
      <c r="D57" t="s">
        <v>27</v>
      </c>
      <c r="G57">
        <v>3</v>
      </c>
      <c r="H57">
        <v>2</v>
      </c>
      <c r="I57">
        <v>6</v>
      </c>
      <c r="J57">
        <v>3</v>
      </c>
      <c r="K57">
        <v>3</v>
      </c>
      <c r="L57">
        <v>8</v>
      </c>
      <c r="M57">
        <v>8</v>
      </c>
      <c r="N57" t="s">
        <v>158</v>
      </c>
      <c r="O57" t="s">
        <v>44</v>
      </c>
      <c r="P57" t="s">
        <v>29</v>
      </c>
      <c r="Q57" t="s">
        <v>30</v>
      </c>
      <c r="R57" t="s">
        <v>50</v>
      </c>
      <c r="S57" t="s">
        <v>32</v>
      </c>
      <c r="U57" t="s">
        <v>1918</v>
      </c>
      <c r="V57">
        <v>4</v>
      </c>
      <c r="W57">
        <v>2</v>
      </c>
      <c r="X57" t="s">
        <v>35</v>
      </c>
      <c r="Y57" t="s">
        <v>35</v>
      </c>
      <c r="Z57" t="s">
        <v>36</v>
      </c>
    </row>
    <row r="58" spans="1:26" x14ac:dyDescent="0.3">
      <c r="A58" t="s">
        <v>159</v>
      </c>
      <c r="B58" t="s">
        <v>151</v>
      </c>
      <c r="E58" t="s">
        <v>26</v>
      </c>
      <c r="F58" t="s">
        <v>43</v>
      </c>
      <c r="G58">
        <v>7</v>
      </c>
      <c r="H58">
        <v>8</v>
      </c>
      <c r="I58">
        <v>2</v>
      </c>
      <c r="J58">
        <v>7</v>
      </c>
      <c r="K58">
        <v>5</v>
      </c>
      <c r="L58">
        <v>3</v>
      </c>
      <c r="M58">
        <v>7</v>
      </c>
      <c r="N58">
        <v>250</v>
      </c>
      <c r="O58" t="s">
        <v>44</v>
      </c>
      <c r="P58" t="s">
        <v>45</v>
      </c>
      <c r="Q58" t="s">
        <v>30</v>
      </c>
      <c r="R58" t="s">
        <v>50</v>
      </c>
      <c r="S58" t="s">
        <v>160</v>
      </c>
      <c r="T58" t="s">
        <v>33</v>
      </c>
      <c r="U58" t="s">
        <v>1921</v>
      </c>
      <c r="V58">
        <v>4</v>
      </c>
      <c r="W58">
        <v>3</v>
      </c>
      <c r="X58" t="s">
        <v>35</v>
      </c>
      <c r="Y58" t="s">
        <v>35</v>
      </c>
      <c r="Z58" t="s">
        <v>36</v>
      </c>
    </row>
    <row r="59" spans="1:26" x14ac:dyDescent="0.3">
      <c r="A59" t="s">
        <v>161</v>
      </c>
      <c r="B59" t="s">
        <v>38</v>
      </c>
      <c r="C59" t="s">
        <v>26</v>
      </c>
      <c r="D59" t="s">
        <v>27</v>
      </c>
      <c r="G59">
        <v>3</v>
      </c>
      <c r="H59">
        <v>10</v>
      </c>
      <c r="I59">
        <v>7</v>
      </c>
      <c r="J59">
        <v>2</v>
      </c>
      <c r="K59">
        <v>5</v>
      </c>
      <c r="L59">
        <v>8</v>
      </c>
      <c r="M59">
        <v>9</v>
      </c>
      <c r="N59">
        <v>100</v>
      </c>
      <c r="O59" t="s">
        <v>44</v>
      </c>
      <c r="P59" t="s">
        <v>162</v>
      </c>
      <c r="Q59" t="s">
        <v>39</v>
      </c>
      <c r="R59" t="s">
        <v>50</v>
      </c>
      <c r="S59" t="s">
        <v>56</v>
      </c>
      <c r="T59" t="s">
        <v>52</v>
      </c>
      <c r="U59" t="s">
        <v>1921</v>
      </c>
      <c r="V59">
        <v>5</v>
      </c>
      <c r="W59">
        <v>3</v>
      </c>
      <c r="X59" t="s">
        <v>35</v>
      </c>
      <c r="Y59" t="s">
        <v>35</v>
      </c>
      <c r="Z59" t="s">
        <v>36</v>
      </c>
    </row>
    <row r="60" spans="1:26" x14ac:dyDescent="0.3">
      <c r="A60" t="s">
        <v>163</v>
      </c>
      <c r="B60" t="s">
        <v>38</v>
      </c>
      <c r="C60" t="s">
        <v>26</v>
      </c>
      <c r="D60" t="s">
        <v>27</v>
      </c>
      <c r="G60">
        <v>0</v>
      </c>
      <c r="H60">
        <v>7</v>
      </c>
      <c r="I60">
        <v>6</v>
      </c>
      <c r="J60">
        <v>9</v>
      </c>
      <c r="K60">
        <v>0</v>
      </c>
      <c r="L60">
        <v>3</v>
      </c>
      <c r="M60">
        <v>7</v>
      </c>
      <c r="N60">
        <v>300</v>
      </c>
      <c r="O60" t="s">
        <v>28</v>
      </c>
      <c r="P60" t="s">
        <v>162</v>
      </c>
      <c r="Q60" t="s">
        <v>164</v>
      </c>
      <c r="R60" t="s">
        <v>50</v>
      </c>
      <c r="S60" t="s">
        <v>61</v>
      </c>
      <c r="T60" t="s">
        <v>52</v>
      </c>
      <c r="U60" t="s">
        <v>1921</v>
      </c>
      <c r="V60">
        <v>3</v>
      </c>
      <c r="W60">
        <v>3</v>
      </c>
      <c r="X60" t="s">
        <v>35</v>
      </c>
      <c r="Y60" t="s">
        <v>35</v>
      </c>
      <c r="Z60" t="s">
        <v>36</v>
      </c>
    </row>
    <row r="61" spans="1:26" x14ac:dyDescent="0.3">
      <c r="A61" t="s">
        <v>165</v>
      </c>
      <c r="B61" t="s">
        <v>157</v>
      </c>
      <c r="C61" t="s">
        <v>26</v>
      </c>
      <c r="D61" t="s">
        <v>27</v>
      </c>
      <c r="G61">
        <v>1</v>
      </c>
      <c r="H61">
        <v>2</v>
      </c>
      <c r="I61">
        <v>8</v>
      </c>
      <c r="J61">
        <v>2</v>
      </c>
      <c r="K61">
        <v>0</v>
      </c>
      <c r="L61">
        <v>7</v>
      </c>
      <c r="M61">
        <v>6</v>
      </c>
      <c r="N61">
        <v>100</v>
      </c>
      <c r="O61" t="s">
        <v>28</v>
      </c>
      <c r="P61" t="s">
        <v>29</v>
      </c>
      <c r="Q61" t="s">
        <v>39</v>
      </c>
      <c r="R61" t="s">
        <v>31</v>
      </c>
      <c r="S61" t="s">
        <v>51</v>
      </c>
      <c r="T61" t="s">
        <v>62</v>
      </c>
      <c r="U61" t="s">
        <v>1915</v>
      </c>
      <c r="V61">
        <v>3</v>
      </c>
      <c r="W61">
        <v>1</v>
      </c>
      <c r="X61" t="s">
        <v>35</v>
      </c>
      <c r="Y61" t="s">
        <v>35</v>
      </c>
      <c r="Z61" t="s">
        <v>53</v>
      </c>
    </row>
    <row r="62" spans="1:26" x14ac:dyDescent="0.3">
      <c r="A62" t="s">
        <v>166</v>
      </c>
      <c r="B62" t="s">
        <v>144</v>
      </c>
      <c r="C62" t="s">
        <v>26</v>
      </c>
      <c r="D62" t="s">
        <v>27</v>
      </c>
      <c r="G62">
        <v>4</v>
      </c>
      <c r="H62">
        <v>5</v>
      </c>
      <c r="I62">
        <v>3</v>
      </c>
      <c r="J62">
        <v>4</v>
      </c>
      <c r="K62">
        <v>5</v>
      </c>
      <c r="L62">
        <v>5</v>
      </c>
      <c r="M62">
        <v>3</v>
      </c>
      <c r="N62">
        <v>0</v>
      </c>
      <c r="O62" t="s">
        <v>44</v>
      </c>
      <c r="P62" t="s">
        <v>85</v>
      </c>
      <c r="Q62" t="s">
        <v>30</v>
      </c>
      <c r="R62" t="s">
        <v>50</v>
      </c>
      <c r="S62" t="s">
        <v>56</v>
      </c>
      <c r="U62" t="s">
        <v>1921</v>
      </c>
      <c r="V62">
        <v>2</v>
      </c>
      <c r="W62">
        <v>4</v>
      </c>
      <c r="X62" t="s">
        <v>35</v>
      </c>
      <c r="Y62" t="s">
        <v>40</v>
      </c>
      <c r="Z62" t="s">
        <v>36</v>
      </c>
    </row>
    <row r="63" spans="1:26" x14ac:dyDescent="0.3">
      <c r="A63" t="s">
        <v>167</v>
      </c>
      <c r="B63" t="s">
        <v>48</v>
      </c>
      <c r="C63" t="s">
        <v>26</v>
      </c>
      <c r="D63" t="s">
        <v>27</v>
      </c>
      <c r="G63">
        <v>7</v>
      </c>
      <c r="H63">
        <v>2</v>
      </c>
      <c r="I63">
        <v>9</v>
      </c>
      <c r="J63">
        <v>7</v>
      </c>
      <c r="K63">
        <v>2</v>
      </c>
      <c r="L63">
        <v>2</v>
      </c>
      <c r="M63">
        <v>8</v>
      </c>
      <c r="N63" t="s">
        <v>123</v>
      </c>
      <c r="O63" t="s">
        <v>44</v>
      </c>
      <c r="P63" t="s">
        <v>168</v>
      </c>
      <c r="Q63" t="s">
        <v>70</v>
      </c>
      <c r="R63" t="s">
        <v>50</v>
      </c>
      <c r="S63" t="s">
        <v>32</v>
      </c>
      <c r="T63" t="s">
        <v>33</v>
      </c>
      <c r="U63" t="s">
        <v>1918</v>
      </c>
      <c r="V63">
        <v>5</v>
      </c>
      <c r="W63">
        <v>1</v>
      </c>
      <c r="X63" t="s">
        <v>35</v>
      </c>
      <c r="Y63" t="s">
        <v>35</v>
      </c>
      <c r="Z63" t="s">
        <v>36</v>
      </c>
    </row>
    <row r="64" spans="1:26" x14ac:dyDescent="0.3">
      <c r="A64" t="s">
        <v>169</v>
      </c>
      <c r="B64" t="s">
        <v>99</v>
      </c>
      <c r="E64" t="s">
        <v>26</v>
      </c>
      <c r="F64" t="s">
        <v>43</v>
      </c>
      <c r="G64">
        <v>1</v>
      </c>
      <c r="H64">
        <v>7</v>
      </c>
      <c r="I64">
        <v>8</v>
      </c>
      <c r="J64">
        <v>2</v>
      </c>
      <c r="K64">
        <v>3</v>
      </c>
      <c r="L64">
        <v>7</v>
      </c>
      <c r="M64">
        <v>10</v>
      </c>
      <c r="N64">
        <v>500</v>
      </c>
      <c r="O64" t="s">
        <v>44</v>
      </c>
      <c r="P64" t="s">
        <v>29</v>
      </c>
      <c r="Q64" t="s">
        <v>164</v>
      </c>
      <c r="R64" t="s">
        <v>31</v>
      </c>
      <c r="S64" t="s">
        <v>61</v>
      </c>
      <c r="T64" t="s">
        <v>52</v>
      </c>
      <c r="U64" t="s">
        <v>1915</v>
      </c>
      <c r="V64">
        <v>2</v>
      </c>
      <c r="W64">
        <v>1</v>
      </c>
      <c r="X64" t="s">
        <v>35</v>
      </c>
      <c r="Y64" t="s">
        <v>35</v>
      </c>
      <c r="Z64" t="s">
        <v>36</v>
      </c>
    </row>
    <row r="65" spans="1:26" x14ac:dyDescent="0.3">
      <c r="A65" t="s">
        <v>170</v>
      </c>
      <c r="B65" t="s">
        <v>104</v>
      </c>
      <c r="C65" t="s">
        <v>26</v>
      </c>
      <c r="D65" t="s">
        <v>105</v>
      </c>
      <c r="G65">
        <v>5</v>
      </c>
      <c r="H65">
        <v>2</v>
      </c>
      <c r="I65">
        <v>7</v>
      </c>
      <c r="J65">
        <v>3</v>
      </c>
      <c r="K65">
        <v>5</v>
      </c>
      <c r="L65">
        <v>8</v>
      </c>
      <c r="M65">
        <v>2</v>
      </c>
      <c r="N65" t="s">
        <v>171</v>
      </c>
      <c r="O65" t="s">
        <v>44</v>
      </c>
      <c r="P65" t="s">
        <v>45</v>
      </c>
      <c r="Q65" t="s">
        <v>70</v>
      </c>
      <c r="R65" t="s">
        <v>50</v>
      </c>
      <c r="S65" t="s">
        <v>56</v>
      </c>
      <c r="T65" t="s">
        <v>52</v>
      </c>
      <c r="U65" t="s">
        <v>1920</v>
      </c>
      <c r="V65">
        <v>4</v>
      </c>
      <c r="W65">
        <v>4</v>
      </c>
      <c r="X65" t="s">
        <v>35</v>
      </c>
      <c r="Y65" t="s">
        <v>35</v>
      </c>
      <c r="Z65" t="s">
        <v>36</v>
      </c>
    </row>
    <row r="66" spans="1:26" x14ac:dyDescent="0.3">
      <c r="A66" t="s">
        <v>172</v>
      </c>
      <c r="B66" t="s">
        <v>104</v>
      </c>
      <c r="C66" t="s">
        <v>26</v>
      </c>
      <c r="D66" t="s">
        <v>27</v>
      </c>
      <c r="G66">
        <v>3</v>
      </c>
      <c r="H66">
        <v>6</v>
      </c>
      <c r="I66">
        <v>3</v>
      </c>
      <c r="J66">
        <v>4</v>
      </c>
      <c r="K66">
        <v>1</v>
      </c>
      <c r="L66">
        <v>7</v>
      </c>
      <c r="M66">
        <v>7</v>
      </c>
      <c r="N66" t="s">
        <v>68</v>
      </c>
      <c r="O66" t="s">
        <v>44</v>
      </c>
      <c r="P66" t="s">
        <v>45</v>
      </c>
      <c r="Q66" t="s">
        <v>39</v>
      </c>
      <c r="R66" t="s">
        <v>31</v>
      </c>
      <c r="S66" t="s">
        <v>102</v>
      </c>
      <c r="T66" t="s">
        <v>112</v>
      </c>
      <c r="U66" t="s">
        <v>1915</v>
      </c>
      <c r="V66">
        <v>1</v>
      </c>
      <c r="W66">
        <v>1</v>
      </c>
      <c r="X66" t="s">
        <v>35</v>
      </c>
      <c r="Y66" t="s">
        <v>35</v>
      </c>
      <c r="Z66" t="s">
        <v>53</v>
      </c>
    </row>
    <row r="67" spans="1:26" x14ac:dyDescent="0.3">
      <c r="A67" t="s">
        <v>173</v>
      </c>
      <c r="B67" t="s">
        <v>99</v>
      </c>
      <c r="E67" t="s">
        <v>26</v>
      </c>
      <c r="F67" t="s">
        <v>43</v>
      </c>
      <c r="G67">
        <v>6</v>
      </c>
      <c r="H67">
        <v>8</v>
      </c>
      <c r="I67">
        <v>7</v>
      </c>
      <c r="J67">
        <v>3</v>
      </c>
      <c r="K67">
        <v>4</v>
      </c>
      <c r="L67">
        <v>7</v>
      </c>
      <c r="M67">
        <v>9</v>
      </c>
      <c r="N67">
        <v>150</v>
      </c>
      <c r="O67" t="s">
        <v>44</v>
      </c>
      <c r="P67" t="s">
        <v>29</v>
      </c>
      <c r="Q67" t="s">
        <v>39</v>
      </c>
      <c r="R67" t="s">
        <v>31</v>
      </c>
      <c r="S67" t="s">
        <v>32</v>
      </c>
      <c r="T67" t="s">
        <v>33</v>
      </c>
      <c r="U67" t="s">
        <v>1915</v>
      </c>
      <c r="V67">
        <v>5</v>
      </c>
      <c r="W67">
        <v>2</v>
      </c>
      <c r="X67" t="s">
        <v>35</v>
      </c>
      <c r="Y67" t="s">
        <v>35</v>
      </c>
      <c r="Z67" t="s">
        <v>53</v>
      </c>
    </row>
    <row r="68" spans="1:26" x14ac:dyDescent="0.3">
      <c r="A68" t="s">
        <v>174</v>
      </c>
      <c r="B68" t="s">
        <v>74</v>
      </c>
      <c r="C68" t="s">
        <v>26</v>
      </c>
      <c r="D68" t="s">
        <v>105</v>
      </c>
      <c r="G68">
        <v>5</v>
      </c>
      <c r="H68">
        <v>3</v>
      </c>
      <c r="I68">
        <v>6</v>
      </c>
      <c r="J68">
        <v>3</v>
      </c>
      <c r="K68">
        <v>2</v>
      </c>
      <c r="L68">
        <v>8</v>
      </c>
      <c r="M68">
        <v>9</v>
      </c>
      <c r="N68">
        <v>1000</v>
      </c>
      <c r="O68" t="s">
        <v>44</v>
      </c>
      <c r="P68" t="s">
        <v>29</v>
      </c>
      <c r="Q68" t="s">
        <v>164</v>
      </c>
      <c r="R68" t="s">
        <v>138</v>
      </c>
      <c r="S68" t="s">
        <v>83</v>
      </c>
      <c r="T68" t="s">
        <v>52</v>
      </c>
      <c r="U68" t="s">
        <v>1920</v>
      </c>
      <c r="V68">
        <v>4</v>
      </c>
      <c r="W68">
        <v>1</v>
      </c>
      <c r="X68" t="s">
        <v>35</v>
      </c>
      <c r="Y68" t="s">
        <v>40</v>
      </c>
      <c r="Z68" t="s">
        <v>36</v>
      </c>
    </row>
    <row r="69" spans="1:26" x14ac:dyDescent="0.3">
      <c r="A69" t="s">
        <v>175</v>
      </c>
      <c r="B69" t="s">
        <v>67</v>
      </c>
      <c r="E69" t="s">
        <v>26</v>
      </c>
      <c r="F69" t="s">
        <v>79</v>
      </c>
      <c r="G69">
        <v>6</v>
      </c>
      <c r="H69">
        <v>3</v>
      </c>
      <c r="I69">
        <v>7</v>
      </c>
      <c r="J69">
        <v>4</v>
      </c>
      <c r="K69">
        <v>2</v>
      </c>
      <c r="L69">
        <v>4</v>
      </c>
      <c r="M69">
        <v>5</v>
      </c>
      <c r="N69">
        <v>50</v>
      </c>
      <c r="O69" t="s">
        <v>28</v>
      </c>
      <c r="P69" t="s">
        <v>29</v>
      </c>
      <c r="Q69" t="s">
        <v>60</v>
      </c>
      <c r="R69" t="s">
        <v>31</v>
      </c>
      <c r="S69" t="s">
        <v>32</v>
      </c>
      <c r="T69" t="s">
        <v>176</v>
      </c>
      <c r="U69" t="s">
        <v>1922</v>
      </c>
      <c r="V69">
        <v>2</v>
      </c>
      <c r="W69">
        <v>2</v>
      </c>
      <c r="X69" t="s">
        <v>35</v>
      </c>
      <c r="Y69" t="s">
        <v>35</v>
      </c>
      <c r="Z69" t="s">
        <v>36</v>
      </c>
    </row>
    <row r="70" spans="1:26" x14ac:dyDescent="0.3">
      <c r="A70" t="s">
        <v>177</v>
      </c>
      <c r="B70" t="s">
        <v>25</v>
      </c>
      <c r="C70" t="s">
        <v>26</v>
      </c>
      <c r="D70" t="s">
        <v>27</v>
      </c>
      <c r="G70">
        <v>0</v>
      </c>
      <c r="H70">
        <v>7</v>
      </c>
      <c r="I70">
        <v>5</v>
      </c>
      <c r="J70">
        <v>0</v>
      </c>
      <c r="K70">
        <v>3</v>
      </c>
      <c r="L70">
        <v>9</v>
      </c>
      <c r="M70">
        <v>4</v>
      </c>
      <c r="N70">
        <v>200</v>
      </c>
      <c r="O70" t="s">
        <v>44</v>
      </c>
      <c r="P70" t="s">
        <v>29</v>
      </c>
      <c r="Q70" t="s">
        <v>39</v>
      </c>
      <c r="R70" t="s">
        <v>31</v>
      </c>
      <c r="S70" t="s">
        <v>178</v>
      </c>
      <c r="T70" t="s">
        <v>65</v>
      </c>
      <c r="U70" t="s">
        <v>1915</v>
      </c>
      <c r="V70">
        <v>1</v>
      </c>
      <c r="W70">
        <v>0</v>
      </c>
      <c r="X70" t="s">
        <v>35</v>
      </c>
      <c r="Y70" t="s">
        <v>35</v>
      </c>
      <c r="Z70" t="s">
        <v>36</v>
      </c>
    </row>
    <row r="71" spans="1:26" x14ac:dyDescent="0.3">
      <c r="A71" t="s">
        <v>179</v>
      </c>
      <c r="B71" t="s">
        <v>78</v>
      </c>
      <c r="E71" t="s">
        <v>26</v>
      </c>
      <c r="F71" t="s">
        <v>43</v>
      </c>
      <c r="G71">
        <v>6</v>
      </c>
      <c r="H71">
        <v>7</v>
      </c>
      <c r="I71">
        <v>9</v>
      </c>
      <c r="J71">
        <v>3</v>
      </c>
      <c r="K71">
        <v>5</v>
      </c>
      <c r="L71">
        <v>7</v>
      </c>
      <c r="M71">
        <v>4</v>
      </c>
      <c r="N71">
        <v>50</v>
      </c>
      <c r="O71" t="s">
        <v>44</v>
      </c>
      <c r="P71" t="s">
        <v>29</v>
      </c>
      <c r="Q71" t="s">
        <v>39</v>
      </c>
      <c r="R71" t="s">
        <v>31</v>
      </c>
      <c r="S71" t="s">
        <v>32</v>
      </c>
      <c r="T71" t="s">
        <v>33</v>
      </c>
      <c r="U71" t="s">
        <v>1916</v>
      </c>
      <c r="V71">
        <v>4</v>
      </c>
      <c r="W71">
        <v>4</v>
      </c>
      <c r="X71" t="s">
        <v>35</v>
      </c>
      <c r="Y71" t="s">
        <v>35</v>
      </c>
      <c r="Z71" t="s">
        <v>36</v>
      </c>
    </row>
    <row r="72" spans="1:26" x14ac:dyDescent="0.3">
      <c r="A72" t="s">
        <v>180</v>
      </c>
      <c r="B72" t="s">
        <v>67</v>
      </c>
      <c r="E72" t="s">
        <v>26</v>
      </c>
      <c r="F72" t="s">
        <v>79</v>
      </c>
      <c r="G72">
        <v>10</v>
      </c>
      <c r="H72">
        <v>10</v>
      </c>
      <c r="I72">
        <v>5</v>
      </c>
      <c r="J72">
        <v>10</v>
      </c>
      <c r="K72">
        <v>5</v>
      </c>
      <c r="L72">
        <v>5</v>
      </c>
      <c r="M72">
        <v>5</v>
      </c>
      <c r="N72" t="s">
        <v>181</v>
      </c>
      <c r="O72" t="s">
        <v>28</v>
      </c>
      <c r="P72" t="s">
        <v>29</v>
      </c>
      <c r="Q72" t="s">
        <v>39</v>
      </c>
      <c r="R72" t="s">
        <v>31</v>
      </c>
      <c r="S72" t="s">
        <v>178</v>
      </c>
      <c r="T72" t="s">
        <v>182</v>
      </c>
      <c r="U72" t="s">
        <v>1915</v>
      </c>
      <c r="V72">
        <v>6</v>
      </c>
      <c r="W72">
        <v>3</v>
      </c>
      <c r="X72" t="s">
        <v>35</v>
      </c>
      <c r="Y72" t="s">
        <v>35</v>
      </c>
      <c r="Z72" t="s">
        <v>36</v>
      </c>
    </row>
    <row r="73" spans="1:26" x14ac:dyDescent="0.3">
      <c r="A73" t="s">
        <v>183</v>
      </c>
      <c r="B73" t="s">
        <v>184</v>
      </c>
      <c r="C73" t="s">
        <v>26</v>
      </c>
      <c r="D73" t="s">
        <v>105</v>
      </c>
      <c r="G73">
        <v>4</v>
      </c>
      <c r="H73">
        <v>10</v>
      </c>
      <c r="I73">
        <v>9</v>
      </c>
      <c r="J73">
        <v>0</v>
      </c>
      <c r="K73">
        <v>0</v>
      </c>
      <c r="L73">
        <v>10</v>
      </c>
      <c r="M73">
        <v>10</v>
      </c>
      <c r="N73" t="s">
        <v>185</v>
      </c>
      <c r="O73" t="s">
        <v>44</v>
      </c>
      <c r="P73" t="s">
        <v>29</v>
      </c>
      <c r="Q73" t="s">
        <v>39</v>
      </c>
      <c r="R73" t="s">
        <v>31</v>
      </c>
      <c r="S73" t="s">
        <v>102</v>
      </c>
      <c r="T73" t="s">
        <v>112</v>
      </c>
      <c r="U73" t="s">
        <v>1915</v>
      </c>
      <c r="V73">
        <v>2</v>
      </c>
      <c r="W73">
        <v>3</v>
      </c>
      <c r="X73" t="s">
        <v>35</v>
      </c>
      <c r="Y73" t="s">
        <v>35</v>
      </c>
      <c r="Z73" t="s">
        <v>36</v>
      </c>
    </row>
    <row r="74" spans="1:26" x14ac:dyDescent="0.3">
      <c r="A74" t="s">
        <v>186</v>
      </c>
      <c r="B74" t="s">
        <v>184</v>
      </c>
      <c r="C74" t="s">
        <v>26</v>
      </c>
      <c r="D74" t="s">
        <v>27</v>
      </c>
      <c r="G74">
        <v>6</v>
      </c>
      <c r="H74">
        <v>2</v>
      </c>
      <c r="I74">
        <v>8</v>
      </c>
      <c r="J74">
        <v>2</v>
      </c>
      <c r="K74">
        <v>0</v>
      </c>
      <c r="L74">
        <v>5</v>
      </c>
      <c r="M74">
        <v>10</v>
      </c>
      <c r="N74">
        <v>200</v>
      </c>
      <c r="O74" t="s">
        <v>44</v>
      </c>
      <c r="P74" t="s">
        <v>45</v>
      </c>
      <c r="Q74" t="s">
        <v>60</v>
      </c>
      <c r="R74" t="s">
        <v>31</v>
      </c>
      <c r="S74" t="s">
        <v>32</v>
      </c>
      <c r="T74" t="s">
        <v>33</v>
      </c>
      <c r="U74" t="s">
        <v>1915</v>
      </c>
      <c r="V74">
        <v>1</v>
      </c>
      <c r="W74">
        <v>3</v>
      </c>
      <c r="X74" t="s">
        <v>35</v>
      </c>
      <c r="Y74" t="s">
        <v>35</v>
      </c>
      <c r="Z74" t="s">
        <v>36</v>
      </c>
    </row>
    <row r="75" spans="1:26" x14ac:dyDescent="0.3">
      <c r="A75" t="s">
        <v>187</v>
      </c>
      <c r="B75" t="s">
        <v>151</v>
      </c>
      <c r="E75" t="s">
        <v>26</v>
      </c>
      <c r="F75" t="s">
        <v>43</v>
      </c>
      <c r="G75">
        <v>5</v>
      </c>
      <c r="H75">
        <v>0</v>
      </c>
      <c r="I75">
        <v>8</v>
      </c>
      <c r="J75">
        <v>5</v>
      </c>
      <c r="K75">
        <v>5</v>
      </c>
      <c r="L75">
        <v>5</v>
      </c>
      <c r="M75">
        <v>7</v>
      </c>
      <c r="N75">
        <v>300</v>
      </c>
      <c r="O75" t="s">
        <v>44</v>
      </c>
      <c r="P75" t="s">
        <v>45</v>
      </c>
      <c r="Q75" t="s">
        <v>39</v>
      </c>
      <c r="R75" t="s">
        <v>86</v>
      </c>
      <c r="S75" t="s">
        <v>91</v>
      </c>
      <c r="T75" t="s">
        <v>65</v>
      </c>
      <c r="U75" t="s">
        <v>1917</v>
      </c>
      <c r="V75">
        <v>3</v>
      </c>
      <c r="W75">
        <v>3</v>
      </c>
      <c r="X75" t="s">
        <v>35</v>
      </c>
      <c r="Y75" t="s">
        <v>35</v>
      </c>
      <c r="Z75" t="s">
        <v>36</v>
      </c>
    </row>
    <row r="76" spans="1:26" x14ac:dyDescent="0.3">
      <c r="A76" t="s">
        <v>188</v>
      </c>
      <c r="B76" t="s">
        <v>38</v>
      </c>
      <c r="C76" t="s">
        <v>26</v>
      </c>
      <c r="D76" t="s">
        <v>27</v>
      </c>
      <c r="G76">
        <v>7</v>
      </c>
      <c r="H76">
        <v>10</v>
      </c>
      <c r="I76">
        <v>2</v>
      </c>
      <c r="J76">
        <v>2</v>
      </c>
      <c r="K76">
        <v>0</v>
      </c>
      <c r="L76">
        <v>3</v>
      </c>
      <c r="M76">
        <v>10</v>
      </c>
      <c r="N76">
        <v>200</v>
      </c>
      <c r="O76" t="s">
        <v>28</v>
      </c>
      <c r="P76" t="s">
        <v>168</v>
      </c>
      <c r="Q76" t="s">
        <v>60</v>
      </c>
      <c r="R76" t="s">
        <v>86</v>
      </c>
      <c r="S76" t="s">
        <v>56</v>
      </c>
      <c r="T76" t="s">
        <v>52</v>
      </c>
      <c r="U76" t="s">
        <v>1915</v>
      </c>
      <c r="V76">
        <v>3</v>
      </c>
      <c r="W76">
        <v>3</v>
      </c>
      <c r="X76" t="s">
        <v>35</v>
      </c>
      <c r="Y76" t="s">
        <v>35</v>
      </c>
      <c r="Z76" t="s">
        <v>36</v>
      </c>
    </row>
    <row r="77" spans="1:26" x14ac:dyDescent="0.3">
      <c r="A77" t="s">
        <v>189</v>
      </c>
      <c r="B77" t="s">
        <v>148</v>
      </c>
      <c r="E77" t="s">
        <v>26</v>
      </c>
      <c r="F77" t="s">
        <v>43</v>
      </c>
      <c r="G77">
        <v>2</v>
      </c>
      <c r="H77">
        <v>9</v>
      </c>
      <c r="I77">
        <v>9</v>
      </c>
      <c r="J77">
        <v>1</v>
      </c>
      <c r="K77">
        <v>0</v>
      </c>
      <c r="L77">
        <v>8</v>
      </c>
      <c r="M77">
        <v>10</v>
      </c>
      <c r="N77">
        <v>200</v>
      </c>
      <c r="O77" t="s">
        <v>44</v>
      </c>
      <c r="P77" t="s">
        <v>45</v>
      </c>
      <c r="Q77" t="s">
        <v>60</v>
      </c>
      <c r="R77" t="s">
        <v>31</v>
      </c>
      <c r="S77" t="s">
        <v>95</v>
      </c>
      <c r="T77" t="s">
        <v>52</v>
      </c>
      <c r="U77" t="s">
        <v>1915</v>
      </c>
      <c r="V77">
        <v>3</v>
      </c>
      <c r="W77">
        <v>1</v>
      </c>
      <c r="X77" t="s">
        <v>35</v>
      </c>
      <c r="Y77" t="s">
        <v>35</v>
      </c>
      <c r="Z77" t="s">
        <v>36</v>
      </c>
    </row>
    <row r="78" spans="1:26" x14ac:dyDescent="0.3">
      <c r="A78" t="s">
        <v>190</v>
      </c>
      <c r="B78" t="s">
        <v>151</v>
      </c>
      <c r="E78" t="s">
        <v>26</v>
      </c>
      <c r="F78" t="s">
        <v>79</v>
      </c>
      <c r="G78">
        <v>8</v>
      </c>
      <c r="H78">
        <v>5</v>
      </c>
      <c r="I78">
        <v>3</v>
      </c>
      <c r="J78">
        <v>7</v>
      </c>
      <c r="K78">
        <v>4</v>
      </c>
      <c r="L78">
        <v>2</v>
      </c>
      <c r="M78">
        <v>5</v>
      </c>
      <c r="N78">
        <v>20</v>
      </c>
      <c r="O78" t="s">
        <v>28</v>
      </c>
      <c r="P78" t="s">
        <v>29</v>
      </c>
      <c r="Q78" t="s">
        <v>39</v>
      </c>
      <c r="R78" t="s">
        <v>31</v>
      </c>
      <c r="S78" t="s">
        <v>32</v>
      </c>
      <c r="T78" t="s">
        <v>33</v>
      </c>
      <c r="U78" t="s">
        <v>1922</v>
      </c>
      <c r="V78">
        <v>3</v>
      </c>
      <c r="W78">
        <v>3</v>
      </c>
      <c r="X78" t="s">
        <v>35</v>
      </c>
      <c r="Y78" t="s">
        <v>35</v>
      </c>
      <c r="Z78" t="s">
        <v>36</v>
      </c>
    </row>
    <row r="79" spans="1:26" x14ac:dyDescent="0.3">
      <c r="A79" t="s">
        <v>191</v>
      </c>
      <c r="B79" t="s">
        <v>144</v>
      </c>
      <c r="C79" t="s">
        <v>26</v>
      </c>
      <c r="D79" t="s">
        <v>27</v>
      </c>
      <c r="G79">
        <v>6</v>
      </c>
      <c r="H79">
        <v>7</v>
      </c>
      <c r="I79">
        <v>8</v>
      </c>
      <c r="J79">
        <v>6</v>
      </c>
      <c r="K79">
        <v>0</v>
      </c>
      <c r="L79">
        <v>9</v>
      </c>
      <c r="M79">
        <v>9</v>
      </c>
      <c r="N79" t="s">
        <v>68</v>
      </c>
      <c r="O79" t="s">
        <v>44</v>
      </c>
      <c r="P79" t="s">
        <v>45</v>
      </c>
      <c r="Q79" t="s">
        <v>60</v>
      </c>
      <c r="R79" t="s">
        <v>31</v>
      </c>
      <c r="S79" t="s">
        <v>83</v>
      </c>
      <c r="T79" t="s">
        <v>131</v>
      </c>
      <c r="U79" t="s">
        <v>1915</v>
      </c>
      <c r="V79">
        <v>4</v>
      </c>
      <c r="W79">
        <v>2</v>
      </c>
      <c r="X79" t="s">
        <v>35</v>
      </c>
      <c r="Y79" t="s">
        <v>35</v>
      </c>
      <c r="Z79" t="s">
        <v>53</v>
      </c>
    </row>
    <row r="80" spans="1:26" x14ac:dyDescent="0.3">
      <c r="A80" t="s">
        <v>192</v>
      </c>
      <c r="B80" t="s">
        <v>90</v>
      </c>
      <c r="E80" t="s">
        <v>26</v>
      </c>
      <c r="F80" t="s">
        <v>43</v>
      </c>
      <c r="G80">
        <v>7</v>
      </c>
      <c r="H80">
        <v>8</v>
      </c>
      <c r="I80">
        <v>4</v>
      </c>
      <c r="J80">
        <v>5</v>
      </c>
      <c r="K80">
        <v>3</v>
      </c>
      <c r="L80">
        <v>5</v>
      </c>
      <c r="M80">
        <v>10</v>
      </c>
      <c r="N80" t="s">
        <v>193</v>
      </c>
      <c r="O80" t="s">
        <v>28</v>
      </c>
      <c r="P80" t="s">
        <v>29</v>
      </c>
      <c r="Q80" t="s">
        <v>60</v>
      </c>
      <c r="R80" t="s">
        <v>31</v>
      </c>
      <c r="S80" t="s">
        <v>178</v>
      </c>
      <c r="T80" t="s">
        <v>194</v>
      </c>
      <c r="U80" t="s">
        <v>1915</v>
      </c>
      <c r="V80">
        <v>4</v>
      </c>
      <c r="W80">
        <v>1</v>
      </c>
      <c r="X80" t="s">
        <v>35</v>
      </c>
      <c r="Y80" t="s">
        <v>35</v>
      </c>
      <c r="Z80" t="s">
        <v>36</v>
      </c>
    </row>
    <row r="81" spans="1:26" x14ac:dyDescent="0.3">
      <c r="A81" t="s">
        <v>195</v>
      </c>
      <c r="B81" t="s">
        <v>104</v>
      </c>
      <c r="C81" t="s">
        <v>26</v>
      </c>
      <c r="D81" t="s">
        <v>27</v>
      </c>
      <c r="G81">
        <v>2</v>
      </c>
      <c r="H81">
        <v>3</v>
      </c>
      <c r="I81">
        <v>9</v>
      </c>
      <c r="J81">
        <v>1</v>
      </c>
      <c r="K81">
        <v>0</v>
      </c>
      <c r="L81">
        <v>4</v>
      </c>
      <c r="M81">
        <v>9</v>
      </c>
      <c r="N81" s="1">
        <v>0.1</v>
      </c>
      <c r="O81" t="s">
        <v>28</v>
      </c>
      <c r="P81" t="s">
        <v>45</v>
      </c>
      <c r="Q81" t="s">
        <v>30</v>
      </c>
      <c r="R81" t="s">
        <v>50</v>
      </c>
      <c r="S81" t="s">
        <v>91</v>
      </c>
      <c r="T81" t="s">
        <v>194</v>
      </c>
      <c r="U81" t="s">
        <v>1920</v>
      </c>
      <c r="V81">
        <v>2</v>
      </c>
      <c r="W81">
        <v>2</v>
      </c>
      <c r="X81" t="s">
        <v>35</v>
      </c>
      <c r="Y81" t="s">
        <v>35</v>
      </c>
      <c r="Z81" t="s">
        <v>36</v>
      </c>
    </row>
    <row r="82" spans="1:26" x14ac:dyDescent="0.3">
      <c r="A82" t="s">
        <v>196</v>
      </c>
      <c r="B82" t="s">
        <v>78</v>
      </c>
      <c r="E82" t="s">
        <v>26</v>
      </c>
      <c r="F82" t="s">
        <v>43</v>
      </c>
      <c r="G82">
        <v>1</v>
      </c>
      <c r="H82">
        <v>8</v>
      </c>
      <c r="I82">
        <v>8</v>
      </c>
      <c r="J82">
        <v>2</v>
      </c>
      <c r="K82">
        <v>0</v>
      </c>
      <c r="L82">
        <v>7</v>
      </c>
      <c r="M82">
        <v>10</v>
      </c>
      <c r="N82">
        <v>100</v>
      </c>
      <c r="O82" t="s">
        <v>28</v>
      </c>
      <c r="P82" t="s">
        <v>29</v>
      </c>
      <c r="Q82" t="s">
        <v>30</v>
      </c>
      <c r="R82" t="s">
        <v>50</v>
      </c>
      <c r="S82" t="s">
        <v>91</v>
      </c>
      <c r="T82" t="s">
        <v>52</v>
      </c>
      <c r="U82" t="s">
        <v>1916</v>
      </c>
      <c r="V82">
        <v>4</v>
      </c>
      <c r="W82">
        <v>2</v>
      </c>
      <c r="X82" t="s">
        <v>35</v>
      </c>
      <c r="Y82" t="s">
        <v>35</v>
      </c>
      <c r="Z82" t="s">
        <v>36</v>
      </c>
    </row>
    <row r="83" spans="1:26" x14ac:dyDescent="0.3">
      <c r="A83" t="s">
        <v>197</v>
      </c>
      <c r="B83" t="s">
        <v>38</v>
      </c>
      <c r="C83" t="s">
        <v>26</v>
      </c>
      <c r="D83" t="s">
        <v>105</v>
      </c>
      <c r="G83">
        <v>5</v>
      </c>
      <c r="H83">
        <v>2</v>
      </c>
      <c r="I83">
        <v>10</v>
      </c>
      <c r="J83">
        <v>0</v>
      </c>
      <c r="K83">
        <v>3</v>
      </c>
      <c r="L83">
        <v>7</v>
      </c>
      <c r="M83">
        <v>8</v>
      </c>
      <c r="N83">
        <v>1000</v>
      </c>
      <c r="O83" t="s">
        <v>28</v>
      </c>
      <c r="P83" t="s">
        <v>29</v>
      </c>
      <c r="Q83" t="s">
        <v>39</v>
      </c>
      <c r="R83" t="s">
        <v>31</v>
      </c>
      <c r="S83" t="s">
        <v>102</v>
      </c>
      <c r="T83" t="s">
        <v>112</v>
      </c>
      <c r="U83" t="s">
        <v>1922</v>
      </c>
      <c r="V83">
        <v>3</v>
      </c>
      <c r="W83">
        <v>2</v>
      </c>
      <c r="X83" t="s">
        <v>35</v>
      </c>
      <c r="Y83" t="s">
        <v>40</v>
      </c>
      <c r="Z83" t="s">
        <v>36</v>
      </c>
    </row>
    <row r="84" spans="1:26" x14ac:dyDescent="0.3">
      <c r="A84" t="s">
        <v>198</v>
      </c>
      <c r="B84" t="s">
        <v>74</v>
      </c>
      <c r="C84" t="s">
        <v>26</v>
      </c>
      <c r="D84" t="s">
        <v>27</v>
      </c>
      <c r="G84">
        <v>1</v>
      </c>
      <c r="H84">
        <v>1</v>
      </c>
      <c r="I84">
        <v>9</v>
      </c>
      <c r="J84">
        <v>2</v>
      </c>
      <c r="K84">
        <v>5</v>
      </c>
      <c r="L84">
        <v>5</v>
      </c>
      <c r="M84">
        <v>2</v>
      </c>
      <c r="N84">
        <v>25</v>
      </c>
      <c r="O84" t="s">
        <v>44</v>
      </c>
      <c r="P84" t="s">
        <v>168</v>
      </c>
      <c r="Q84" t="s">
        <v>70</v>
      </c>
      <c r="R84" t="s">
        <v>55</v>
      </c>
      <c r="S84" t="s">
        <v>32</v>
      </c>
      <c r="T84" t="s">
        <v>33</v>
      </c>
      <c r="U84" t="s">
        <v>1921</v>
      </c>
      <c r="V84">
        <v>3</v>
      </c>
      <c r="W84">
        <v>4</v>
      </c>
      <c r="X84" t="s">
        <v>35</v>
      </c>
      <c r="Y84" t="s">
        <v>40</v>
      </c>
      <c r="Z84" t="s">
        <v>36</v>
      </c>
    </row>
    <row r="85" spans="1:26" x14ac:dyDescent="0.3">
      <c r="A85" t="s">
        <v>199</v>
      </c>
      <c r="B85" t="s">
        <v>64</v>
      </c>
      <c r="C85" t="s">
        <v>26</v>
      </c>
      <c r="D85" t="s">
        <v>27</v>
      </c>
      <c r="G85">
        <v>6</v>
      </c>
      <c r="H85">
        <v>2</v>
      </c>
      <c r="I85">
        <v>10</v>
      </c>
      <c r="J85">
        <v>1</v>
      </c>
      <c r="K85">
        <v>2</v>
      </c>
      <c r="L85">
        <v>10</v>
      </c>
      <c r="M85">
        <v>6</v>
      </c>
      <c r="N85">
        <v>500</v>
      </c>
      <c r="O85" t="s">
        <v>28</v>
      </c>
      <c r="P85" t="s">
        <v>29</v>
      </c>
      <c r="Q85" t="s">
        <v>39</v>
      </c>
      <c r="R85" t="s">
        <v>31</v>
      </c>
      <c r="S85" t="s">
        <v>178</v>
      </c>
      <c r="T85" t="s">
        <v>194</v>
      </c>
      <c r="U85" t="s">
        <v>1915</v>
      </c>
      <c r="V85">
        <v>2</v>
      </c>
      <c r="W85">
        <v>1</v>
      </c>
      <c r="X85" t="s">
        <v>35</v>
      </c>
      <c r="Y85" t="s">
        <v>35</v>
      </c>
      <c r="Z85" t="s">
        <v>36</v>
      </c>
    </row>
    <row r="86" spans="1:26" x14ac:dyDescent="0.3">
      <c r="A86" t="s">
        <v>200</v>
      </c>
      <c r="B86" t="s">
        <v>42</v>
      </c>
      <c r="E86" t="s">
        <v>26</v>
      </c>
      <c r="F86" t="s">
        <v>43</v>
      </c>
      <c r="G86">
        <v>7</v>
      </c>
      <c r="H86">
        <v>2</v>
      </c>
      <c r="I86">
        <v>10</v>
      </c>
      <c r="J86">
        <v>0</v>
      </c>
      <c r="K86">
        <v>0</v>
      </c>
      <c r="L86">
        <v>4</v>
      </c>
      <c r="M86">
        <v>7</v>
      </c>
      <c r="N86">
        <v>0</v>
      </c>
      <c r="O86" t="s">
        <v>28</v>
      </c>
      <c r="P86" t="s">
        <v>45</v>
      </c>
      <c r="Q86" t="s">
        <v>30</v>
      </c>
      <c r="R86" t="s">
        <v>201</v>
      </c>
      <c r="S86" t="s">
        <v>61</v>
      </c>
      <c r="U86" t="s">
        <v>1915</v>
      </c>
      <c r="V86">
        <v>4</v>
      </c>
      <c r="W86">
        <v>1</v>
      </c>
      <c r="X86" t="s">
        <v>35</v>
      </c>
      <c r="Y86" t="s">
        <v>35</v>
      </c>
      <c r="Z86" t="s">
        <v>36</v>
      </c>
    </row>
    <row r="87" spans="1:26" x14ac:dyDescent="0.3">
      <c r="A87" t="s">
        <v>202</v>
      </c>
      <c r="B87" t="s">
        <v>25</v>
      </c>
      <c r="C87" t="s">
        <v>26</v>
      </c>
      <c r="D87" t="s">
        <v>27</v>
      </c>
      <c r="G87">
        <v>4</v>
      </c>
      <c r="H87">
        <v>6</v>
      </c>
      <c r="I87">
        <v>5</v>
      </c>
      <c r="J87">
        <v>3</v>
      </c>
      <c r="K87">
        <v>3</v>
      </c>
      <c r="L87">
        <v>5</v>
      </c>
      <c r="M87">
        <v>5</v>
      </c>
      <c r="N87">
        <v>300</v>
      </c>
      <c r="O87" t="s">
        <v>28</v>
      </c>
      <c r="P87" t="s">
        <v>29</v>
      </c>
      <c r="Q87" t="s">
        <v>60</v>
      </c>
      <c r="R87" t="s">
        <v>31</v>
      </c>
      <c r="S87" t="s">
        <v>32</v>
      </c>
      <c r="T87" t="s">
        <v>176</v>
      </c>
      <c r="U87" t="s">
        <v>1922</v>
      </c>
      <c r="V87">
        <v>1</v>
      </c>
      <c r="W87">
        <v>2</v>
      </c>
      <c r="X87" t="s">
        <v>35</v>
      </c>
      <c r="Y87" t="s">
        <v>35</v>
      </c>
      <c r="Z87" t="s">
        <v>36</v>
      </c>
    </row>
    <row r="88" spans="1:26" x14ac:dyDescent="0.3">
      <c r="A88" t="s">
        <v>203</v>
      </c>
      <c r="B88" t="s">
        <v>25</v>
      </c>
      <c r="C88" t="s">
        <v>26</v>
      </c>
      <c r="D88" t="s">
        <v>27</v>
      </c>
      <c r="G88">
        <v>7</v>
      </c>
      <c r="H88">
        <v>8</v>
      </c>
      <c r="I88">
        <v>2</v>
      </c>
      <c r="J88">
        <v>7</v>
      </c>
      <c r="K88">
        <v>2</v>
      </c>
      <c r="L88">
        <v>4</v>
      </c>
      <c r="M88">
        <v>10</v>
      </c>
      <c r="N88">
        <v>500</v>
      </c>
      <c r="O88" t="s">
        <v>28</v>
      </c>
      <c r="P88" t="s">
        <v>45</v>
      </c>
      <c r="Q88" t="s">
        <v>30</v>
      </c>
      <c r="R88" t="s">
        <v>50</v>
      </c>
      <c r="S88" t="s">
        <v>102</v>
      </c>
      <c r="T88" t="s">
        <v>112</v>
      </c>
      <c r="U88" t="s">
        <v>1915</v>
      </c>
      <c r="V88">
        <v>3</v>
      </c>
      <c r="W88">
        <v>3</v>
      </c>
      <c r="X88" t="s">
        <v>35</v>
      </c>
      <c r="Y88" t="s">
        <v>40</v>
      </c>
      <c r="Z88" t="s">
        <v>36</v>
      </c>
    </row>
    <row r="89" spans="1:26" x14ac:dyDescent="0.3">
      <c r="A89" t="s">
        <v>204</v>
      </c>
      <c r="B89" t="s">
        <v>78</v>
      </c>
      <c r="E89" t="s">
        <v>26</v>
      </c>
      <c r="F89" t="s">
        <v>43</v>
      </c>
      <c r="G89">
        <v>6</v>
      </c>
      <c r="H89">
        <v>2</v>
      </c>
      <c r="I89">
        <v>7</v>
      </c>
      <c r="J89">
        <v>6</v>
      </c>
      <c r="K89">
        <v>5</v>
      </c>
      <c r="L89">
        <v>2</v>
      </c>
      <c r="M89">
        <v>10</v>
      </c>
      <c r="N89">
        <v>300</v>
      </c>
      <c r="O89" t="s">
        <v>44</v>
      </c>
      <c r="P89" t="s">
        <v>29</v>
      </c>
      <c r="Q89" t="s">
        <v>60</v>
      </c>
      <c r="R89" t="s">
        <v>31</v>
      </c>
      <c r="S89" t="s">
        <v>56</v>
      </c>
      <c r="T89" t="s">
        <v>176</v>
      </c>
      <c r="U89" t="s">
        <v>1922</v>
      </c>
      <c r="V89">
        <v>3</v>
      </c>
      <c r="W89">
        <v>3</v>
      </c>
      <c r="X89" t="s">
        <v>35</v>
      </c>
      <c r="Y89" t="s">
        <v>35</v>
      </c>
      <c r="Z89" t="s">
        <v>53</v>
      </c>
    </row>
    <row r="90" spans="1:26" x14ac:dyDescent="0.3">
      <c r="A90" t="s">
        <v>205</v>
      </c>
      <c r="B90" t="s">
        <v>78</v>
      </c>
      <c r="E90" t="s">
        <v>26</v>
      </c>
      <c r="F90" t="s">
        <v>43</v>
      </c>
      <c r="G90">
        <v>0</v>
      </c>
      <c r="H90">
        <v>10</v>
      </c>
      <c r="I90">
        <v>10</v>
      </c>
      <c r="J90">
        <v>0</v>
      </c>
      <c r="K90">
        <v>0</v>
      </c>
      <c r="L90">
        <v>10</v>
      </c>
      <c r="M90">
        <v>8</v>
      </c>
      <c r="N90">
        <v>200</v>
      </c>
      <c r="O90" t="s">
        <v>28</v>
      </c>
      <c r="P90" t="s">
        <v>45</v>
      </c>
      <c r="Q90" t="s">
        <v>39</v>
      </c>
      <c r="R90" t="s">
        <v>31</v>
      </c>
      <c r="S90" t="s">
        <v>102</v>
      </c>
      <c r="T90" t="s">
        <v>206</v>
      </c>
      <c r="U90" t="s">
        <v>1915</v>
      </c>
      <c r="V90">
        <v>3</v>
      </c>
      <c r="W90">
        <v>2</v>
      </c>
      <c r="X90" t="s">
        <v>35</v>
      </c>
      <c r="Y90" t="s">
        <v>35</v>
      </c>
      <c r="Z90" t="s">
        <v>53</v>
      </c>
    </row>
    <row r="91" spans="1:26" x14ac:dyDescent="0.3">
      <c r="A91" t="s">
        <v>207</v>
      </c>
      <c r="B91" t="s">
        <v>99</v>
      </c>
      <c r="E91" t="s">
        <v>26</v>
      </c>
      <c r="F91" t="s">
        <v>43</v>
      </c>
      <c r="G91">
        <v>0</v>
      </c>
      <c r="H91">
        <v>10</v>
      </c>
      <c r="I91">
        <v>10</v>
      </c>
      <c r="J91">
        <v>0</v>
      </c>
      <c r="K91">
        <v>0</v>
      </c>
      <c r="L91">
        <v>10</v>
      </c>
      <c r="M91">
        <v>9</v>
      </c>
      <c r="N91">
        <v>200</v>
      </c>
      <c r="O91" t="s">
        <v>28</v>
      </c>
      <c r="P91" t="s">
        <v>45</v>
      </c>
      <c r="Q91" t="s">
        <v>70</v>
      </c>
      <c r="R91" t="s">
        <v>50</v>
      </c>
      <c r="S91" t="s">
        <v>51</v>
      </c>
      <c r="T91" t="s">
        <v>52</v>
      </c>
      <c r="U91" t="s">
        <v>1916</v>
      </c>
      <c r="V91">
        <v>2</v>
      </c>
      <c r="W91">
        <v>1</v>
      </c>
      <c r="X91" t="s">
        <v>35</v>
      </c>
      <c r="Y91" t="s">
        <v>35</v>
      </c>
      <c r="Z91" t="s">
        <v>36</v>
      </c>
    </row>
    <row r="92" spans="1:26" x14ac:dyDescent="0.3">
      <c r="A92" t="s">
        <v>208</v>
      </c>
      <c r="B92" t="s">
        <v>38</v>
      </c>
      <c r="C92" t="s">
        <v>26</v>
      </c>
      <c r="D92" t="s">
        <v>27</v>
      </c>
      <c r="G92">
        <v>8</v>
      </c>
      <c r="H92">
        <v>4</v>
      </c>
      <c r="I92">
        <v>6</v>
      </c>
      <c r="J92">
        <v>6</v>
      </c>
      <c r="K92">
        <v>5</v>
      </c>
      <c r="L92">
        <v>5</v>
      </c>
      <c r="M92">
        <v>10</v>
      </c>
      <c r="N92">
        <v>250</v>
      </c>
      <c r="O92" t="s">
        <v>28</v>
      </c>
      <c r="P92" t="s">
        <v>29</v>
      </c>
      <c r="Q92" t="s">
        <v>60</v>
      </c>
      <c r="R92" t="s">
        <v>31</v>
      </c>
      <c r="S92" t="s">
        <v>32</v>
      </c>
      <c r="T92" t="s">
        <v>176</v>
      </c>
      <c r="U92" t="s">
        <v>1922</v>
      </c>
      <c r="V92">
        <v>4</v>
      </c>
      <c r="W92">
        <v>3</v>
      </c>
      <c r="X92" t="s">
        <v>35</v>
      </c>
      <c r="Y92" t="s">
        <v>35</v>
      </c>
      <c r="Z92" t="s">
        <v>53</v>
      </c>
    </row>
    <row r="93" spans="1:26" x14ac:dyDescent="0.3">
      <c r="A93" t="s">
        <v>209</v>
      </c>
      <c r="B93" t="s">
        <v>81</v>
      </c>
      <c r="E93" t="s">
        <v>26</v>
      </c>
      <c r="F93" t="s">
        <v>79</v>
      </c>
      <c r="G93">
        <v>6</v>
      </c>
      <c r="H93">
        <v>3</v>
      </c>
      <c r="I93">
        <v>8</v>
      </c>
      <c r="J93">
        <v>7</v>
      </c>
      <c r="K93">
        <v>4</v>
      </c>
      <c r="L93">
        <v>3</v>
      </c>
      <c r="M93">
        <v>3</v>
      </c>
      <c r="N93">
        <v>0</v>
      </c>
      <c r="O93" t="s">
        <v>44</v>
      </c>
      <c r="P93" t="s">
        <v>29</v>
      </c>
      <c r="Q93" t="s">
        <v>60</v>
      </c>
      <c r="R93" t="s">
        <v>31</v>
      </c>
      <c r="S93" t="s">
        <v>32</v>
      </c>
      <c r="T93" t="s">
        <v>176</v>
      </c>
      <c r="U93" t="s">
        <v>1915</v>
      </c>
      <c r="V93">
        <v>2</v>
      </c>
      <c r="W93">
        <v>4</v>
      </c>
      <c r="X93" t="s">
        <v>35</v>
      </c>
      <c r="Y93" t="s">
        <v>40</v>
      </c>
      <c r="Z93" t="s">
        <v>36</v>
      </c>
    </row>
    <row r="94" spans="1:26" x14ac:dyDescent="0.3">
      <c r="A94" t="s">
        <v>210</v>
      </c>
      <c r="B94" t="s">
        <v>76</v>
      </c>
      <c r="E94" t="s">
        <v>26</v>
      </c>
      <c r="F94" t="s">
        <v>79</v>
      </c>
      <c r="G94">
        <v>5</v>
      </c>
      <c r="H94">
        <v>5</v>
      </c>
      <c r="I94">
        <v>6</v>
      </c>
      <c r="J94">
        <v>2</v>
      </c>
      <c r="K94">
        <v>2</v>
      </c>
      <c r="L94">
        <v>4</v>
      </c>
      <c r="M94">
        <v>4</v>
      </c>
      <c r="N94">
        <v>10</v>
      </c>
      <c r="O94" t="s">
        <v>28</v>
      </c>
      <c r="P94" t="s">
        <v>45</v>
      </c>
      <c r="Q94" t="s">
        <v>60</v>
      </c>
      <c r="R94" t="s">
        <v>31</v>
      </c>
      <c r="S94" t="s">
        <v>56</v>
      </c>
      <c r="T94" t="s">
        <v>176</v>
      </c>
      <c r="U94" t="s">
        <v>1922</v>
      </c>
      <c r="V94">
        <v>2</v>
      </c>
      <c r="W94">
        <v>2</v>
      </c>
      <c r="X94" t="s">
        <v>40</v>
      </c>
      <c r="Y94" t="s">
        <v>35</v>
      </c>
      <c r="Z94" t="s">
        <v>53</v>
      </c>
    </row>
    <row r="95" spans="1:26" x14ac:dyDescent="0.3">
      <c r="A95" t="s">
        <v>211</v>
      </c>
      <c r="B95" t="s">
        <v>90</v>
      </c>
      <c r="E95" t="s">
        <v>26</v>
      </c>
      <c r="F95" t="s">
        <v>79</v>
      </c>
      <c r="G95">
        <v>8</v>
      </c>
      <c r="H95">
        <v>7</v>
      </c>
      <c r="I95">
        <v>6</v>
      </c>
      <c r="J95">
        <v>5</v>
      </c>
      <c r="K95">
        <v>3</v>
      </c>
      <c r="L95">
        <v>5</v>
      </c>
      <c r="M95">
        <v>6</v>
      </c>
      <c r="N95">
        <v>0</v>
      </c>
      <c r="O95" t="s">
        <v>28</v>
      </c>
      <c r="P95" t="s">
        <v>45</v>
      </c>
      <c r="Q95" t="s">
        <v>60</v>
      </c>
      <c r="R95" t="s">
        <v>31</v>
      </c>
      <c r="S95" t="s">
        <v>32</v>
      </c>
      <c r="T95" t="s">
        <v>194</v>
      </c>
      <c r="U95" t="s">
        <v>1916</v>
      </c>
      <c r="V95">
        <v>2</v>
      </c>
      <c r="W95">
        <v>3</v>
      </c>
      <c r="X95" t="s">
        <v>35</v>
      </c>
      <c r="Y95" t="s">
        <v>35</v>
      </c>
      <c r="Z95" t="s">
        <v>36</v>
      </c>
    </row>
    <row r="96" spans="1:26" x14ac:dyDescent="0.3">
      <c r="A96" t="s">
        <v>212</v>
      </c>
      <c r="B96" t="s">
        <v>74</v>
      </c>
      <c r="C96" t="s">
        <v>26</v>
      </c>
      <c r="D96" t="s">
        <v>27</v>
      </c>
      <c r="G96">
        <v>7</v>
      </c>
      <c r="H96">
        <v>8</v>
      </c>
      <c r="I96">
        <v>9</v>
      </c>
      <c r="J96">
        <v>7</v>
      </c>
      <c r="K96">
        <v>3</v>
      </c>
      <c r="L96">
        <v>6</v>
      </c>
      <c r="M96">
        <v>9</v>
      </c>
      <c r="N96">
        <v>0</v>
      </c>
      <c r="O96" t="s">
        <v>44</v>
      </c>
      <c r="P96" t="s">
        <v>45</v>
      </c>
      <c r="Q96" t="s">
        <v>39</v>
      </c>
      <c r="R96" t="s">
        <v>31</v>
      </c>
      <c r="S96" t="s">
        <v>32</v>
      </c>
      <c r="T96" t="s">
        <v>33</v>
      </c>
      <c r="U96" t="s">
        <v>1922</v>
      </c>
      <c r="V96">
        <v>4</v>
      </c>
      <c r="W96">
        <v>2</v>
      </c>
      <c r="X96" t="s">
        <v>35</v>
      </c>
      <c r="Y96" t="s">
        <v>40</v>
      </c>
      <c r="Z96" t="s">
        <v>36</v>
      </c>
    </row>
    <row r="97" spans="1:26" x14ac:dyDescent="0.3">
      <c r="A97" t="s">
        <v>213</v>
      </c>
      <c r="B97" t="s">
        <v>42</v>
      </c>
      <c r="E97" t="s">
        <v>26</v>
      </c>
      <c r="F97" t="s">
        <v>43</v>
      </c>
      <c r="G97">
        <v>4</v>
      </c>
      <c r="H97">
        <v>6</v>
      </c>
      <c r="I97">
        <v>7</v>
      </c>
      <c r="J97">
        <v>6</v>
      </c>
      <c r="K97">
        <v>5</v>
      </c>
      <c r="L97">
        <v>9</v>
      </c>
      <c r="M97">
        <v>7</v>
      </c>
      <c r="N97">
        <v>50</v>
      </c>
      <c r="O97" t="s">
        <v>28</v>
      </c>
      <c r="P97" t="s">
        <v>29</v>
      </c>
      <c r="Q97" t="s">
        <v>39</v>
      </c>
      <c r="R97" t="s">
        <v>31</v>
      </c>
      <c r="S97" t="s">
        <v>214</v>
      </c>
      <c r="T97" t="s">
        <v>206</v>
      </c>
      <c r="U97" t="s">
        <v>1922</v>
      </c>
      <c r="V97">
        <v>2</v>
      </c>
      <c r="W97">
        <v>2</v>
      </c>
      <c r="X97" t="s">
        <v>35</v>
      </c>
      <c r="Y97" t="s">
        <v>35</v>
      </c>
      <c r="Z97" t="s">
        <v>36</v>
      </c>
    </row>
    <row r="98" spans="1:26" x14ac:dyDescent="0.3">
      <c r="A98" t="s">
        <v>215</v>
      </c>
      <c r="B98" t="s">
        <v>74</v>
      </c>
      <c r="C98" t="s">
        <v>26</v>
      </c>
      <c r="D98" t="s">
        <v>27</v>
      </c>
      <c r="G98">
        <v>6</v>
      </c>
      <c r="H98">
        <v>4</v>
      </c>
      <c r="I98">
        <v>8</v>
      </c>
      <c r="J98">
        <v>5</v>
      </c>
      <c r="K98">
        <v>3</v>
      </c>
      <c r="L98">
        <v>7</v>
      </c>
      <c r="M98">
        <v>10</v>
      </c>
      <c r="N98" t="s">
        <v>216</v>
      </c>
      <c r="O98" t="s">
        <v>28</v>
      </c>
      <c r="P98" t="s">
        <v>168</v>
      </c>
      <c r="Q98" t="s">
        <v>164</v>
      </c>
      <c r="R98" t="s">
        <v>50</v>
      </c>
      <c r="T98" t="s">
        <v>52</v>
      </c>
      <c r="U98" t="s">
        <v>1922</v>
      </c>
      <c r="V98">
        <v>2</v>
      </c>
      <c r="W98">
        <v>1</v>
      </c>
      <c r="X98" t="s">
        <v>35</v>
      </c>
      <c r="Y98" t="s">
        <v>40</v>
      </c>
      <c r="Z98" t="s">
        <v>36</v>
      </c>
    </row>
    <row r="99" spans="1:26" x14ac:dyDescent="0.3">
      <c r="A99" t="s">
        <v>217</v>
      </c>
      <c r="B99" t="s">
        <v>25</v>
      </c>
      <c r="C99" t="s">
        <v>26</v>
      </c>
      <c r="D99" t="s">
        <v>27</v>
      </c>
      <c r="G99">
        <v>8</v>
      </c>
      <c r="H99">
        <v>3</v>
      </c>
      <c r="I99">
        <v>5</v>
      </c>
      <c r="J99">
        <v>8</v>
      </c>
      <c r="K99">
        <v>3</v>
      </c>
      <c r="L99">
        <v>3</v>
      </c>
      <c r="M99">
        <v>8</v>
      </c>
      <c r="N99">
        <v>0</v>
      </c>
      <c r="O99" t="s">
        <v>44</v>
      </c>
      <c r="P99" t="s">
        <v>29</v>
      </c>
      <c r="Q99" t="s">
        <v>39</v>
      </c>
      <c r="R99" t="s">
        <v>31</v>
      </c>
      <c r="S99" t="s">
        <v>32</v>
      </c>
      <c r="T99" t="s">
        <v>33</v>
      </c>
      <c r="U99" t="s">
        <v>1915</v>
      </c>
      <c r="V99">
        <v>4</v>
      </c>
      <c r="W99">
        <v>4</v>
      </c>
      <c r="X99" t="s">
        <v>35</v>
      </c>
      <c r="Y99" t="s">
        <v>35</v>
      </c>
      <c r="Z99" t="s">
        <v>36</v>
      </c>
    </row>
    <row r="100" spans="1:26" x14ac:dyDescent="0.3">
      <c r="A100" t="s">
        <v>218</v>
      </c>
      <c r="B100" t="s">
        <v>148</v>
      </c>
      <c r="E100" t="s">
        <v>26</v>
      </c>
      <c r="F100" t="s">
        <v>79</v>
      </c>
      <c r="G100">
        <v>7</v>
      </c>
      <c r="H100">
        <v>9</v>
      </c>
      <c r="I100">
        <v>5</v>
      </c>
      <c r="J100">
        <v>8</v>
      </c>
      <c r="K100">
        <v>1</v>
      </c>
      <c r="L100">
        <v>2</v>
      </c>
      <c r="M100">
        <v>6</v>
      </c>
      <c r="N100">
        <v>0</v>
      </c>
      <c r="O100" t="s">
        <v>44</v>
      </c>
      <c r="P100" t="s">
        <v>45</v>
      </c>
      <c r="Q100" t="s">
        <v>30</v>
      </c>
      <c r="R100" t="s">
        <v>50</v>
      </c>
      <c r="S100" t="s">
        <v>32</v>
      </c>
      <c r="U100" t="s">
        <v>1917</v>
      </c>
      <c r="V100">
        <v>1</v>
      </c>
      <c r="W100">
        <v>4</v>
      </c>
      <c r="X100" t="s">
        <v>35</v>
      </c>
      <c r="Y100" t="s">
        <v>35</v>
      </c>
      <c r="Z100" t="s">
        <v>36</v>
      </c>
    </row>
    <row r="101" spans="1:26" x14ac:dyDescent="0.3">
      <c r="A101" t="s">
        <v>219</v>
      </c>
      <c r="B101" t="s">
        <v>81</v>
      </c>
      <c r="E101" t="s">
        <v>26</v>
      </c>
      <c r="F101" t="s">
        <v>43</v>
      </c>
      <c r="G101">
        <v>1</v>
      </c>
      <c r="H101">
        <v>2</v>
      </c>
      <c r="I101">
        <v>2</v>
      </c>
      <c r="J101">
        <v>2</v>
      </c>
      <c r="K101">
        <v>0</v>
      </c>
      <c r="L101">
        <v>2</v>
      </c>
      <c r="M101">
        <v>9</v>
      </c>
      <c r="N101">
        <v>150</v>
      </c>
      <c r="O101" t="s">
        <v>28</v>
      </c>
      <c r="P101" t="s">
        <v>45</v>
      </c>
      <c r="Q101" t="s">
        <v>30</v>
      </c>
      <c r="R101" t="s">
        <v>50</v>
      </c>
      <c r="S101" t="s">
        <v>56</v>
      </c>
      <c r="T101" t="s">
        <v>112</v>
      </c>
      <c r="U101" t="s">
        <v>1916</v>
      </c>
      <c r="V101">
        <v>2</v>
      </c>
      <c r="W101">
        <v>0</v>
      </c>
      <c r="X101" t="s">
        <v>35</v>
      </c>
      <c r="Y101" t="s">
        <v>35</v>
      </c>
      <c r="Z101" t="s">
        <v>36</v>
      </c>
    </row>
    <row r="102" spans="1:26" x14ac:dyDescent="0.3">
      <c r="A102" t="s">
        <v>220</v>
      </c>
      <c r="B102" t="s">
        <v>135</v>
      </c>
      <c r="E102" t="s">
        <v>26</v>
      </c>
      <c r="F102" t="s">
        <v>79</v>
      </c>
      <c r="G102">
        <v>4</v>
      </c>
      <c r="H102">
        <v>3</v>
      </c>
      <c r="I102">
        <v>10</v>
      </c>
      <c r="J102">
        <v>1</v>
      </c>
      <c r="K102">
        <v>0</v>
      </c>
      <c r="L102">
        <v>9</v>
      </c>
      <c r="M102">
        <v>5</v>
      </c>
      <c r="N102">
        <v>0</v>
      </c>
      <c r="O102" t="s">
        <v>28</v>
      </c>
      <c r="P102" t="s">
        <v>45</v>
      </c>
      <c r="Q102" t="s">
        <v>60</v>
      </c>
      <c r="R102" t="s">
        <v>31</v>
      </c>
      <c r="S102" t="s">
        <v>91</v>
      </c>
      <c r="T102" t="s">
        <v>194</v>
      </c>
      <c r="U102" t="s">
        <v>1915</v>
      </c>
      <c r="V102">
        <v>1</v>
      </c>
      <c r="W102">
        <v>2</v>
      </c>
      <c r="X102" t="s">
        <v>35</v>
      </c>
      <c r="Y102" t="s">
        <v>35</v>
      </c>
      <c r="Z102" t="s">
        <v>36</v>
      </c>
    </row>
    <row r="103" spans="1:26" x14ac:dyDescent="0.3">
      <c r="A103" t="s">
        <v>221</v>
      </c>
      <c r="B103" t="s">
        <v>151</v>
      </c>
      <c r="E103" t="s">
        <v>26</v>
      </c>
      <c r="F103" t="s">
        <v>43</v>
      </c>
      <c r="G103">
        <v>10</v>
      </c>
      <c r="H103">
        <v>10</v>
      </c>
      <c r="I103">
        <v>10</v>
      </c>
      <c r="J103">
        <v>10</v>
      </c>
      <c r="K103">
        <v>7</v>
      </c>
      <c r="L103">
        <v>5</v>
      </c>
      <c r="M103">
        <v>8</v>
      </c>
      <c r="N103">
        <v>500</v>
      </c>
      <c r="O103" t="s">
        <v>28</v>
      </c>
      <c r="P103" t="s">
        <v>29</v>
      </c>
      <c r="Q103" t="s">
        <v>39</v>
      </c>
      <c r="R103" t="s">
        <v>31</v>
      </c>
      <c r="S103" t="s">
        <v>32</v>
      </c>
      <c r="T103" t="s">
        <v>33</v>
      </c>
      <c r="U103" t="s">
        <v>1915</v>
      </c>
      <c r="V103">
        <v>6</v>
      </c>
      <c r="W103">
        <v>4</v>
      </c>
      <c r="X103" t="s">
        <v>35</v>
      </c>
      <c r="Y103" t="s">
        <v>35</v>
      </c>
      <c r="Z103" t="s">
        <v>36</v>
      </c>
    </row>
    <row r="104" spans="1:26" x14ac:dyDescent="0.3">
      <c r="A104" t="s">
        <v>222</v>
      </c>
      <c r="B104" t="s">
        <v>67</v>
      </c>
      <c r="E104" t="s">
        <v>26</v>
      </c>
      <c r="F104" t="s">
        <v>43</v>
      </c>
      <c r="G104">
        <v>3</v>
      </c>
      <c r="H104">
        <v>1</v>
      </c>
      <c r="I104">
        <v>8</v>
      </c>
      <c r="J104">
        <v>4</v>
      </c>
      <c r="K104">
        <v>3</v>
      </c>
      <c r="L104">
        <v>5</v>
      </c>
      <c r="M104">
        <v>3</v>
      </c>
      <c r="N104">
        <v>100</v>
      </c>
      <c r="O104" t="s">
        <v>44</v>
      </c>
      <c r="P104" t="s">
        <v>45</v>
      </c>
      <c r="Q104" t="s">
        <v>30</v>
      </c>
      <c r="R104" t="s">
        <v>50</v>
      </c>
      <c r="S104" t="s">
        <v>32</v>
      </c>
      <c r="T104" t="s">
        <v>33</v>
      </c>
      <c r="U104" t="s">
        <v>1917</v>
      </c>
      <c r="V104">
        <v>5</v>
      </c>
      <c r="W104">
        <v>1</v>
      </c>
      <c r="X104" t="s">
        <v>35</v>
      </c>
      <c r="Y104" t="s">
        <v>35</v>
      </c>
      <c r="Z104" t="s">
        <v>36</v>
      </c>
    </row>
    <row r="105" spans="1:26" x14ac:dyDescent="0.3">
      <c r="A105" t="s">
        <v>223</v>
      </c>
      <c r="B105" t="s">
        <v>74</v>
      </c>
      <c r="C105" t="s">
        <v>26</v>
      </c>
      <c r="D105" t="s">
        <v>27</v>
      </c>
      <c r="G105">
        <v>7</v>
      </c>
      <c r="H105">
        <v>2</v>
      </c>
      <c r="I105">
        <v>7</v>
      </c>
      <c r="J105">
        <v>4</v>
      </c>
      <c r="K105">
        <v>1</v>
      </c>
      <c r="L105">
        <v>6</v>
      </c>
      <c r="M105">
        <v>8</v>
      </c>
      <c r="N105" t="s">
        <v>224</v>
      </c>
      <c r="O105" t="s">
        <v>28</v>
      </c>
      <c r="P105" t="s">
        <v>29</v>
      </c>
      <c r="Q105" t="s">
        <v>39</v>
      </c>
      <c r="R105" t="s">
        <v>31</v>
      </c>
      <c r="S105" t="s">
        <v>102</v>
      </c>
      <c r="T105" t="s">
        <v>112</v>
      </c>
      <c r="U105" t="s">
        <v>1920</v>
      </c>
      <c r="V105">
        <v>4</v>
      </c>
      <c r="W105">
        <v>2</v>
      </c>
      <c r="X105" t="s">
        <v>35</v>
      </c>
      <c r="Y105" t="s">
        <v>35</v>
      </c>
      <c r="Z105" t="s">
        <v>36</v>
      </c>
    </row>
    <row r="106" spans="1:26" x14ac:dyDescent="0.3">
      <c r="A106" t="s">
        <v>225</v>
      </c>
      <c r="B106" t="s">
        <v>38</v>
      </c>
      <c r="C106" t="s">
        <v>26</v>
      </c>
      <c r="D106" t="s">
        <v>27</v>
      </c>
      <c r="G106">
        <v>5</v>
      </c>
      <c r="H106">
        <v>3</v>
      </c>
      <c r="I106">
        <v>6</v>
      </c>
      <c r="J106">
        <v>5</v>
      </c>
      <c r="K106">
        <v>4</v>
      </c>
      <c r="L106">
        <v>5</v>
      </c>
      <c r="M106">
        <v>8</v>
      </c>
      <c r="N106">
        <v>500</v>
      </c>
      <c r="O106" t="s">
        <v>28</v>
      </c>
      <c r="P106" t="s">
        <v>29</v>
      </c>
      <c r="Q106" t="s">
        <v>60</v>
      </c>
      <c r="R106" t="s">
        <v>31</v>
      </c>
      <c r="T106" t="s">
        <v>112</v>
      </c>
      <c r="U106" t="s">
        <v>1922</v>
      </c>
      <c r="V106">
        <v>0</v>
      </c>
      <c r="W106">
        <v>2</v>
      </c>
      <c r="X106" t="s">
        <v>35</v>
      </c>
      <c r="Y106" t="s">
        <v>35</v>
      </c>
      <c r="Z106" t="s">
        <v>36</v>
      </c>
    </row>
    <row r="107" spans="1:26" x14ac:dyDescent="0.3">
      <c r="A107" t="s">
        <v>226</v>
      </c>
      <c r="B107" t="s">
        <v>99</v>
      </c>
      <c r="E107" t="s">
        <v>26</v>
      </c>
      <c r="F107" t="s">
        <v>79</v>
      </c>
      <c r="G107">
        <v>5</v>
      </c>
      <c r="H107">
        <v>8</v>
      </c>
      <c r="I107">
        <v>7</v>
      </c>
      <c r="J107">
        <v>2</v>
      </c>
      <c r="K107">
        <v>5</v>
      </c>
      <c r="L107">
        <v>8</v>
      </c>
      <c r="M107">
        <v>7</v>
      </c>
      <c r="N107">
        <v>100</v>
      </c>
      <c r="O107" t="s">
        <v>28</v>
      </c>
      <c r="P107" t="s">
        <v>45</v>
      </c>
      <c r="Q107" t="s">
        <v>39</v>
      </c>
      <c r="R107" t="s">
        <v>50</v>
      </c>
      <c r="S107" t="s">
        <v>91</v>
      </c>
      <c r="U107" t="s">
        <v>1920</v>
      </c>
      <c r="V107">
        <v>4</v>
      </c>
      <c r="W107">
        <v>4</v>
      </c>
      <c r="X107" t="s">
        <v>35</v>
      </c>
      <c r="Y107" t="s">
        <v>40</v>
      </c>
      <c r="Z107" t="s">
        <v>36</v>
      </c>
    </row>
    <row r="108" spans="1:26" x14ac:dyDescent="0.3">
      <c r="A108" t="s">
        <v>227</v>
      </c>
      <c r="B108" t="s">
        <v>38</v>
      </c>
      <c r="C108" t="s">
        <v>26</v>
      </c>
      <c r="D108" t="s">
        <v>27</v>
      </c>
      <c r="G108">
        <v>3</v>
      </c>
      <c r="H108">
        <v>1</v>
      </c>
      <c r="I108">
        <v>8</v>
      </c>
      <c r="J108">
        <v>2</v>
      </c>
      <c r="K108">
        <v>2</v>
      </c>
      <c r="L108">
        <v>5</v>
      </c>
      <c r="M108">
        <v>7</v>
      </c>
      <c r="N108">
        <v>0</v>
      </c>
      <c r="O108" t="s">
        <v>28</v>
      </c>
      <c r="P108" t="s">
        <v>29</v>
      </c>
      <c r="Q108" t="s">
        <v>60</v>
      </c>
      <c r="R108" t="s">
        <v>31</v>
      </c>
      <c r="S108" t="s">
        <v>32</v>
      </c>
      <c r="T108" t="s">
        <v>33</v>
      </c>
      <c r="U108" t="s">
        <v>1922</v>
      </c>
      <c r="V108">
        <v>1</v>
      </c>
      <c r="W108">
        <v>1</v>
      </c>
      <c r="X108" t="s">
        <v>40</v>
      </c>
      <c r="Y108" t="s">
        <v>35</v>
      </c>
      <c r="Z108" t="s">
        <v>36</v>
      </c>
    </row>
    <row r="109" spans="1:26" x14ac:dyDescent="0.3">
      <c r="A109" t="s">
        <v>228</v>
      </c>
      <c r="B109" t="s">
        <v>42</v>
      </c>
      <c r="E109" t="s">
        <v>26</v>
      </c>
      <c r="F109" t="s">
        <v>43</v>
      </c>
      <c r="G109">
        <v>6</v>
      </c>
      <c r="H109">
        <v>8</v>
      </c>
      <c r="I109">
        <v>7</v>
      </c>
      <c r="J109">
        <v>3</v>
      </c>
      <c r="K109">
        <v>4</v>
      </c>
      <c r="L109">
        <v>8</v>
      </c>
      <c r="M109">
        <v>8</v>
      </c>
      <c r="N109">
        <v>200</v>
      </c>
      <c r="O109" t="s">
        <v>28</v>
      </c>
      <c r="P109" t="s">
        <v>29</v>
      </c>
      <c r="Q109" t="s">
        <v>60</v>
      </c>
      <c r="R109" t="s">
        <v>31</v>
      </c>
      <c r="S109" t="s">
        <v>91</v>
      </c>
      <c r="T109" t="s">
        <v>65</v>
      </c>
      <c r="U109" t="s">
        <v>1915</v>
      </c>
      <c r="V109">
        <v>1</v>
      </c>
      <c r="W109">
        <v>1</v>
      </c>
      <c r="X109" t="s">
        <v>35</v>
      </c>
      <c r="Y109" t="s">
        <v>40</v>
      </c>
      <c r="Z109" t="s">
        <v>36</v>
      </c>
    </row>
    <row r="110" spans="1:26" x14ac:dyDescent="0.3">
      <c r="A110" t="s">
        <v>229</v>
      </c>
      <c r="B110" t="s">
        <v>78</v>
      </c>
      <c r="E110" t="s">
        <v>26</v>
      </c>
      <c r="F110" t="s">
        <v>43</v>
      </c>
      <c r="G110">
        <v>3</v>
      </c>
      <c r="H110">
        <v>0</v>
      </c>
      <c r="I110">
        <v>8</v>
      </c>
      <c r="J110">
        <v>2</v>
      </c>
      <c r="K110">
        <v>0</v>
      </c>
      <c r="L110">
        <v>8</v>
      </c>
      <c r="M110">
        <v>10</v>
      </c>
      <c r="N110" t="s">
        <v>140</v>
      </c>
      <c r="O110" t="s">
        <v>28</v>
      </c>
      <c r="P110" t="s">
        <v>29</v>
      </c>
      <c r="Q110" t="s">
        <v>60</v>
      </c>
      <c r="R110" t="s">
        <v>31</v>
      </c>
      <c r="S110" t="s">
        <v>102</v>
      </c>
      <c r="T110" t="s">
        <v>112</v>
      </c>
      <c r="U110" t="s">
        <v>1915</v>
      </c>
      <c r="V110">
        <v>5</v>
      </c>
      <c r="W110">
        <v>1</v>
      </c>
      <c r="X110" t="s">
        <v>35</v>
      </c>
      <c r="Y110" t="s">
        <v>35</v>
      </c>
      <c r="Z110" t="s">
        <v>36</v>
      </c>
    </row>
    <row r="111" spans="1:26" x14ac:dyDescent="0.3">
      <c r="A111" t="s">
        <v>230</v>
      </c>
      <c r="B111" t="s">
        <v>38</v>
      </c>
      <c r="C111" t="s">
        <v>26</v>
      </c>
      <c r="D111" t="s">
        <v>27</v>
      </c>
      <c r="G111">
        <v>6</v>
      </c>
      <c r="H111">
        <v>3</v>
      </c>
      <c r="I111">
        <v>8</v>
      </c>
      <c r="J111">
        <v>6</v>
      </c>
      <c r="K111">
        <v>4</v>
      </c>
      <c r="L111">
        <v>4</v>
      </c>
      <c r="M111">
        <v>8</v>
      </c>
      <c r="N111">
        <v>100</v>
      </c>
      <c r="O111" t="s">
        <v>28</v>
      </c>
      <c r="P111" t="s">
        <v>29</v>
      </c>
      <c r="Q111" t="s">
        <v>30</v>
      </c>
      <c r="R111" t="s">
        <v>50</v>
      </c>
      <c r="S111" t="s">
        <v>102</v>
      </c>
      <c r="U111" t="s">
        <v>1917</v>
      </c>
      <c r="V111">
        <v>2</v>
      </c>
      <c r="W111">
        <v>3</v>
      </c>
      <c r="X111" t="s">
        <v>35</v>
      </c>
      <c r="Y111" t="s">
        <v>35</v>
      </c>
      <c r="Z111" t="s">
        <v>36</v>
      </c>
    </row>
    <row r="112" spans="1:26" x14ac:dyDescent="0.3">
      <c r="A112" t="s">
        <v>231</v>
      </c>
      <c r="B112" t="s">
        <v>99</v>
      </c>
      <c r="E112" t="s">
        <v>26</v>
      </c>
      <c r="F112" t="s">
        <v>43</v>
      </c>
      <c r="G112">
        <v>7</v>
      </c>
      <c r="H112">
        <v>6</v>
      </c>
      <c r="I112">
        <v>3</v>
      </c>
      <c r="J112">
        <v>7</v>
      </c>
      <c r="K112">
        <v>1</v>
      </c>
      <c r="L112">
        <v>1</v>
      </c>
      <c r="M112">
        <v>9</v>
      </c>
      <c r="N112">
        <v>800</v>
      </c>
      <c r="O112" t="s">
        <v>28</v>
      </c>
      <c r="P112" t="s">
        <v>45</v>
      </c>
      <c r="Q112" t="s">
        <v>39</v>
      </c>
      <c r="R112" t="s">
        <v>31</v>
      </c>
      <c r="S112" t="s">
        <v>32</v>
      </c>
      <c r="T112" t="s">
        <v>33</v>
      </c>
      <c r="U112" t="s">
        <v>1918</v>
      </c>
      <c r="V112">
        <v>4</v>
      </c>
      <c r="W112">
        <v>2</v>
      </c>
      <c r="X112" t="s">
        <v>35</v>
      </c>
      <c r="Y112" t="s">
        <v>35</v>
      </c>
      <c r="Z112" t="s">
        <v>36</v>
      </c>
    </row>
    <row r="113" spans="1:26" x14ac:dyDescent="0.3">
      <c r="A113" t="s">
        <v>232</v>
      </c>
      <c r="B113" t="s">
        <v>99</v>
      </c>
      <c r="E113" t="s">
        <v>26</v>
      </c>
      <c r="F113" t="s">
        <v>79</v>
      </c>
      <c r="G113">
        <v>8</v>
      </c>
      <c r="H113">
        <v>9</v>
      </c>
      <c r="I113">
        <v>7</v>
      </c>
      <c r="J113">
        <v>9</v>
      </c>
      <c r="K113">
        <v>3</v>
      </c>
      <c r="L113">
        <v>5</v>
      </c>
      <c r="M113">
        <v>0</v>
      </c>
      <c r="N113" t="s">
        <v>233</v>
      </c>
      <c r="O113" t="s">
        <v>28</v>
      </c>
      <c r="P113" t="s">
        <v>45</v>
      </c>
      <c r="Q113" t="s">
        <v>60</v>
      </c>
      <c r="R113" t="s">
        <v>31</v>
      </c>
      <c r="S113" t="s">
        <v>95</v>
      </c>
      <c r="T113" t="s">
        <v>112</v>
      </c>
      <c r="U113" t="s">
        <v>1922</v>
      </c>
      <c r="V113">
        <v>2</v>
      </c>
      <c r="W113">
        <v>5</v>
      </c>
      <c r="X113" t="s">
        <v>40</v>
      </c>
      <c r="Y113" t="s">
        <v>35</v>
      </c>
      <c r="Z113" t="s">
        <v>36</v>
      </c>
    </row>
    <row r="114" spans="1:26" x14ac:dyDescent="0.3">
      <c r="A114" t="s">
        <v>234</v>
      </c>
      <c r="B114" t="s">
        <v>74</v>
      </c>
      <c r="C114" t="s">
        <v>26</v>
      </c>
      <c r="D114" t="s">
        <v>27</v>
      </c>
      <c r="G114">
        <v>3</v>
      </c>
      <c r="H114">
        <v>10</v>
      </c>
      <c r="I114">
        <v>9</v>
      </c>
      <c r="J114">
        <v>0</v>
      </c>
      <c r="K114">
        <v>7</v>
      </c>
      <c r="L114">
        <v>10</v>
      </c>
      <c r="M114">
        <v>10</v>
      </c>
      <c r="N114" t="s">
        <v>235</v>
      </c>
      <c r="O114" t="s">
        <v>28</v>
      </c>
      <c r="P114" t="s">
        <v>29</v>
      </c>
      <c r="Q114" t="s">
        <v>60</v>
      </c>
      <c r="R114" t="s">
        <v>31</v>
      </c>
      <c r="S114" t="s">
        <v>178</v>
      </c>
      <c r="T114" t="s">
        <v>182</v>
      </c>
      <c r="U114" t="s">
        <v>1915</v>
      </c>
      <c r="V114">
        <v>1</v>
      </c>
      <c r="W114">
        <v>1</v>
      </c>
      <c r="X114" t="s">
        <v>35</v>
      </c>
      <c r="Y114" t="s">
        <v>35</v>
      </c>
      <c r="Z114" t="s">
        <v>36</v>
      </c>
    </row>
    <row r="115" spans="1:26" x14ac:dyDescent="0.3">
      <c r="A115" t="s">
        <v>236</v>
      </c>
      <c r="B115" t="s">
        <v>67</v>
      </c>
      <c r="E115" t="s">
        <v>26</v>
      </c>
      <c r="F115" t="s">
        <v>43</v>
      </c>
      <c r="G115">
        <v>5</v>
      </c>
      <c r="H115">
        <v>2</v>
      </c>
      <c r="I115">
        <v>6</v>
      </c>
      <c r="J115">
        <v>2</v>
      </c>
      <c r="K115">
        <v>0</v>
      </c>
      <c r="L115">
        <v>7</v>
      </c>
      <c r="M115">
        <v>9</v>
      </c>
      <c r="N115">
        <v>500</v>
      </c>
      <c r="O115" t="s">
        <v>28</v>
      </c>
      <c r="P115" t="s">
        <v>45</v>
      </c>
      <c r="Q115" t="s">
        <v>39</v>
      </c>
      <c r="R115" t="s">
        <v>86</v>
      </c>
      <c r="S115" t="s">
        <v>51</v>
      </c>
      <c r="U115" t="s">
        <v>1919</v>
      </c>
      <c r="V115">
        <v>1</v>
      </c>
      <c r="W115">
        <v>1</v>
      </c>
      <c r="X115" t="s">
        <v>35</v>
      </c>
      <c r="Y115" t="s">
        <v>35</v>
      </c>
      <c r="Z115" t="s">
        <v>53</v>
      </c>
    </row>
    <row r="116" spans="1:26" x14ac:dyDescent="0.3">
      <c r="A116" t="s">
        <v>237</v>
      </c>
      <c r="B116" t="s">
        <v>74</v>
      </c>
      <c r="C116" t="s">
        <v>26</v>
      </c>
      <c r="D116" t="s">
        <v>27</v>
      </c>
      <c r="G116">
        <v>4</v>
      </c>
      <c r="H116">
        <v>4</v>
      </c>
      <c r="I116">
        <v>6</v>
      </c>
      <c r="J116">
        <v>2</v>
      </c>
      <c r="K116">
        <v>3</v>
      </c>
      <c r="L116">
        <v>6</v>
      </c>
      <c r="M116">
        <v>8</v>
      </c>
      <c r="N116">
        <v>150</v>
      </c>
      <c r="O116" t="s">
        <v>28</v>
      </c>
      <c r="P116" t="s">
        <v>45</v>
      </c>
      <c r="Q116" t="s">
        <v>39</v>
      </c>
      <c r="R116" t="s">
        <v>31</v>
      </c>
      <c r="S116" t="s">
        <v>178</v>
      </c>
      <c r="T116" t="s">
        <v>194</v>
      </c>
      <c r="U116" t="s">
        <v>1922</v>
      </c>
      <c r="V116">
        <v>3</v>
      </c>
      <c r="W116">
        <v>1</v>
      </c>
      <c r="X116" t="s">
        <v>35</v>
      </c>
      <c r="Y116" t="s">
        <v>40</v>
      </c>
      <c r="Z116" t="s">
        <v>36</v>
      </c>
    </row>
    <row r="117" spans="1:26" x14ac:dyDescent="0.3">
      <c r="A117" t="s">
        <v>238</v>
      </c>
      <c r="B117" t="s">
        <v>38</v>
      </c>
      <c r="C117" t="s">
        <v>26</v>
      </c>
      <c r="D117" t="s">
        <v>105</v>
      </c>
      <c r="G117">
        <v>6</v>
      </c>
      <c r="H117">
        <v>8</v>
      </c>
      <c r="I117">
        <v>5</v>
      </c>
      <c r="J117">
        <v>4</v>
      </c>
      <c r="K117">
        <v>1</v>
      </c>
      <c r="L117">
        <v>5</v>
      </c>
      <c r="M117">
        <v>1</v>
      </c>
      <c r="N117">
        <v>0</v>
      </c>
      <c r="O117" t="s">
        <v>28</v>
      </c>
      <c r="P117" t="s">
        <v>29</v>
      </c>
      <c r="Q117" t="s">
        <v>60</v>
      </c>
      <c r="R117" t="s">
        <v>31</v>
      </c>
      <c r="T117" t="s">
        <v>131</v>
      </c>
      <c r="U117" t="s">
        <v>1915</v>
      </c>
      <c r="V117">
        <v>1</v>
      </c>
      <c r="W117">
        <v>3</v>
      </c>
      <c r="X117" t="s">
        <v>40</v>
      </c>
      <c r="Y117" t="s">
        <v>35</v>
      </c>
      <c r="Z117" t="s">
        <v>36</v>
      </c>
    </row>
    <row r="118" spans="1:26" x14ac:dyDescent="0.3">
      <c r="A118" t="s">
        <v>239</v>
      </c>
      <c r="B118" t="s">
        <v>38</v>
      </c>
      <c r="C118" t="s">
        <v>26</v>
      </c>
      <c r="D118" t="s">
        <v>27</v>
      </c>
      <c r="G118">
        <v>7</v>
      </c>
      <c r="H118">
        <v>8</v>
      </c>
      <c r="I118">
        <v>7</v>
      </c>
      <c r="J118">
        <v>8</v>
      </c>
      <c r="K118">
        <v>3</v>
      </c>
      <c r="L118">
        <v>5</v>
      </c>
      <c r="M118">
        <v>8</v>
      </c>
      <c r="N118">
        <v>100</v>
      </c>
      <c r="O118" t="s">
        <v>28</v>
      </c>
      <c r="P118" t="s">
        <v>29</v>
      </c>
      <c r="Q118" t="s">
        <v>30</v>
      </c>
      <c r="R118" t="s">
        <v>31</v>
      </c>
      <c r="S118" t="s">
        <v>102</v>
      </c>
      <c r="T118" t="s">
        <v>112</v>
      </c>
      <c r="U118" t="s">
        <v>1922</v>
      </c>
      <c r="V118">
        <v>1</v>
      </c>
      <c r="W118">
        <v>2</v>
      </c>
      <c r="X118" t="s">
        <v>35</v>
      </c>
      <c r="Y118" t="s">
        <v>35</v>
      </c>
      <c r="Z118" t="s">
        <v>36</v>
      </c>
    </row>
    <row r="119" spans="1:26" x14ac:dyDescent="0.3">
      <c r="A119" t="s">
        <v>240</v>
      </c>
      <c r="B119" t="s">
        <v>25</v>
      </c>
      <c r="C119" t="s">
        <v>26</v>
      </c>
      <c r="D119" t="s">
        <v>105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8</v>
      </c>
      <c r="M119">
        <v>3</v>
      </c>
      <c r="N119">
        <v>0</v>
      </c>
      <c r="O119" t="s">
        <v>28</v>
      </c>
      <c r="P119" t="s">
        <v>45</v>
      </c>
      <c r="Q119" t="s">
        <v>60</v>
      </c>
      <c r="R119" t="s">
        <v>31</v>
      </c>
      <c r="S119" t="s">
        <v>51</v>
      </c>
      <c r="T119" t="s">
        <v>194</v>
      </c>
      <c r="U119" t="s">
        <v>1916</v>
      </c>
      <c r="V119">
        <v>0</v>
      </c>
      <c r="W119">
        <v>5</v>
      </c>
      <c r="X119" t="s">
        <v>35</v>
      </c>
      <c r="Y119" t="s">
        <v>35</v>
      </c>
      <c r="Z119" t="s">
        <v>36</v>
      </c>
    </row>
    <row r="120" spans="1:26" x14ac:dyDescent="0.3">
      <c r="A120" t="s">
        <v>241</v>
      </c>
      <c r="B120" t="s">
        <v>64</v>
      </c>
      <c r="C120" t="s">
        <v>26</v>
      </c>
      <c r="D120" t="s">
        <v>27</v>
      </c>
      <c r="G120">
        <v>7</v>
      </c>
      <c r="H120">
        <v>8</v>
      </c>
      <c r="I120">
        <v>7</v>
      </c>
      <c r="J120">
        <v>6</v>
      </c>
      <c r="K120">
        <v>6</v>
      </c>
      <c r="L120">
        <v>3</v>
      </c>
      <c r="M120">
        <v>6</v>
      </c>
      <c r="N120">
        <v>0</v>
      </c>
      <c r="O120" t="s">
        <v>44</v>
      </c>
      <c r="P120" t="s">
        <v>29</v>
      </c>
      <c r="Q120" t="s">
        <v>164</v>
      </c>
      <c r="R120" t="s">
        <v>31</v>
      </c>
      <c r="S120" t="s">
        <v>242</v>
      </c>
      <c r="T120" t="s">
        <v>131</v>
      </c>
      <c r="U120" t="s">
        <v>1922</v>
      </c>
      <c r="V120">
        <v>3</v>
      </c>
      <c r="W120">
        <v>3</v>
      </c>
      <c r="X120" t="s">
        <v>35</v>
      </c>
      <c r="Y120" t="s">
        <v>35</v>
      </c>
      <c r="Z120" t="s">
        <v>36</v>
      </c>
    </row>
    <row r="121" spans="1:26" x14ac:dyDescent="0.3">
      <c r="A121" t="s">
        <v>243</v>
      </c>
      <c r="B121" t="s">
        <v>244</v>
      </c>
      <c r="C121" t="s">
        <v>26</v>
      </c>
      <c r="D121" t="s">
        <v>27</v>
      </c>
      <c r="G121">
        <v>6</v>
      </c>
      <c r="H121">
        <v>2</v>
      </c>
      <c r="I121">
        <v>4</v>
      </c>
      <c r="J121">
        <v>0</v>
      </c>
      <c r="K121">
        <v>0</v>
      </c>
      <c r="L121">
        <v>10</v>
      </c>
      <c r="M121">
        <v>7</v>
      </c>
      <c r="N121">
        <v>100</v>
      </c>
      <c r="O121" t="s">
        <v>28</v>
      </c>
      <c r="P121" t="s">
        <v>29</v>
      </c>
      <c r="Q121" t="s">
        <v>60</v>
      </c>
      <c r="R121" t="s">
        <v>31</v>
      </c>
      <c r="S121" t="s">
        <v>32</v>
      </c>
      <c r="T121" t="s">
        <v>176</v>
      </c>
      <c r="U121" t="s">
        <v>1922</v>
      </c>
      <c r="V121">
        <v>2</v>
      </c>
      <c r="W121">
        <v>1</v>
      </c>
      <c r="X121" t="s">
        <v>35</v>
      </c>
      <c r="Y121" t="s">
        <v>35</v>
      </c>
      <c r="Z121" t="s">
        <v>36</v>
      </c>
    </row>
    <row r="122" spans="1:26" x14ac:dyDescent="0.3">
      <c r="A122" t="s">
        <v>245</v>
      </c>
      <c r="B122" t="s">
        <v>76</v>
      </c>
      <c r="E122" t="s">
        <v>26</v>
      </c>
      <c r="F122" t="s">
        <v>43</v>
      </c>
      <c r="G122">
        <v>0</v>
      </c>
      <c r="H122">
        <v>1</v>
      </c>
      <c r="I122">
        <v>7</v>
      </c>
      <c r="J122">
        <v>0</v>
      </c>
      <c r="K122">
        <v>1</v>
      </c>
      <c r="L122">
        <v>9</v>
      </c>
      <c r="M122">
        <v>9</v>
      </c>
      <c r="N122">
        <v>0</v>
      </c>
      <c r="O122" t="s">
        <v>28</v>
      </c>
      <c r="P122" t="s">
        <v>29</v>
      </c>
      <c r="Q122" t="s">
        <v>60</v>
      </c>
      <c r="R122" t="s">
        <v>31</v>
      </c>
      <c r="S122" t="s">
        <v>178</v>
      </c>
      <c r="T122" t="s">
        <v>65</v>
      </c>
      <c r="U122" t="s">
        <v>1915</v>
      </c>
      <c r="V122">
        <v>0</v>
      </c>
      <c r="W122">
        <v>0</v>
      </c>
      <c r="X122" t="s">
        <v>35</v>
      </c>
      <c r="Y122" t="s">
        <v>35</v>
      </c>
      <c r="Z122" t="s">
        <v>36</v>
      </c>
    </row>
    <row r="123" spans="1:26" x14ac:dyDescent="0.3">
      <c r="A123" t="s">
        <v>246</v>
      </c>
      <c r="B123" t="s">
        <v>90</v>
      </c>
      <c r="E123" t="s">
        <v>26</v>
      </c>
      <c r="F123" t="s">
        <v>43</v>
      </c>
      <c r="G123">
        <v>5</v>
      </c>
      <c r="H123">
        <v>3</v>
      </c>
      <c r="I123">
        <v>4</v>
      </c>
      <c r="J123">
        <v>2</v>
      </c>
      <c r="K123">
        <v>2</v>
      </c>
      <c r="L123">
        <v>7</v>
      </c>
      <c r="M123">
        <v>9</v>
      </c>
      <c r="N123">
        <v>100</v>
      </c>
      <c r="O123" t="s">
        <v>28</v>
      </c>
      <c r="P123" t="s">
        <v>45</v>
      </c>
      <c r="Q123" t="s">
        <v>60</v>
      </c>
      <c r="R123" t="s">
        <v>201</v>
      </c>
      <c r="S123" t="s">
        <v>178</v>
      </c>
      <c r="T123" t="s">
        <v>52</v>
      </c>
      <c r="U123" t="s">
        <v>1920</v>
      </c>
      <c r="V123">
        <v>1</v>
      </c>
      <c r="W123">
        <v>1</v>
      </c>
      <c r="X123" t="s">
        <v>35</v>
      </c>
      <c r="Y123" t="s">
        <v>35</v>
      </c>
      <c r="Z123" t="s">
        <v>36</v>
      </c>
    </row>
    <row r="124" spans="1:26" x14ac:dyDescent="0.3">
      <c r="A124" t="s">
        <v>247</v>
      </c>
      <c r="B124" t="s">
        <v>74</v>
      </c>
      <c r="C124" t="s">
        <v>26</v>
      </c>
      <c r="D124" t="s">
        <v>105</v>
      </c>
      <c r="G124">
        <v>5</v>
      </c>
      <c r="H124">
        <v>8</v>
      </c>
      <c r="I124">
        <v>6</v>
      </c>
      <c r="J124">
        <v>5</v>
      </c>
      <c r="K124">
        <v>2</v>
      </c>
      <c r="L124">
        <v>7</v>
      </c>
      <c r="M124">
        <v>8</v>
      </c>
      <c r="N124">
        <v>0</v>
      </c>
      <c r="O124" t="s">
        <v>44</v>
      </c>
      <c r="P124" t="s">
        <v>29</v>
      </c>
      <c r="Q124" t="s">
        <v>60</v>
      </c>
      <c r="R124" t="s">
        <v>31</v>
      </c>
      <c r="S124" t="s">
        <v>51</v>
      </c>
      <c r="T124" t="s">
        <v>194</v>
      </c>
      <c r="U124" t="s">
        <v>1915</v>
      </c>
      <c r="V124">
        <v>0</v>
      </c>
      <c r="W124">
        <v>1</v>
      </c>
      <c r="X124" t="s">
        <v>40</v>
      </c>
      <c r="Y124" t="s">
        <v>35</v>
      </c>
      <c r="Z124" t="s">
        <v>36</v>
      </c>
    </row>
    <row r="125" spans="1:26" x14ac:dyDescent="0.3">
      <c r="A125" t="s">
        <v>248</v>
      </c>
      <c r="B125" t="s">
        <v>67</v>
      </c>
      <c r="E125" t="s">
        <v>26</v>
      </c>
      <c r="F125" t="s">
        <v>43</v>
      </c>
      <c r="G125">
        <v>5</v>
      </c>
      <c r="H125">
        <v>2</v>
      </c>
      <c r="I125">
        <v>5</v>
      </c>
      <c r="J125">
        <v>5</v>
      </c>
      <c r="K125">
        <v>3</v>
      </c>
      <c r="L125">
        <v>8</v>
      </c>
      <c r="M125">
        <v>8</v>
      </c>
      <c r="N125">
        <v>200</v>
      </c>
      <c r="O125" t="s">
        <v>28</v>
      </c>
      <c r="P125" t="s">
        <v>29</v>
      </c>
      <c r="Q125" t="s">
        <v>60</v>
      </c>
      <c r="R125" t="s">
        <v>31</v>
      </c>
      <c r="T125" t="s">
        <v>176</v>
      </c>
      <c r="U125" t="s">
        <v>1915</v>
      </c>
      <c r="V125">
        <v>3</v>
      </c>
      <c r="W125">
        <v>2</v>
      </c>
      <c r="X125" t="s">
        <v>35</v>
      </c>
      <c r="Y125" t="s">
        <v>35</v>
      </c>
      <c r="Z125" t="s">
        <v>36</v>
      </c>
    </row>
    <row r="126" spans="1:26" x14ac:dyDescent="0.3">
      <c r="A126" t="s">
        <v>249</v>
      </c>
      <c r="B126" t="s">
        <v>74</v>
      </c>
      <c r="C126" t="s">
        <v>26</v>
      </c>
      <c r="D126" t="s">
        <v>27</v>
      </c>
      <c r="G126">
        <v>0</v>
      </c>
      <c r="H126">
        <v>3</v>
      </c>
      <c r="I126">
        <v>9</v>
      </c>
      <c r="J126">
        <v>1</v>
      </c>
      <c r="K126">
        <v>1</v>
      </c>
      <c r="L126">
        <v>9</v>
      </c>
      <c r="M126">
        <v>8</v>
      </c>
      <c r="N126" t="s">
        <v>235</v>
      </c>
      <c r="O126" t="s">
        <v>28</v>
      </c>
      <c r="P126" t="s">
        <v>29</v>
      </c>
      <c r="Q126" t="s">
        <v>60</v>
      </c>
      <c r="R126" t="s">
        <v>31</v>
      </c>
      <c r="T126" t="s">
        <v>176</v>
      </c>
      <c r="U126" t="s">
        <v>1915</v>
      </c>
      <c r="V126">
        <v>4</v>
      </c>
      <c r="W126">
        <v>2</v>
      </c>
      <c r="X126" t="s">
        <v>35</v>
      </c>
      <c r="Y126" t="s">
        <v>35</v>
      </c>
      <c r="Z126" t="s">
        <v>53</v>
      </c>
    </row>
    <row r="127" spans="1:26" x14ac:dyDescent="0.3">
      <c r="A127" t="s">
        <v>250</v>
      </c>
      <c r="B127" t="s">
        <v>151</v>
      </c>
      <c r="E127" t="s">
        <v>26</v>
      </c>
      <c r="F127" t="s">
        <v>43</v>
      </c>
      <c r="G127">
        <v>3</v>
      </c>
      <c r="H127">
        <v>6</v>
      </c>
      <c r="I127">
        <v>8</v>
      </c>
      <c r="J127">
        <v>4</v>
      </c>
      <c r="K127">
        <v>2</v>
      </c>
      <c r="L127">
        <v>8</v>
      </c>
      <c r="M127">
        <v>7</v>
      </c>
      <c r="N127">
        <v>500</v>
      </c>
      <c r="O127" t="s">
        <v>28</v>
      </c>
      <c r="P127" t="s">
        <v>29</v>
      </c>
      <c r="Q127" t="s">
        <v>60</v>
      </c>
      <c r="R127" t="s">
        <v>31</v>
      </c>
      <c r="S127" t="s">
        <v>214</v>
      </c>
      <c r="T127" t="s">
        <v>206</v>
      </c>
      <c r="U127" t="s">
        <v>1922</v>
      </c>
      <c r="V127">
        <v>2</v>
      </c>
      <c r="W127">
        <v>2</v>
      </c>
      <c r="X127" t="s">
        <v>35</v>
      </c>
      <c r="Y127" t="s">
        <v>35</v>
      </c>
      <c r="Z127" t="s">
        <v>36</v>
      </c>
    </row>
    <row r="128" spans="1:26" x14ac:dyDescent="0.3">
      <c r="A128" t="s">
        <v>251</v>
      </c>
      <c r="B128" t="s">
        <v>90</v>
      </c>
      <c r="E128" t="s">
        <v>26</v>
      </c>
      <c r="F128" t="s">
        <v>79</v>
      </c>
      <c r="G128">
        <v>6</v>
      </c>
      <c r="H128">
        <v>5</v>
      </c>
      <c r="I128">
        <v>3</v>
      </c>
      <c r="J128">
        <v>3</v>
      </c>
      <c r="K128">
        <v>2</v>
      </c>
      <c r="L128">
        <v>7</v>
      </c>
      <c r="M128">
        <v>9</v>
      </c>
      <c r="N128" t="s">
        <v>252</v>
      </c>
      <c r="O128" t="s">
        <v>28</v>
      </c>
      <c r="P128" t="s">
        <v>253</v>
      </c>
      <c r="Q128" t="s">
        <v>117</v>
      </c>
      <c r="R128" t="s">
        <v>31</v>
      </c>
      <c r="T128" t="s">
        <v>33</v>
      </c>
      <c r="U128" t="s">
        <v>1915</v>
      </c>
      <c r="V128">
        <v>3</v>
      </c>
      <c r="W128">
        <v>5</v>
      </c>
      <c r="X128" t="s">
        <v>35</v>
      </c>
      <c r="Y128" t="s">
        <v>35</v>
      </c>
      <c r="Z128" t="s">
        <v>36</v>
      </c>
    </row>
    <row r="129" spans="1:26" x14ac:dyDescent="0.3">
      <c r="A129" t="s">
        <v>254</v>
      </c>
      <c r="B129" t="s">
        <v>81</v>
      </c>
      <c r="E129" t="s">
        <v>26</v>
      </c>
      <c r="F129" t="s">
        <v>79</v>
      </c>
      <c r="G129">
        <v>6</v>
      </c>
      <c r="H129">
        <v>3</v>
      </c>
      <c r="I129">
        <v>7</v>
      </c>
      <c r="J129">
        <v>4</v>
      </c>
      <c r="K129">
        <v>3</v>
      </c>
      <c r="L129">
        <v>4</v>
      </c>
      <c r="M129">
        <v>5</v>
      </c>
      <c r="N129">
        <v>100</v>
      </c>
      <c r="O129" t="s">
        <v>44</v>
      </c>
      <c r="P129" t="s">
        <v>45</v>
      </c>
      <c r="Q129" t="s">
        <v>30</v>
      </c>
      <c r="R129" t="s">
        <v>50</v>
      </c>
      <c r="S129" t="s">
        <v>51</v>
      </c>
      <c r="T129" t="s">
        <v>65</v>
      </c>
      <c r="U129" t="s">
        <v>1916</v>
      </c>
      <c r="V129">
        <v>4</v>
      </c>
      <c r="W129">
        <v>1</v>
      </c>
      <c r="X129" t="s">
        <v>35</v>
      </c>
      <c r="Y129" t="s">
        <v>35</v>
      </c>
      <c r="Z129" t="s">
        <v>36</v>
      </c>
    </row>
    <row r="130" spans="1:26" x14ac:dyDescent="0.3">
      <c r="A130" t="s">
        <v>255</v>
      </c>
      <c r="B130" t="s">
        <v>135</v>
      </c>
      <c r="E130" t="s">
        <v>26</v>
      </c>
      <c r="F130" t="s">
        <v>43</v>
      </c>
      <c r="G130">
        <v>5</v>
      </c>
      <c r="H130">
        <v>3</v>
      </c>
      <c r="I130">
        <v>7</v>
      </c>
      <c r="J130">
        <v>5</v>
      </c>
      <c r="K130">
        <v>3</v>
      </c>
      <c r="L130">
        <v>5</v>
      </c>
      <c r="M130">
        <v>8</v>
      </c>
      <c r="N130">
        <v>500</v>
      </c>
      <c r="O130" t="s">
        <v>28</v>
      </c>
      <c r="P130" t="s">
        <v>29</v>
      </c>
      <c r="Q130" t="s">
        <v>60</v>
      </c>
      <c r="R130" t="s">
        <v>31</v>
      </c>
      <c r="S130" t="s">
        <v>242</v>
      </c>
      <c r="T130" t="s">
        <v>131</v>
      </c>
      <c r="U130" t="s">
        <v>1915</v>
      </c>
      <c r="V130">
        <v>3</v>
      </c>
      <c r="W130">
        <v>4</v>
      </c>
      <c r="X130" t="s">
        <v>35</v>
      </c>
      <c r="Y130" t="s">
        <v>35</v>
      </c>
      <c r="Z130" t="s">
        <v>36</v>
      </c>
    </row>
    <row r="131" spans="1:26" x14ac:dyDescent="0.3">
      <c r="A131" t="s">
        <v>256</v>
      </c>
      <c r="B131" t="s">
        <v>64</v>
      </c>
      <c r="C131" t="s">
        <v>26</v>
      </c>
      <c r="D131" t="s">
        <v>27</v>
      </c>
      <c r="G131">
        <v>5</v>
      </c>
      <c r="H131">
        <v>8</v>
      </c>
      <c r="I131">
        <v>7</v>
      </c>
      <c r="J131">
        <v>4</v>
      </c>
      <c r="K131">
        <v>0</v>
      </c>
      <c r="L131">
        <v>6</v>
      </c>
      <c r="M131">
        <v>8</v>
      </c>
      <c r="N131">
        <v>200</v>
      </c>
      <c r="O131" t="s">
        <v>44</v>
      </c>
      <c r="P131" t="s">
        <v>45</v>
      </c>
      <c r="Q131" t="s">
        <v>39</v>
      </c>
      <c r="R131" t="s">
        <v>31</v>
      </c>
      <c r="S131" t="s">
        <v>102</v>
      </c>
      <c r="T131" t="s">
        <v>112</v>
      </c>
      <c r="U131" t="s">
        <v>1915</v>
      </c>
      <c r="V131">
        <v>1</v>
      </c>
      <c r="W131">
        <v>2</v>
      </c>
      <c r="X131" t="s">
        <v>35</v>
      </c>
      <c r="Y131" t="s">
        <v>40</v>
      </c>
      <c r="Z131" t="s">
        <v>36</v>
      </c>
    </row>
    <row r="132" spans="1:26" x14ac:dyDescent="0.3">
      <c r="A132" t="s">
        <v>257</v>
      </c>
      <c r="B132" t="s">
        <v>74</v>
      </c>
      <c r="C132" t="s">
        <v>26</v>
      </c>
      <c r="D132" t="s">
        <v>27</v>
      </c>
      <c r="G132">
        <v>2</v>
      </c>
      <c r="H132">
        <v>2</v>
      </c>
      <c r="I132">
        <v>9</v>
      </c>
      <c r="J132">
        <v>0</v>
      </c>
      <c r="K132">
        <v>0</v>
      </c>
      <c r="L132">
        <v>10</v>
      </c>
      <c r="M132">
        <v>7</v>
      </c>
      <c r="N132">
        <v>300</v>
      </c>
      <c r="O132" t="s">
        <v>44</v>
      </c>
      <c r="P132" t="s">
        <v>29</v>
      </c>
      <c r="Q132" t="s">
        <v>39</v>
      </c>
      <c r="R132" t="s">
        <v>31</v>
      </c>
      <c r="S132" t="s">
        <v>102</v>
      </c>
      <c r="T132" t="s">
        <v>112</v>
      </c>
      <c r="U132" t="s">
        <v>1916</v>
      </c>
      <c r="V132">
        <v>3</v>
      </c>
      <c r="W132">
        <v>2</v>
      </c>
      <c r="X132" t="s">
        <v>35</v>
      </c>
      <c r="Y132" t="s">
        <v>35</v>
      </c>
      <c r="Z132" t="s">
        <v>36</v>
      </c>
    </row>
    <row r="133" spans="1:26" x14ac:dyDescent="0.3">
      <c r="A133" t="s">
        <v>258</v>
      </c>
      <c r="B133" t="s">
        <v>90</v>
      </c>
      <c r="E133" t="s">
        <v>26</v>
      </c>
      <c r="F133" t="s">
        <v>79</v>
      </c>
      <c r="G133">
        <v>1</v>
      </c>
      <c r="H133">
        <v>2</v>
      </c>
      <c r="I133">
        <v>4</v>
      </c>
      <c r="J133">
        <v>2</v>
      </c>
      <c r="K133">
        <v>6</v>
      </c>
      <c r="L133">
        <v>10</v>
      </c>
      <c r="M133">
        <v>7</v>
      </c>
      <c r="N133">
        <v>100</v>
      </c>
      <c r="O133" t="s">
        <v>44</v>
      </c>
      <c r="P133" t="s">
        <v>29</v>
      </c>
      <c r="Q133" t="s">
        <v>60</v>
      </c>
      <c r="R133" t="s">
        <v>31</v>
      </c>
      <c r="S133" t="s">
        <v>32</v>
      </c>
      <c r="T133" t="s">
        <v>33</v>
      </c>
      <c r="U133" t="s">
        <v>1915</v>
      </c>
      <c r="V133">
        <v>2</v>
      </c>
      <c r="W133">
        <v>3</v>
      </c>
      <c r="X133" t="s">
        <v>35</v>
      </c>
      <c r="Y133" t="s">
        <v>35</v>
      </c>
      <c r="Z133" t="s">
        <v>36</v>
      </c>
    </row>
    <row r="134" spans="1:26" x14ac:dyDescent="0.3">
      <c r="A134" t="s">
        <v>259</v>
      </c>
      <c r="B134" t="s">
        <v>48</v>
      </c>
      <c r="C134" t="s">
        <v>26</v>
      </c>
      <c r="D134" t="s">
        <v>27</v>
      </c>
      <c r="G134">
        <v>6</v>
      </c>
      <c r="H134">
        <v>8</v>
      </c>
      <c r="I134">
        <v>3</v>
      </c>
      <c r="J134">
        <v>1</v>
      </c>
      <c r="K134">
        <v>0</v>
      </c>
      <c r="L134">
        <v>7</v>
      </c>
      <c r="M134">
        <v>4</v>
      </c>
      <c r="N134">
        <v>300</v>
      </c>
      <c r="O134" t="s">
        <v>44</v>
      </c>
      <c r="P134" t="s">
        <v>45</v>
      </c>
      <c r="Q134" t="s">
        <v>70</v>
      </c>
      <c r="R134" t="s">
        <v>50</v>
      </c>
      <c r="S134" t="s">
        <v>102</v>
      </c>
      <c r="T134" t="s">
        <v>112</v>
      </c>
      <c r="U134" t="s">
        <v>1916</v>
      </c>
      <c r="V134">
        <v>5</v>
      </c>
      <c r="W134">
        <v>3</v>
      </c>
      <c r="X134" t="s">
        <v>40</v>
      </c>
      <c r="Y134" t="s">
        <v>35</v>
      </c>
      <c r="Z134" t="s">
        <v>36</v>
      </c>
    </row>
    <row r="135" spans="1:26" x14ac:dyDescent="0.3">
      <c r="A135" t="s">
        <v>260</v>
      </c>
      <c r="B135" t="s">
        <v>81</v>
      </c>
      <c r="E135" t="s">
        <v>26</v>
      </c>
      <c r="F135" t="s">
        <v>43</v>
      </c>
      <c r="G135">
        <v>8</v>
      </c>
      <c r="H135">
        <v>1</v>
      </c>
      <c r="I135">
        <v>8</v>
      </c>
      <c r="J135">
        <v>3</v>
      </c>
      <c r="K135">
        <v>2</v>
      </c>
      <c r="L135">
        <v>8</v>
      </c>
      <c r="M135">
        <v>8</v>
      </c>
      <c r="N135">
        <v>500</v>
      </c>
      <c r="O135" t="s">
        <v>28</v>
      </c>
      <c r="P135" t="s">
        <v>45</v>
      </c>
      <c r="Q135" t="s">
        <v>39</v>
      </c>
      <c r="R135" t="s">
        <v>50</v>
      </c>
      <c r="S135" t="s">
        <v>214</v>
      </c>
      <c r="T135" t="s">
        <v>206</v>
      </c>
      <c r="U135" t="s">
        <v>1916</v>
      </c>
      <c r="V135">
        <v>1</v>
      </c>
      <c r="W135">
        <v>3</v>
      </c>
      <c r="X135" t="s">
        <v>35</v>
      </c>
      <c r="Y135" t="s">
        <v>35</v>
      </c>
      <c r="Z135" t="s">
        <v>36</v>
      </c>
    </row>
    <row r="136" spans="1:26" x14ac:dyDescent="0.3">
      <c r="A136" t="s">
        <v>261</v>
      </c>
      <c r="B136" t="s">
        <v>157</v>
      </c>
      <c r="C136" t="s">
        <v>26</v>
      </c>
      <c r="D136" t="s">
        <v>27</v>
      </c>
      <c r="G136">
        <v>5</v>
      </c>
      <c r="H136">
        <v>5</v>
      </c>
      <c r="I136">
        <v>5</v>
      </c>
      <c r="J136">
        <v>5</v>
      </c>
      <c r="K136">
        <v>7</v>
      </c>
      <c r="L136">
        <v>5</v>
      </c>
      <c r="M136">
        <v>8</v>
      </c>
      <c r="N136">
        <v>100</v>
      </c>
      <c r="O136" t="s">
        <v>28</v>
      </c>
      <c r="P136" t="s">
        <v>29</v>
      </c>
      <c r="Q136" t="s">
        <v>60</v>
      </c>
      <c r="R136" t="s">
        <v>31</v>
      </c>
      <c r="S136" t="s">
        <v>214</v>
      </c>
      <c r="T136" t="s">
        <v>206</v>
      </c>
      <c r="U136" t="s">
        <v>1922</v>
      </c>
      <c r="V136">
        <v>4</v>
      </c>
      <c r="W136">
        <v>1</v>
      </c>
      <c r="X136" t="s">
        <v>35</v>
      </c>
      <c r="Y136" t="s">
        <v>35</v>
      </c>
      <c r="Z136" t="s">
        <v>53</v>
      </c>
    </row>
    <row r="137" spans="1:26" x14ac:dyDescent="0.3">
      <c r="A137" t="s">
        <v>262</v>
      </c>
      <c r="B137" t="s">
        <v>151</v>
      </c>
      <c r="E137" t="s">
        <v>26</v>
      </c>
      <c r="F137" t="s">
        <v>43</v>
      </c>
      <c r="G137">
        <v>4</v>
      </c>
      <c r="H137">
        <v>7</v>
      </c>
      <c r="I137">
        <v>7</v>
      </c>
      <c r="J137">
        <v>5</v>
      </c>
      <c r="K137">
        <v>3</v>
      </c>
      <c r="L137">
        <v>7</v>
      </c>
      <c r="M137">
        <v>8</v>
      </c>
      <c r="N137">
        <v>500</v>
      </c>
      <c r="O137" t="s">
        <v>28</v>
      </c>
      <c r="P137" t="s">
        <v>29</v>
      </c>
      <c r="Q137" t="s">
        <v>60</v>
      </c>
      <c r="R137" t="s">
        <v>31</v>
      </c>
      <c r="S137" t="s">
        <v>102</v>
      </c>
      <c r="T137" t="s">
        <v>112</v>
      </c>
      <c r="U137" t="s">
        <v>1915</v>
      </c>
      <c r="V137">
        <v>2</v>
      </c>
      <c r="W137">
        <v>2</v>
      </c>
      <c r="X137" t="s">
        <v>35</v>
      </c>
      <c r="Y137" t="s">
        <v>35</v>
      </c>
      <c r="Z137" t="s">
        <v>36</v>
      </c>
    </row>
    <row r="138" spans="1:26" x14ac:dyDescent="0.3">
      <c r="A138" t="s">
        <v>263</v>
      </c>
      <c r="B138" t="s">
        <v>78</v>
      </c>
      <c r="E138" t="s">
        <v>26</v>
      </c>
      <c r="F138" t="s">
        <v>43</v>
      </c>
      <c r="G138">
        <v>0</v>
      </c>
      <c r="H138">
        <v>5</v>
      </c>
      <c r="I138">
        <v>9</v>
      </c>
      <c r="J138">
        <v>1</v>
      </c>
      <c r="K138">
        <v>2</v>
      </c>
      <c r="L138">
        <v>9</v>
      </c>
      <c r="M138">
        <v>9</v>
      </c>
      <c r="N138" t="s">
        <v>264</v>
      </c>
      <c r="O138" t="s">
        <v>265</v>
      </c>
      <c r="P138" t="s">
        <v>29</v>
      </c>
      <c r="Q138" t="s">
        <v>60</v>
      </c>
      <c r="R138" t="s">
        <v>31</v>
      </c>
      <c r="S138" t="s">
        <v>32</v>
      </c>
      <c r="T138" t="s">
        <v>176</v>
      </c>
      <c r="U138" t="s">
        <v>1915</v>
      </c>
      <c r="V138">
        <v>4</v>
      </c>
      <c r="W138">
        <v>1</v>
      </c>
      <c r="X138" t="s">
        <v>35</v>
      </c>
      <c r="Y138" t="s">
        <v>35</v>
      </c>
      <c r="Z138" t="s">
        <v>36</v>
      </c>
    </row>
    <row r="139" spans="1:26" x14ac:dyDescent="0.3">
      <c r="A139" t="s">
        <v>266</v>
      </c>
      <c r="B139" t="s">
        <v>67</v>
      </c>
      <c r="E139" t="s">
        <v>26</v>
      </c>
      <c r="F139" t="s">
        <v>79</v>
      </c>
      <c r="G139">
        <v>8</v>
      </c>
      <c r="H139">
        <v>9</v>
      </c>
      <c r="I139">
        <v>10</v>
      </c>
      <c r="J139">
        <v>0</v>
      </c>
      <c r="K139">
        <v>9</v>
      </c>
      <c r="L139">
        <v>0</v>
      </c>
      <c r="M139">
        <v>10</v>
      </c>
      <c r="N139">
        <v>100</v>
      </c>
      <c r="O139" t="s">
        <v>44</v>
      </c>
      <c r="P139" t="s">
        <v>29</v>
      </c>
      <c r="Q139" t="s">
        <v>60</v>
      </c>
      <c r="R139" t="s">
        <v>31</v>
      </c>
      <c r="S139" t="s">
        <v>32</v>
      </c>
      <c r="T139" t="s">
        <v>33</v>
      </c>
      <c r="U139" t="s">
        <v>1915</v>
      </c>
      <c r="V139">
        <v>5</v>
      </c>
      <c r="W139">
        <v>4</v>
      </c>
      <c r="X139" t="s">
        <v>35</v>
      </c>
      <c r="Y139" t="s">
        <v>35</v>
      </c>
      <c r="Z139" t="s">
        <v>36</v>
      </c>
    </row>
    <row r="140" spans="1:26" x14ac:dyDescent="0.3">
      <c r="A140" t="s">
        <v>267</v>
      </c>
      <c r="B140" t="s">
        <v>135</v>
      </c>
      <c r="E140" t="s">
        <v>26</v>
      </c>
      <c r="F140" t="s">
        <v>43</v>
      </c>
      <c r="G140">
        <v>4</v>
      </c>
      <c r="H140">
        <v>2</v>
      </c>
      <c r="I140">
        <v>9</v>
      </c>
      <c r="J140">
        <v>5</v>
      </c>
      <c r="K140">
        <v>2</v>
      </c>
      <c r="L140">
        <v>7</v>
      </c>
      <c r="M140">
        <v>3</v>
      </c>
      <c r="N140">
        <v>50</v>
      </c>
      <c r="O140" t="s">
        <v>28</v>
      </c>
      <c r="P140" t="s">
        <v>29</v>
      </c>
      <c r="Q140" t="s">
        <v>39</v>
      </c>
      <c r="R140" t="s">
        <v>31</v>
      </c>
      <c r="S140" t="s">
        <v>102</v>
      </c>
      <c r="T140" t="s">
        <v>206</v>
      </c>
      <c r="U140" t="s">
        <v>1922</v>
      </c>
      <c r="V140">
        <v>1</v>
      </c>
      <c r="W140">
        <v>1</v>
      </c>
      <c r="X140" t="s">
        <v>35</v>
      </c>
      <c r="Y140" t="s">
        <v>35</v>
      </c>
      <c r="Z140" t="s">
        <v>36</v>
      </c>
    </row>
    <row r="141" spans="1:26" x14ac:dyDescent="0.3">
      <c r="A141" t="s">
        <v>268</v>
      </c>
      <c r="B141" t="s">
        <v>99</v>
      </c>
      <c r="E141" t="s">
        <v>26</v>
      </c>
      <c r="F141" t="s">
        <v>43</v>
      </c>
      <c r="G141">
        <v>7</v>
      </c>
      <c r="H141">
        <v>6</v>
      </c>
      <c r="I141">
        <v>8</v>
      </c>
      <c r="J141">
        <v>3</v>
      </c>
      <c r="K141">
        <v>2</v>
      </c>
      <c r="L141">
        <v>8</v>
      </c>
      <c r="M141">
        <v>8</v>
      </c>
      <c r="N141">
        <v>400</v>
      </c>
      <c r="O141" t="s">
        <v>28</v>
      </c>
      <c r="P141" t="s">
        <v>29</v>
      </c>
      <c r="Q141" t="s">
        <v>39</v>
      </c>
      <c r="R141" t="s">
        <v>31</v>
      </c>
      <c r="S141" t="s">
        <v>214</v>
      </c>
      <c r="T141" t="s">
        <v>206</v>
      </c>
      <c r="U141" t="s">
        <v>1922</v>
      </c>
      <c r="V141">
        <v>2</v>
      </c>
      <c r="W141">
        <v>2</v>
      </c>
      <c r="X141" t="s">
        <v>35</v>
      </c>
      <c r="Y141" t="s">
        <v>40</v>
      </c>
      <c r="Z141" t="s">
        <v>36</v>
      </c>
    </row>
    <row r="142" spans="1:26" x14ac:dyDescent="0.3">
      <c r="A142" t="s">
        <v>269</v>
      </c>
      <c r="B142" t="s">
        <v>78</v>
      </c>
      <c r="E142" t="s">
        <v>26</v>
      </c>
      <c r="F142" t="s">
        <v>43</v>
      </c>
      <c r="G142">
        <v>6</v>
      </c>
      <c r="H142">
        <v>7</v>
      </c>
      <c r="I142">
        <v>5</v>
      </c>
      <c r="J142">
        <v>2</v>
      </c>
      <c r="K142">
        <v>0</v>
      </c>
      <c r="L142">
        <v>7</v>
      </c>
      <c r="M142">
        <v>7</v>
      </c>
      <c r="N142">
        <v>100</v>
      </c>
      <c r="O142" t="s">
        <v>44</v>
      </c>
      <c r="P142" t="s">
        <v>29</v>
      </c>
      <c r="Q142" t="s">
        <v>60</v>
      </c>
      <c r="R142" t="s">
        <v>31</v>
      </c>
      <c r="S142" t="s">
        <v>102</v>
      </c>
      <c r="T142" t="s">
        <v>112</v>
      </c>
      <c r="U142" t="s">
        <v>1922</v>
      </c>
      <c r="V142">
        <v>3</v>
      </c>
      <c r="W142">
        <v>1</v>
      </c>
      <c r="X142" t="s">
        <v>35</v>
      </c>
      <c r="Y142" t="s">
        <v>35</v>
      </c>
      <c r="Z142" t="s">
        <v>36</v>
      </c>
    </row>
    <row r="143" spans="1:26" x14ac:dyDescent="0.3">
      <c r="A143" t="s">
        <v>270</v>
      </c>
      <c r="B143" t="s">
        <v>135</v>
      </c>
      <c r="E143" t="s">
        <v>26</v>
      </c>
      <c r="F143" t="s">
        <v>43</v>
      </c>
      <c r="G143">
        <v>4</v>
      </c>
      <c r="H143">
        <v>5</v>
      </c>
      <c r="I143">
        <v>4</v>
      </c>
      <c r="J143">
        <v>7</v>
      </c>
      <c r="K143">
        <v>5</v>
      </c>
      <c r="L143">
        <v>6</v>
      </c>
      <c r="M143">
        <v>10</v>
      </c>
      <c r="N143">
        <v>200</v>
      </c>
      <c r="O143" t="s">
        <v>28</v>
      </c>
      <c r="P143" t="s">
        <v>45</v>
      </c>
      <c r="Q143" t="s">
        <v>30</v>
      </c>
      <c r="R143" t="s">
        <v>55</v>
      </c>
      <c r="S143" t="s">
        <v>51</v>
      </c>
      <c r="U143" t="s">
        <v>1918</v>
      </c>
      <c r="V143">
        <v>1</v>
      </c>
      <c r="W143">
        <v>3</v>
      </c>
      <c r="X143" t="s">
        <v>35</v>
      </c>
      <c r="Y143" t="s">
        <v>35</v>
      </c>
      <c r="Z143" t="s">
        <v>36</v>
      </c>
    </row>
    <row r="144" spans="1:26" x14ac:dyDescent="0.3">
      <c r="A144" t="s">
        <v>271</v>
      </c>
      <c r="B144" t="s">
        <v>38</v>
      </c>
      <c r="C144" t="s">
        <v>26</v>
      </c>
      <c r="D144" t="s">
        <v>27</v>
      </c>
      <c r="G144">
        <v>3</v>
      </c>
      <c r="H144">
        <v>1</v>
      </c>
      <c r="I144">
        <v>8</v>
      </c>
      <c r="J144">
        <v>1</v>
      </c>
      <c r="K144">
        <v>0</v>
      </c>
      <c r="L144">
        <v>3</v>
      </c>
      <c r="M144">
        <v>7</v>
      </c>
      <c r="N144">
        <v>200</v>
      </c>
      <c r="O144" t="s">
        <v>28</v>
      </c>
      <c r="P144" t="s">
        <v>45</v>
      </c>
      <c r="Q144" t="s">
        <v>30</v>
      </c>
      <c r="R144" t="s">
        <v>50</v>
      </c>
      <c r="S144" t="s">
        <v>61</v>
      </c>
      <c r="U144" t="s">
        <v>1918</v>
      </c>
      <c r="V144">
        <v>2</v>
      </c>
      <c r="W144">
        <v>3</v>
      </c>
      <c r="X144" t="s">
        <v>35</v>
      </c>
      <c r="Y144" t="s">
        <v>35</v>
      </c>
      <c r="Z144" t="s">
        <v>36</v>
      </c>
    </row>
    <row r="145" spans="1:26" x14ac:dyDescent="0.3">
      <c r="A145" t="s">
        <v>272</v>
      </c>
      <c r="B145" t="s">
        <v>38</v>
      </c>
      <c r="C145" t="s">
        <v>26</v>
      </c>
      <c r="D145" t="s">
        <v>27</v>
      </c>
      <c r="G145">
        <v>3</v>
      </c>
      <c r="H145">
        <v>7</v>
      </c>
      <c r="I145">
        <v>7</v>
      </c>
      <c r="J145">
        <v>2</v>
      </c>
      <c r="K145">
        <v>4</v>
      </c>
      <c r="L145">
        <v>4</v>
      </c>
      <c r="M145">
        <v>7</v>
      </c>
      <c r="N145">
        <v>100</v>
      </c>
      <c r="O145" t="s">
        <v>28</v>
      </c>
      <c r="P145" t="s">
        <v>29</v>
      </c>
      <c r="Q145" t="s">
        <v>39</v>
      </c>
      <c r="R145" t="s">
        <v>31</v>
      </c>
      <c r="S145" t="s">
        <v>178</v>
      </c>
      <c r="T145" t="s">
        <v>194</v>
      </c>
      <c r="U145" t="s">
        <v>1916</v>
      </c>
      <c r="V145">
        <v>1</v>
      </c>
      <c r="W145">
        <v>2</v>
      </c>
      <c r="X145" t="s">
        <v>35</v>
      </c>
      <c r="Y145" t="s">
        <v>35</v>
      </c>
      <c r="Z145" t="s">
        <v>36</v>
      </c>
    </row>
    <row r="146" spans="1:26" x14ac:dyDescent="0.3">
      <c r="A146" t="s">
        <v>273</v>
      </c>
      <c r="B146" t="s">
        <v>42</v>
      </c>
      <c r="E146" t="s">
        <v>26</v>
      </c>
      <c r="F146" t="s">
        <v>43</v>
      </c>
      <c r="G146">
        <v>8</v>
      </c>
      <c r="H146">
        <v>0</v>
      </c>
      <c r="I146">
        <v>7</v>
      </c>
      <c r="J146">
        <v>2</v>
      </c>
      <c r="K146">
        <v>0</v>
      </c>
      <c r="L146">
        <v>8</v>
      </c>
      <c r="M146">
        <v>8</v>
      </c>
      <c r="N146">
        <v>200</v>
      </c>
      <c r="O146" t="s">
        <v>28</v>
      </c>
      <c r="P146" t="s">
        <v>29</v>
      </c>
      <c r="Q146" t="s">
        <v>60</v>
      </c>
      <c r="R146" t="s">
        <v>31</v>
      </c>
      <c r="S146" t="s">
        <v>51</v>
      </c>
      <c r="T146" t="s">
        <v>65</v>
      </c>
      <c r="U146" t="s">
        <v>1915</v>
      </c>
      <c r="V146">
        <v>2</v>
      </c>
      <c r="W146">
        <v>3</v>
      </c>
      <c r="X146" t="s">
        <v>40</v>
      </c>
      <c r="Y146" t="s">
        <v>35</v>
      </c>
      <c r="Z146" t="s">
        <v>36</v>
      </c>
    </row>
    <row r="147" spans="1:26" x14ac:dyDescent="0.3">
      <c r="A147" t="s">
        <v>274</v>
      </c>
      <c r="B147" t="s">
        <v>67</v>
      </c>
      <c r="E147" t="s">
        <v>26</v>
      </c>
      <c r="F147" t="s">
        <v>79</v>
      </c>
      <c r="G147">
        <v>7</v>
      </c>
      <c r="H147">
        <v>8</v>
      </c>
      <c r="I147">
        <v>7</v>
      </c>
      <c r="J147">
        <v>5</v>
      </c>
      <c r="K147">
        <v>2</v>
      </c>
      <c r="L147">
        <v>3</v>
      </c>
      <c r="M147">
        <v>8</v>
      </c>
      <c r="N147">
        <v>500</v>
      </c>
      <c r="O147" t="s">
        <v>28</v>
      </c>
      <c r="P147" t="s">
        <v>45</v>
      </c>
      <c r="Q147" t="s">
        <v>39</v>
      </c>
      <c r="R147" t="s">
        <v>31</v>
      </c>
      <c r="S147" t="s">
        <v>102</v>
      </c>
      <c r="T147" t="s">
        <v>112</v>
      </c>
      <c r="U147" t="s">
        <v>1920</v>
      </c>
      <c r="V147">
        <v>1</v>
      </c>
      <c r="W147">
        <v>2</v>
      </c>
      <c r="X147" t="s">
        <v>35</v>
      </c>
      <c r="Y147" t="s">
        <v>35</v>
      </c>
      <c r="Z147" t="s">
        <v>36</v>
      </c>
    </row>
    <row r="148" spans="1:26" x14ac:dyDescent="0.3">
      <c r="A148" t="s">
        <v>275</v>
      </c>
      <c r="B148" t="s">
        <v>74</v>
      </c>
      <c r="C148" t="s">
        <v>26</v>
      </c>
      <c r="D148" t="s">
        <v>27</v>
      </c>
      <c r="G148">
        <v>3</v>
      </c>
      <c r="H148">
        <v>1</v>
      </c>
      <c r="I148">
        <v>7</v>
      </c>
      <c r="J148">
        <v>0</v>
      </c>
      <c r="K148">
        <v>5</v>
      </c>
      <c r="L148">
        <v>7</v>
      </c>
      <c r="M148">
        <v>9</v>
      </c>
      <c r="N148" t="s">
        <v>276</v>
      </c>
      <c r="O148" t="s">
        <v>44</v>
      </c>
      <c r="P148" t="s">
        <v>29</v>
      </c>
      <c r="Q148" t="s">
        <v>60</v>
      </c>
      <c r="R148" t="s">
        <v>201</v>
      </c>
      <c r="T148" t="s">
        <v>176</v>
      </c>
      <c r="U148" t="s">
        <v>1922</v>
      </c>
      <c r="V148">
        <v>2</v>
      </c>
      <c r="W148">
        <v>2</v>
      </c>
      <c r="X148" t="s">
        <v>35</v>
      </c>
      <c r="Y148" t="s">
        <v>35</v>
      </c>
      <c r="Z148" t="s">
        <v>36</v>
      </c>
    </row>
    <row r="149" spans="1:26" x14ac:dyDescent="0.3">
      <c r="A149" t="s">
        <v>277</v>
      </c>
      <c r="B149" t="s">
        <v>67</v>
      </c>
      <c r="E149" t="s">
        <v>26</v>
      </c>
      <c r="F149" t="s">
        <v>43</v>
      </c>
      <c r="G149">
        <v>4</v>
      </c>
      <c r="H149">
        <v>6</v>
      </c>
      <c r="I149">
        <v>7</v>
      </c>
      <c r="J149">
        <v>2</v>
      </c>
      <c r="K149">
        <v>1</v>
      </c>
      <c r="L149">
        <v>6</v>
      </c>
      <c r="M149">
        <v>8</v>
      </c>
      <c r="N149">
        <v>200</v>
      </c>
      <c r="O149" t="s">
        <v>28</v>
      </c>
      <c r="P149" t="s">
        <v>29</v>
      </c>
      <c r="Q149" t="s">
        <v>60</v>
      </c>
      <c r="R149" t="s">
        <v>31</v>
      </c>
      <c r="S149" t="s">
        <v>51</v>
      </c>
      <c r="T149" t="s">
        <v>65</v>
      </c>
      <c r="U149" t="s">
        <v>1915</v>
      </c>
      <c r="V149">
        <v>5</v>
      </c>
      <c r="W149">
        <v>2</v>
      </c>
      <c r="X149" t="s">
        <v>35</v>
      </c>
      <c r="Y149" t="s">
        <v>40</v>
      </c>
      <c r="Z149" t="s">
        <v>36</v>
      </c>
    </row>
    <row r="150" spans="1:26" x14ac:dyDescent="0.3">
      <c r="A150" t="s">
        <v>278</v>
      </c>
      <c r="B150" t="s">
        <v>74</v>
      </c>
      <c r="C150" t="s">
        <v>26</v>
      </c>
      <c r="D150" t="s">
        <v>105</v>
      </c>
      <c r="G150">
        <v>7</v>
      </c>
      <c r="H150">
        <v>9</v>
      </c>
      <c r="I150">
        <v>6</v>
      </c>
      <c r="J150">
        <v>3</v>
      </c>
      <c r="K150">
        <v>2</v>
      </c>
      <c r="L150">
        <v>5</v>
      </c>
      <c r="M150">
        <v>5</v>
      </c>
      <c r="N150">
        <v>5</v>
      </c>
      <c r="O150" t="s">
        <v>28</v>
      </c>
      <c r="P150" t="s">
        <v>45</v>
      </c>
      <c r="Q150" t="s">
        <v>30</v>
      </c>
      <c r="R150" t="s">
        <v>31</v>
      </c>
      <c r="S150" t="s">
        <v>102</v>
      </c>
      <c r="T150" t="s">
        <v>112</v>
      </c>
      <c r="U150" t="s">
        <v>1922</v>
      </c>
      <c r="V150">
        <v>3</v>
      </c>
      <c r="W150">
        <v>3</v>
      </c>
      <c r="X150" t="s">
        <v>35</v>
      </c>
      <c r="Y150" t="s">
        <v>40</v>
      </c>
      <c r="Z150" t="s">
        <v>36</v>
      </c>
    </row>
    <row r="151" spans="1:26" x14ac:dyDescent="0.3">
      <c r="A151" t="s">
        <v>279</v>
      </c>
      <c r="B151" t="s">
        <v>25</v>
      </c>
      <c r="C151" t="s">
        <v>26</v>
      </c>
      <c r="D151" t="s">
        <v>27</v>
      </c>
      <c r="G151">
        <v>9</v>
      </c>
      <c r="H151">
        <v>9</v>
      </c>
      <c r="I151">
        <v>7</v>
      </c>
      <c r="J151">
        <v>8</v>
      </c>
      <c r="K151">
        <v>5</v>
      </c>
      <c r="L151">
        <v>5</v>
      </c>
      <c r="M151">
        <v>10</v>
      </c>
      <c r="N151">
        <v>200</v>
      </c>
      <c r="O151" t="s">
        <v>28</v>
      </c>
      <c r="P151" t="s">
        <v>29</v>
      </c>
      <c r="Q151" t="s">
        <v>60</v>
      </c>
      <c r="R151" t="s">
        <v>31</v>
      </c>
      <c r="S151" t="s">
        <v>32</v>
      </c>
      <c r="T151" t="s">
        <v>176</v>
      </c>
      <c r="U151" t="s">
        <v>1915</v>
      </c>
      <c r="V151">
        <v>3</v>
      </c>
      <c r="W151">
        <v>3</v>
      </c>
      <c r="X151" t="s">
        <v>35</v>
      </c>
      <c r="Y151" t="s">
        <v>35</v>
      </c>
      <c r="Z151" t="s">
        <v>36</v>
      </c>
    </row>
    <row r="152" spans="1:26" x14ac:dyDescent="0.3">
      <c r="A152" t="s">
        <v>280</v>
      </c>
      <c r="B152" t="s">
        <v>281</v>
      </c>
      <c r="E152" t="s">
        <v>26</v>
      </c>
      <c r="F152" t="s">
        <v>43</v>
      </c>
      <c r="G152">
        <v>0</v>
      </c>
      <c r="H152">
        <v>3</v>
      </c>
      <c r="I152">
        <v>8</v>
      </c>
      <c r="J152">
        <v>0</v>
      </c>
      <c r="K152">
        <v>0</v>
      </c>
      <c r="L152">
        <v>6</v>
      </c>
      <c r="M152">
        <v>7</v>
      </c>
      <c r="N152">
        <v>100</v>
      </c>
      <c r="O152" t="s">
        <v>28</v>
      </c>
      <c r="P152" t="s">
        <v>45</v>
      </c>
      <c r="Q152" t="s">
        <v>30</v>
      </c>
      <c r="R152" t="s">
        <v>50</v>
      </c>
      <c r="S152" t="s">
        <v>91</v>
      </c>
      <c r="U152" t="s">
        <v>1916</v>
      </c>
      <c r="V152">
        <v>3</v>
      </c>
      <c r="W152">
        <v>3</v>
      </c>
      <c r="X152" t="s">
        <v>35</v>
      </c>
      <c r="Y152" t="s">
        <v>35</v>
      </c>
      <c r="Z152" t="s">
        <v>36</v>
      </c>
    </row>
    <row r="153" spans="1:26" x14ac:dyDescent="0.3">
      <c r="A153" t="s">
        <v>282</v>
      </c>
      <c r="B153" t="s">
        <v>74</v>
      </c>
      <c r="C153" t="s">
        <v>26</v>
      </c>
      <c r="D153" t="s">
        <v>27</v>
      </c>
      <c r="G153">
        <v>5</v>
      </c>
      <c r="H153">
        <v>6</v>
      </c>
      <c r="I153">
        <v>7</v>
      </c>
      <c r="J153">
        <v>3</v>
      </c>
      <c r="K153">
        <v>5</v>
      </c>
      <c r="L153">
        <v>6</v>
      </c>
      <c r="M153">
        <v>7</v>
      </c>
      <c r="N153">
        <v>50</v>
      </c>
      <c r="O153" t="s">
        <v>44</v>
      </c>
      <c r="P153" t="s">
        <v>45</v>
      </c>
      <c r="Q153" t="s">
        <v>39</v>
      </c>
      <c r="R153" t="s">
        <v>31</v>
      </c>
      <c r="S153" t="s">
        <v>32</v>
      </c>
      <c r="T153" t="s">
        <v>176</v>
      </c>
      <c r="U153" t="s">
        <v>1922</v>
      </c>
      <c r="V153">
        <v>2</v>
      </c>
      <c r="W153">
        <v>3</v>
      </c>
      <c r="X153" t="s">
        <v>35</v>
      </c>
      <c r="Y153" t="s">
        <v>35</v>
      </c>
      <c r="Z153" t="s">
        <v>36</v>
      </c>
    </row>
    <row r="154" spans="1:26" x14ac:dyDescent="0.3">
      <c r="A154" t="s">
        <v>283</v>
      </c>
      <c r="B154" t="s">
        <v>25</v>
      </c>
      <c r="C154" t="s">
        <v>26</v>
      </c>
      <c r="D154" t="s">
        <v>27</v>
      </c>
      <c r="G154">
        <v>3</v>
      </c>
      <c r="H154">
        <v>1</v>
      </c>
      <c r="I154">
        <v>7</v>
      </c>
      <c r="J154">
        <v>3</v>
      </c>
      <c r="K154">
        <v>0</v>
      </c>
      <c r="L154">
        <v>8</v>
      </c>
      <c r="M154">
        <v>3</v>
      </c>
      <c r="N154">
        <v>100</v>
      </c>
      <c r="O154" t="s">
        <v>44</v>
      </c>
      <c r="P154" t="s">
        <v>45</v>
      </c>
      <c r="Q154" t="s">
        <v>70</v>
      </c>
      <c r="R154" t="s">
        <v>50</v>
      </c>
      <c r="S154" t="s">
        <v>102</v>
      </c>
      <c r="T154" t="s">
        <v>112</v>
      </c>
      <c r="U154" t="s">
        <v>1920</v>
      </c>
      <c r="V154">
        <v>1</v>
      </c>
      <c r="W154">
        <v>2</v>
      </c>
      <c r="X154" t="s">
        <v>35</v>
      </c>
      <c r="Y154" t="s">
        <v>35</v>
      </c>
      <c r="Z154" t="s">
        <v>36</v>
      </c>
    </row>
    <row r="155" spans="1:26" x14ac:dyDescent="0.3">
      <c r="A155" t="s">
        <v>284</v>
      </c>
      <c r="B155" t="s">
        <v>74</v>
      </c>
      <c r="C155" t="s">
        <v>26</v>
      </c>
      <c r="D155" t="s">
        <v>27</v>
      </c>
      <c r="G155">
        <v>2</v>
      </c>
      <c r="H155">
        <v>1</v>
      </c>
      <c r="I155">
        <v>6</v>
      </c>
      <c r="J155">
        <v>2</v>
      </c>
      <c r="K155">
        <v>3</v>
      </c>
      <c r="L155">
        <v>9</v>
      </c>
      <c r="M155">
        <v>7</v>
      </c>
      <c r="N155">
        <v>200</v>
      </c>
      <c r="O155" t="s">
        <v>28</v>
      </c>
      <c r="P155" t="s">
        <v>29</v>
      </c>
      <c r="Q155" t="s">
        <v>60</v>
      </c>
      <c r="R155" t="s">
        <v>31</v>
      </c>
      <c r="S155" t="s">
        <v>214</v>
      </c>
      <c r="T155" t="s">
        <v>206</v>
      </c>
      <c r="U155" t="s">
        <v>1915</v>
      </c>
      <c r="V155">
        <v>3</v>
      </c>
      <c r="W155">
        <v>1</v>
      </c>
      <c r="X155" t="s">
        <v>40</v>
      </c>
      <c r="Y155" t="s">
        <v>35</v>
      </c>
      <c r="Z155" t="s">
        <v>53</v>
      </c>
    </row>
    <row r="156" spans="1:26" x14ac:dyDescent="0.3">
      <c r="A156" t="s">
        <v>285</v>
      </c>
      <c r="B156" t="s">
        <v>78</v>
      </c>
      <c r="E156" t="s">
        <v>26</v>
      </c>
      <c r="F156" t="s">
        <v>43</v>
      </c>
      <c r="G156">
        <v>4</v>
      </c>
      <c r="H156">
        <v>2</v>
      </c>
      <c r="I156">
        <v>8</v>
      </c>
      <c r="J156">
        <v>3</v>
      </c>
      <c r="K156">
        <v>1</v>
      </c>
      <c r="L156">
        <v>8</v>
      </c>
      <c r="M156">
        <v>10</v>
      </c>
      <c r="N156">
        <v>300</v>
      </c>
      <c r="O156" t="s">
        <v>28</v>
      </c>
      <c r="P156" t="s">
        <v>29</v>
      </c>
      <c r="Q156" t="s">
        <v>164</v>
      </c>
      <c r="R156" t="s">
        <v>50</v>
      </c>
      <c r="S156" t="s">
        <v>286</v>
      </c>
      <c r="T156" t="s">
        <v>33</v>
      </c>
      <c r="U156" t="s">
        <v>1916</v>
      </c>
      <c r="V156">
        <v>2</v>
      </c>
      <c r="W156">
        <v>3</v>
      </c>
      <c r="X156" t="s">
        <v>35</v>
      </c>
      <c r="Y156" t="s">
        <v>35</v>
      </c>
      <c r="Z156" t="s">
        <v>36</v>
      </c>
    </row>
    <row r="157" spans="1:26" x14ac:dyDescent="0.3">
      <c r="A157" t="s">
        <v>287</v>
      </c>
      <c r="B157" t="s">
        <v>59</v>
      </c>
      <c r="E157" t="s">
        <v>26</v>
      </c>
      <c r="F157" t="s">
        <v>43</v>
      </c>
      <c r="G157">
        <v>5</v>
      </c>
      <c r="H157">
        <v>10</v>
      </c>
      <c r="I157">
        <v>7</v>
      </c>
      <c r="J157">
        <v>5</v>
      </c>
      <c r="K157">
        <v>2</v>
      </c>
      <c r="L157">
        <v>8</v>
      </c>
      <c r="M157">
        <v>8</v>
      </c>
      <c r="N157">
        <v>200</v>
      </c>
      <c r="O157" t="s">
        <v>28</v>
      </c>
      <c r="P157" t="s">
        <v>45</v>
      </c>
      <c r="Q157" t="s">
        <v>39</v>
      </c>
      <c r="R157" t="s">
        <v>50</v>
      </c>
      <c r="S157" t="s">
        <v>56</v>
      </c>
      <c r="T157" t="s">
        <v>194</v>
      </c>
      <c r="U157" t="s">
        <v>1915</v>
      </c>
      <c r="V157">
        <v>4</v>
      </c>
      <c r="W157">
        <v>2</v>
      </c>
      <c r="X157" t="s">
        <v>35</v>
      </c>
      <c r="Y157" t="s">
        <v>35</v>
      </c>
      <c r="Z157" t="s">
        <v>36</v>
      </c>
    </row>
    <row r="158" spans="1:26" x14ac:dyDescent="0.3">
      <c r="A158" t="s">
        <v>288</v>
      </c>
      <c r="B158" t="s">
        <v>99</v>
      </c>
      <c r="E158" t="s">
        <v>26</v>
      </c>
      <c r="F158" t="s">
        <v>43</v>
      </c>
      <c r="G158">
        <v>3</v>
      </c>
      <c r="H158">
        <v>2</v>
      </c>
      <c r="I158">
        <v>7</v>
      </c>
      <c r="J158">
        <v>3</v>
      </c>
      <c r="K158">
        <v>0</v>
      </c>
      <c r="L158">
        <v>8</v>
      </c>
      <c r="M158">
        <v>6</v>
      </c>
      <c r="N158">
        <v>100</v>
      </c>
      <c r="O158" t="s">
        <v>28</v>
      </c>
      <c r="P158" t="s">
        <v>29</v>
      </c>
      <c r="Q158" t="s">
        <v>39</v>
      </c>
      <c r="R158" t="s">
        <v>31</v>
      </c>
      <c r="S158" t="s">
        <v>32</v>
      </c>
      <c r="T158" t="s">
        <v>65</v>
      </c>
      <c r="U158" t="s">
        <v>1915</v>
      </c>
      <c r="V158">
        <v>1</v>
      </c>
      <c r="W158">
        <v>3</v>
      </c>
      <c r="X158" t="s">
        <v>35</v>
      </c>
      <c r="Y158" t="s">
        <v>35</v>
      </c>
      <c r="Z158" t="s">
        <v>36</v>
      </c>
    </row>
    <row r="159" spans="1:26" x14ac:dyDescent="0.3">
      <c r="A159" t="s">
        <v>289</v>
      </c>
      <c r="B159" t="s">
        <v>74</v>
      </c>
      <c r="C159" t="s">
        <v>26</v>
      </c>
      <c r="D159" t="s">
        <v>105</v>
      </c>
      <c r="G159">
        <v>7</v>
      </c>
      <c r="H159">
        <v>1</v>
      </c>
      <c r="I159">
        <v>8</v>
      </c>
      <c r="J159">
        <v>5</v>
      </c>
      <c r="K159">
        <v>1</v>
      </c>
      <c r="L159">
        <v>4</v>
      </c>
      <c r="M159">
        <v>6</v>
      </c>
      <c r="N159" t="s">
        <v>233</v>
      </c>
      <c r="O159" t="s">
        <v>44</v>
      </c>
      <c r="P159" t="s">
        <v>29</v>
      </c>
      <c r="Q159" t="s">
        <v>60</v>
      </c>
      <c r="R159" t="s">
        <v>31</v>
      </c>
      <c r="S159" t="s">
        <v>32</v>
      </c>
      <c r="T159" t="s">
        <v>176</v>
      </c>
      <c r="U159" t="s">
        <v>1922</v>
      </c>
      <c r="V159">
        <v>3</v>
      </c>
      <c r="W159">
        <v>4</v>
      </c>
      <c r="X159" t="s">
        <v>35</v>
      </c>
      <c r="Y159" t="s">
        <v>35</v>
      </c>
      <c r="Z159" t="s">
        <v>36</v>
      </c>
    </row>
    <row r="160" spans="1:26" x14ac:dyDescent="0.3">
      <c r="A160" t="s">
        <v>290</v>
      </c>
      <c r="B160" t="s">
        <v>90</v>
      </c>
      <c r="E160" t="s">
        <v>26</v>
      </c>
      <c r="F160" t="s">
        <v>79</v>
      </c>
      <c r="G160">
        <v>2</v>
      </c>
      <c r="H160">
        <v>8</v>
      </c>
      <c r="I160">
        <v>8</v>
      </c>
      <c r="J160">
        <v>2</v>
      </c>
      <c r="K160">
        <v>5</v>
      </c>
      <c r="L160">
        <v>7</v>
      </c>
      <c r="M160">
        <v>10</v>
      </c>
      <c r="N160">
        <v>0</v>
      </c>
      <c r="O160" t="s">
        <v>44</v>
      </c>
      <c r="P160" t="s">
        <v>45</v>
      </c>
      <c r="Q160" t="s">
        <v>39</v>
      </c>
      <c r="R160" t="s">
        <v>291</v>
      </c>
      <c r="S160" t="s">
        <v>32</v>
      </c>
      <c r="T160" t="s">
        <v>33</v>
      </c>
      <c r="U160" t="s">
        <v>1915</v>
      </c>
      <c r="V160">
        <v>6</v>
      </c>
      <c r="W160">
        <v>2</v>
      </c>
      <c r="X160" t="s">
        <v>35</v>
      </c>
      <c r="Y160" t="s">
        <v>35</v>
      </c>
      <c r="Z160" t="s">
        <v>36</v>
      </c>
    </row>
    <row r="161" spans="1:26" x14ac:dyDescent="0.3">
      <c r="A161" t="s">
        <v>292</v>
      </c>
      <c r="B161" t="s">
        <v>74</v>
      </c>
      <c r="C161" t="s">
        <v>26</v>
      </c>
      <c r="D161" t="s">
        <v>27</v>
      </c>
      <c r="G161">
        <v>6</v>
      </c>
      <c r="H161">
        <v>4</v>
      </c>
      <c r="I161">
        <v>3</v>
      </c>
      <c r="J161">
        <v>3</v>
      </c>
      <c r="K161">
        <v>5</v>
      </c>
      <c r="L161">
        <v>6</v>
      </c>
      <c r="M161">
        <v>3</v>
      </c>
      <c r="N161">
        <v>0</v>
      </c>
      <c r="O161" t="s">
        <v>28</v>
      </c>
      <c r="P161" t="s">
        <v>45</v>
      </c>
      <c r="Q161" t="s">
        <v>39</v>
      </c>
      <c r="R161" t="s">
        <v>31</v>
      </c>
      <c r="S161" t="s">
        <v>95</v>
      </c>
      <c r="T161" t="s">
        <v>112</v>
      </c>
      <c r="U161" t="s">
        <v>1915</v>
      </c>
      <c r="V161">
        <v>3</v>
      </c>
      <c r="W161">
        <v>1</v>
      </c>
      <c r="X161" t="s">
        <v>35</v>
      </c>
      <c r="Y161" t="s">
        <v>40</v>
      </c>
      <c r="Z161" t="s">
        <v>36</v>
      </c>
    </row>
    <row r="162" spans="1:26" x14ac:dyDescent="0.3">
      <c r="A162" t="s">
        <v>293</v>
      </c>
      <c r="B162" t="s">
        <v>78</v>
      </c>
      <c r="E162" t="s">
        <v>26</v>
      </c>
      <c r="F162" t="s">
        <v>43</v>
      </c>
      <c r="G162">
        <v>4</v>
      </c>
      <c r="H162">
        <v>2</v>
      </c>
      <c r="I162">
        <v>8</v>
      </c>
      <c r="J162">
        <v>3</v>
      </c>
      <c r="K162">
        <v>1</v>
      </c>
      <c r="L162">
        <v>8</v>
      </c>
      <c r="M162">
        <v>8</v>
      </c>
      <c r="N162">
        <v>30</v>
      </c>
      <c r="O162" t="s">
        <v>28</v>
      </c>
      <c r="P162" t="s">
        <v>29</v>
      </c>
      <c r="Q162" t="s">
        <v>39</v>
      </c>
      <c r="R162" t="s">
        <v>31</v>
      </c>
      <c r="S162" t="s">
        <v>102</v>
      </c>
      <c r="T162" t="s">
        <v>206</v>
      </c>
      <c r="U162" t="s">
        <v>1915</v>
      </c>
      <c r="V162">
        <v>5</v>
      </c>
      <c r="W162">
        <v>2</v>
      </c>
      <c r="X162" t="s">
        <v>35</v>
      </c>
      <c r="Y162" t="s">
        <v>35</v>
      </c>
      <c r="Z162" t="s">
        <v>36</v>
      </c>
    </row>
    <row r="163" spans="1:26" x14ac:dyDescent="0.3">
      <c r="A163" t="s">
        <v>294</v>
      </c>
      <c r="B163" t="s">
        <v>81</v>
      </c>
      <c r="E163" t="s">
        <v>26</v>
      </c>
      <c r="F163" t="s">
        <v>43</v>
      </c>
      <c r="G163">
        <v>3</v>
      </c>
      <c r="H163">
        <v>8</v>
      </c>
      <c r="I163">
        <v>8</v>
      </c>
      <c r="J163">
        <v>2</v>
      </c>
      <c r="K163">
        <v>2</v>
      </c>
      <c r="L163">
        <v>5</v>
      </c>
      <c r="M163">
        <v>9</v>
      </c>
      <c r="N163">
        <v>750</v>
      </c>
      <c r="O163" t="s">
        <v>28</v>
      </c>
      <c r="P163" t="s">
        <v>29</v>
      </c>
      <c r="Q163" t="s">
        <v>60</v>
      </c>
      <c r="R163" t="s">
        <v>31</v>
      </c>
      <c r="S163" t="s">
        <v>95</v>
      </c>
      <c r="T163" t="s">
        <v>112</v>
      </c>
      <c r="U163" t="s">
        <v>1915</v>
      </c>
      <c r="V163">
        <v>4</v>
      </c>
      <c r="W163">
        <v>3</v>
      </c>
      <c r="X163" t="s">
        <v>35</v>
      </c>
      <c r="Y163" t="s">
        <v>35</v>
      </c>
      <c r="Z163" t="s">
        <v>36</v>
      </c>
    </row>
    <row r="164" spans="1:26" x14ac:dyDescent="0.3">
      <c r="A164" t="s">
        <v>295</v>
      </c>
      <c r="B164" t="s">
        <v>59</v>
      </c>
      <c r="E164" t="s">
        <v>26</v>
      </c>
      <c r="F164" t="s">
        <v>43</v>
      </c>
      <c r="G164">
        <v>6</v>
      </c>
      <c r="H164">
        <v>4</v>
      </c>
      <c r="I164">
        <v>7</v>
      </c>
      <c r="J164">
        <v>3</v>
      </c>
      <c r="K164">
        <v>2</v>
      </c>
      <c r="L164">
        <v>8</v>
      </c>
      <c r="M164">
        <v>10</v>
      </c>
      <c r="N164">
        <v>500</v>
      </c>
      <c r="O164" t="s">
        <v>28</v>
      </c>
      <c r="P164" t="s">
        <v>29</v>
      </c>
      <c r="Q164" t="s">
        <v>60</v>
      </c>
      <c r="R164" t="s">
        <v>31</v>
      </c>
      <c r="T164" t="s">
        <v>176</v>
      </c>
      <c r="U164" t="s">
        <v>1915</v>
      </c>
      <c r="V164">
        <v>2</v>
      </c>
      <c r="W164">
        <v>1</v>
      </c>
      <c r="X164" t="s">
        <v>35</v>
      </c>
      <c r="Y164" t="s">
        <v>40</v>
      </c>
      <c r="Z164" t="s">
        <v>36</v>
      </c>
    </row>
    <row r="165" spans="1:26" x14ac:dyDescent="0.3">
      <c r="A165" t="s">
        <v>296</v>
      </c>
      <c r="B165" t="s">
        <v>67</v>
      </c>
      <c r="E165" t="s">
        <v>26</v>
      </c>
      <c r="F165" t="s">
        <v>43</v>
      </c>
      <c r="G165">
        <v>2</v>
      </c>
      <c r="H165">
        <v>7</v>
      </c>
      <c r="I165">
        <v>7</v>
      </c>
      <c r="J165">
        <v>2</v>
      </c>
      <c r="K165">
        <v>0</v>
      </c>
      <c r="L165">
        <v>8</v>
      </c>
      <c r="M165">
        <v>10</v>
      </c>
      <c r="N165">
        <v>100</v>
      </c>
      <c r="O165" t="s">
        <v>44</v>
      </c>
      <c r="P165" t="s">
        <v>29</v>
      </c>
      <c r="Q165" t="s">
        <v>60</v>
      </c>
      <c r="R165" t="s">
        <v>31</v>
      </c>
      <c r="S165" t="s">
        <v>32</v>
      </c>
      <c r="T165" t="s">
        <v>33</v>
      </c>
      <c r="U165" t="s">
        <v>1915</v>
      </c>
      <c r="V165">
        <v>3</v>
      </c>
      <c r="W165">
        <v>2</v>
      </c>
      <c r="X165" t="s">
        <v>35</v>
      </c>
      <c r="Y165" t="s">
        <v>35</v>
      </c>
      <c r="Z165" t="s">
        <v>36</v>
      </c>
    </row>
    <row r="166" spans="1:26" x14ac:dyDescent="0.3">
      <c r="A166" t="s">
        <v>297</v>
      </c>
      <c r="B166" t="s">
        <v>90</v>
      </c>
      <c r="E166" t="s">
        <v>26</v>
      </c>
      <c r="F166" t="s">
        <v>43</v>
      </c>
      <c r="G166">
        <v>6</v>
      </c>
      <c r="H166">
        <v>6</v>
      </c>
      <c r="I166">
        <v>8</v>
      </c>
      <c r="J166">
        <v>6</v>
      </c>
      <c r="K166">
        <v>2</v>
      </c>
      <c r="L166">
        <v>5</v>
      </c>
      <c r="M166">
        <v>9</v>
      </c>
      <c r="N166" t="s">
        <v>298</v>
      </c>
      <c r="O166" t="s">
        <v>44</v>
      </c>
      <c r="P166" t="s">
        <v>45</v>
      </c>
      <c r="Q166" t="s">
        <v>39</v>
      </c>
      <c r="R166" t="s">
        <v>50</v>
      </c>
      <c r="S166" t="s">
        <v>95</v>
      </c>
      <c r="T166" t="s">
        <v>52</v>
      </c>
      <c r="U166" t="s">
        <v>1917</v>
      </c>
      <c r="V166">
        <v>2</v>
      </c>
      <c r="W166">
        <v>2</v>
      </c>
      <c r="X166" t="s">
        <v>35</v>
      </c>
      <c r="Y166" t="s">
        <v>35</v>
      </c>
      <c r="Z166" t="s">
        <v>36</v>
      </c>
    </row>
    <row r="167" spans="1:26" x14ac:dyDescent="0.3">
      <c r="A167" t="s">
        <v>299</v>
      </c>
      <c r="B167" t="s">
        <v>74</v>
      </c>
      <c r="C167" t="s">
        <v>26</v>
      </c>
      <c r="D167" t="s">
        <v>27</v>
      </c>
      <c r="G167">
        <v>4</v>
      </c>
      <c r="H167">
        <v>7</v>
      </c>
      <c r="I167">
        <v>6</v>
      </c>
      <c r="J167">
        <v>4</v>
      </c>
      <c r="K167">
        <v>3</v>
      </c>
      <c r="L167">
        <v>6</v>
      </c>
      <c r="M167">
        <v>7</v>
      </c>
      <c r="N167" t="s">
        <v>300</v>
      </c>
      <c r="O167" t="s">
        <v>44</v>
      </c>
      <c r="P167" t="s">
        <v>45</v>
      </c>
      <c r="Q167" t="s">
        <v>60</v>
      </c>
      <c r="R167" t="s">
        <v>31</v>
      </c>
      <c r="S167" t="s">
        <v>178</v>
      </c>
      <c r="T167" t="s">
        <v>194</v>
      </c>
      <c r="U167" t="s">
        <v>1922</v>
      </c>
      <c r="V167">
        <v>3</v>
      </c>
      <c r="W167">
        <v>2</v>
      </c>
      <c r="X167" t="s">
        <v>35</v>
      </c>
      <c r="Y167" t="s">
        <v>35</v>
      </c>
      <c r="Z167" t="s">
        <v>36</v>
      </c>
    </row>
    <row r="168" spans="1:26" x14ac:dyDescent="0.3">
      <c r="A168" t="s">
        <v>301</v>
      </c>
      <c r="B168" t="s">
        <v>48</v>
      </c>
      <c r="C168" t="s">
        <v>26</v>
      </c>
      <c r="D168" t="s">
        <v>27</v>
      </c>
      <c r="G168">
        <v>6</v>
      </c>
      <c r="H168">
        <v>4</v>
      </c>
      <c r="I168">
        <v>9</v>
      </c>
      <c r="J168">
        <v>5</v>
      </c>
      <c r="K168">
        <v>3</v>
      </c>
      <c r="L168">
        <v>4</v>
      </c>
      <c r="M168">
        <v>6</v>
      </c>
      <c r="N168" t="s">
        <v>97</v>
      </c>
      <c r="O168" t="s">
        <v>28</v>
      </c>
      <c r="P168" t="s">
        <v>29</v>
      </c>
      <c r="Q168" t="s">
        <v>60</v>
      </c>
      <c r="R168" t="s">
        <v>50</v>
      </c>
      <c r="S168" t="s">
        <v>214</v>
      </c>
      <c r="T168" t="s">
        <v>206</v>
      </c>
      <c r="U168" t="s">
        <v>1915</v>
      </c>
      <c r="V168">
        <v>3</v>
      </c>
      <c r="W168">
        <v>3</v>
      </c>
      <c r="X168" t="s">
        <v>35</v>
      </c>
      <c r="Y168" t="s">
        <v>35</v>
      </c>
      <c r="Z168" t="s">
        <v>36</v>
      </c>
    </row>
    <row r="169" spans="1:26" x14ac:dyDescent="0.3">
      <c r="A169" t="s">
        <v>302</v>
      </c>
      <c r="B169" t="s">
        <v>64</v>
      </c>
      <c r="C169" t="s">
        <v>26</v>
      </c>
      <c r="D169" t="s">
        <v>27</v>
      </c>
      <c r="G169">
        <v>6</v>
      </c>
      <c r="H169">
        <v>5</v>
      </c>
      <c r="I169">
        <v>9</v>
      </c>
      <c r="J169">
        <v>3</v>
      </c>
      <c r="K169">
        <v>2</v>
      </c>
      <c r="L169">
        <v>6</v>
      </c>
      <c r="M169">
        <v>6</v>
      </c>
      <c r="N169" t="s">
        <v>233</v>
      </c>
      <c r="O169" t="s">
        <v>28</v>
      </c>
      <c r="P169" t="s">
        <v>29</v>
      </c>
      <c r="Q169" t="s">
        <v>60</v>
      </c>
      <c r="R169" t="s">
        <v>31</v>
      </c>
      <c r="S169" t="s">
        <v>91</v>
      </c>
      <c r="T169" t="s">
        <v>194</v>
      </c>
      <c r="U169" t="s">
        <v>1915</v>
      </c>
      <c r="V169">
        <v>4</v>
      </c>
      <c r="W169">
        <v>2</v>
      </c>
      <c r="X169" t="s">
        <v>40</v>
      </c>
      <c r="Y169" t="s">
        <v>35</v>
      </c>
      <c r="Z169" t="s">
        <v>36</v>
      </c>
    </row>
    <row r="170" spans="1:26" x14ac:dyDescent="0.3">
      <c r="A170" t="s">
        <v>303</v>
      </c>
      <c r="B170" t="s">
        <v>67</v>
      </c>
      <c r="E170" t="s">
        <v>26</v>
      </c>
      <c r="F170" t="s">
        <v>43</v>
      </c>
      <c r="G170">
        <v>4</v>
      </c>
      <c r="H170">
        <v>2</v>
      </c>
      <c r="I170">
        <v>7</v>
      </c>
      <c r="J170">
        <v>3</v>
      </c>
      <c r="K170">
        <v>0</v>
      </c>
      <c r="L170">
        <v>8</v>
      </c>
      <c r="M170">
        <v>8</v>
      </c>
      <c r="N170">
        <v>200</v>
      </c>
      <c r="O170" t="s">
        <v>28</v>
      </c>
      <c r="P170" t="s">
        <v>29</v>
      </c>
      <c r="Q170" t="s">
        <v>60</v>
      </c>
      <c r="R170" t="s">
        <v>31</v>
      </c>
      <c r="S170" t="s">
        <v>51</v>
      </c>
      <c r="T170" t="s">
        <v>194</v>
      </c>
      <c r="U170" t="s">
        <v>1915</v>
      </c>
      <c r="V170">
        <v>3</v>
      </c>
      <c r="W170">
        <v>3</v>
      </c>
      <c r="X170" t="s">
        <v>35</v>
      </c>
      <c r="Y170" t="s">
        <v>35</v>
      </c>
      <c r="Z170" t="s">
        <v>36</v>
      </c>
    </row>
    <row r="171" spans="1:26" x14ac:dyDescent="0.3">
      <c r="A171" t="s">
        <v>304</v>
      </c>
      <c r="B171" t="s">
        <v>184</v>
      </c>
      <c r="C171" t="s">
        <v>26</v>
      </c>
      <c r="D171" t="s">
        <v>27</v>
      </c>
      <c r="G171">
        <v>10</v>
      </c>
      <c r="H171">
        <v>10</v>
      </c>
      <c r="I171">
        <v>9</v>
      </c>
      <c r="J171">
        <v>10</v>
      </c>
      <c r="K171">
        <v>5</v>
      </c>
      <c r="L171">
        <v>5</v>
      </c>
      <c r="M171">
        <v>10</v>
      </c>
      <c r="N171" t="s">
        <v>305</v>
      </c>
      <c r="O171" t="s">
        <v>44</v>
      </c>
      <c r="P171" t="s">
        <v>45</v>
      </c>
      <c r="Q171" t="s">
        <v>60</v>
      </c>
      <c r="R171" t="s">
        <v>31</v>
      </c>
      <c r="S171" t="s">
        <v>83</v>
      </c>
      <c r="T171" t="s">
        <v>131</v>
      </c>
      <c r="U171" t="s">
        <v>1915</v>
      </c>
      <c r="V171">
        <v>3</v>
      </c>
      <c r="W171">
        <v>3</v>
      </c>
      <c r="X171" t="s">
        <v>35</v>
      </c>
      <c r="Y171" t="s">
        <v>35</v>
      </c>
      <c r="Z171" t="s">
        <v>36</v>
      </c>
    </row>
    <row r="172" spans="1:26" x14ac:dyDescent="0.3">
      <c r="A172" t="s">
        <v>306</v>
      </c>
      <c r="B172" t="s">
        <v>42</v>
      </c>
      <c r="E172" t="s">
        <v>26</v>
      </c>
      <c r="F172" t="s">
        <v>43</v>
      </c>
      <c r="G172">
        <v>8</v>
      </c>
      <c r="H172">
        <v>4</v>
      </c>
      <c r="I172">
        <v>4</v>
      </c>
      <c r="J172">
        <v>7</v>
      </c>
      <c r="K172">
        <v>2</v>
      </c>
      <c r="L172">
        <v>3</v>
      </c>
      <c r="M172">
        <v>8</v>
      </c>
      <c r="N172" t="s">
        <v>307</v>
      </c>
      <c r="O172" t="s">
        <v>44</v>
      </c>
      <c r="P172" t="s">
        <v>253</v>
      </c>
      <c r="Q172" t="s">
        <v>117</v>
      </c>
      <c r="R172" t="s">
        <v>31</v>
      </c>
      <c r="U172" t="s">
        <v>1915</v>
      </c>
      <c r="V172">
        <v>3</v>
      </c>
      <c r="W172">
        <v>1</v>
      </c>
      <c r="X172" t="s">
        <v>35</v>
      </c>
      <c r="Y172" t="s">
        <v>35</v>
      </c>
      <c r="Z172" t="s">
        <v>36</v>
      </c>
    </row>
    <row r="173" spans="1:26" x14ac:dyDescent="0.3">
      <c r="A173" t="s">
        <v>308</v>
      </c>
      <c r="B173" t="s">
        <v>74</v>
      </c>
      <c r="C173" t="s">
        <v>26</v>
      </c>
      <c r="D173" t="s">
        <v>27</v>
      </c>
      <c r="G173">
        <v>7</v>
      </c>
      <c r="H173">
        <v>4</v>
      </c>
      <c r="I173">
        <v>5</v>
      </c>
      <c r="J173">
        <v>3</v>
      </c>
      <c r="K173">
        <v>5</v>
      </c>
      <c r="L173">
        <v>3</v>
      </c>
      <c r="M173">
        <v>7</v>
      </c>
      <c r="N173">
        <v>50</v>
      </c>
      <c r="O173" t="s">
        <v>44</v>
      </c>
      <c r="P173" t="s">
        <v>45</v>
      </c>
      <c r="Q173" t="s">
        <v>30</v>
      </c>
      <c r="R173" t="s">
        <v>31</v>
      </c>
      <c r="S173" t="s">
        <v>32</v>
      </c>
      <c r="T173" t="s">
        <v>176</v>
      </c>
      <c r="U173" t="s">
        <v>1916</v>
      </c>
      <c r="V173">
        <v>3</v>
      </c>
      <c r="W173">
        <v>3</v>
      </c>
      <c r="X173" t="s">
        <v>35</v>
      </c>
      <c r="Y173" t="s">
        <v>35</v>
      </c>
      <c r="Z173" t="s">
        <v>36</v>
      </c>
    </row>
    <row r="174" spans="1:26" x14ac:dyDescent="0.3">
      <c r="A174" t="s">
        <v>309</v>
      </c>
      <c r="B174" t="s">
        <v>67</v>
      </c>
      <c r="E174" t="s">
        <v>26</v>
      </c>
      <c r="F174" t="s">
        <v>79</v>
      </c>
      <c r="G174">
        <v>2</v>
      </c>
      <c r="H174">
        <v>9</v>
      </c>
      <c r="I174">
        <v>9</v>
      </c>
      <c r="J174">
        <v>0</v>
      </c>
      <c r="K174">
        <v>1</v>
      </c>
      <c r="L174">
        <v>10</v>
      </c>
      <c r="M174">
        <v>3</v>
      </c>
      <c r="N174">
        <v>200</v>
      </c>
      <c r="O174" t="s">
        <v>44</v>
      </c>
      <c r="P174" t="s">
        <v>29</v>
      </c>
      <c r="Q174" t="s">
        <v>39</v>
      </c>
      <c r="R174" t="s">
        <v>31</v>
      </c>
      <c r="S174" t="s">
        <v>178</v>
      </c>
      <c r="T174" t="s">
        <v>194</v>
      </c>
      <c r="U174" t="s">
        <v>1915</v>
      </c>
      <c r="V174">
        <v>2</v>
      </c>
      <c r="W174">
        <v>2</v>
      </c>
      <c r="X174" t="s">
        <v>35</v>
      </c>
      <c r="Y174" t="s">
        <v>35</v>
      </c>
      <c r="Z174" t="s">
        <v>53</v>
      </c>
    </row>
    <row r="175" spans="1:26" x14ac:dyDescent="0.3">
      <c r="A175" t="s">
        <v>310</v>
      </c>
      <c r="B175" t="s">
        <v>184</v>
      </c>
      <c r="C175" t="s">
        <v>26</v>
      </c>
      <c r="D175" t="s">
        <v>27</v>
      </c>
      <c r="G175">
        <v>5</v>
      </c>
      <c r="H175">
        <v>7</v>
      </c>
      <c r="I175">
        <v>8</v>
      </c>
      <c r="J175">
        <v>5</v>
      </c>
      <c r="K175">
        <v>3</v>
      </c>
      <c r="L175">
        <v>7</v>
      </c>
      <c r="M175">
        <v>10</v>
      </c>
      <c r="N175">
        <v>200</v>
      </c>
      <c r="O175" t="s">
        <v>44</v>
      </c>
      <c r="P175" t="s">
        <v>29</v>
      </c>
      <c r="Q175" t="s">
        <v>60</v>
      </c>
      <c r="R175" t="s">
        <v>31</v>
      </c>
      <c r="S175" t="s">
        <v>32</v>
      </c>
      <c r="U175" t="s">
        <v>1922</v>
      </c>
      <c r="V175">
        <v>3</v>
      </c>
      <c r="W175">
        <v>2</v>
      </c>
      <c r="X175" t="s">
        <v>35</v>
      </c>
      <c r="Y175" t="s">
        <v>35</v>
      </c>
      <c r="Z175" t="s">
        <v>53</v>
      </c>
    </row>
    <row r="176" spans="1:26" x14ac:dyDescent="0.3">
      <c r="A176" t="s">
        <v>311</v>
      </c>
      <c r="B176" t="s">
        <v>67</v>
      </c>
      <c r="E176" t="s">
        <v>26</v>
      </c>
      <c r="F176" t="s">
        <v>43</v>
      </c>
      <c r="G176">
        <v>2</v>
      </c>
      <c r="H176">
        <v>9</v>
      </c>
      <c r="I176">
        <v>3</v>
      </c>
      <c r="J176">
        <v>1</v>
      </c>
      <c r="K176">
        <v>0</v>
      </c>
      <c r="L176">
        <v>9</v>
      </c>
      <c r="M176">
        <v>6</v>
      </c>
      <c r="N176">
        <v>500</v>
      </c>
      <c r="O176" t="s">
        <v>28</v>
      </c>
      <c r="P176" t="s">
        <v>29</v>
      </c>
      <c r="Q176" t="s">
        <v>39</v>
      </c>
      <c r="R176" t="s">
        <v>31</v>
      </c>
      <c r="T176" t="s">
        <v>112</v>
      </c>
      <c r="U176" t="s">
        <v>1915</v>
      </c>
      <c r="V176">
        <v>2</v>
      </c>
      <c r="W176">
        <v>3</v>
      </c>
      <c r="X176" t="s">
        <v>40</v>
      </c>
      <c r="Y176" t="s">
        <v>35</v>
      </c>
      <c r="Z176" t="s">
        <v>36</v>
      </c>
    </row>
    <row r="177" spans="1:26" x14ac:dyDescent="0.3">
      <c r="A177" t="s">
        <v>312</v>
      </c>
      <c r="B177" t="s">
        <v>104</v>
      </c>
      <c r="C177" t="s">
        <v>26</v>
      </c>
      <c r="D177" t="s">
        <v>27</v>
      </c>
      <c r="G177">
        <v>2</v>
      </c>
      <c r="H177">
        <v>8</v>
      </c>
      <c r="I177">
        <v>2</v>
      </c>
      <c r="J177">
        <v>3</v>
      </c>
      <c r="K177">
        <v>2</v>
      </c>
      <c r="L177">
        <v>9</v>
      </c>
      <c r="M177">
        <v>10</v>
      </c>
      <c r="N177">
        <v>9500</v>
      </c>
      <c r="O177" t="s">
        <v>28</v>
      </c>
      <c r="P177" t="s">
        <v>45</v>
      </c>
      <c r="Q177" t="s">
        <v>39</v>
      </c>
      <c r="R177" t="s">
        <v>31</v>
      </c>
      <c r="S177" t="s">
        <v>51</v>
      </c>
      <c r="T177" t="s">
        <v>194</v>
      </c>
      <c r="U177" t="s">
        <v>1922</v>
      </c>
      <c r="V177">
        <v>1</v>
      </c>
      <c r="W177">
        <v>1</v>
      </c>
      <c r="X177" t="s">
        <v>35</v>
      </c>
      <c r="Y177" t="s">
        <v>35</v>
      </c>
      <c r="Z177" t="s">
        <v>36</v>
      </c>
    </row>
    <row r="178" spans="1:26" x14ac:dyDescent="0.3">
      <c r="A178" t="s">
        <v>313</v>
      </c>
      <c r="B178" t="s">
        <v>48</v>
      </c>
      <c r="C178" t="s">
        <v>26</v>
      </c>
      <c r="D178" t="s">
        <v>105</v>
      </c>
      <c r="G178">
        <v>7</v>
      </c>
      <c r="H178">
        <v>1</v>
      </c>
      <c r="I178">
        <v>9</v>
      </c>
      <c r="J178">
        <v>4</v>
      </c>
      <c r="K178">
        <v>2</v>
      </c>
      <c r="L178">
        <v>8</v>
      </c>
      <c r="M178">
        <v>3</v>
      </c>
      <c r="N178" t="s">
        <v>233</v>
      </c>
      <c r="O178" t="s">
        <v>28</v>
      </c>
      <c r="P178" t="s">
        <v>45</v>
      </c>
      <c r="Q178" t="s">
        <v>60</v>
      </c>
      <c r="R178" t="s">
        <v>31</v>
      </c>
      <c r="S178" t="s">
        <v>61</v>
      </c>
      <c r="T178" t="s">
        <v>62</v>
      </c>
      <c r="U178" t="s">
        <v>1922</v>
      </c>
      <c r="V178">
        <v>2</v>
      </c>
      <c r="W178">
        <v>2</v>
      </c>
      <c r="X178" t="s">
        <v>35</v>
      </c>
      <c r="Y178" t="s">
        <v>35</v>
      </c>
      <c r="Z178" t="s">
        <v>36</v>
      </c>
    </row>
    <row r="179" spans="1:26" x14ac:dyDescent="0.3">
      <c r="A179" t="s">
        <v>314</v>
      </c>
      <c r="B179" t="s">
        <v>38</v>
      </c>
      <c r="C179" t="s">
        <v>26</v>
      </c>
      <c r="D179" t="s">
        <v>27</v>
      </c>
      <c r="G179">
        <v>3</v>
      </c>
      <c r="H179">
        <v>3</v>
      </c>
      <c r="I179">
        <v>2</v>
      </c>
      <c r="J179">
        <v>2</v>
      </c>
      <c r="K179">
        <v>0</v>
      </c>
      <c r="L179">
        <v>8</v>
      </c>
      <c r="M179">
        <v>7</v>
      </c>
      <c r="N179">
        <v>80</v>
      </c>
      <c r="O179" t="s">
        <v>28</v>
      </c>
      <c r="P179" t="s">
        <v>45</v>
      </c>
      <c r="Q179" t="s">
        <v>39</v>
      </c>
      <c r="R179" t="s">
        <v>31</v>
      </c>
      <c r="S179" t="s">
        <v>178</v>
      </c>
      <c r="T179" t="s">
        <v>194</v>
      </c>
      <c r="U179" t="s">
        <v>1915</v>
      </c>
      <c r="V179">
        <v>1</v>
      </c>
      <c r="W179">
        <v>2</v>
      </c>
      <c r="X179" t="s">
        <v>35</v>
      </c>
      <c r="Y179" t="s">
        <v>35</v>
      </c>
      <c r="Z179" t="s">
        <v>36</v>
      </c>
    </row>
    <row r="180" spans="1:26" x14ac:dyDescent="0.3">
      <c r="A180" t="s">
        <v>315</v>
      </c>
      <c r="B180" t="s">
        <v>78</v>
      </c>
      <c r="E180" t="s">
        <v>26</v>
      </c>
      <c r="F180" t="s">
        <v>79</v>
      </c>
      <c r="G180">
        <v>3</v>
      </c>
      <c r="H180">
        <v>9</v>
      </c>
      <c r="I180">
        <v>2</v>
      </c>
      <c r="J180">
        <v>3</v>
      </c>
      <c r="K180">
        <v>1</v>
      </c>
      <c r="L180">
        <v>5</v>
      </c>
      <c r="M180">
        <v>10</v>
      </c>
      <c r="N180">
        <v>150</v>
      </c>
      <c r="O180" t="s">
        <v>28</v>
      </c>
      <c r="P180" t="s">
        <v>168</v>
      </c>
      <c r="Q180" t="s">
        <v>117</v>
      </c>
      <c r="R180" t="s">
        <v>50</v>
      </c>
      <c r="S180" t="s">
        <v>61</v>
      </c>
      <c r="U180" t="s">
        <v>1920</v>
      </c>
      <c r="V180">
        <v>3</v>
      </c>
      <c r="W180">
        <v>3</v>
      </c>
      <c r="X180" t="s">
        <v>35</v>
      </c>
      <c r="Y180" t="s">
        <v>40</v>
      </c>
      <c r="Z180" t="s">
        <v>36</v>
      </c>
    </row>
    <row r="181" spans="1:26" x14ac:dyDescent="0.3">
      <c r="A181" t="s">
        <v>316</v>
      </c>
      <c r="B181" t="s">
        <v>64</v>
      </c>
      <c r="C181" t="s">
        <v>26</v>
      </c>
      <c r="D181" t="s">
        <v>27</v>
      </c>
      <c r="G181">
        <v>8</v>
      </c>
      <c r="H181">
        <v>9</v>
      </c>
      <c r="I181">
        <v>10</v>
      </c>
      <c r="J181">
        <v>5</v>
      </c>
      <c r="K181">
        <v>0</v>
      </c>
      <c r="L181">
        <v>7</v>
      </c>
      <c r="M181">
        <v>8</v>
      </c>
      <c r="N181" t="s">
        <v>235</v>
      </c>
      <c r="O181" t="s">
        <v>28</v>
      </c>
      <c r="P181" t="s">
        <v>29</v>
      </c>
      <c r="Q181" t="s">
        <v>60</v>
      </c>
      <c r="R181" t="s">
        <v>31</v>
      </c>
      <c r="S181" t="s">
        <v>61</v>
      </c>
      <c r="T181" t="s">
        <v>206</v>
      </c>
      <c r="U181" t="s">
        <v>1915</v>
      </c>
      <c r="V181">
        <v>5</v>
      </c>
      <c r="W181">
        <v>3</v>
      </c>
      <c r="X181" t="s">
        <v>35</v>
      </c>
      <c r="Y181" t="s">
        <v>35</v>
      </c>
      <c r="Z181" t="s">
        <v>36</v>
      </c>
    </row>
    <row r="182" spans="1:26" x14ac:dyDescent="0.3">
      <c r="A182" t="s">
        <v>317</v>
      </c>
      <c r="B182" t="s">
        <v>38</v>
      </c>
      <c r="C182" t="s">
        <v>26</v>
      </c>
      <c r="D182" t="s">
        <v>27</v>
      </c>
      <c r="G182">
        <v>4</v>
      </c>
      <c r="H182">
        <v>3</v>
      </c>
      <c r="I182">
        <v>6</v>
      </c>
      <c r="J182">
        <v>4</v>
      </c>
      <c r="K182">
        <v>1</v>
      </c>
      <c r="L182">
        <v>5</v>
      </c>
      <c r="M182">
        <v>8</v>
      </c>
      <c r="N182">
        <v>500</v>
      </c>
      <c r="O182" t="s">
        <v>28</v>
      </c>
      <c r="P182" t="s">
        <v>29</v>
      </c>
      <c r="Q182" t="s">
        <v>60</v>
      </c>
      <c r="R182" t="s">
        <v>31</v>
      </c>
      <c r="S182" t="s">
        <v>61</v>
      </c>
      <c r="T182" t="s">
        <v>62</v>
      </c>
      <c r="U182" t="s">
        <v>1922</v>
      </c>
      <c r="V182">
        <v>3</v>
      </c>
      <c r="W182">
        <v>2</v>
      </c>
      <c r="X182" t="s">
        <v>35</v>
      </c>
      <c r="Y182" t="s">
        <v>40</v>
      </c>
      <c r="Z182" t="s">
        <v>36</v>
      </c>
    </row>
    <row r="183" spans="1:26" x14ac:dyDescent="0.3">
      <c r="A183" t="s">
        <v>318</v>
      </c>
      <c r="B183" t="s">
        <v>38</v>
      </c>
      <c r="C183" t="s">
        <v>26</v>
      </c>
      <c r="D183" t="s">
        <v>27</v>
      </c>
      <c r="G183">
        <v>10</v>
      </c>
      <c r="H183">
        <v>7</v>
      </c>
      <c r="I183">
        <v>8</v>
      </c>
      <c r="J183">
        <v>5</v>
      </c>
      <c r="K183">
        <v>4</v>
      </c>
      <c r="L183">
        <v>2</v>
      </c>
      <c r="M183">
        <v>7</v>
      </c>
      <c r="N183">
        <v>200</v>
      </c>
      <c r="O183" t="s">
        <v>44</v>
      </c>
      <c r="P183" t="s">
        <v>29</v>
      </c>
      <c r="Q183" t="s">
        <v>60</v>
      </c>
      <c r="R183" t="s">
        <v>31</v>
      </c>
      <c r="S183" t="s">
        <v>32</v>
      </c>
      <c r="T183" t="s">
        <v>33</v>
      </c>
      <c r="U183" t="s">
        <v>1915</v>
      </c>
      <c r="V183">
        <v>1</v>
      </c>
      <c r="W183">
        <v>3</v>
      </c>
      <c r="X183" t="s">
        <v>40</v>
      </c>
      <c r="Y183" t="s">
        <v>35</v>
      </c>
      <c r="Z183" t="s">
        <v>36</v>
      </c>
    </row>
    <row r="184" spans="1:26" x14ac:dyDescent="0.3">
      <c r="A184" t="s">
        <v>319</v>
      </c>
      <c r="B184" t="s">
        <v>67</v>
      </c>
      <c r="E184" t="s">
        <v>26</v>
      </c>
      <c r="F184" t="s">
        <v>43</v>
      </c>
      <c r="G184">
        <v>8</v>
      </c>
      <c r="H184">
        <v>9</v>
      </c>
      <c r="I184">
        <v>8</v>
      </c>
      <c r="J184">
        <v>5</v>
      </c>
      <c r="K184">
        <v>3</v>
      </c>
      <c r="L184">
        <v>7</v>
      </c>
      <c r="M184">
        <v>8</v>
      </c>
      <c r="N184" t="s">
        <v>68</v>
      </c>
      <c r="O184" t="s">
        <v>28</v>
      </c>
      <c r="P184" t="s">
        <v>29</v>
      </c>
      <c r="Q184" t="s">
        <v>60</v>
      </c>
      <c r="R184" t="s">
        <v>31</v>
      </c>
      <c r="S184" t="s">
        <v>214</v>
      </c>
      <c r="T184" t="s">
        <v>206</v>
      </c>
      <c r="U184" t="s">
        <v>1922</v>
      </c>
      <c r="V184">
        <v>3</v>
      </c>
      <c r="W184">
        <v>2</v>
      </c>
      <c r="X184" t="s">
        <v>35</v>
      </c>
      <c r="Y184" t="s">
        <v>35</v>
      </c>
      <c r="Z184" t="s">
        <v>36</v>
      </c>
    </row>
    <row r="185" spans="1:26" x14ac:dyDescent="0.3">
      <c r="A185" t="s">
        <v>320</v>
      </c>
      <c r="B185" t="s">
        <v>184</v>
      </c>
      <c r="C185" t="s">
        <v>26</v>
      </c>
      <c r="D185" t="s">
        <v>27</v>
      </c>
      <c r="G185">
        <v>4</v>
      </c>
      <c r="H185">
        <v>8</v>
      </c>
      <c r="I185">
        <v>5</v>
      </c>
      <c r="J185">
        <v>10</v>
      </c>
      <c r="K185">
        <v>1</v>
      </c>
      <c r="L185">
        <v>8</v>
      </c>
      <c r="M185">
        <v>7</v>
      </c>
      <c r="N185">
        <v>100</v>
      </c>
      <c r="O185" t="s">
        <v>28</v>
      </c>
      <c r="P185" t="s">
        <v>168</v>
      </c>
      <c r="Q185" t="s">
        <v>82</v>
      </c>
      <c r="R185" t="s">
        <v>138</v>
      </c>
      <c r="S185" t="s">
        <v>214</v>
      </c>
      <c r="T185" t="s">
        <v>206</v>
      </c>
      <c r="U185" t="s">
        <v>1915</v>
      </c>
      <c r="V185">
        <v>0</v>
      </c>
      <c r="W185">
        <v>4</v>
      </c>
      <c r="X185" t="s">
        <v>35</v>
      </c>
      <c r="Y185" t="s">
        <v>35</v>
      </c>
      <c r="Z185" t="s">
        <v>53</v>
      </c>
    </row>
    <row r="186" spans="1:26" x14ac:dyDescent="0.3">
      <c r="A186" t="s">
        <v>321</v>
      </c>
      <c r="B186" t="s">
        <v>25</v>
      </c>
      <c r="C186" t="s">
        <v>26</v>
      </c>
      <c r="D186" t="s">
        <v>105</v>
      </c>
      <c r="G186">
        <v>0</v>
      </c>
      <c r="H186">
        <v>5</v>
      </c>
      <c r="I186">
        <v>10</v>
      </c>
      <c r="J186">
        <v>0</v>
      </c>
      <c r="K186">
        <v>8</v>
      </c>
      <c r="L186">
        <v>10</v>
      </c>
      <c r="M186">
        <v>5</v>
      </c>
      <c r="N186" t="s">
        <v>322</v>
      </c>
      <c r="O186" t="s">
        <v>28</v>
      </c>
      <c r="P186" t="s">
        <v>45</v>
      </c>
      <c r="Q186" t="s">
        <v>30</v>
      </c>
      <c r="R186" t="s">
        <v>31</v>
      </c>
      <c r="S186" t="s">
        <v>32</v>
      </c>
      <c r="T186" t="s">
        <v>176</v>
      </c>
      <c r="U186" t="s">
        <v>1915</v>
      </c>
      <c r="V186">
        <v>4</v>
      </c>
      <c r="W186">
        <v>3</v>
      </c>
      <c r="X186" t="s">
        <v>35</v>
      </c>
      <c r="Y186" t="s">
        <v>35</v>
      </c>
      <c r="Z186" t="s">
        <v>36</v>
      </c>
    </row>
    <row r="187" spans="1:26" x14ac:dyDescent="0.3">
      <c r="A187" t="s">
        <v>323</v>
      </c>
      <c r="B187" t="s">
        <v>78</v>
      </c>
      <c r="E187" t="s">
        <v>26</v>
      </c>
      <c r="F187" t="s">
        <v>79</v>
      </c>
      <c r="G187">
        <v>9</v>
      </c>
      <c r="H187">
        <v>4</v>
      </c>
      <c r="I187">
        <v>8</v>
      </c>
      <c r="J187">
        <v>5</v>
      </c>
      <c r="K187">
        <v>0</v>
      </c>
      <c r="L187">
        <v>6</v>
      </c>
      <c r="M187">
        <v>7</v>
      </c>
      <c r="N187">
        <v>100</v>
      </c>
      <c r="O187" t="s">
        <v>28</v>
      </c>
      <c r="P187" t="s">
        <v>45</v>
      </c>
      <c r="Q187" t="s">
        <v>30</v>
      </c>
      <c r="R187" t="s">
        <v>31</v>
      </c>
      <c r="S187" t="s">
        <v>32</v>
      </c>
      <c r="T187" t="s">
        <v>33</v>
      </c>
      <c r="U187" t="s">
        <v>1922</v>
      </c>
      <c r="V187">
        <v>3</v>
      </c>
      <c r="W187">
        <v>1</v>
      </c>
      <c r="X187" t="s">
        <v>40</v>
      </c>
      <c r="Y187" t="s">
        <v>35</v>
      </c>
      <c r="Z187" t="s">
        <v>36</v>
      </c>
    </row>
    <row r="188" spans="1:26" x14ac:dyDescent="0.3">
      <c r="A188" t="s">
        <v>324</v>
      </c>
      <c r="B188" t="s">
        <v>64</v>
      </c>
      <c r="C188" t="s">
        <v>26</v>
      </c>
      <c r="D188" t="s">
        <v>27</v>
      </c>
      <c r="G188">
        <v>6</v>
      </c>
      <c r="H188">
        <v>5</v>
      </c>
      <c r="I188">
        <v>6</v>
      </c>
      <c r="J188">
        <v>4</v>
      </c>
      <c r="K188">
        <v>4</v>
      </c>
      <c r="L188">
        <v>7</v>
      </c>
      <c r="M188">
        <v>5</v>
      </c>
      <c r="N188">
        <v>0</v>
      </c>
      <c r="O188" t="s">
        <v>28</v>
      </c>
      <c r="P188" t="s">
        <v>45</v>
      </c>
      <c r="Q188" t="s">
        <v>39</v>
      </c>
      <c r="R188" t="s">
        <v>31</v>
      </c>
      <c r="S188" t="s">
        <v>51</v>
      </c>
      <c r="T188" t="s">
        <v>65</v>
      </c>
      <c r="U188" t="s">
        <v>1916</v>
      </c>
      <c r="V188">
        <v>2</v>
      </c>
      <c r="W188">
        <v>5</v>
      </c>
      <c r="X188" t="s">
        <v>40</v>
      </c>
      <c r="Y188" t="s">
        <v>35</v>
      </c>
      <c r="Z188" t="s">
        <v>36</v>
      </c>
    </row>
    <row r="189" spans="1:26" x14ac:dyDescent="0.3">
      <c r="A189" t="s">
        <v>325</v>
      </c>
      <c r="B189" t="s">
        <v>76</v>
      </c>
      <c r="E189" t="s">
        <v>26</v>
      </c>
      <c r="F189" t="s">
        <v>79</v>
      </c>
      <c r="G189">
        <v>0</v>
      </c>
      <c r="H189">
        <v>10</v>
      </c>
      <c r="I189">
        <v>5</v>
      </c>
      <c r="J189">
        <v>4</v>
      </c>
      <c r="K189">
        <v>0</v>
      </c>
      <c r="L189">
        <v>10</v>
      </c>
      <c r="M189">
        <v>0</v>
      </c>
      <c r="N189">
        <v>0</v>
      </c>
      <c r="O189" t="s">
        <v>28</v>
      </c>
      <c r="P189" t="s">
        <v>45</v>
      </c>
      <c r="Q189" t="s">
        <v>60</v>
      </c>
      <c r="R189" t="s">
        <v>31</v>
      </c>
      <c r="S189" t="s">
        <v>32</v>
      </c>
      <c r="T189" t="s">
        <v>33</v>
      </c>
      <c r="U189" t="s">
        <v>1915</v>
      </c>
      <c r="V189">
        <v>4</v>
      </c>
      <c r="W189">
        <v>4</v>
      </c>
      <c r="X189" t="s">
        <v>35</v>
      </c>
      <c r="Y189" t="s">
        <v>35</v>
      </c>
      <c r="Z189" t="s">
        <v>36</v>
      </c>
    </row>
    <row r="190" spans="1:26" x14ac:dyDescent="0.3">
      <c r="A190" t="s">
        <v>326</v>
      </c>
      <c r="B190" t="s">
        <v>90</v>
      </c>
      <c r="E190" t="s">
        <v>26</v>
      </c>
      <c r="F190" t="s">
        <v>43</v>
      </c>
      <c r="G190">
        <v>7</v>
      </c>
      <c r="H190">
        <v>8</v>
      </c>
      <c r="I190">
        <v>7</v>
      </c>
      <c r="J190">
        <v>6</v>
      </c>
      <c r="K190">
        <v>3</v>
      </c>
      <c r="L190">
        <v>4</v>
      </c>
      <c r="M190">
        <v>5</v>
      </c>
      <c r="N190" t="s">
        <v>68</v>
      </c>
      <c r="O190" t="s">
        <v>44</v>
      </c>
      <c r="P190" t="s">
        <v>45</v>
      </c>
      <c r="Q190" t="s">
        <v>39</v>
      </c>
      <c r="R190" t="s">
        <v>50</v>
      </c>
      <c r="S190" t="s">
        <v>51</v>
      </c>
      <c r="T190" t="s">
        <v>65</v>
      </c>
      <c r="U190" t="s">
        <v>1915</v>
      </c>
      <c r="V190">
        <v>2</v>
      </c>
      <c r="W190">
        <v>4</v>
      </c>
      <c r="X190" t="s">
        <v>35</v>
      </c>
      <c r="Y190" t="s">
        <v>35</v>
      </c>
      <c r="Z190" t="s">
        <v>36</v>
      </c>
    </row>
    <row r="191" spans="1:26" x14ac:dyDescent="0.3">
      <c r="A191" t="s">
        <v>327</v>
      </c>
      <c r="B191" t="s">
        <v>78</v>
      </c>
      <c r="E191" t="s">
        <v>26</v>
      </c>
      <c r="F191" t="s">
        <v>43</v>
      </c>
      <c r="G191">
        <v>7</v>
      </c>
      <c r="H191">
        <v>2</v>
      </c>
      <c r="I191">
        <v>8</v>
      </c>
      <c r="J191">
        <v>3</v>
      </c>
      <c r="K191">
        <v>3</v>
      </c>
      <c r="L191">
        <v>6</v>
      </c>
      <c r="M191">
        <v>8</v>
      </c>
      <c r="N191">
        <v>50</v>
      </c>
      <c r="O191" t="s">
        <v>28</v>
      </c>
      <c r="P191" t="s">
        <v>45</v>
      </c>
      <c r="Q191" t="s">
        <v>30</v>
      </c>
      <c r="R191" t="s">
        <v>31</v>
      </c>
      <c r="S191" t="s">
        <v>178</v>
      </c>
      <c r="T191" t="s">
        <v>194</v>
      </c>
      <c r="U191" t="s">
        <v>1916</v>
      </c>
      <c r="V191">
        <v>3</v>
      </c>
      <c r="W191">
        <v>2</v>
      </c>
      <c r="X191" t="s">
        <v>35</v>
      </c>
      <c r="Y191" t="s">
        <v>35</v>
      </c>
      <c r="Z191" t="s">
        <v>36</v>
      </c>
    </row>
    <row r="192" spans="1:26" x14ac:dyDescent="0.3">
      <c r="A192" t="s">
        <v>328</v>
      </c>
      <c r="B192" t="s">
        <v>81</v>
      </c>
      <c r="E192" t="s">
        <v>26</v>
      </c>
      <c r="F192" t="s">
        <v>43</v>
      </c>
      <c r="G192">
        <v>8</v>
      </c>
      <c r="H192">
        <v>10</v>
      </c>
      <c r="I192">
        <v>10</v>
      </c>
      <c r="J192">
        <v>6</v>
      </c>
      <c r="K192">
        <v>4</v>
      </c>
      <c r="L192">
        <v>6</v>
      </c>
      <c r="M192">
        <v>10</v>
      </c>
      <c r="N192">
        <v>200</v>
      </c>
      <c r="O192" t="s">
        <v>28</v>
      </c>
      <c r="P192" t="s">
        <v>29</v>
      </c>
      <c r="Q192" t="s">
        <v>60</v>
      </c>
      <c r="R192" t="s">
        <v>31</v>
      </c>
      <c r="S192" t="s">
        <v>32</v>
      </c>
      <c r="T192" t="s">
        <v>176</v>
      </c>
      <c r="U192" t="s">
        <v>1915</v>
      </c>
      <c r="V192">
        <v>3</v>
      </c>
      <c r="W192">
        <v>2</v>
      </c>
      <c r="X192" t="s">
        <v>35</v>
      </c>
      <c r="Y192" t="s">
        <v>35</v>
      </c>
      <c r="Z192" t="s">
        <v>36</v>
      </c>
    </row>
    <row r="193" spans="1:26" x14ac:dyDescent="0.3">
      <c r="A193" t="s">
        <v>329</v>
      </c>
      <c r="B193" t="s">
        <v>38</v>
      </c>
      <c r="C193" t="s">
        <v>26</v>
      </c>
      <c r="D193" t="s">
        <v>27</v>
      </c>
      <c r="G193">
        <v>8</v>
      </c>
      <c r="H193">
        <v>10</v>
      </c>
      <c r="I193">
        <v>8</v>
      </c>
      <c r="J193">
        <v>8</v>
      </c>
      <c r="K193">
        <v>2</v>
      </c>
      <c r="L193">
        <v>8</v>
      </c>
      <c r="M193">
        <v>6</v>
      </c>
      <c r="N193">
        <v>20</v>
      </c>
      <c r="O193" t="s">
        <v>44</v>
      </c>
      <c r="P193" t="s">
        <v>45</v>
      </c>
      <c r="Q193" t="s">
        <v>30</v>
      </c>
      <c r="R193" t="s">
        <v>50</v>
      </c>
      <c r="S193" t="s">
        <v>56</v>
      </c>
      <c r="T193" t="s">
        <v>112</v>
      </c>
      <c r="U193" t="s">
        <v>1917</v>
      </c>
      <c r="V193">
        <v>2</v>
      </c>
      <c r="W193">
        <v>2</v>
      </c>
      <c r="X193" t="s">
        <v>40</v>
      </c>
      <c r="Y193" t="s">
        <v>35</v>
      </c>
      <c r="Z193" t="s">
        <v>36</v>
      </c>
    </row>
    <row r="194" spans="1:26" x14ac:dyDescent="0.3">
      <c r="A194" t="s">
        <v>330</v>
      </c>
      <c r="B194" t="s">
        <v>64</v>
      </c>
      <c r="C194" t="s">
        <v>26</v>
      </c>
      <c r="D194" t="s">
        <v>27</v>
      </c>
      <c r="G194">
        <v>1</v>
      </c>
      <c r="H194">
        <v>8</v>
      </c>
      <c r="I194">
        <v>3</v>
      </c>
      <c r="J194">
        <v>0</v>
      </c>
      <c r="K194">
        <v>0</v>
      </c>
      <c r="L194">
        <v>9</v>
      </c>
      <c r="M194">
        <v>10</v>
      </c>
      <c r="N194">
        <v>700</v>
      </c>
      <c r="O194" t="s">
        <v>28</v>
      </c>
      <c r="P194" t="s">
        <v>45</v>
      </c>
      <c r="Q194" t="s">
        <v>30</v>
      </c>
      <c r="R194" t="s">
        <v>50</v>
      </c>
      <c r="S194" t="s">
        <v>102</v>
      </c>
      <c r="T194" t="s">
        <v>52</v>
      </c>
      <c r="U194" t="s">
        <v>1920</v>
      </c>
      <c r="V194">
        <v>3</v>
      </c>
      <c r="W194">
        <v>4</v>
      </c>
      <c r="X194" t="s">
        <v>35</v>
      </c>
      <c r="Y194" t="s">
        <v>35</v>
      </c>
      <c r="Z194" t="s">
        <v>36</v>
      </c>
    </row>
    <row r="195" spans="1:26" x14ac:dyDescent="0.3">
      <c r="A195" t="s">
        <v>331</v>
      </c>
      <c r="B195" t="s">
        <v>64</v>
      </c>
      <c r="C195" t="s">
        <v>26</v>
      </c>
      <c r="D195" t="s">
        <v>27</v>
      </c>
      <c r="G195">
        <v>1</v>
      </c>
      <c r="H195">
        <v>8</v>
      </c>
      <c r="I195">
        <v>3</v>
      </c>
      <c r="J195">
        <v>0</v>
      </c>
      <c r="K195">
        <v>0</v>
      </c>
      <c r="L195">
        <v>9</v>
      </c>
      <c r="M195">
        <v>10</v>
      </c>
      <c r="N195">
        <v>700</v>
      </c>
      <c r="O195" t="s">
        <v>28</v>
      </c>
      <c r="P195" t="s">
        <v>45</v>
      </c>
      <c r="Q195" t="s">
        <v>30</v>
      </c>
      <c r="R195" t="s">
        <v>50</v>
      </c>
      <c r="S195" t="s">
        <v>102</v>
      </c>
      <c r="T195" t="s">
        <v>52</v>
      </c>
      <c r="U195" t="s">
        <v>1920</v>
      </c>
      <c r="V195">
        <v>3</v>
      </c>
      <c r="W195">
        <v>4</v>
      </c>
      <c r="X195" t="s">
        <v>35</v>
      </c>
      <c r="Y195" t="s">
        <v>35</v>
      </c>
      <c r="Z195" t="s">
        <v>36</v>
      </c>
    </row>
    <row r="196" spans="1:26" x14ac:dyDescent="0.3">
      <c r="A196" t="s">
        <v>332</v>
      </c>
      <c r="B196" t="s">
        <v>148</v>
      </c>
      <c r="E196" t="s">
        <v>26</v>
      </c>
      <c r="F196" t="s">
        <v>43</v>
      </c>
      <c r="G196">
        <v>3</v>
      </c>
      <c r="H196">
        <v>3</v>
      </c>
      <c r="I196">
        <v>8</v>
      </c>
      <c r="J196">
        <v>3</v>
      </c>
      <c r="K196">
        <v>3</v>
      </c>
      <c r="L196">
        <v>3</v>
      </c>
      <c r="M196">
        <v>7</v>
      </c>
      <c r="N196">
        <v>100</v>
      </c>
      <c r="O196" t="s">
        <v>28</v>
      </c>
      <c r="P196" t="s">
        <v>45</v>
      </c>
      <c r="Q196" t="s">
        <v>30</v>
      </c>
      <c r="R196" t="s">
        <v>50</v>
      </c>
      <c r="S196" t="s">
        <v>95</v>
      </c>
      <c r="T196" t="s">
        <v>112</v>
      </c>
      <c r="U196" t="s">
        <v>1920</v>
      </c>
      <c r="V196">
        <v>4</v>
      </c>
      <c r="W196">
        <v>2</v>
      </c>
      <c r="X196" t="s">
        <v>35</v>
      </c>
      <c r="Y196" t="s">
        <v>35</v>
      </c>
      <c r="Z196" t="s">
        <v>36</v>
      </c>
    </row>
    <row r="197" spans="1:26" x14ac:dyDescent="0.3">
      <c r="A197" t="s">
        <v>333</v>
      </c>
      <c r="B197" t="s">
        <v>38</v>
      </c>
      <c r="C197" t="s">
        <v>26</v>
      </c>
      <c r="D197" t="s">
        <v>27</v>
      </c>
      <c r="G197">
        <v>8</v>
      </c>
      <c r="H197">
        <v>7</v>
      </c>
      <c r="I197">
        <v>6</v>
      </c>
      <c r="J197">
        <v>5</v>
      </c>
      <c r="K197">
        <v>3</v>
      </c>
      <c r="L197">
        <v>5</v>
      </c>
      <c r="M197">
        <v>8</v>
      </c>
      <c r="N197">
        <v>300</v>
      </c>
      <c r="O197" t="s">
        <v>28</v>
      </c>
      <c r="P197" t="s">
        <v>45</v>
      </c>
      <c r="Q197" t="s">
        <v>30</v>
      </c>
      <c r="R197" t="s">
        <v>50</v>
      </c>
      <c r="S197" t="s">
        <v>32</v>
      </c>
      <c r="T197" t="s">
        <v>33</v>
      </c>
      <c r="U197" t="s">
        <v>1917</v>
      </c>
      <c r="V197">
        <v>3</v>
      </c>
      <c r="W197">
        <v>2</v>
      </c>
      <c r="X197" t="s">
        <v>35</v>
      </c>
      <c r="Y197" t="s">
        <v>35</v>
      </c>
      <c r="Z197" t="s">
        <v>36</v>
      </c>
    </row>
    <row r="198" spans="1:26" x14ac:dyDescent="0.3">
      <c r="A198" t="s">
        <v>334</v>
      </c>
      <c r="B198" t="s">
        <v>38</v>
      </c>
      <c r="C198" t="s">
        <v>26</v>
      </c>
      <c r="D198" t="s">
        <v>27</v>
      </c>
      <c r="G198">
        <v>8</v>
      </c>
      <c r="H198">
        <v>8</v>
      </c>
      <c r="I198">
        <v>2</v>
      </c>
      <c r="J198">
        <v>4</v>
      </c>
      <c r="K198">
        <v>5</v>
      </c>
      <c r="L198">
        <v>3</v>
      </c>
      <c r="M198">
        <v>5</v>
      </c>
      <c r="N198">
        <v>0</v>
      </c>
      <c r="O198" t="s">
        <v>28</v>
      </c>
      <c r="P198" t="s">
        <v>29</v>
      </c>
      <c r="Q198" t="s">
        <v>39</v>
      </c>
      <c r="R198" t="s">
        <v>31</v>
      </c>
      <c r="S198" t="s">
        <v>95</v>
      </c>
      <c r="T198" t="s">
        <v>112</v>
      </c>
      <c r="U198" t="s">
        <v>1915</v>
      </c>
      <c r="V198">
        <v>3</v>
      </c>
      <c r="W198">
        <v>2</v>
      </c>
      <c r="X198" t="s">
        <v>35</v>
      </c>
      <c r="Y198" t="s">
        <v>35</v>
      </c>
      <c r="Z198" t="s">
        <v>36</v>
      </c>
    </row>
    <row r="199" spans="1:26" x14ac:dyDescent="0.3">
      <c r="A199" t="s">
        <v>335</v>
      </c>
      <c r="B199" t="s">
        <v>25</v>
      </c>
      <c r="C199" t="s">
        <v>26</v>
      </c>
      <c r="D199" t="s">
        <v>27</v>
      </c>
      <c r="G199">
        <v>6</v>
      </c>
      <c r="H199">
        <v>6</v>
      </c>
      <c r="I199">
        <v>8</v>
      </c>
      <c r="J199">
        <v>8</v>
      </c>
      <c r="K199">
        <v>0</v>
      </c>
      <c r="L199">
        <v>8</v>
      </c>
      <c r="M199">
        <v>8</v>
      </c>
      <c r="N199">
        <v>100</v>
      </c>
      <c r="O199" t="s">
        <v>28</v>
      </c>
      <c r="P199" t="s">
        <v>29</v>
      </c>
      <c r="Q199" t="s">
        <v>60</v>
      </c>
      <c r="S199" t="s">
        <v>32</v>
      </c>
      <c r="T199" t="s">
        <v>33</v>
      </c>
      <c r="U199" t="s">
        <v>1915</v>
      </c>
      <c r="V199">
        <v>4</v>
      </c>
      <c r="W199">
        <v>3</v>
      </c>
      <c r="X199" t="s">
        <v>35</v>
      </c>
      <c r="Y199" t="s">
        <v>35</v>
      </c>
      <c r="Z199" t="s">
        <v>36</v>
      </c>
    </row>
    <row r="200" spans="1:26" x14ac:dyDescent="0.3">
      <c r="A200" t="s">
        <v>336</v>
      </c>
      <c r="B200" t="s">
        <v>67</v>
      </c>
      <c r="E200" t="s">
        <v>26</v>
      </c>
      <c r="F200" t="s">
        <v>43</v>
      </c>
      <c r="G200">
        <v>3</v>
      </c>
      <c r="H200">
        <v>0</v>
      </c>
      <c r="I200">
        <v>3</v>
      </c>
      <c r="J200">
        <v>3</v>
      </c>
      <c r="K200">
        <v>1</v>
      </c>
      <c r="L200">
        <v>3</v>
      </c>
      <c r="M200">
        <v>8</v>
      </c>
      <c r="N200">
        <v>100</v>
      </c>
      <c r="O200" t="s">
        <v>28</v>
      </c>
      <c r="P200" t="s">
        <v>29</v>
      </c>
      <c r="Q200" t="s">
        <v>60</v>
      </c>
      <c r="R200" t="s">
        <v>337</v>
      </c>
      <c r="S200" t="s">
        <v>91</v>
      </c>
      <c r="T200" t="s">
        <v>176</v>
      </c>
      <c r="U200" t="s">
        <v>1922</v>
      </c>
      <c r="V200">
        <v>4</v>
      </c>
      <c r="W200">
        <v>1</v>
      </c>
      <c r="X200" t="s">
        <v>35</v>
      </c>
      <c r="Y200" t="s">
        <v>35</v>
      </c>
      <c r="Z200" t="s">
        <v>36</v>
      </c>
    </row>
    <row r="201" spans="1:26" x14ac:dyDescent="0.3">
      <c r="A201" t="s">
        <v>338</v>
      </c>
      <c r="B201" t="s">
        <v>90</v>
      </c>
      <c r="E201" t="s">
        <v>26</v>
      </c>
      <c r="F201" t="s">
        <v>79</v>
      </c>
      <c r="G201">
        <v>5</v>
      </c>
      <c r="H201">
        <v>1</v>
      </c>
      <c r="I201">
        <v>9</v>
      </c>
      <c r="J201">
        <v>4</v>
      </c>
      <c r="K201">
        <v>2</v>
      </c>
      <c r="L201">
        <v>8</v>
      </c>
      <c r="M201">
        <v>4</v>
      </c>
      <c r="N201" t="s">
        <v>233</v>
      </c>
      <c r="O201" t="s">
        <v>44</v>
      </c>
      <c r="P201" t="s">
        <v>45</v>
      </c>
      <c r="Q201" t="s">
        <v>39</v>
      </c>
      <c r="R201" t="s">
        <v>31</v>
      </c>
      <c r="S201" t="s">
        <v>102</v>
      </c>
      <c r="T201" t="s">
        <v>112</v>
      </c>
      <c r="U201" t="s">
        <v>1922</v>
      </c>
      <c r="V201">
        <v>1</v>
      </c>
      <c r="W201">
        <v>3</v>
      </c>
      <c r="X201" t="s">
        <v>35</v>
      </c>
      <c r="Y201" t="s">
        <v>35</v>
      </c>
      <c r="Z201" t="s">
        <v>36</v>
      </c>
    </row>
    <row r="202" spans="1:26" x14ac:dyDescent="0.3">
      <c r="A202" t="s">
        <v>339</v>
      </c>
      <c r="B202" t="s">
        <v>38</v>
      </c>
      <c r="C202" t="s">
        <v>26</v>
      </c>
      <c r="D202" t="s">
        <v>27</v>
      </c>
      <c r="G202">
        <v>8</v>
      </c>
      <c r="H202">
        <v>8</v>
      </c>
      <c r="I202">
        <v>2</v>
      </c>
      <c r="J202">
        <v>5</v>
      </c>
      <c r="K202">
        <v>1</v>
      </c>
      <c r="L202">
        <v>5</v>
      </c>
      <c r="M202">
        <v>9</v>
      </c>
      <c r="N202">
        <v>200</v>
      </c>
      <c r="O202" t="s">
        <v>28</v>
      </c>
      <c r="P202" t="s">
        <v>45</v>
      </c>
      <c r="Q202" t="s">
        <v>30</v>
      </c>
      <c r="R202" t="s">
        <v>50</v>
      </c>
      <c r="S202" t="s">
        <v>61</v>
      </c>
      <c r="U202" t="s">
        <v>1920</v>
      </c>
      <c r="V202">
        <v>3</v>
      </c>
      <c r="W202">
        <v>1</v>
      </c>
      <c r="X202" t="s">
        <v>35</v>
      </c>
      <c r="Y202" t="s">
        <v>35</v>
      </c>
      <c r="Z202" t="s">
        <v>36</v>
      </c>
    </row>
    <row r="203" spans="1:26" x14ac:dyDescent="0.3">
      <c r="A203" t="s">
        <v>340</v>
      </c>
      <c r="B203" t="s">
        <v>90</v>
      </c>
      <c r="E203" t="s">
        <v>26</v>
      </c>
      <c r="F203" t="s">
        <v>79</v>
      </c>
      <c r="G203">
        <v>8</v>
      </c>
      <c r="H203">
        <v>9</v>
      </c>
      <c r="I203">
        <v>8</v>
      </c>
      <c r="J203">
        <v>7</v>
      </c>
      <c r="K203">
        <v>9</v>
      </c>
      <c r="L203">
        <v>10</v>
      </c>
      <c r="M203">
        <v>0</v>
      </c>
      <c r="N203" t="s">
        <v>233</v>
      </c>
      <c r="O203" t="s">
        <v>44</v>
      </c>
      <c r="P203" t="s">
        <v>29</v>
      </c>
      <c r="Q203" t="s">
        <v>60</v>
      </c>
      <c r="R203" t="s">
        <v>31</v>
      </c>
      <c r="S203" t="s">
        <v>56</v>
      </c>
      <c r="T203" t="s">
        <v>176</v>
      </c>
      <c r="U203" t="s">
        <v>1922</v>
      </c>
      <c r="V203">
        <v>6</v>
      </c>
      <c r="W203">
        <v>5</v>
      </c>
      <c r="X203" t="s">
        <v>40</v>
      </c>
      <c r="Y203" t="s">
        <v>35</v>
      </c>
      <c r="Z203" t="s">
        <v>36</v>
      </c>
    </row>
    <row r="204" spans="1:26" x14ac:dyDescent="0.3">
      <c r="A204" t="s">
        <v>341</v>
      </c>
      <c r="B204" t="s">
        <v>38</v>
      </c>
      <c r="C204" t="s">
        <v>26</v>
      </c>
      <c r="D204" t="s">
        <v>27</v>
      </c>
      <c r="G204">
        <v>3</v>
      </c>
      <c r="H204">
        <v>0</v>
      </c>
      <c r="I204">
        <v>9</v>
      </c>
      <c r="J204">
        <v>3</v>
      </c>
      <c r="K204">
        <v>0</v>
      </c>
      <c r="L204">
        <v>8</v>
      </c>
      <c r="M204">
        <v>8</v>
      </c>
      <c r="N204">
        <v>150</v>
      </c>
      <c r="O204" t="s">
        <v>28</v>
      </c>
      <c r="P204" t="s">
        <v>29</v>
      </c>
      <c r="Q204" t="s">
        <v>60</v>
      </c>
      <c r="R204" t="s">
        <v>31</v>
      </c>
      <c r="S204" t="s">
        <v>178</v>
      </c>
      <c r="T204" t="s">
        <v>194</v>
      </c>
      <c r="U204" t="s">
        <v>1922</v>
      </c>
      <c r="V204">
        <v>0</v>
      </c>
      <c r="W204">
        <v>2</v>
      </c>
      <c r="X204" t="s">
        <v>35</v>
      </c>
      <c r="Y204" t="s">
        <v>35</v>
      </c>
      <c r="Z204" t="s">
        <v>36</v>
      </c>
    </row>
    <row r="205" spans="1:26" x14ac:dyDescent="0.3">
      <c r="A205" t="s">
        <v>342</v>
      </c>
      <c r="B205" t="s">
        <v>38</v>
      </c>
      <c r="C205" t="s">
        <v>26</v>
      </c>
      <c r="D205" t="s">
        <v>27</v>
      </c>
      <c r="G205">
        <v>8</v>
      </c>
      <c r="H205">
        <v>8</v>
      </c>
      <c r="I205">
        <v>8</v>
      </c>
      <c r="J205">
        <v>5</v>
      </c>
      <c r="K205">
        <v>0</v>
      </c>
      <c r="L205">
        <v>9</v>
      </c>
      <c r="M205">
        <v>7</v>
      </c>
      <c r="N205" t="s">
        <v>140</v>
      </c>
      <c r="O205" t="s">
        <v>28</v>
      </c>
      <c r="P205" t="s">
        <v>29</v>
      </c>
      <c r="Q205" t="s">
        <v>60</v>
      </c>
      <c r="R205" t="s">
        <v>31</v>
      </c>
      <c r="S205" t="s">
        <v>102</v>
      </c>
      <c r="T205" t="s">
        <v>112</v>
      </c>
      <c r="U205" t="s">
        <v>1922</v>
      </c>
      <c r="V205">
        <v>2</v>
      </c>
      <c r="W205">
        <v>2</v>
      </c>
      <c r="X205" t="s">
        <v>35</v>
      </c>
      <c r="Y205" t="s">
        <v>35</v>
      </c>
      <c r="Z205" t="s">
        <v>36</v>
      </c>
    </row>
    <row r="206" spans="1:26" x14ac:dyDescent="0.3">
      <c r="A206" t="s">
        <v>343</v>
      </c>
      <c r="B206" t="s">
        <v>135</v>
      </c>
      <c r="E206" t="s">
        <v>26</v>
      </c>
      <c r="F206" t="s">
        <v>43</v>
      </c>
      <c r="G206">
        <v>7</v>
      </c>
      <c r="H206">
        <v>6</v>
      </c>
      <c r="I206">
        <v>7</v>
      </c>
      <c r="J206">
        <v>8</v>
      </c>
      <c r="K206">
        <v>7</v>
      </c>
      <c r="L206">
        <v>3</v>
      </c>
      <c r="M206">
        <v>8</v>
      </c>
      <c r="N206" t="s">
        <v>344</v>
      </c>
      <c r="Q206" t="s">
        <v>60</v>
      </c>
      <c r="R206" t="s">
        <v>31</v>
      </c>
      <c r="S206" t="s">
        <v>178</v>
      </c>
      <c r="T206" t="s">
        <v>182</v>
      </c>
      <c r="V206">
        <v>2</v>
      </c>
      <c r="W206">
        <v>2</v>
      </c>
      <c r="X206" t="s">
        <v>40</v>
      </c>
      <c r="Y206" t="s">
        <v>35</v>
      </c>
      <c r="Z206" t="s">
        <v>36</v>
      </c>
    </row>
    <row r="207" spans="1:26" x14ac:dyDescent="0.3">
      <c r="A207" t="s">
        <v>343</v>
      </c>
      <c r="B207" t="s">
        <v>67</v>
      </c>
      <c r="E207" t="s">
        <v>26</v>
      </c>
      <c r="F207" t="s">
        <v>43</v>
      </c>
      <c r="G207">
        <v>7</v>
      </c>
      <c r="H207">
        <v>7</v>
      </c>
      <c r="I207">
        <v>5</v>
      </c>
      <c r="J207">
        <v>7</v>
      </c>
      <c r="K207">
        <v>7</v>
      </c>
      <c r="L207">
        <v>5</v>
      </c>
      <c r="M207">
        <v>7</v>
      </c>
      <c r="N207">
        <v>250</v>
      </c>
      <c r="O207" t="s">
        <v>44</v>
      </c>
      <c r="P207" t="s">
        <v>45</v>
      </c>
      <c r="Q207" t="s">
        <v>30</v>
      </c>
      <c r="R207" t="s">
        <v>50</v>
      </c>
      <c r="S207" t="s">
        <v>56</v>
      </c>
      <c r="T207" t="s">
        <v>194</v>
      </c>
      <c r="U207" t="s">
        <v>57</v>
      </c>
      <c r="V207">
        <v>3</v>
      </c>
      <c r="W207">
        <v>4</v>
      </c>
      <c r="X207" t="s">
        <v>35</v>
      </c>
      <c r="Y207" t="s">
        <v>35</v>
      </c>
      <c r="Z207" t="s">
        <v>36</v>
      </c>
    </row>
    <row r="208" spans="1:26" x14ac:dyDescent="0.3">
      <c r="A208" t="s">
        <v>345</v>
      </c>
      <c r="B208" t="s">
        <v>67</v>
      </c>
      <c r="E208" t="s">
        <v>26</v>
      </c>
      <c r="F208" t="s">
        <v>43</v>
      </c>
      <c r="G208">
        <v>6</v>
      </c>
      <c r="H208">
        <v>9</v>
      </c>
      <c r="I208">
        <v>6</v>
      </c>
      <c r="J208">
        <v>7</v>
      </c>
      <c r="K208">
        <v>0</v>
      </c>
      <c r="L208">
        <v>10</v>
      </c>
      <c r="M208">
        <v>9</v>
      </c>
      <c r="N208">
        <v>0</v>
      </c>
      <c r="O208" t="s">
        <v>44</v>
      </c>
      <c r="P208" t="s">
        <v>29</v>
      </c>
      <c r="Q208" t="s">
        <v>164</v>
      </c>
      <c r="R208" t="s">
        <v>31</v>
      </c>
      <c r="S208" t="s">
        <v>160</v>
      </c>
      <c r="T208" t="s">
        <v>131</v>
      </c>
      <c r="U208" t="s">
        <v>146</v>
      </c>
      <c r="V208">
        <v>2</v>
      </c>
      <c r="W208">
        <v>3</v>
      </c>
      <c r="X208" t="s">
        <v>35</v>
      </c>
      <c r="Y208" t="s">
        <v>35</v>
      </c>
      <c r="Z208" t="s">
        <v>36</v>
      </c>
    </row>
    <row r="209" spans="1:26" x14ac:dyDescent="0.3">
      <c r="A209" t="s">
        <v>346</v>
      </c>
      <c r="B209" t="s">
        <v>38</v>
      </c>
      <c r="C209" t="s">
        <v>26</v>
      </c>
      <c r="D209" t="s">
        <v>27</v>
      </c>
      <c r="G209">
        <v>4</v>
      </c>
      <c r="H209">
        <v>3</v>
      </c>
      <c r="I209">
        <v>7</v>
      </c>
      <c r="J209">
        <v>3</v>
      </c>
      <c r="K209">
        <v>1</v>
      </c>
      <c r="L209">
        <v>9</v>
      </c>
      <c r="M209">
        <v>6</v>
      </c>
      <c r="N209">
        <v>200</v>
      </c>
      <c r="O209" t="s">
        <v>28</v>
      </c>
      <c r="P209" t="s">
        <v>29</v>
      </c>
      <c r="Q209" t="s">
        <v>60</v>
      </c>
      <c r="R209" t="s">
        <v>201</v>
      </c>
      <c r="S209" t="s">
        <v>32</v>
      </c>
      <c r="T209" t="s">
        <v>176</v>
      </c>
      <c r="U209" t="s">
        <v>34</v>
      </c>
      <c r="V209">
        <v>2</v>
      </c>
      <c r="W209">
        <v>2</v>
      </c>
      <c r="X209" t="s">
        <v>35</v>
      </c>
      <c r="Y209" t="s">
        <v>35</v>
      </c>
      <c r="Z209" t="s">
        <v>53</v>
      </c>
    </row>
    <row r="210" spans="1:26" x14ac:dyDescent="0.3">
      <c r="A210" t="s">
        <v>347</v>
      </c>
      <c r="B210" t="s">
        <v>38</v>
      </c>
      <c r="C210" t="s">
        <v>26</v>
      </c>
      <c r="D210" t="s">
        <v>105</v>
      </c>
      <c r="G210">
        <v>4</v>
      </c>
      <c r="H210">
        <v>3</v>
      </c>
      <c r="I210">
        <v>7</v>
      </c>
      <c r="J210">
        <v>4</v>
      </c>
      <c r="K210">
        <v>2</v>
      </c>
      <c r="L210">
        <v>8</v>
      </c>
      <c r="M210">
        <v>7</v>
      </c>
      <c r="N210" t="s">
        <v>185</v>
      </c>
      <c r="O210" t="s">
        <v>28</v>
      </c>
      <c r="P210" t="s">
        <v>45</v>
      </c>
      <c r="Q210" t="s">
        <v>30</v>
      </c>
      <c r="R210" t="s">
        <v>50</v>
      </c>
      <c r="S210" t="s">
        <v>160</v>
      </c>
      <c r="T210" t="s">
        <v>112</v>
      </c>
      <c r="U210" t="s">
        <v>57</v>
      </c>
      <c r="V210">
        <v>5</v>
      </c>
      <c r="W210">
        <v>2</v>
      </c>
      <c r="X210" t="s">
        <v>35</v>
      </c>
      <c r="Y210" t="s">
        <v>35</v>
      </c>
      <c r="Z210" t="s">
        <v>36</v>
      </c>
    </row>
    <row r="211" spans="1:26" x14ac:dyDescent="0.3">
      <c r="A211" t="s">
        <v>348</v>
      </c>
      <c r="B211" t="s">
        <v>148</v>
      </c>
      <c r="E211" t="s">
        <v>26</v>
      </c>
      <c r="F211" t="s">
        <v>79</v>
      </c>
      <c r="G211">
        <v>0</v>
      </c>
      <c r="H211">
        <v>10</v>
      </c>
      <c r="I211">
        <v>10</v>
      </c>
      <c r="J211">
        <v>4</v>
      </c>
      <c r="K211">
        <v>2</v>
      </c>
      <c r="L211">
        <v>8</v>
      </c>
      <c r="M211">
        <v>0</v>
      </c>
      <c r="N211">
        <v>0</v>
      </c>
      <c r="O211" t="s">
        <v>28</v>
      </c>
      <c r="P211" t="s">
        <v>29</v>
      </c>
      <c r="Q211" t="s">
        <v>60</v>
      </c>
      <c r="R211" t="s">
        <v>31</v>
      </c>
      <c r="S211" t="s">
        <v>32</v>
      </c>
      <c r="T211" t="s">
        <v>52</v>
      </c>
      <c r="U211" t="s">
        <v>146</v>
      </c>
      <c r="V211">
        <v>1</v>
      </c>
      <c r="W211">
        <v>6</v>
      </c>
      <c r="X211" t="s">
        <v>40</v>
      </c>
      <c r="Y211" t="s">
        <v>35</v>
      </c>
      <c r="Z211" t="s">
        <v>53</v>
      </c>
    </row>
    <row r="212" spans="1:26" x14ac:dyDescent="0.3">
      <c r="A212" t="s">
        <v>349</v>
      </c>
      <c r="B212" t="s">
        <v>281</v>
      </c>
      <c r="E212" t="s">
        <v>26</v>
      </c>
      <c r="F212" t="s">
        <v>43</v>
      </c>
      <c r="G212">
        <v>10</v>
      </c>
      <c r="H212">
        <v>7</v>
      </c>
      <c r="I212">
        <v>9</v>
      </c>
      <c r="J212">
        <v>5</v>
      </c>
      <c r="K212">
        <v>5</v>
      </c>
      <c r="L212">
        <v>5</v>
      </c>
      <c r="M212">
        <v>8</v>
      </c>
      <c r="N212">
        <v>500</v>
      </c>
      <c r="O212" t="s">
        <v>28</v>
      </c>
      <c r="P212" t="s">
        <v>29</v>
      </c>
      <c r="Q212" t="s">
        <v>60</v>
      </c>
      <c r="R212" t="s">
        <v>86</v>
      </c>
      <c r="S212" t="s">
        <v>95</v>
      </c>
      <c r="T212" t="s">
        <v>33</v>
      </c>
      <c r="U212" t="s">
        <v>34</v>
      </c>
      <c r="V212">
        <v>4</v>
      </c>
      <c r="W212">
        <v>1</v>
      </c>
      <c r="X212" t="s">
        <v>40</v>
      </c>
      <c r="Y212" t="s">
        <v>35</v>
      </c>
      <c r="Z212" t="s">
        <v>36</v>
      </c>
    </row>
    <row r="213" spans="1:26" x14ac:dyDescent="0.3">
      <c r="A213" t="s">
        <v>350</v>
      </c>
      <c r="B213" t="s">
        <v>90</v>
      </c>
      <c r="E213" t="s">
        <v>26</v>
      </c>
      <c r="F213" t="s">
        <v>43</v>
      </c>
      <c r="G213">
        <v>2</v>
      </c>
      <c r="H213">
        <v>2</v>
      </c>
      <c r="I213">
        <v>9</v>
      </c>
      <c r="J213">
        <v>3</v>
      </c>
      <c r="K213">
        <v>2</v>
      </c>
      <c r="L213">
        <v>8</v>
      </c>
      <c r="M213">
        <v>10</v>
      </c>
      <c r="N213">
        <v>80</v>
      </c>
      <c r="O213" t="s">
        <v>28</v>
      </c>
      <c r="P213" t="s">
        <v>45</v>
      </c>
      <c r="Q213" t="s">
        <v>30</v>
      </c>
      <c r="R213" t="s">
        <v>86</v>
      </c>
      <c r="S213" t="s">
        <v>61</v>
      </c>
      <c r="U213" t="s">
        <v>46</v>
      </c>
      <c r="V213">
        <v>4</v>
      </c>
      <c r="W213">
        <v>2</v>
      </c>
      <c r="X213" t="s">
        <v>35</v>
      </c>
      <c r="Y213" t="s">
        <v>35</v>
      </c>
      <c r="Z213" t="s">
        <v>36</v>
      </c>
    </row>
    <row r="214" spans="1:26" x14ac:dyDescent="0.3">
      <c r="A214" t="s">
        <v>351</v>
      </c>
      <c r="B214" t="s">
        <v>67</v>
      </c>
      <c r="E214" t="s">
        <v>26</v>
      </c>
      <c r="F214" t="s">
        <v>43</v>
      </c>
      <c r="G214">
        <v>6</v>
      </c>
      <c r="H214">
        <v>5</v>
      </c>
      <c r="I214">
        <v>7</v>
      </c>
      <c r="J214">
        <v>3</v>
      </c>
      <c r="K214">
        <v>1</v>
      </c>
      <c r="L214">
        <v>7</v>
      </c>
      <c r="M214">
        <v>6</v>
      </c>
      <c r="N214">
        <v>150</v>
      </c>
      <c r="O214" t="s">
        <v>28</v>
      </c>
      <c r="P214" t="s">
        <v>29</v>
      </c>
      <c r="Q214" t="s">
        <v>60</v>
      </c>
      <c r="R214" t="s">
        <v>31</v>
      </c>
      <c r="S214" t="s">
        <v>32</v>
      </c>
      <c r="T214" t="s">
        <v>176</v>
      </c>
      <c r="U214" t="s">
        <v>146</v>
      </c>
      <c r="V214">
        <v>2</v>
      </c>
      <c r="W214">
        <v>2</v>
      </c>
      <c r="X214" t="s">
        <v>35</v>
      </c>
      <c r="Y214" t="s">
        <v>35</v>
      </c>
      <c r="Z214" t="s">
        <v>36</v>
      </c>
    </row>
    <row r="215" spans="1:26" x14ac:dyDescent="0.3">
      <c r="A215" t="s">
        <v>352</v>
      </c>
      <c r="B215" t="s">
        <v>184</v>
      </c>
      <c r="C215" t="s">
        <v>26</v>
      </c>
      <c r="D215" t="s">
        <v>105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4</v>
      </c>
      <c r="M215">
        <v>5</v>
      </c>
      <c r="N215">
        <v>100</v>
      </c>
      <c r="O215" t="s">
        <v>28</v>
      </c>
      <c r="P215" t="s">
        <v>29</v>
      </c>
      <c r="Q215" t="s">
        <v>60</v>
      </c>
      <c r="R215" t="s">
        <v>31</v>
      </c>
      <c r="S215" t="s">
        <v>32</v>
      </c>
      <c r="T215" t="s">
        <v>176</v>
      </c>
      <c r="U215" t="s">
        <v>146</v>
      </c>
      <c r="V215">
        <v>3</v>
      </c>
      <c r="W215">
        <v>3</v>
      </c>
      <c r="X215" t="s">
        <v>35</v>
      </c>
      <c r="Y215" t="s">
        <v>35</v>
      </c>
      <c r="Z215" t="s">
        <v>53</v>
      </c>
    </row>
    <row r="216" spans="1:26" x14ac:dyDescent="0.3">
      <c r="A216" t="s">
        <v>353</v>
      </c>
      <c r="B216" t="s">
        <v>67</v>
      </c>
      <c r="E216" t="s">
        <v>26</v>
      </c>
      <c r="F216" t="s">
        <v>79</v>
      </c>
      <c r="G216">
        <v>2</v>
      </c>
      <c r="H216">
        <v>5</v>
      </c>
      <c r="I216">
        <v>8</v>
      </c>
      <c r="J216">
        <v>3</v>
      </c>
      <c r="K216">
        <v>0</v>
      </c>
      <c r="L216">
        <v>9</v>
      </c>
      <c r="M216">
        <v>7</v>
      </c>
      <c r="N216">
        <v>200</v>
      </c>
      <c r="O216" t="s">
        <v>28</v>
      </c>
      <c r="P216" t="s">
        <v>45</v>
      </c>
      <c r="Q216" t="s">
        <v>30</v>
      </c>
      <c r="R216" t="s">
        <v>31</v>
      </c>
      <c r="S216" t="s">
        <v>102</v>
      </c>
      <c r="T216" t="s">
        <v>112</v>
      </c>
      <c r="U216" t="s">
        <v>146</v>
      </c>
      <c r="V216">
        <v>2</v>
      </c>
      <c r="W216">
        <v>2</v>
      </c>
      <c r="X216" t="s">
        <v>35</v>
      </c>
      <c r="Y216" t="s">
        <v>35</v>
      </c>
      <c r="Z216" t="s">
        <v>36</v>
      </c>
    </row>
    <row r="217" spans="1:26" x14ac:dyDescent="0.3">
      <c r="A217" t="s">
        <v>354</v>
      </c>
      <c r="B217" t="s">
        <v>144</v>
      </c>
      <c r="C217" t="s">
        <v>26</v>
      </c>
      <c r="D217" t="s">
        <v>27</v>
      </c>
      <c r="G217">
        <v>1</v>
      </c>
      <c r="H217">
        <v>0</v>
      </c>
      <c r="I217">
        <v>10</v>
      </c>
      <c r="J217">
        <v>0</v>
      </c>
      <c r="K217">
        <v>0</v>
      </c>
      <c r="L217">
        <v>10</v>
      </c>
      <c r="M217">
        <v>10</v>
      </c>
      <c r="N217">
        <v>0</v>
      </c>
      <c r="O217" t="s">
        <v>44</v>
      </c>
      <c r="P217" t="s">
        <v>29</v>
      </c>
      <c r="Q217" t="s">
        <v>39</v>
      </c>
      <c r="R217" t="s">
        <v>31</v>
      </c>
      <c r="S217" t="s">
        <v>32</v>
      </c>
      <c r="T217" t="s">
        <v>33</v>
      </c>
      <c r="U217" t="s">
        <v>34</v>
      </c>
      <c r="V217">
        <v>3</v>
      </c>
      <c r="W217">
        <v>2</v>
      </c>
      <c r="X217" t="s">
        <v>35</v>
      </c>
      <c r="Y217" t="s">
        <v>35</v>
      </c>
      <c r="Z217" t="s">
        <v>36</v>
      </c>
    </row>
    <row r="218" spans="1:26" x14ac:dyDescent="0.3">
      <c r="A218" t="s">
        <v>355</v>
      </c>
      <c r="B218" t="s">
        <v>38</v>
      </c>
      <c r="C218" t="s">
        <v>26</v>
      </c>
      <c r="D218" t="s">
        <v>27</v>
      </c>
      <c r="G218">
        <v>5</v>
      </c>
      <c r="H218">
        <v>7</v>
      </c>
      <c r="I218">
        <v>4</v>
      </c>
      <c r="J218">
        <v>5</v>
      </c>
      <c r="K218">
        <v>2</v>
      </c>
      <c r="L218">
        <v>5</v>
      </c>
      <c r="M218">
        <v>9</v>
      </c>
      <c r="N218" t="s">
        <v>233</v>
      </c>
      <c r="O218" t="s">
        <v>28</v>
      </c>
      <c r="P218" t="s">
        <v>29</v>
      </c>
      <c r="Q218" t="s">
        <v>60</v>
      </c>
      <c r="R218" t="s">
        <v>31</v>
      </c>
      <c r="S218" t="s">
        <v>51</v>
      </c>
      <c r="T218" t="s">
        <v>112</v>
      </c>
      <c r="U218" t="s">
        <v>34</v>
      </c>
      <c r="V218">
        <v>3</v>
      </c>
      <c r="W218">
        <v>2</v>
      </c>
      <c r="X218" t="s">
        <v>35</v>
      </c>
      <c r="Y218" t="s">
        <v>35</v>
      </c>
      <c r="Z218" t="s">
        <v>36</v>
      </c>
    </row>
    <row r="219" spans="1:26" x14ac:dyDescent="0.3">
      <c r="A219" t="s">
        <v>356</v>
      </c>
      <c r="B219" t="s">
        <v>151</v>
      </c>
      <c r="E219" t="s">
        <v>26</v>
      </c>
      <c r="F219" t="s">
        <v>43</v>
      </c>
      <c r="G219">
        <v>5</v>
      </c>
      <c r="H219">
        <v>4</v>
      </c>
      <c r="I219">
        <v>9</v>
      </c>
      <c r="J219">
        <v>4</v>
      </c>
      <c r="K219">
        <v>2</v>
      </c>
      <c r="L219">
        <v>7</v>
      </c>
      <c r="M219">
        <v>10</v>
      </c>
      <c r="N219">
        <v>500</v>
      </c>
      <c r="O219" t="s">
        <v>28</v>
      </c>
      <c r="P219" t="s">
        <v>29</v>
      </c>
      <c r="Q219" t="s">
        <v>30</v>
      </c>
      <c r="R219" t="s">
        <v>31</v>
      </c>
      <c r="S219" t="s">
        <v>61</v>
      </c>
      <c r="T219" t="s">
        <v>62</v>
      </c>
      <c r="U219" t="s">
        <v>34</v>
      </c>
      <c r="V219">
        <v>4</v>
      </c>
      <c r="W219">
        <v>2</v>
      </c>
      <c r="X219" t="s">
        <v>35</v>
      </c>
      <c r="Y219" t="s">
        <v>35</v>
      </c>
      <c r="Z219" t="s">
        <v>36</v>
      </c>
    </row>
    <row r="220" spans="1:26" x14ac:dyDescent="0.3">
      <c r="A220" t="s">
        <v>357</v>
      </c>
      <c r="B220" t="s">
        <v>67</v>
      </c>
      <c r="E220" t="s">
        <v>26</v>
      </c>
      <c r="F220" t="s">
        <v>43</v>
      </c>
      <c r="G220">
        <v>7</v>
      </c>
      <c r="H220">
        <v>9</v>
      </c>
      <c r="I220">
        <v>4</v>
      </c>
      <c r="J220">
        <v>6</v>
      </c>
      <c r="K220">
        <v>5</v>
      </c>
      <c r="L220">
        <v>2</v>
      </c>
      <c r="M220">
        <v>9</v>
      </c>
      <c r="N220">
        <v>200</v>
      </c>
      <c r="O220" t="s">
        <v>28</v>
      </c>
      <c r="P220" t="s">
        <v>45</v>
      </c>
      <c r="Q220" t="s">
        <v>30</v>
      </c>
      <c r="R220" t="s">
        <v>50</v>
      </c>
      <c r="S220" t="s">
        <v>32</v>
      </c>
      <c r="T220" t="s">
        <v>52</v>
      </c>
      <c r="U220" t="s">
        <v>57</v>
      </c>
      <c r="V220">
        <v>4</v>
      </c>
      <c r="W220">
        <v>3</v>
      </c>
      <c r="X220" t="s">
        <v>35</v>
      </c>
      <c r="Y220" t="s">
        <v>35</v>
      </c>
      <c r="Z220" t="s">
        <v>36</v>
      </c>
    </row>
    <row r="221" spans="1:26" x14ac:dyDescent="0.3">
      <c r="A221" t="s">
        <v>358</v>
      </c>
      <c r="B221" t="s">
        <v>67</v>
      </c>
      <c r="E221" t="s">
        <v>26</v>
      </c>
      <c r="F221" t="s">
        <v>43</v>
      </c>
      <c r="G221">
        <v>4</v>
      </c>
      <c r="H221">
        <v>7</v>
      </c>
      <c r="I221">
        <v>7</v>
      </c>
      <c r="J221">
        <v>6</v>
      </c>
      <c r="K221">
        <v>4</v>
      </c>
      <c r="L221">
        <v>4</v>
      </c>
      <c r="M221">
        <v>9</v>
      </c>
      <c r="N221" t="s">
        <v>359</v>
      </c>
      <c r="O221" t="s">
        <v>28</v>
      </c>
      <c r="P221" t="s">
        <v>29</v>
      </c>
      <c r="Q221" t="s">
        <v>30</v>
      </c>
      <c r="R221" t="s">
        <v>138</v>
      </c>
      <c r="S221" t="s">
        <v>61</v>
      </c>
      <c r="T221" t="s">
        <v>112</v>
      </c>
      <c r="U221" t="s">
        <v>92</v>
      </c>
      <c r="V221">
        <v>0</v>
      </c>
      <c r="W221">
        <v>3</v>
      </c>
      <c r="X221" t="s">
        <v>35</v>
      </c>
      <c r="Y221" t="s">
        <v>35</v>
      </c>
      <c r="Z221" t="s">
        <v>36</v>
      </c>
    </row>
    <row r="222" spans="1:26" x14ac:dyDescent="0.3">
      <c r="A222" t="s">
        <v>360</v>
      </c>
      <c r="B222" t="s">
        <v>38</v>
      </c>
      <c r="C222" t="s">
        <v>26</v>
      </c>
      <c r="D222" t="s">
        <v>27</v>
      </c>
      <c r="G222">
        <v>8</v>
      </c>
      <c r="H222">
        <v>7</v>
      </c>
      <c r="I222">
        <v>9</v>
      </c>
      <c r="J222">
        <v>2</v>
      </c>
      <c r="K222">
        <v>0</v>
      </c>
      <c r="L222">
        <v>8</v>
      </c>
      <c r="M222">
        <v>7</v>
      </c>
      <c r="N222">
        <v>400</v>
      </c>
      <c r="O222" t="s">
        <v>28</v>
      </c>
      <c r="P222" t="s">
        <v>29</v>
      </c>
      <c r="Q222" t="s">
        <v>60</v>
      </c>
      <c r="R222" t="s">
        <v>31</v>
      </c>
      <c r="S222" t="s">
        <v>61</v>
      </c>
      <c r="T222" t="s">
        <v>112</v>
      </c>
      <c r="U222" t="s">
        <v>34</v>
      </c>
      <c r="V222">
        <v>2</v>
      </c>
      <c r="W222">
        <v>1</v>
      </c>
      <c r="X222" t="s">
        <v>35</v>
      </c>
      <c r="Y222" t="s">
        <v>35</v>
      </c>
      <c r="Z222" t="s">
        <v>36</v>
      </c>
    </row>
    <row r="223" spans="1:26" x14ac:dyDescent="0.3">
      <c r="A223" t="s">
        <v>361</v>
      </c>
      <c r="B223" t="s">
        <v>25</v>
      </c>
      <c r="C223" t="s">
        <v>26</v>
      </c>
      <c r="D223" t="s">
        <v>27</v>
      </c>
      <c r="G223">
        <v>1</v>
      </c>
      <c r="H223">
        <v>0</v>
      </c>
      <c r="I223">
        <v>10</v>
      </c>
      <c r="J223">
        <v>1</v>
      </c>
      <c r="K223">
        <v>0</v>
      </c>
      <c r="L223">
        <v>10</v>
      </c>
      <c r="M223">
        <v>9</v>
      </c>
      <c r="N223">
        <v>850</v>
      </c>
      <c r="O223" t="s">
        <v>44</v>
      </c>
      <c r="P223" t="s">
        <v>45</v>
      </c>
      <c r="Q223" t="s">
        <v>39</v>
      </c>
      <c r="R223" t="s">
        <v>31</v>
      </c>
      <c r="S223" t="s">
        <v>51</v>
      </c>
      <c r="T223" t="s">
        <v>62</v>
      </c>
      <c r="U223" t="s">
        <v>34</v>
      </c>
      <c r="V223">
        <v>3</v>
      </c>
      <c r="W223">
        <v>1</v>
      </c>
      <c r="X223" t="s">
        <v>35</v>
      </c>
      <c r="Y223" t="s">
        <v>35</v>
      </c>
      <c r="Z223" t="s">
        <v>36</v>
      </c>
    </row>
    <row r="224" spans="1:26" x14ac:dyDescent="0.3">
      <c r="A224" t="s">
        <v>362</v>
      </c>
      <c r="B224" t="s">
        <v>25</v>
      </c>
      <c r="C224" t="s">
        <v>26</v>
      </c>
      <c r="D224" t="s">
        <v>27</v>
      </c>
      <c r="G224">
        <v>5</v>
      </c>
      <c r="H224">
        <v>6</v>
      </c>
      <c r="I224">
        <v>6</v>
      </c>
      <c r="J224">
        <v>4</v>
      </c>
      <c r="K224">
        <v>6</v>
      </c>
      <c r="L224">
        <v>6</v>
      </c>
      <c r="M224">
        <v>3</v>
      </c>
      <c r="N224">
        <v>0</v>
      </c>
      <c r="O224" t="s">
        <v>44</v>
      </c>
      <c r="P224" t="s">
        <v>29</v>
      </c>
      <c r="Q224" t="s">
        <v>60</v>
      </c>
      <c r="R224" t="s">
        <v>31</v>
      </c>
      <c r="S224" t="s">
        <v>95</v>
      </c>
      <c r="T224" t="s">
        <v>112</v>
      </c>
      <c r="U224" t="s">
        <v>34</v>
      </c>
      <c r="V224">
        <v>2</v>
      </c>
      <c r="W224">
        <v>4</v>
      </c>
      <c r="X224" t="s">
        <v>35</v>
      </c>
      <c r="Y224" t="s">
        <v>35</v>
      </c>
      <c r="Z224" t="s">
        <v>36</v>
      </c>
    </row>
    <row r="225" spans="1:26" x14ac:dyDescent="0.3">
      <c r="A225" t="s">
        <v>363</v>
      </c>
      <c r="B225" t="s">
        <v>135</v>
      </c>
      <c r="E225" t="s">
        <v>26</v>
      </c>
      <c r="F225" t="s">
        <v>43</v>
      </c>
      <c r="G225">
        <v>3</v>
      </c>
      <c r="H225">
        <v>2</v>
      </c>
      <c r="I225">
        <v>8</v>
      </c>
      <c r="J225">
        <v>3</v>
      </c>
      <c r="K225">
        <v>2</v>
      </c>
      <c r="L225">
        <v>2</v>
      </c>
      <c r="M225">
        <v>7</v>
      </c>
      <c r="N225">
        <v>500</v>
      </c>
      <c r="O225" t="s">
        <v>28</v>
      </c>
      <c r="P225" t="s">
        <v>45</v>
      </c>
      <c r="Q225" t="s">
        <v>39</v>
      </c>
      <c r="R225" t="s">
        <v>31</v>
      </c>
      <c r="S225" t="s">
        <v>61</v>
      </c>
      <c r="T225" t="s">
        <v>33</v>
      </c>
      <c r="U225" t="s">
        <v>34</v>
      </c>
      <c r="V225">
        <v>5</v>
      </c>
      <c r="W225">
        <v>2</v>
      </c>
      <c r="X225" t="s">
        <v>35</v>
      </c>
      <c r="Y225" t="s">
        <v>35</v>
      </c>
      <c r="Z225" t="s">
        <v>53</v>
      </c>
    </row>
    <row r="226" spans="1:26" x14ac:dyDescent="0.3">
      <c r="A226" t="s">
        <v>364</v>
      </c>
      <c r="B226" t="s">
        <v>38</v>
      </c>
      <c r="C226" t="s">
        <v>26</v>
      </c>
      <c r="D226" t="s">
        <v>27</v>
      </c>
      <c r="G226">
        <v>1</v>
      </c>
      <c r="H226">
        <v>2</v>
      </c>
      <c r="I226">
        <v>7</v>
      </c>
      <c r="J226">
        <v>5</v>
      </c>
      <c r="K226">
        <v>0</v>
      </c>
      <c r="L226">
        <v>10</v>
      </c>
      <c r="M226">
        <v>10</v>
      </c>
      <c r="N226">
        <v>850</v>
      </c>
      <c r="O226" t="s">
        <v>28</v>
      </c>
      <c r="P226" t="s">
        <v>29</v>
      </c>
      <c r="Q226" t="s">
        <v>60</v>
      </c>
      <c r="R226" t="s">
        <v>31</v>
      </c>
      <c r="T226" t="s">
        <v>176</v>
      </c>
      <c r="U226" t="s">
        <v>46</v>
      </c>
      <c r="V226">
        <v>3</v>
      </c>
      <c r="W226">
        <v>1</v>
      </c>
      <c r="X226" t="s">
        <v>35</v>
      </c>
      <c r="Y226" t="s">
        <v>35</v>
      </c>
      <c r="Z226" t="s">
        <v>36</v>
      </c>
    </row>
    <row r="227" spans="1:26" x14ac:dyDescent="0.3">
      <c r="A227" t="s">
        <v>365</v>
      </c>
      <c r="B227" t="s">
        <v>78</v>
      </c>
      <c r="E227" t="s">
        <v>26</v>
      </c>
      <c r="F227" t="s">
        <v>43</v>
      </c>
      <c r="G227">
        <v>3</v>
      </c>
      <c r="H227">
        <v>1</v>
      </c>
      <c r="I227">
        <v>4</v>
      </c>
      <c r="J227">
        <v>0</v>
      </c>
      <c r="K227">
        <v>0</v>
      </c>
      <c r="L227">
        <v>10</v>
      </c>
      <c r="M227">
        <v>9</v>
      </c>
      <c r="N227">
        <v>200</v>
      </c>
      <c r="O227" t="s">
        <v>28</v>
      </c>
      <c r="P227" t="s">
        <v>168</v>
      </c>
      <c r="Q227" t="s">
        <v>30</v>
      </c>
      <c r="R227" t="s">
        <v>337</v>
      </c>
      <c r="S227" t="s">
        <v>51</v>
      </c>
      <c r="T227" t="s">
        <v>52</v>
      </c>
      <c r="U227" t="s">
        <v>34</v>
      </c>
      <c r="V227">
        <v>1</v>
      </c>
      <c r="W227">
        <v>1</v>
      </c>
      <c r="X227" t="s">
        <v>35</v>
      </c>
      <c r="Y227" t="s">
        <v>35</v>
      </c>
      <c r="Z227" t="s">
        <v>36</v>
      </c>
    </row>
    <row r="228" spans="1:26" x14ac:dyDescent="0.3">
      <c r="A228" t="s">
        <v>366</v>
      </c>
      <c r="B228" t="s">
        <v>38</v>
      </c>
      <c r="C228" t="s">
        <v>26</v>
      </c>
      <c r="D228" t="s">
        <v>27</v>
      </c>
      <c r="G228">
        <v>6</v>
      </c>
      <c r="H228">
        <v>7</v>
      </c>
      <c r="I228">
        <v>5</v>
      </c>
      <c r="J228">
        <v>4</v>
      </c>
      <c r="K228">
        <v>4</v>
      </c>
      <c r="L228">
        <v>6</v>
      </c>
      <c r="M228">
        <v>9</v>
      </c>
      <c r="N228">
        <v>200</v>
      </c>
      <c r="O228" t="s">
        <v>28</v>
      </c>
      <c r="P228" t="s">
        <v>45</v>
      </c>
      <c r="Q228" t="s">
        <v>30</v>
      </c>
      <c r="R228" t="s">
        <v>50</v>
      </c>
      <c r="S228" t="s">
        <v>32</v>
      </c>
      <c r="T228" t="s">
        <v>176</v>
      </c>
      <c r="U228" t="s">
        <v>34</v>
      </c>
      <c r="V228">
        <v>2</v>
      </c>
      <c r="W228">
        <v>4</v>
      </c>
      <c r="X228" t="s">
        <v>35</v>
      </c>
      <c r="Y228" t="s">
        <v>35</v>
      </c>
      <c r="Z228" t="s">
        <v>36</v>
      </c>
    </row>
    <row r="229" spans="1:26" x14ac:dyDescent="0.3">
      <c r="A229" t="s">
        <v>367</v>
      </c>
      <c r="B229" t="s">
        <v>90</v>
      </c>
      <c r="E229" t="s">
        <v>26</v>
      </c>
      <c r="F229" t="s">
        <v>43</v>
      </c>
      <c r="G229">
        <v>6</v>
      </c>
      <c r="H229">
        <v>3</v>
      </c>
      <c r="I229">
        <v>3</v>
      </c>
      <c r="J229">
        <v>4</v>
      </c>
      <c r="K229">
        <v>3</v>
      </c>
      <c r="L229">
        <v>8</v>
      </c>
      <c r="M229">
        <v>8</v>
      </c>
      <c r="N229">
        <v>300</v>
      </c>
      <c r="O229" t="s">
        <v>28</v>
      </c>
      <c r="P229" t="s">
        <v>29</v>
      </c>
      <c r="Q229" t="s">
        <v>60</v>
      </c>
      <c r="R229" t="s">
        <v>31</v>
      </c>
      <c r="S229" t="s">
        <v>61</v>
      </c>
      <c r="T229" t="s">
        <v>62</v>
      </c>
      <c r="U229" t="s">
        <v>146</v>
      </c>
      <c r="V229">
        <v>1</v>
      </c>
      <c r="W229">
        <v>3</v>
      </c>
      <c r="X229" t="s">
        <v>35</v>
      </c>
      <c r="Y229" t="s">
        <v>35</v>
      </c>
      <c r="Z229" t="s">
        <v>53</v>
      </c>
    </row>
    <row r="230" spans="1:26" x14ac:dyDescent="0.3">
      <c r="A230" t="s">
        <v>368</v>
      </c>
      <c r="B230" t="s">
        <v>67</v>
      </c>
      <c r="E230" t="s">
        <v>26</v>
      </c>
      <c r="F230" t="s">
        <v>79</v>
      </c>
      <c r="G230">
        <v>7</v>
      </c>
      <c r="H230">
        <v>5</v>
      </c>
      <c r="I230">
        <v>6</v>
      </c>
      <c r="J230">
        <v>7</v>
      </c>
      <c r="K230">
        <v>3</v>
      </c>
      <c r="L230">
        <v>3</v>
      </c>
      <c r="M230">
        <v>7</v>
      </c>
      <c r="N230">
        <v>20</v>
      </c>
      <c r="O230" t="s">
        <v>44</v>
      </c>
      <c r="P230" t="s">
        <v>29</v>
      </c>
      <c r="Q230" t="s">
        <v>60</v>
      </c>
      <c r="R230" t="s">
        <v>31</v>
      </c>
      <c r="S230" t="s">
        <v>32</v>
      </c>
      <c r="T230" t="s">
        <v>33</v>
      </c>
      <c r="U230" t="s">
        <v>146</v>
      </c>
      <c r="V230">
        <v>4</v>
      </c>
      <c r="W230">
        <v>4</v>
      </c>
      <c r="X230" t="s">
        <v>40</v>
      </c>
      <c r="Y230" t="s">
        <v>40</v>
      </c>
      <c r="Z230" t="s">
        <v>36</v>
      </c>
    </row>
    <row r="231" spans="1:26" x14ac:dyDescent="0.3">
      <c r="A231" t="s">
        <v>369</v>
      </c>
      <c r="B231" t="s">
        <v>184</v>
      </c>
      <c r="C231" t="s">
        <v>26</v>
      </c>
      <c r="D231" t="s">
        <v>105</v>
      </c>
      <c r="G231">
        <v>5</v>
      </c>
      <c r="H231">
        <v>4</v>
      </c>
      <c r="I231">
        <v>9</v>
      </c>
      <c r="J231">
        <v>5</v>
      </c>
      <c r="K231">
        <v>5</v>
      </c>
      <c r="L231">
        <v>4</v>
      </c>
      <c r="M231">
        <v>6</v>
      </c>
      <c r="N231">
        <v>100</v>
      </c>
      <c r="O231" t="s">
        <v>44</v>
      </c>
      <c r="P231" t="s">
        <v>45</v>
      </c>
      <c r="Q231" t="s">
        <v>39</v>
      </c>
      <c r="R231" t="s">
        <v>31</v>
      </c>
      <c r="S231" t="s">
        <v>32</v>
      </c>
      <c r="T231" t="s">
        <v>33</v>
      </c>
      <c r="U231" t="s">
        <v>34</v>
      </c>
      <c r="V231">
        <v>3</v>
      </c>
      <c r="W231">
        <v>3</v>
      </c>
      <c r="X231" t="s">
        <v>35</v>
      </c>
      <c r="Y231" t="s">
        <v>35</v>
      </c>
      <c r="Z231" t="s">
        <v>36</v>
      </c>
    </row>
    <row r="232" spans="1:26" x14ac:dyDescent="0.3">
      <c r="A232" t="s">
        <v>370</v>
      </c>
      <c r="B232" t="s">
        <v>67</v>
      </c>
      <c r="E232" t="s">
        <v>26</v>
      </c>
      <c r="F232" t="s">
        <v>43</v>
      </c>
      <c r="G232">
        <v>4</v>
      </c>
      <c r="H232">
        <v>5</v>
      </c>
      <c r="I232">
        <v>7</v>
      </c>
      <c r="J232">
        <v>4</v>
      </c>
      <c r="K232">
        <v>3</v>
      </c>
      <c r="L232">
        <v>9</v>
      </c>
      <c r="M232">
        <v>8</v>
      </c>
      <c r="N232">
        <v>250</v>
      </c>
      <c r="O232" t="s">
        <v>28</v>
      </c>
      <c r="P232" t="s">
        <v>29</v>
      </c>
      <c r="Q232" t="s">
        <v>39</v>
      </c>
      <c r="R232" t="s">
        <v>31</v>
      </c>
      <c r="S232" t="s">
        <v>51</v>
      </c>
      <c r="T232" t="s">
        <v>65</v>
      </c>
      <c r="U232" t="s">
        <v>34</v>
      </c>
      <c r="V232">
        <v>3</v>
      </c>
      <c r="W232">
        <v>1</v>
      </c>
      <c r="X232" t="s">
        <v>35</v>
      </c>
      <c r="Y232" t="s">
        <v>35</v>
      </c>
      <c r="Z232" t="s">
        <v>53</v>
      </c>
    </row>
    <row r="233" spans="1:26" x14ac:dyDescent="0.3">
      <c r="A233" t="s">
        <v>371</v>
      </c>
      <c r="B233" t="s">
        <v>76</v>
      </c>
      <c r="E233" t="s">
        <v>26</v>
      </c>
      <c r="F233" t="s">
        <v>79</v>
      </c>
      <c r="G233">
        <v>6</v>
      </c>
      <c r="H233">
        <v>7</v>
      </c>
      <c r="I233">
        <v>10</v>
      </c>
      <c r="J233">
        <v>4</v>
      </c>
      <c r="K233">
        <v>2</v>
      </c>
      <c r="L233">
        <v>8</v>
      </c>
      <c r="M233">
        <v>6</v>
      </c>
      <c r="N233">
        <v>100</v>
      </c>
      <c r="O233" t="s">
        <v>28</v>
      </c>
      <c r="P233" t="s">
        <v>29</v>
      </c>
      <c r="Q233" t="s">
        <v>39</v>
      </c>
      <c r="R233" t="s">
        <v>31</v>
      </c>
      <c r="S233" t="s">
        <v>286</v>
      </c>
      <c r="T233" t="s">
        <v>65</v>
      </c>
      <c r="U233" t="s">
        <v>34</v>
      </c>
      <c r="V233">
        <v>3</v>
      </c>
      <c r="W233">
        <v>3</v>
      </c>
      <c r="X233" t="s">
        <v>40</v>
      </c>
      <c r="Y233" t="s">
        <v>35</v>
      </c>
      <c r="Z233" t="s">
        <v>36</v>
      </c>
    </row>
    <row r="234" spans="1:26" x14ac:dyDescent="0.3">
      <c r="A234" t="s">
        <v>372</v>
      </c>
      <c r="B234" t="s">
        <v>157</v>
      </c>
      <c r="C234" t="s">
        <v>26</v>
      </c>
      <c r="D234" t="s">
        <v>27</v>
      </c>
      <c r="G234">
        <v>3</v>
      </c>
      <c r="H234">
        <v>1</v>
      </c>
      <c r="I234">
        <v>8</v>
      </c>
      <c r="J234">
        <v>3</v>
      </c>
      <c r="K234">
        <v>0</v>
      </c>
      <c r="L234">
        <v>8</v>
      </c>
      <c r="M234">
        <v>9</v>
      </c>
      <c r="N234">
        <v>0</v>
      </c>
      <c r="O234" t="s">
        <v>44</v>
      </c>
      <c r="P234" t="s">
        <v>29</v>
      </c>
      <c r="Q234" t="s">
        <v>60</v>
      </c>
      <c r="R234" t="s">
        <v>31</v>
      </c>
      <c r="S234" t="s">
        <v>32</v>
      </c>
      <c r="T234" t="s">
        <v>33</v>
      </c>
      <c r="U234" t="s">
        <v>34</v>
      </c>
      <c r="V234">
        <v>1</v>
      </c>
      <c r="W234">
        <v>2</v>
      </c>
      <c r="X234" t="s">
        <v>35</v>
      </c>
      <c r="Y234" t="s">
        <v>40</v>
      </c>
      <c r="Z234" t="s">
        <v>36</v>
      </c>
    </row>
    <row r="235" spans="1:26" x14ac:dyDescent="0.3">
      <c r="A235" t="s">
        <v>373</v>
      </c>
      <c r="B235" t="s">
        <v>78</v>
      </c>
      <c r="E235" t="s">
        <v>26</v>
      </c>
      <c r="F235" t="s">
        <v>43</v>
      </c>
      <c r="G235">
        <v>8</v>
      </c>
      <c r="H235">
        <v>8</v>
      </c>
      <c r="I235">
        <v>8</v>
      </c>
      <c r="J235">
        <v>3</v>
      </c>
      <c r="K235">
        <v>3</v>
      </c>
      <c r="L235">
        <v>5</v>
      </c>
      <c r="M235">
        <v>9</v>
      </c>
      <c r="N235">
        <v>50</v>
      </c>
      <c r="O235" t="s">
        <v>44</v>
      </c>
      <c r="P235" t="s">
        <v>29</v>
      </c>
      <c r="Q235" t="s">
        <v>60</v>
      </c>
      <c r="R235" t="s">
        <v>31</v>
      </c>
      <c r="S235" t="s">
        <v>214</v>
      </c>
      <c r="T235" t="s">
        <v>206</v>
      </c>
      <c r="U235" t="s">
        <v>34</v>
      </c>
      <c r="V235">
        <v>5</v>
      </c>
      <c r="W235">
        <v>2</v>
      </c>
      <c r="X235" t="s">
        <v>35</v>
      </c>
      <c r="Y235" t="s">
        <v>35</v>
      </c>
      <c r="Z235" t="s">
        <v>36</v>
      </c>
    </row>
    <row r="236" spans="1:26" x14ac:dyDescent="0.3">
      <c r="A236" t="s">
        <v>374</v>
      </c>
      <c r="B236" t="s">
        <v>64</v>
      </c>
      <c r="C236" t="s">
        <v>26</v>
      </c>
      <c r="D236" t="s">
        <v>27</v>
      </c>
      <c r="G236">
        <v>3</v>
      </c>
      <c r="H236">
        <v>4</v>
      </c>
      <c r="I236">
        <v>9</v>
      </c>
      <c r="J236">
        <v>3</v>
      </c>
      <c r="K236">
        <v>6</v>
      </c>
      <c r="L236">
        <v>5</v>
      </c>
      <c r="M236">
        <v>9</v>
      </c>
      <c r="N236">
        <v>200</v>
      </c>
      <c r="O236" t="s">
        <v>44</v>
      </c>
      <c r="P236" t="s">
        <v>162</v>
      </c>
      <c r="Q236" t="s">
        <v>70</v>
      </c>
      <c r="R236" t="s">
        <v>50</v>
      </c>
      <c r="S236" t="s">
        <v>95</v>
      </c>
      <c r="V236">
        <v>5</v>
      </c>
      <c r="W236">
        <v>4</v>
      </c>
      <c r="X236" t="s">
        <v>35</v>
      </c>
      <c r="Y236" t="s">
        <v>35</v>
      </c>
      <c r="Z236" t="s">
        <v>36</v>
      </c>
    </row>
    <row r="237" spans="1:26" x14ac:dyDescent="0.3">
      <c r="A237" t="s">
        <v>375</v>
      </c>
      <c r="B237" t="s">
        <v>67</v>
      </c>
      <c r="E237" t="s">
        <v>26</v>
      </c>
      <c r="F237" t="s">
        <v>43</v>
      </c>
      <c r="G237">
        <v>3</v>
      </c>
      <c r="H237">
        <v>9</v>
      </c>
      <c r="I237">
        <v>9</v>
      </c>
      <c r="J237">
        <v>2</v>
      </c>
      <c r="K237">
        <v>5</v>
      </c>
      <c r="L237">
        <v>8</v>
      </c>
      <c r="M237">
        <v>6</v>
      </c>
      <c r="N237">
        <v>50</v>
      </c>
      <c r="O237" t="s">
        <v>28</v>
      </c>
      <c r="P237" t="s">
        <v>29</v>
      </c>
      <c r="Q237" t="s">
        <v>30</v>
      </c>
      <c r="R237" t="s">
        <v>31</v>
      </c>
      <c r="S237" t="s">
        <v>32</v>
      </c>
      <c r="T237" t="s">
        <v>176</v>
      </c>
      <c r="U237" t="s">
        <v>34</v>
      </c>
      <c r="V237">
        <v>2</v>
      </c>
      <c r="W237">
        <v>2</v>
      </c>
      <c r="X237" t="s">
        <v>35</v>
      </c>
      <c r="Y237" t="s">
        <v>35</v>
      </c>
      <c r="Z237" t="s">
        <v>36</v>
      </c>
    </row>
    <row r="238" spans="1:26" x14ac:dyDescent="0.3">
      <c r="A238" t="s">
        <v>376</v>
      </c>
      <c r="B238" t="s">
        <v>184</v>
      </c>
      <c r="C238" t="s">
        <v>26</v>
      </c>
      <c r="D238" t="s">
        <v>105</v>
      </c>
      <c r="G238">
        <v>4</v>
      </c>
      <c r="H238">
        <v>6</v>
      </c>
      <c r="I238">
        <v>5</v>
      </c>
      <c r="J238">
        <v>4</v>
      </c>
      <c r="K238">
        <v>4</v>
      </c>
      <c r="L238">
        <v>5</v>
      </c>
      <c r="M238">
        <v>7</v>
      </c>
      <c r="N238">
        <v>100</v>
      </c>
      <c r="O238" t="s">
        <v>28</v>
      </c>
      <c r="P238" t="s">
        <v>29</v>
      </c>
      <c r="Q238" t="s">
        <v>60</v>
      </c>
      <c r="R238" t="s">
        <v>31</v>
      </c>
      <c r="S238" t="s">
        <v>32</v>
      </c>
      <c r="T238" t="s">
        <v>176</v>
      </c>
      <c r="U238" t="s">
        <v>146</v>
      </c>
      <c r="V238">
        <v>2</v>
      </c>
      <c r="W238">
        <v>4</v>
      </c>
      <c r="X238" t="s">
        <v>35</v>
      </c>
      <c r="Y238" t="s">
        <v>35</v>
      </c>
      <c r="Z238" t="s">
        <v>36</v>
      </c>
    </row>
    <row r="239" spans="1:26" x14ac:dyDescent="0.3">
      <c r="A239" t="s">
        <v>377</v>
      </c>
      <c r="B239" t="s">
        <v>281</v>
      </c>
      <c r="E239" t="s">
        <v>26</v>
      </c>
      <c r="F239" t="s">
        <v>79</v>
      </c>
      <c r="G239">
        <v>2</v>
      </c>
      <c r="H239">
        <v>5</v>
      </c>
      <c r="I239">
        <v>6</v>
      </c>
      <c r="J239">
        <v>2</v>
      </c>
      <c r="K239">
        <v>3</v>
      </c>
      <c r="L239">
        <v>7</v>
      </c>
      <c r="M239">
        <v>5</v>
      </c>
      <c r="N239">
        <v>50</v>
      </c>
      <c r="O239" t="s">
        <v>28</v>
      </c>
      <c r="P239" t="s">
        <v>45</v>
      </c>
      <c r="Q239" t="s">
        <v>30</v>
      </c>
      <c r="R239" t="s">
        <v>50</v>
      </c>
      <c r="S239" t="s">
        <v>91</v>
      </c>
      <c r="T239" t="s">
        <v>52</v>
      </c>
      <c r="U239" t="s">
        <v>92</v>
      </c>
      <c r="V239">
        <v>2</v>
      </c>
      <c r="W239">
        <v>2</v>
      </c>
      <c r="X239" t="s">
        <v>35</v>
      </c>
      <c r="Y239" t="s">
        <v>35</v>
      </c>
      <c r="Z239" t="s">
        <v>36</v>
      </c>
    </row>
    <row r="240" spans="1:26" x14ac:dyDescent="0.3">
      <c r="A240" t="s">
        <v>378</v>
      </c>
      <c r="B240" t="s">
        <v>38</v>
      </c>
      <c r="C240" t="s">
        <v>26</v>
      </c>
      <c r="D240" t="s">
        <v>27</v>
      </c>
      <c r="G240">
        <v>7</v>
      </c>
      <c r="H240">
        <v>4</v>
      </c>
      <c r="I240">
        <v>8</v>
      </c>
      <c r="J240">
        <v>2</v>
      </c>
      <c r="K240">
        <v>1</v>
      </c>
      <c r="L240">
        <v>4</v>
      </c>
      <c r="M240">
        <v>6</v>
      </c>
      <c r="N240">
        <v>500</v>
      </c>
      <c r="O240" t="s">
        <v>28</v>
      </c>
      <c r="P240" t="s">
        <v>29</v>
      </c>
      <c r="Q240" t="s">
        <v>60</v>
      </c>
      <c r="R240" t="s">
        <v>31</v>
      </c>
      <c r="S240" t="s">
        <v>51</v>
      </c>
      <c r="T240" t="s">
        <v>65</v>
      </c>
      <c r="U240" t="s">
        <v>146</v>
      </c>
      <c r="V240">
        <v>4</v>
      </c>
      <c r="W240">
        <v>2</v>
      </c>
      <c r="X240" t="s">
        <v>35</v>
      </c>
      <c r="Y240" t="s">
        <v>35</v>
      </c>
      <c r="Z240" t="s">
        <v>36</v>
      </c>
    </row>
    <row r="241" spans="1:26" x14ac:dyDescent="0.3">
      <c r="A241" t="s">
        <v>379</v>
      </c>
      <c r="B241" t="s">
        <v>76</v>
      </c>
      <c r="E241" t="s">
        <v>26</v>
      </c>
      <c r="F241" t="s">
        <v>43</v>
      </c>
      <c r="G241">
        <v>3</v>
      </c>
      <c r="H241">
        <v>4</v>
      </c>
      <c r="I241">
        <v>6</v>
      </c>
      <c r="J241">
        <v>2</v>
      </c>
      <c r="K241">
        <v>1</v>
      </c>
      <c r="L241">
        <v>5</v>
      </c>
      <c r="M241">
        <v>9</v>
      </c>
      <c r="N241">
        <v>100</v>
      </c>
      <c r="O241" t="s">
        <v>28</v>
      </c>
      <c r="P241" t="s">
        <v>29</v>
      </c>
      <c r="Q241" t="s">
        <v>60</v>
      </c>
      <c r="R241" t="s">
        <v>31</v>
      </c>
      <c r="S241" t="s">
        <v>51</v>
      </c>
      <c r="T241" t="s">
        <v>112</v>
      </c>
      <c r="U241" t="s">
        <v>146</v>
      </c>
      <c r="V241">
        <v>2</v>
      </c>
      <c r="W241">
        <v>2</v>
      </c>
      <c r="X241" t="s">
        <v>35</v>
      </c>
      <c r="Y241" t="s">
        <v>40</v>
      </c>
      <c r="Z241" t="s">
        <v>53</v>
      </c>
    </row>
    <row r="242" spans="1:26" x14ac:dyDescent="0.3">
      <c r="A242" t="s">
        <v>380</v>
      </c>
      <c r="B242" t="s">
        <v>38</v>
      </c>
      <c r="C242" t="s">
        <v>26</v>
      </c>
      <c r="D242" t="s">
        <v>27</v>
      </c>
      <c r="G242">
        <v>4</v>
      </c>
      <c r="H242">
        <v>2</v>
      </c>
      <c r="I242">
        <v>9</v>
      </c>
      <c r="J242">
        <v>5</v>
      </c>
      <c r="K242">
        <v>1</v>
      </c>
      <c r="L242">
        <v>5</v>
      </c>
      <c r="M242">
        <v>6</v>
      </c>
      <c r="N242">
        <v>0</v>
      </c>
      <c r="O242" t="s">
        <v>44</v>
      </c>
      <c r="P242" t="s">
        <v>29</v>
      </c>
      <c r="Q242" t="s">
        <v>60</v>
      </c>
      <c r="R242" t="s">
        <v>31</v>
      </c>
      <c r="S242" t="s">
        <v>61</v>
      </c>
      <c r="T242" t="s">
        <v>62</v>
      </c>
      <c r="U242" t="s">
        <v>34</v>
      </c>
      <c r="V242">
        <v>2</v>
      </c>
      <c r="W242">
        <v>3</v>
      </c>
      <c r="X242" t="s">
        <v>35</v>
      </c>
      <c r="Y242" t="s">
        <v>35</v>
      </c>
      <c r="Z242" t="s">
        <v>36</v>
      </c>
    </row>
    <row r="243" spans="1:26" x14ac:dyDescent="0.3">
      <c r="A243" t="s">
        <v>381</v>
      </c>
      <c r="B243" t="s">
        <v>144</v>
      </c>
      <c r="C243" t="s">
        <v>26</v>
      </c>
      <c r="D243" t="s">
        <v>27</v>
      </c>
      <c r="G243">
        <v>5</v>
      </c>
      <c r="H243">
        <v>3</v>
      </c>
      <c r="I243">
        <v>7</v>
      </c>
      <c r="J243">
        <v>3</v>
      </c>
      <c r="K243">
        <v>1</v>
      </c>
      <c r="L243">
        <v>5</v>
      </c>
      <c r="M243">
        <v>8</v>
      </c>
      <c r="N243" t="s">
        <v>235</v>
      </c>
      <c r="O243" t="s">
        <v>28</v>
      </c>
      <c r="P243" t="s">
        <v>29</v>
      </c>
      <c r="Q243" t="s">
        <v>60</v>
      </c>
      <c r="R243" t="s">
        <v>31</v>
      </c>
      <c r="S243" t="s">
        <v>61</v>
      </c>
      <c r="T243" t="s">
        <v>62</v>
      </c>
      <c r="U243" t="s">
        <v>34</v>
      </c>
      <c r="V243">
        <v>3</v>
      </c>
      <c r="W243">
        <v>2</v>
      </c>
      <c r="X243" t="s">
        <v>35</v>
      </c>
      <c r="Y243" t="s">
        <v>35</v>
      </c>
      <c r="Z243" t="s">
        <v>36</v>
      </c>
    </row>
    <row r="244" spans="1:26" x14ac:dyDescent="0.3">
      <c r="A244" t="s">
        <v>382</v>
      </c>
      <c r="B244" t="s">
        <v>38</v>
      </c>
      <c r="C244" t="s">
        <v>26</v>
      </c>
      <c r="D244" t="s">
        <v>27</v>
      </c>
      <c r="G244">
        <v>1</v>
      </c>
      <c r="H244">
        <v>5</v>
      </c>
      <c r="I244">
        <v>5</v>
      </c>
      <c r="J244">
        <v>3</v>
      </c>
      <c r="K244">
        <v>7</v>
      </c>
      <c r="L244">
        <v>7</v>
      </c>
      <c r="M244">
        <v>8</v>
      </c>
      <c r="N244">
        <v>0</v>
      </c>
      <c r="O244" t="s">
        <v>28</v>
      </c>
      <c r="P244" t="s">
        <v>29</v>
      </c>
      <c r="Q244" t="s">
        <v>60</v>
      </c>
      <c r="R244" t="s">
        <v>31</v>
      </c>
      <c r="S244" t="s">
        <v>102</v>
      </c>
      <c r="T244" t="s">
        <v>112</v>
      </c>
      <c r="U244" t="s">
        <v>34</v>
      </c>
      <c r="V244">
        <v>1</v>
      </c>
      <c r="W244">
        <v>2</v>
      </c>
      <c r="X244" t="s">
        <v>35</v>
      </c>
      <c r="Y244" t="s">
        <v>35</v>
      </c>
      <c r="Z244" t="s">
        <v>36</v>
      </c>
    </row>
    <row r="245" spans="1:26" x14ac:dyDescent="0.3">
      <c r="A245" t="s">
        <v>383</v>
      </c>
      <c r="B245" t="s">
        <v>157</v>
      </c>
      <c r="C245" t="s">
        <v>26</v>
      </c>
      <c r="D245" t="s">
        <v>105</v>
      </c>
      <c r="G245">
        <v>1</v>
      </c>
      <c r="H245">
        <v>6</v>
      </c>
      <c r="I245">
        <v>5</v>
      </c>
      <c r="J245">
        <v>5</v>
      </c>
      <c r="K245">
        <v>8</v>
      </c>
      <c r="L245">
        <v>9</v>
      </c>
      <c r="M245">
        <v>7</v>
      </c>
      <c r="N245">
        <v>0</v>
      </c>
      <c r="O245" t="s">
        <v>44</v>
      </c>
      <c r="P245" t="s">
        <v>29</v>
      </c>
      <c r="Q245" t="s">
        <v>60</v>
      </c>
      <c r="R245" t="s">
        <v>31</v>
      </c>
      <c r="S245" t="s">
        <v>102</v>
      </c>
      <c r="T245" t="s">
        <v>112</v>
      </c>
      <c r="U245" t="s">
        <v>146</v>
      </c>
      <c r="V245">
        <v>4</v>
      </c>
      <c r="W245">
        <v>4</v>
      </c>
      <c r="X245" t="s">
        <v>35</v>
      </c>
      <c r="Y245" t="s">
        <v>40</v>
      </c>
      <c r="Z245" t="s">
        <v>36</v>
      </c>
    </row>
    <row r="246" spans="1:26" x14ac:dyDescent="0.3">
      <c r="A246" t="s">
        <v>384</v>
      </c>
      <c r="B246" t="s">
        <v>38</v>
      </c>
      <c r="C246" t="s">
        <v>26</v>
      </c>
      <c r="D246" t="s">
        <v>27</v>
      </c>
      <c r="G246">
        <v>1</v>
      </c>
      <c r="H246">
        <v>0</v>
      </c>
      <c r="I246">
        <v>9</v>
      </c>
      <c r="J246">
        <v>2</v>
      </c>
      <c r="K246">
        <v>0</v>
      </c>
      <c r="L246">
        <v>8</v>
      </c>
      <c r="M246">
        <v>7</v>
      </c>
      <c r="N246" t="s">
        <v>385</v>
      </c>
      <c r="O246" t="s">
        <v>28</v>
      </c>
      <c r="P246" t="s">
        <v>29</v>
      </c>
      <c r="Q246" t="s">
        <v>60</v>
      </c>
      <c r="R246" t="s">
        <v>31</v>
      </c>
      <c r="S246" t="s">
        <v>102</v>
      </c>
      <c r="T246" t="s">
        <v>206</v>
      </c>
      <c r="U246" t="s">
        <v>146</v>
      </c>
      <c r="V246">
        <v>2</v>
      </c>
      <c r="W246">
        <v>0</v>
      </c>
      <c r="X246" t="s">
        <v>35</v>
      </c>
      <c r="Y246" t="s">
        <v>35</v>
      </c>
      <c r="Z246" t="s">
        <v>36</v>
      </c>
    </row>
    <row r="247" spans="1:26" x14ac:dyDescent="0.3">
      <c r="A247" t="s">
        <v>386</v>
      </c>
      <c r="B247" t="s">
        <v>64</v>
      </c>
      <c r="C247" t="s">
        <v>26</v>
      </c>
      <c r="D247" t="s">
        <v>27</v>
      </c>
      <c r="G247">
        <v>8</v>
      </c>
      <c r="H247">
        <v>3</v>
      </c>
      <c r="I247">
        <v>5</v>
      </c>
      <c r="J247">
        <v>5</v>
      </c>
      <c r="K247">
        <v>2</v>
      </c>
      <c r="L247">
        <v>5</v>
      </c>
      <c r="M247">
        <v>7</v>
      </c>
      <c r="N247" t="s">
        <v>140</v>
      </c>
      <c r="O247" t="s">
        <v>28</v>
      </c>
      <c r="P247" t="s">
        <v>29</v>
      </c>
      <c r="Q247" t="s">
        <v>60</v>
      </c>
      <c r="R247" t="s">
        <v>31</v>
      </c>
      <c r="T247" t="s">
        <v>176</v>
      </c>
      <c r="U247" t="s">
        <v>146</v>
      </c>
      <c r="V247">
        <v>4</v>
      </c>
      <c r="W247">
        <v>1</v>
      </c>
      <c r="X247" t="s">
        <v>35</v>
      </c>
      <c r="Y247" t="s">
        <v>35</v>
      </c>
      <c r="Z247" t="s">
        <v>36</v>
      </c>
    </row>
    <row r="248" spans="1:26" x14ac:dyDescent="0.3">
      <c r="A248" t="s">
        <v>387</v>
      </c>
      <c r="B248" t="s">
        <v>90</v>
      </c>
      <c r="E248" t="s">
        <v>26</v>
      </c>
      <c r="F248" t="s">
        <v>43</v>
      </c>
      <c r="G248">
        <v>9</v>
      </c>
      <c r="H248">
        <v>1</v>
      </c>
      <c r="I248">
        <v>5</v>
      </c>
      <c r="J248">
        <v>2</v>
      </c>
      <c r="K248">
        <v>0</v>
      </c>
      <c r="L248">
        <v>8</v>
      </c>
      <c r="M248">
        <v>8</v>
      </c>
      <c r="N248" t="s">
        <v>388</v>
      </c>
      <c r="O248" t="s">
        <v>44</v>
      </c>
      <c r="P248" t="s">
        <v>29</v>
      </c>
      <c r="Q248" t="s">
        <v>60</v>
      </c>
      <c r="R248" t="s">
        <v>31</v>
      </c>
      <c r="S248" t="s">
        <v>95</v>
      </c>
      <c r="T248" t="s">
        <v>112</v>
      </c>
      <c r="U248" t="s">
        <v>146</v>
      </c>
      <c r="V248">
        <v>1</v>
      </c>
      <c r="W248">
        <v>1</v>
      </c>
      <c r="X248" t="s">
        <v>35</v>
      </c>
      <c r="Y248" t="s">
        <v>35</v>
      </c>
      <c r="Z248" t="s">
        <v>36</v>
      </c>
    </row>
    <row r="249" spans="1:26" x14ac:dyDescent="0.3">
      <c r="A249" t="s">
        <v>389</v>
      </c>
      <c r="B249" t="s">
        <v>135</v>
      </c>
      <c r="E249" t="s">
        <v>26</v>
      </c>
      <c r="F249" t="s">
        <v>43</v>
      </c>
      <c r="G249">
        <v>8</v>
      </c>
      <c r="H249">
        <v>6</v>
      </c>
      <c r="I249">
        <v>9</v>
      </c>
      <c r="J249">
        <v>6</v>
      </c>
      <c r="K249">
        <v>5</v>
      </c>
      <c r="L249">
        <v>6</v>
      </c>
      <c r="M249">
        <v>7</v>
      </c>
      <c r="N249">
        <v>300</v>
      </c>
      <c r="O249" t="s">
        <v>44</v>
      </c>
      <c r="P249" t="s">
        <v>29</v>
      </c>
      <c r="Q249" t="s">
        <v>60</v>
      </c>
      <c r="R249" t="s">
        <v>31</v>
      </c>
      <c r="S249" t="s">
        <v>32</v>
      </c>
      <c r="T249" t="s">
        <v>65</v>
      </c>
      <c r="U249" t="s">
        <v>34</v>
      </c>
      <c r="V249">
        <v>4</v>
      </c>
      <c r="W249">
        <v>3</v>
      </c>
      <c r="X249" t="s">
        <v>35</v>
      </c>
      <c r="Y249" t="s">
        <v>35</v>
      </c>
      <c r="Z249" t="s">
        <v>36</v>
      </c>
    </row>
    <row r="250" spans="1:26" x14ac:dyDescent="0.3">
      <c r="A250" t="s">
        <v>390</v>
      </c>
      <c r="B250" t="s">
        <v>144</v>
      </c>
      <c r="C250" t="s">
        <v>26</v>
      </c>
      <c r="D250" t="s">
        <v>27</v>
      </c>
      <c r="G250">
        <v>3</v>
      </c>
      <c r="H250">
        <v>7</v>
      </c>
      <c r="I250">
        <v>6</v>
      </c>
      <c r="J250">
        <v>3</v>
      </c>
      <c r="K250">
        <v>2</v>
      </c>
      <c r="L250">
        <v>5</v>
      </c>
      <c r="M250">
        <v>9</v>
      </c>
      <c r="N250">
        <v>100</v>
      </c>
      <c r="O250" t="s">
        <v>44</v>
      </c>
      <c r="P250" t="s">
        <v>29</v>
      </c>
      <c r="Q250" t="s">
        <v>39</v>
      </c>
      <c r="R250" t="s">
        <v>31</v>
      </c>
      <c r="S250" t="s">
        <v>102</v>
      </c>
      <c r="T250" t="s">
        <v>112</v>
      </c>
      <c r="U250" t="s">
        <v>146</v>
      </c>
      <c r="V250">
        <v>3</v>
      </c>
      <c r="W250">
        <v>3</v>
      </c>
      <c r="X250" t="s">
        <v>35</v>
      </c>
      <c r="Y250" t="s">
        <v>35</v>
      </c>
      <c r="Z250" t="s">
        <v>36</v>
      </c>
    </row>
    <row r="251" spans="1:26" x14ac:dyDescent="0.3">
      <c r="A251" t="s">
        <v>391</v>
      </c>
      <c r="B251" t="s">
        <v>81</v>
      </c>
      <c r="E251" t="s">
        <v>26</v>
      </c>
      <c r="F251" t="s">
        <v>79</v>
      </c>
      <c r="G251">
        <v>7</v>
      </c>
      <c r="H251">
        <v>9</v>
      </c>
      <c r="I251">
        <v>5</v>
      </c>
      <c r="J251">
        <v>8</v>
      </c>
      <c r="K251">
        <v>7</v>
      </c>
      <c r="L251">
        <v>4</v>
      </c>
      <c r="M251">
        <v>7</v>
      </c>
      <c r="N251">
        <v>2</v>
      </c>
      <c r="O251" t="s">
        <v>28</v>
      </c>
      <c r="P251" t="s">
        <v>29</v>
      </c>
      <c r="Q251" t="s">
        <v>60</v>
      </c>
      <c r="R251" t="s">
        <v>31</v>
      </c>
      <c r="S251" t="s">
        <v>56</v>
      </c>
      <c r="T251" t="s">
        <v>176</v>
      </c>
      <c r="U251" t="s">
        <v>146</v>
      </c>
      <c r="V251">
        <v>5</v>
      </c>
      <c r="W251">
        <v>3</v>
      </c>
      <c r="X251" t="s">
        <v>35</v>
      </c>
      <c r="Y251" t="s">
        <v>35</v>
      </c>
      <c r="Z251" t="s">
        <v>53</v>
      </c>
    </row>
    <row r="252" spans="1:26" x14ac:dyDescent="0.3">
      <c r="A252" t="s">
        <v>392</v>
      </c>
      <c r="B252" t="s">
        <v>38</v>
      </c>
      <c r="C252" t="s">
        <v>26</v>
      </c>
      <c r="D252" t="s">
        <v>27</v>
      </c>
      <c r="G252">
        <v>8</v>
      </c>
      <c r="H252">
        <v>6</v>
      </c>
      <c r="I252">
        <v>7</v>
      </c>
      <c r="J252">
        <v>4</v>
      </c>
      <c r="K252">
        <v>1</v>
      </c>
      <c r="L252">
        <v>3</v>
      </c>
      <c r="M252">
        <v>6</v>
      </c>
      <c r="N252">
        <v>200</v>
      </c>
      <c r="O252" t="s">
        <v>28</v>
      </c>
      <c r="P252" t="s">
        <v>29</v>
      </c>
      <c r="Q252" t="s">
        <v>60</v>
      </c>
      <c r="R252" t="s">
        <v>31</v>
      </c>
      <c r="S252" t="s">
        <v>32</v>
      </c>
      <c r="T252" t="s">
        <v>176</v>
      </c>
      <c r="U252" t="s">
        <v>34</v>
      </c>
      <c r="V252">
        <v>2</v>
      </c>
      <c r="W252">
        <v>3</v>
      </c>
      <c r="X252" t="s">
        <v>35</v>
      </c>
      <c r="Y252" t="s">
        <v>35</v>
      </c>
      <c r="Z252" t="s">
        <v>36</v>
      </c>
    </row>
    <row r="253" spans="1:26" x14ac:dyDescent="0.3">
      <c r="A253" t="s">
        <v>393</v>
      </c>
      <c r="B253" t="s">
        <v>38</v>
      </c>
      <c r="C253" t="s">
        <v>26</v>
      </c>
      <c r="D253" t="s">
        <v>27</v>
      </c>
      <c r="G253">
        <v>3</v>
      </c>
      <c r="H253">
        <v>2</v>
      </c>
      <c r="I253">
        <v>10</v>
      </c>
      <c r="J253">
        <v>3</v>
      </c>
      <c r="K253">
        <v>2</v>
      </c>
      <c r="L253">
        <v>9</v>
      </c>
      <c r="M253">
        <v>10</v>
      </c>
      <c r="N253">
        <v>500</v>
      </c>
      <c r="O253" t="s">
        <v>28</v>
      </c>
      <c r="P253" t="s">
        <v>29</v>
      </c>
      <c r="Q253" t="s">
        <v>30</v>
      </c>
      <c r="R253" t="s">
        <v>31</v>
      </c>
      <c r="S253" t="s">
        <v>61</v>
      </c>
      <c r="T253" t="s">
        <v>112</v>
      </c>
      <c r="U253" t="s">
        <v>34</v>
      </c>
      <c r="V253">
        <v>1</v>
      </c>
      <c r="W253">
        <v>2</v>
      </c>
      <c r="X253" t="s">
        <v>35</v>
      </c>
      <c r="Y253" t="s">
        <v>35</v>
      </c>
      <c r="Z253" t="s">
        <v>36</v>
      </c>
    </row>
    <row r="254" spans="1:26" x14ac:dyDescent="0.3">
      <c r="A254" t="s">
        <v>394</v>
      </c>
      <c r="B254" t="s">
        <v>38</v>
      </c>
      <c r="C254" t="s">
        <v>26</v>
      </c>
      <c r="D254" t="s">
        <v>27</v>
      </c>
      <c r="G254">
        <v>2</v>
      </c>
      <c r="H254">
        <v>8</v>
      </c>
      <c r="I254">
        <v>10</v>
      </c>
      <c r="J254">
        <v>5</v>
      </c>
      <c r="K254">
        <v>0</v>
      </c>
      <c r="L254">
        <v>9</v>
      </c>
      <c r="M254">
        <v>9</v>
      </c>
      <c r="N254">
        <v>200</v>
      </c>
      <c r="O254" t="s">
        <v>44</v>
      </c>
      <c r="P254" t="s">
        <v>29</v>
      </c>
      <c r="Q254" t="s">
        <v>60</v>
      </c>
      <c r="R254" t="s">
        <v>31</v>
      </c>
      <c r="S254" t="s">
        <v>51</v>
      </c>
      <c r="T254" t="s">
        <v>65</v>
      </c>
      <c r="U254" t="s">
        <v>146</v>
      </c>
      <c r="V254">
        <v>5</v>
      </c>
      <c r="W254">
        <v>1</v>
      </c>
      <c r="X254" t="s">
        <v>35</v>
      </c>
      <c r="Y254" t="s">
        <v>35</v>
      </c>
      <c r="Z254" t="s">
        <v>36</v>
      </c>
    </row>
    <row r="255" spans="1:26" x14ac:dyDescent="0.3">
      <c r="A255" t="s">
        <v>395</v>
      </c>
      <c r="B255" t="s">
        <v>184</v>
      </c>
      <c r="C255" t="s">
        <v>26</v>
      </c>
      <c r="D255" t="s">
        <v>27</v>
      </c>
      <c r="G255">
        <v>5</v>
      </c>
      <c r="H255">
        <v>8</v>
      </c>
      <c r="I255">
        <v>1</v>
      </c>
      <c r="J255">
        <v>5</v>
      </c>
      <c r="K255">
        <v>3</v>
      </c>
      <c r="L255">
        <v>6</v>
      </c>
      <c r="M255">
        <v>8</v>
      </c>
      <c r="N255" t="s">
        <v>396</v>
      </c>
      <c r="O255" t="s">
        <v>28</v>
      </c>
      <c r="P255" t="s">
        <v>29</v>
      </c>
      <c r="Q255" t="s">
        <v>60</v>
      </c>
      <c r="R255" t="s">
        <v>31</v>
      </c>
      <c r="S255" t="s">
        <v>178</v>
      </c>
      <c r="T255" t="s">
        <v>194</v>
      </c>
      <c r="U255" t="s">
        <v>146</v>
      </c>
      <c r="V255">
        <v>3</v>
      </c>
      <c r="W255">
        <v>1</v>
      </c>
      <c r="X255" t="s">
        <v>35</v>
      </c>
      <c r="Y255" t="s">
        <v>35</v>
      </c>
      <c r="Z255" t="s">
        <v>36</v>
      </c>
    </row>
    <row r="256" spans="1:26" x14ac:dyDescent="0.3">
      <c r="A256" t="s">
        <v>397</v>
      </c>
      <c r="B256" t="s">
        <v>48</v>
      </c>
      <c r="C256" t="s">
        <v>26</v>
      </c>
      <c r="D256" t="s">
        <v>27</v>
      </c>
      <c r="G256">
        <v>6</v>
      </c>
      <c r="H256">
        <v>0</v>
      </c>
      <c r="I256">
        <v>8</v>
      </c>
      <c r="J256">
        <v>6</v>
      </c>
      <c r="K256">
        <v>0</v>
      </c>
      <c r="L256">
        <v>9</v>
      </c>
      <c r="M256">
        <v>6</v>
      </c>
      <c r="N256">
        <v>100</v>
      </c>
      <c r="O256" t="s">
        <v>44</v>
      </c>
      <c r="P256" t="s">
        <v>45</v>
      </c>
      <c r="Q256" t="s">
        <v>39</v>
      </c>
      <c r="R256" t="s">
        <v>50</v>
      </c>
      <c r="S256" t="s">
        <v>91</v>
      </c>
      <c r="T256" t="s">
        <v>182</v>
      </c>
      <c r="U256" t="s">
        <v>92</v>
      </c>
      <c r="V256">
        <v>1</v>
      </c>
      <c r="W256">
        <v>2</v>
      </c>
      <c r="X256" t="s">
        <v>35</v>
      </c>
      <c r="Y256" t="s">
        <v>35</v>
      </c>
      <c r="Z256" t="s">
        <v>36</v>
      </c>
    </row>
    <row r="257" spans="1:26" x14ac:dyDescent="0.3">
      <c r="A257" t="s">
        <v>398</v>
      </c>
      <c r="B257" t="s">
        <v>67</v>
      </c>
      <c r="E257" t="s">
        <v>26</v>
      </c>
      <c r="F257" t="s">
        <v>79</v>
      </c>
      <c r="G257">
        <v>8</v>
      </c>
      <c r="H257">
        <v>8</v>
      </c>
      <c r="I257">
        <v>8</v>
      </c>
      <c r="J257">
        <v>2</v>
      </c>
      <c r="K257">
        <v>0</v>
      </c>
      <c r="L257">
        <v>5</v>
      </c>
      <c r="M257">
        <v>9</v>
      </c>
      <c r="N257">
        <v>200</v>
      </c>
      <c r="O257" t="s">
        <v>28</v>
      </c>
      <c r="P257" t="s">
        <v>29</v>
      </c>
      <c r="Q257" t="s">
        <v>39</v>
      </c>
      <c r="R257" t="s">
        <v>31</v>
      </c>
      <c r="T257" t="s">
        <v>194</v>
      </c>
      <c r="U257" t="s">
        <v>34</v>
      </c>
      <c r="V257">
        <v>3</v>
      </c>
      <c r="W257">
        <v>2</v>
      </c>
      <c r="X257" t="s">
        <v>35</v>
      </c>
      <c r="Y257" t="s">
        <v>40</v>
      </c>
      <c r="Z257" t="s">
        <v>36</v>
      </c>
    </row>
    <row r="258" spans="1:26" x14ac:dyDescent="0.3">
      <c r="A258" t="s">
        <v>399</v>
      </c>
      <c r="B258" t="s">
        <v>81</v>
      </c>
      <c r="E258" t="s">
        <v>26</v>
      </c>
      <c r="F258" t="s">
        <v>43</v>
      </c>
      <c r="G258">
        <v>3</v>
      </c>
      <c r="H258">
        <v>3</v>
      </c>
      <c r="I258">
        <v>10</v>
      </c>
      <c r="J258">
        <v>3</v>
      </c>
      <c r="K258">
        <v>2</v>
      </c>
      <c r="L258">
        <v>9</v>
      </c>
      <c r="M258">
        <v>7</v>
      </c>
      <c r="N258">
        <v>200</v>
      </c>
      <c r="O258" t="s">
        <v>28</v>
      </c>
      <c r="P258" t="s">
        <v>29</v>
      </c>
      <c r="Q258" t="s">
        <v>39</v>
      </c>
      <c r="R258" t="s">
        <v>31</v>
      </c>
      <c r="S258" t="s">
        <v>102</v>
      </c>
      <c r="T258" t="s">
        <v>112</v>
      </c>
      <c r="U258" t="s">
        <v>34</v>
      </c>
      <c r="V258">
        <v>2</v>
      </c>
      <c r="W258">
        <v>1</v>
      </c>
      <c r="X258" t="s">
        <v>35</v>
      </c>
      <c r="Y258" t="s">
        <v>40</v>
      </c>
      <c r="Z258" t="s">
        <v>36</v>
      </c>
    </row>
    <row r="259" spans="1:26" x14ac:dyDescent="0.3">
      <c r="A259" t="s">
        <v>400</v>
      </c>
      <c r="B259" t="s">
        <v>48</v>
      </c>
      <c r="C259" t="s">
        <v>26</v>
      </c>
      <c r="D259" t="s">
        <v>27</v>
      </c>
      <c r="G259">
        <v>4</v>
      </c>
      <c r="H259">
        <v>5</v>
      </c>
      <c r="I259">
        <v>9</v>
      </c>
      <c r="J259">
        <v>3</v>
      </c>
      <c r="K259">
        <v>2</v>
      </c>
      <c r="L259">
        <v>4</v>
      </c>
      <c r="M259">
        <v>7</v>
      </c>
      <c r="N259">
        <v>250</v>
      </c>
      <c r="O259" t="s">
        <v>28</v>
      </c>
      <c r="P259" t="s">
        <v>45</v>
      </c>
      <c r="Q259" t="s">
        <v>30</v>
      </c>
      <c r="R259" t="s">
        <v>50</v>
      </c>
      <c r="S259" t="s">
        <v>56</v>
      </c>
      <c r="T259" t="s">
        <v>52</v>
      </c>
      <c r="U259" t="s">
        <v>57</v>
      </c>
      <c r="V259">
        <v>6</v>
      </c>
      <c r="W259">
        <v>2</v>
      </c>
      <c r="X259" t="s">
        <v>35</v>
      </c>
      <c r="Y259" t="s">
        <v>35</v>
      </c>
      <c r="Z259" t="s">
        <v>36</v>
      </c>
    </row>
    <row r="260" spans="1:26" x14ac:dyDescent="0.3">
      <c r="A260" t="s">
        <v>401</v>
      </c>
      <c r="B260" t="s">
        <v>59</v>
      </c>
      <c r="E260" t="s">
        <v>26</v>
      </c>
      <c r="F260" t="s">
        <v>43</v>
      </c>
      <c r="G260">
        <v>1</v>
      </c>
      <c r="H260">
        <v>10</v>
      </c>
      <c r="I260">
        <v>5</v>
      </c>
      <c r="J260">
        <v>2</v>
      </c>
      <c r="K260">
        <v>2</v>
      </c>
      <c r="L260">
        <v>10</v>
      </c>
      <c r="M260">
        <v>7</v>
      </c>
      <c r="N260">
        <v>100</v>
      </c>
      <c r="O260" t="s">
        <v>28</v>
      </c>
      <c r="P260" t="s">
        <v>29</v>
      </c>
      <c r="Q260" t="s">
        <v>39</v>
      </c>
      <c r="R260" t="s">
        <v>31</v>
      </c>
      <c r="S260" t="s">
        <v>102</v>
      </c>
      <c r="T260" t="s">
        <v>112</v>
      </c>
      <c r="U260" t="s">
        <v>34</v>
      </c>
      <c r="V260">
        <v>1</v>
      </c>
      <c r="W260">
        <v>2</v>
      </c>
      <c r="X260" t="s">
        <v>35</v>
      </c>
      <c r="Y260" t="s">
        <v>35</v>
      </c>
      <c r="Z260" t="s">
        <v>53</v>
      </c>
    </row>
    <row r="261" spans="1:26" x14ac:dyDescent="0.3">
      <c r="A261" t="s">
        <v>402</v>
      </c>
      <c r="B261" t="s">
        <v>81</v>
      </c>
      <c r="E261" t="s">
        <v>26</v>
      </c>
      <c r="F261" t="s">
        <v>43</v>
      </c>
      <c r="G261">
        <v>2</v>
      </c>
      <c r="H261">
        <v>7</v>
      </c>
      <c r="I261">
        <v>8</v>
      </c>
      <c r="J261">
        <v>2</v>
      </c>
      <c r="K261">
        <v>6</v>
      </c>
      <c r="L261">
        <v>7</v>
      </c>
      <c r="M261">
        <v>9</v>
      </c>
      <c r="N261">
        <v>500</v>
      </c>
      <c r="O261" t="s">
        <v>44</v>
      </c>
      <c r="P261" t="s">
        <v>29</v>
      </c>
      <c r="Q261" t="s">
        <v>60</v>
      </c>
      <c r="R261" t="s">
        <v>31</v>
      </c>
      <c r="S261" t="s">
        <v>56</v>
      </c>
      <c r="T261" t="s">
        <v>65</v>
      </c>
      <c r="U261" t="s">
        <v>46</v>
      </c>
      <c r="V261">
        <v>4</v>
      </c>
      <c r="W261">
        <v>2</v>
      </c>
      <c r="X261" t="s">
        <v>35</v>
      </c>
      <c r="Y261" t="s">
        <v>35</v>
      </c>
      <c r="Z261" t="s">
        <v>36</v>
      </c>
    </row>
    <row r="262" spans="1:26" x14ac:dyDescent="0.3">
      <c r="A262" t="s">
        <v>403</v>
      </c>
      <c r="B262" t="s">
        <v>38</v>
      </c>
      <c r="C262" t="s">
        <v>26</v>
      </c>
      <c r="D262" t="s">
        <v>27</v>
      </c>
      <c r="G262">
        <v>4</v>
      </c>
      <c r="H262">
        <v>6</v>
      </c>
      <c r="I262">
        <v>8</v>
      </c>
      <c r="J262">
        <v>2</v>
      </c>
      <c r="K262">
        <v>2</v>
      </c>
      <c r="L262">
        <v>4</v>
      </c>
      <c r="M262">
        <v>3</v>
      </c>
      <c r="N262" t="s">
        <v>404</v>
      </c>
      <c r="O262" t="s">
        <v>28</v>
      </c>
      <c r="P262" t="s">
        <v>29</v>
      </c>
      <c r="Q262" t="s">
        <v>30</v>
      </c>
      <c r="R262" t="s">
        <v>55</v>
      </c>
      <c r="S262" t="s">
        <v>51</v>
      </c>
      <c r="T262" t="s">
        <v>52</v>
      </c>
      <c r="U262" t="s">
        <v>71</v>
      </c>
      <c r="V262">
        <v>3</v>
      </c>
      <c r="W262">
        <v>4</v>
      </c>
      <c r="X262" t="s">
        <v>35</v>
      </c>
      <c r="Y262" t="s">
        <v>35</v>
      </c>
      <c r="Z262" t="s">
        <v>36</v>
      </c>
    </row>
    <row r="263" spans="1:26" x14ac:dyDescent="0.3">
      <c r="A263" t="s">
        <v>405</v>
      </c>
      <c r="B263" t="s">
        <v>38</v>
      </c>
      <c r="C263" t="s">
        <v>26</v>
      </c>
      <c r="D263" t="s">
        <v>27</v>
      </c>
      <c r="G263">
        <v>4</v>
      </c>
      <c r="H263">
        <v>6</v>
      </c>
      <c r="I263">
        <v>8</v>
      </c>
      <c r="J263">
        <v>2</v>
      </c>
      <c r="K263">
        <v>2</v>
      </c>
      <c r="L263">
        <v>4</v>
      </c>
      <c r="M263">
        <v>3</v>
      </c>
      <c r="N263" t="s">
        <v>404</v>
      </c>
      <c r="O263" t="s">
        <v>28</v>
      </c>
      <c r="P263" t="s">
        <v>29</v>
      </c>
      <c r="Q263" t="s">
        <v>30</v>
      </c>
      <c r="R263" t="s">
        <v>55</v>
      </c>
      <c r="S263" t="s">
        <v>51</v>
      </c>
      <c r="T263" t="s">
        <v>52</v>
      </c>
      <c r="U263" t="s">
        <v>71</v>
      </c>
      <c r="V263">
        <v>3</v>
      </c>
      <c r="W263">
        <v>4</v>
      </c>
      <c r="X263" t="s">
        <v>35</v>
      </c>
      <c r="Y263" t="s">
        <v>35</v>
      </c>
      <c r="Z263" t="s">
        <v>36</v>
      </c>
    </row>
    <row r="264" spans="1:26" x14ac:dyDescent="0.3">
      <c r="A264" t="s">
        <v>406</v>
      </c>
      <c r="B264" t="s">
        <v>104</v>
      </c>
      <c r="C264" t="s">
        <v>26</v>
      </c>
      <c r="D264" t="s">
        <v>105</v>
      </c>
      <c r="G264">
        <v>5</v>
      </c>
      <c r="H264">
        <v>6</v>
      </c>
      <c r="I264">
        <v>8</v>
      </c>
      <c r="J264">
        <v>7</v>
      </c>
      <c r="K264">
        <v>3</v>
      </c>
      <c r="L264">
        <v>6</v>
      </c>
      <c r="M264">
        <v>6</v>
      </c>
      <c r="N264">
        <v>0</v>
      </c>
      <c r="O264" t="s">
        <v>44</v>
      </c>
      <c r="P264" t="s">
        <v>45</v>
      </c>
      <c r="Q264" t="s">
        <v>60</v>
      </c>
      <c r="R264" t="s">
        <v>50</v>
      </c>
      <c r="S264" t="s">
        <v>61</v>
      </c>
      <c r="T264" t="s">
        <v>52</v>
      </c>
      <c r="U264" t="s">
        <v>34</v>
      </c>
      <c r="V264">
        <v>3</v>
      </c>
      <c r="W264">
        <v>4</v>
      </c>
      <c r="X264" t="s">
        <v>40</v>
      </c>
      <c r="Y264" t="s">
        <v>35</v>
      </c>
      <c r="Z264" t="s">
        <v>36</v>
      </c>
    </row>
    <row r="265" spans="1:26" x14ac:dyDescent="0.3">
      <c r="A265" t="s">
        <v>407</v>
      </c>
      <c r="B265" t="s">
        <v>38</v>
      </c>
      <c r="C265" t="s">
        <v>26</v>
      </c>
      <c r="D265" t="s">
        <v>27</v>
      </c>
      <c r="G265">
        <v>3</v>
      </c>
      <c r="H265">
        <v>4</v>
      </c>
      <c r="I265">
        <v>10</v>
      </c>
      <c r="J265">
        <v>4</v>
      </c>
      <c r="K265">
        <v>0</v>
      </c>
      <c r="L265">
        <v>8</v>
      </c>
      <c r="M265">
        <v>7</v>
      </c>
      <c r="N265">
        <v>200</v>
      </c>
      <c r="O265" t="s">
        <v>28</v>
      </c>
      <c r="P265" t="s">
        <v>29</v>
      </c>
      <c r="Q265" t="s">
        <v>39</v>
      </c>
      <c r="R265" t="s">
        <v>31</v>
      </c>
      <c r="S265" t="s">
        <v>102</v>
      </c>
      <c r="T265" t="s">
        <v>112</v>
      </c>
      <c r="U265" t="s">
        <v>34</v>
      </c>
      <c r="V265">
        <v>0</v>
      </c>
      <c r="W265">
        <v>1</v>
      </c>
      <c r="X265" t="s">
        <v>35</v>
      </c>
      <c r="Y265" t="s">
        <v>35</v>
      </c>
      <c r="Z265" t="s">
        <v>36</v>
      </c>
    </row>
    <row r="266" spans="1:26" x14ac:dyDescent="0.3">
      <c r="A266" t="s">
        <v>408</v>
      </c>
      <c r="B266" t="s">
        <v>409</v>
      </c>
      <c r="C266" t="s">
        <v>26</v>
      </c>
      <c r="D266" t="s">
        <v>27</v>
      </c>
      <c r="G266">
        <v>9</v>
      </c>
      <c r="H266">
        <v>9</v>
      </c>
      <c r="I266">
        <v>9</v>
      </c>
      <c r="J266">
        <v>5</v>
      </c>
      <c r="K266">
        <v>3</v>
      </c>
      <c r="L266">
        <v>3</v>
      </c>
      <c r="M266">
        <v>10</v>
      </c>
      <c r="N266">
        <v>100</v>
      </c>
      <c r="O266" t="s">
        <v>28</v>
      </c>
      <c r="P266" t="s">
        <v>45</v>
      </c>
      <c r="Q266" t="s">
        <v>39</v>
      </c>
      <c r="R266" t="s">
        <v>50</v>
      </c>
      <c r="S266" t="s">
        <v>32</v>
      </c>
      <c r="T266" t="s">
        <v>194</v>
      </c>
      <c r="U266" t="s">
        <v>71</v>
      </c>
      <c r="V266">
        <v>3</v>
      </c>
      <c r="W266">
        <v>1</v>
      </c>
      <c r="X266" t="s">
        <v>35</v>
      </c>
      <c r="Y266" t="s">
        <v>35</v>
      </c>
      <c r="Z266" t="s">
        <v>36</v>
      </c>
    </row>
    <row r="267" spans="1:26" x14ac:dyDescent="0.3">
      <c r="A267" t="s">
        <v>410</v>
      </c>
      <c r="B267" t="s">
        <v>148</v>
      </c>
      <c r="E267" t="s">
        <v>26</v>
      </c>
      <c r="F267" t="s">
        <v>43</v>
      </c>
      <c r="G267">
        <v>4</v>
      </c>
      <c r="H267">
        <v>3</v>
      </c>
      <c r="I267">
        <v>10</v>
      </c>
      <c r="J267">
        <v>4</v>
      </c>
      <c r="K267">
        <v>1</v>
      </c>
      <c r="L267">
        <v>3</v>
      </c>
      <c r="M267">
        <v>9</v>
      </c>
      <c r="N267">
        <v>800</v>
      </c>
      <c r="O267" t="s">
        <v>28</v>
      </c>
      <c r="P267" t="s">
        <v>29</v>
      </c>
      <c r="Q267" t="s">
        <v>30</v>
      </c>
      <c r="R267" t="s">
        <v>86</v>
      </c>
      <c r="S267" t="s">
        <v>56</v>
      </c>
      <c r="T267" t="s">
        <v>176</v>
      </c>
      <c r="U267" t="s">
        <v>34</v>
      </c>
      <c r="V267">
        <v>2</v>
      </c>
      <c r="W267">
        <v>3</v>
      </c>
      <c r="X267" t="s">
        <v>35</v>
      </c>
      <c r="Y267" t="s">
        <v>35</v>
      </c>
      <c r="Z267" t="s">
        <v>36</v>
      </c>
    </row>
    <row r="268" spans="1:26" x14ac:dyDescent="0.3">
      <c r="A268" t="s">
        <v>411</v>
      </c>
      <c r="B268" t="s">
        <v>64</v>
      </c>
      <c r="C268" t="s">
        <v>26</v>
      </c>
      <c r="D268" t="s">
        <v>27</v>
      </c>
      <c r="G268">
        <v>8</v>
      </c>
      <c r="H268">
        <v>7</v>
      </c>
      <c r="I268">
        <v>7</v>
      </c>
      <c r="J268">
        <v>7</v>
      </c>
      <c r="K268">
        <v>5</v>
      </c>
      <c r="L268">
        <v>5</v>
      </c>
      <c r="M268">
        <v>7</v>
      </c>
      <c r="N268">
        <v>50</v>
      </c>
      <c r="O268" t="s">
        <v>28</v>
      </c>
      <c r="P268" t="s">
        <v>29</v>
      </c>
      <c r="Q268" t="s">
        <v>39</v>
      </c>
      <c r="R268" t="s">
        <v>31</v>
      </c>
      <c r="S268" t="s">
        <v>32</v>
      </c>
      <c r="T268" t="s">
        <v>194</v>
      </c>
      <c r="U268" t="s">
        <v>46</v>
      </c>
      <c r="V268">
        <v>5</v>
      </c>
      <c r="W268">
        <v>4</v>
      </c>
      <c r="X268" t="s">
        <v>35</v>
      </c>
      <c r="Y268" t="s">
        <v>35</v>
      </c>
      <c r="Z268" t="s">
        <v>36</v>
      </c>
    </row>
    <row r="269" spans="1:26" x14ac:dyDescent="0.3">
      <c r="A269" t="s">
        <v>412</v>
      </c>
      <c r="B269" t="s">
        <v>135</v>
      </c>
      <c r="E269" t="s">
        <v>26</v>
      </c>
      <c r="F269" t="s">
        <v>43</v>
      </c>
      <c r="G269">
        <v>8</v>
      </c>
      <c r="H269">
        <v>6</v>
      </c>
      <c r="I269">
        <v>9</v>
      </c>
      <c r="J269">
        <v>6</v>
      </c>
      <c r="K269">
        <v>5</v>
      </c>
      <c r="L269">
        <v>6</v>
      </c>
      <c r="M269">
        <v>7</v>
      </c>
      <c r="N269">
        <v>300</v>
      </c>
      <c r="O269" t="s">
        <v>44</v>
      </c>
      <c r="P269" t="s">
        <v>29</v>
      </c>
      <c r="Q269" t="s">
        <v>60</v>
      </c>
      <c r="R269" t="s">
        <v>31</v>
      </c>
      <c r="S269" t="s">
        <v>32</v>
      </c>
      <c r="T269" t="s">
        <v>65</v>
      </c>
      <c r="U269" t="s">
        <v>34</v>
      </c>
      <c r="V269">
        <v>4</v>
      </c>
      <c r="W269">
        <v>3</v>
      </c>
      <c r="X269" t="s">
        <v>35</v>
      </c>
      <c r="Y269" t="s">
        <v>35</v>
      </c>
      <c r="Z269" t="s">
        <v>36</v>
      </c>
    </row>
    <row r="270" spans="1:26" x14ac:dyDescent="0.3">
      <c r="A270" t="s">
        <v>413</v>
      </c>
      <c r="B270" t="s">
        <v>74</v>
      </c>
      <c r="C270" t="s">
        <v>26</v>
      </c>
      <c r="D270" t="s">
        <v>105</v>
      </c>
      <c r="G270">
        <v>2</v>
      </c>
      <c r="H270">
        <v>6</v>
      </c>
      <c r="I270">
        <v>9</v>
      </c>
      <c r="J270">
        <v>3</v>
      </c>
      <c r="K270">
        <v>2</v>
      </c>
      <c r="L270">
        <v>5</v>
      </c>
      <c r="M270">
        <v>5</v>
      </c>
      <c r="N270">
        <v>500</v>
      </c>
      <c r="O270" t="s">
        <v>28</v>
      </c>
      <c r="P270" t="s">
        <v>45</v>
      </c>
      <c r="R270" t="s">
        <v>31</v>
      </c>
      <c r="S270" t="s">
        <v>61</v>
      </c>
      <c r="T270" t="s">
        <v>52</v>
      </c>
      <c r="U270" t="s">
        <v>34</v>
      </c>
      <c r="V270">
        <v>2</v>
      </c>
      <c r="W270">
        <v>3</v>
      </c>
      <c r="X270" t="s">
        <v>35</v>
      </c>
      <c r="Y270" t="s">
        <v>35</v>
      </c>
      <c r="Z270" t="s">
        <v>36</v>
      </c>
    </row>
    <row r="271" spans="1:26" x14ac:dyDescent="0.3">
      <c r="A271" t="s">
        <v>414</v>
      </c>
      <c r="B271" t="s">
        <v>78</v>
      </c>
      <c r="E271" t="s">
        <v>26</v>
      </c>
      <c r="F271" t="s">
        <v>43</v>
      </c>
      <c r="G271">
        <v>7</v>
      </c>
      <c r="H271">
        <v>8</v>
      </c>
      <c r="I271">
        <v>7</v>
      </c>
      <c r="J271">
        <v>4</v>
      </c>
      <c r="K271">
        <v>5</v>
      </c>
      <c r="L271">
        <v>3</v>
      </c>
      <c r="M271">
        <v>9</v>
      </c>
      <c r="N271">
        <v>0</v>
      </c>
      <c r="O271" t="s">
        <v>44</v>
      </c>
      <c r="P271" t="s">
        <v>45</v>
      </c>
      <c r="Q271" t="s">
        <v>60</v>
      </c>
      <c r="R271" t="s">
        <v>31</v>
      </c>
      <c r="S271" t="s">
        <v>178</v>
      </c>
      <c r="T271" t="s">
        <v>194</v>
      </c>
      <c r="U271" t="s">
        <v>146</v>
      </c>
      <c r="V271">
        <v>2</v>
      </c>
      <c r="W271">
        <v>2</v>
      </c>
      <c r="X271" t="s">
        <v>35</v>
      </c>
      <c r="Y271" t="s">
        <v>35</v>
      </c>
      <c r="Z271" t="s">
        <v>36</v>
      </c>
    </row>
    <row r="272" spans="1:26" x14ac:dyDescent="0.3">
      <c r="A272" t="s">
        <v>415</v>
      </c>
      <c r="B272" t="s">
        <v>25</v>
      </c>
      <c r="C272" t="s">
        <v>26</v>
      </c>
      <c r="D272" t="s">
        <v>105</v>
      </c>
      <c r="G272">
        <v>8</v>
      </c>
      <c r="H272">
        <v>7</v>
      </c>
      <c r="I272">
        <v>5</v>
      </c>
      <c r="J272">
        <v>4</v>
      </c>
      <c r="K272">
        <v>0</v>
      </c>
      <c r="L272">
        <v>3</v>
      </c>
      <c r="M272">
        <v>8</v>
      </c>
      <c r="N272">
        <v>50</v>
      </c>
      <c r="O272" t="s">
        <v>28</v>
      </c>
      <c r="P272" t="s">
        <v>29</v>
      </c>
      <c r="Q272" t="s">
        <v>60</v>
      </c>
      <c r="R272" t="s">
        <v>31</v>
      </c>
      <c r="S272" t="s">
        <v>32</v>
      </c>
      <c r="T272" t="s">
        <v>176</v>
      </c>
      <c r="U272" t="s">
        <v>34</v>
      </c>
      <c r="V272">
        <v>2</v>
      </c>
      <c r="W272">
        <v>2</v>
      </c>
      <c r="X272" t="s">
        <v>35</v>
      </c>
      <c r="Y272" t="s">
        <v>35</v>
      </c>
      <c r="Z272" t="s">
        <v>36</v>
      </c>
    </row>
    <row r="273" spans="1:26" x14ac:dyDescent="0.3">
      <c r="A273" t="s">
        <v>416</v>
      </c>
      <c r="B273" t="s">
        <v>74</v>
      </c>
      <c r="C273" t="s">
        <v>26</v>
      </c>
      <c r="D273" t="s">
        <v>27</v>
      </c>
      <c r="G273">
        <v>5</v>
      </c>
      <c r="H273">
        <v>3</v>
      </c>
      <c r="I273">
        <v>10</v>
      </c>
      <c r="J273">
        <v>4</v>
      </c>
      <c r="K273">
        <v>0</v>
      </c>
      <c r="L273">
        <v>5</v>
      </c>
      <c r="M273">
        <v>7</v>
      </c>
      <c r="N273">
        <v>100</v>
      </c>
      <c r="O273" t="s">
        <v>28</v>
      </c>
      <c r="P273" t="s">
        <v>29</v>
      </c>
      <c r="Q273" t="s">
        <v>30</v>
      </c>
      <c r="R273" t="s">
        <v>50</v>
      </c>
      <c r="S273" t="s">
        <v>61</v>
      </c>
      <c r="U273" t="s">
        <v>92</v>
      </c>
      <c r="V273">
        <v>2</v>
      </c>
      <c r="W273">
        <v>3</v>
      </c>
      <c r="X273" t="s">
        <v>35</v>
      </c>
      <c r="Y273" t="s">
        <v>35</v>
      </c>
      <c r="Z273" t="s">
        <v>36</v>
      </c>
    </row>
    <row r="274" spans="1:26" x14ac:dyDescent="0.3">
      <c r="A274" t="s">
        <v>417</v>
      </c>
      <c r="B274" t="s">
        <v>90</v>
      </c>
      <c r="E274" t="s">
        <v>26</v>
      </c>
      <c r="F274" t="s">
        <v>43</v>
      </c>
      <c r="G274">
        <v>4</v>
      </c>
      <c r="H274">
        <v>7</v>
      </c>
      <c r="I274">
        <v>7</v>
      </c>
      <c r="J274">
        <v>6</v>
      </c>
      <c r="K274">
        <v>7</v>
      </c>
      <c r="L274">
        <v>3</v>
      </c>
      <c r="M274">
        <v>9</v>
      </c>
      <c r="N274">
        <v>400</v>
      </c>
      <c r="O274" t="s">
        <v>28</v>
      </c>
      <c r="P274" t="s">
        <v>29</v>
      </c>
      <c r="Q274" t="s">
        <v>30</v>
      </c>
      <c r="R274" t="s">
        <v>31</v>
      </c>
      <c r="S274" t="s">
        <v>32</v>
      </c>
      <c r="T274" t="s">
        <v>176</v>
      </c>
      <c r="U274" t="s">
        <v>34</v>
      </c>
      <c r="V274">
        <v>5</v>
      </c>
      <c r="W274">
        <v>3</v>
      </c>
      <c r="X274" t="s">
        <v>35</v>
      </c>
      <c r="Y274" t="s">
        <v>35</v>
      </c>
      <c r="Z274" t="s">
        <v>53</v>
      </c>
    </row>
    <row r="275" spans="1:26" x14ac:dyDescent="0.3">
      <c r="A275" t="s">
        <v>418</v>
      </c>
      <c r="B275" t="s">
        <v>64</v>
      </c>
      <c r="C275" t="s">
        <v>26</v>
      </c>
      <c r="D275" t="s">
        <v>105</v>
      </c>
      <c r="G275">
        <v>6</v>
      </c>
      <c r="H275">
        <v>6</v>
      </c>
      <c r="I275">
        <v>4</v>
      </c>
      <c r="J275">
        <v>6</v>
      </c>
      <c r="K275">
        <v>6</v>
      </c>
      <c r="L275">
        <v>6</v>
      </c>
      <c r="M275">
        <v>2</v>
      </c>
      <c r="N275">
        <v>0</v>
      </c>
      <c r="O275" t="s">
        <v>28</v>
      </c>
      <c r="P275" t="s">
        <v>29</v>
      </c>
      <c r="Q275" t="s">
        <v>60</v>
      </c>
      <c r="R275" t="s">
        <v>31</v>
      </c>
      <c r="S275" t="s">
        <v>32</v>
      </c>
      <c r="T275" t="s">
        <v>176</v>
      </c>
      <c r="U275" t="s">
        <v>34</v>
      </c>
      <c r="V275">
        <v>2</v>
      </c>
      <c r="W275">
        <v>3</v>
      </c>
      <c r="X275" t="s">
        <v>35</v>
      </c>
      <c r="Y275" t="s">
        <v>35</v>
      </c>
      <c r="Z275" t="s">
        <v>36</v>
      </c>
    </row>
    <row r="276" spans="1:26" x14ac:dyDescent="0.3">
      <c r="A276" t="s">
        <v>419</v>
      </c>
      <c r="B276" t="s">
        <v>151</v>
      </c>
      <c r="E276" t="s">
        <v>26</v>
      </c>
      <c r="F276" t="s">
        <v>43</v>
      </c>
      <c r="G276">
        <v>8</v>
      </c>
      <c r="H276">
        <v>10</v>
      </c>
      <c r="I276">
        <v>2</v>
      </c>
      <c r="J276">
        <v>9</v>
      </c>
      <c r="K276">
        <v>2</v>
      </c>
      <c r="L276">
        <v>8</v>
      </c>
      <c r="M276">
        <v>5</v>
      </c>
      <c r="N276" t="s">
        <v>420</v>
      </c>
      <c r="O276" t="s">
        <v>28</v>
      </c>
      <c r="P276" t="s">
        <v>45</v>
      </c>
      <c r="Q276" t="s">
        <v>39</v>
      </c>
      <c r="R276" t="s">
        <v>50</v>
      </c>
      <c r="S276" t="s">
        <v>51</v>
      </c>
      <c r="T276" t="s">
        <v>65</v>
      </c>
      <c r="U276" t="s">
        <v>92</v>
      </c>
      <c r="V276">
        <v>4</v>
      </c>
      <c r="W276">
        <v>3</v>
      </c>
      <c r="X276" t="s">
        <v>35</v>
      </c>
      <c r="Y276" t="s">
        <v>35</v>
      </c>
      <c r="Z276" t="s">
        <v>36</v>
      </c>
    </row>
    <row r="277" spans="1:26" x14ac:dyDescent="0.3">
      <c r="A277" t="s">
        <v>421</v>
      </c>
      <c r="B277" t="s">
        <v>25</v>
      </c>
      <c r="C277" t="s">
        <v>26</v>
      </c>
      <c r="D277" t="s">
        <v>27</v>
      </c>
      <c r="G277">
        <v>6</v>
      </c>
      <c r="H277">
        <v>3</v>
      </c>
      <c r="I277">
        <v>7</v>
      </c>
      <c r="J277">
        <v>4</v>
      </c>
      <c r="K277">
        <v>4</v>
      </c>
      <c r="L277">
        <v>7</v>
      </c>
      <c r="M277">
        <v>9</v>
      </c>
      <c r="N277">
        <v>500</v>
      </c>
      <c r="O277" t="s">
        <v>28</v>
      </c>
      <c r="P277" t="s">
        <v>45</v>
      </c>
      <c r="Q277" t="s">
        <v>70</v>
      </c>
      <c r="R277" t="s">
        <v>50</v>
      </c>
      <c r="S277" t="s">
        <v>102</v>
      </c>
      <c r="T277" t="s">
        <v>52</v>
      </c>
      <c r="U277" t="s">
        <v>57</v>
      </c>
      <c r="V277">
        <v>4</v>
      </c>
      <c r="W277">
        <v>3</v>
      </c>
      <c r="X277" t="s">
        <v>35</v>
      </c>
      <c r="Y277" t="s">
        <v>35</v>
      </c>
      <c r="Z277" t="s">
        <v>36</v>
      </c>
    </row>
    <row r="278" spans="1:26" x14ac:dyDescent="0.3">
      <c r="A278" t="s">
        <v>422</v>
      </c>
      <c r="B278" t="s">
        <v>74</v>
      </c>
      <c r="C278" t="s">
        <v>26</v>
      </c>
      <c r="D278" t="s">
        <v>105</v>
      </c>
      <c r="G278">
        <v>2</v>
      </c>
      <c r="H278">
        <v>2</v>
      </c>
      <c r="I278">
        <v>9</v>
      </c>
      <c r="J278">
        <v>3</v>
      </c>
      <c r="K278">
        <v>0</v>
      </c>
      <c r="L278">
        <v>3</v>
      </c>
      <c r="M278">
        <v>10</v>
      </c>
      <c r="N278" t="s">
        <v>142</v>
      </c>
      <c r="O278" t="s">
        <v>44</v>
      </c>
      <c r="P278" t="s">
        <v>45</v>
      </c>
      <c r="Q278" t="s">
        <v>39</v>
      </c>
      <c r="R278" t="s">
        <v>55</v>
      </c>
      <c r="S278" t="s">
        <v>32</v>
      </c>
      <c r="T278" t="s">
        <v>176</v>
      </c>
      <c r="U278" t="s">
        <v>34</v>
      </c>
      <c r="V278">
        <v>3</v>
      </c>
      <c r="W278">
        <v>3</v>
      </c>
      <c r="X278" t="s">
        <v>35</v>
      </c>
      <c r="Y278" t="s">
        <v>35</v>
      </c>
      <c r="Z278" t="s">
        <v>36</v>
      </c>
    </row>
    <row r="279" spans="1:26" x14ac:dyDescent="0.3">
      <c r="A279" t="s">
        <v>423</v>
      </c>
      <c r="B279" t="s">
        <v>281</v>
      </c>
      <c r="E279" t="s">
        <v>26</v>
      </c>
      <c r="F279" t="s">
        <v>43</v>
      </c>
      <c r="G279">
        <v>7</v>
      </c>
      <c r="H279">
        <v>3</v>
      </c>
      <c r="I279">
        <v>6</v>
      </c>
      <c r="J279">
        <v>5</v>
      </c>
      <c r="K279">
        <v>3</v>
      </c>
      <c r="L279">
        <v>5</v>
      </c>
      <c r="M279">
        <v>10</v>
      </c>
      <c r="N279">
        <v>500</v>
      </c>
      <c r="O279" t="s">
        <v>28</v>
      </c>
      <c r="P279" t="s">
        <v>29</v>
      </c>
      <c r="Q279" t="s">
        <v>60</v>
      </c>
      <c r="R279" t="s">
        <v>31</v>
      </c>
      <c r="S279" t="s">
        <v>32</v>
      </c>
      <c r="T279" t="s">
        <v>33</v>
      </c>
      <c r="U279" t="s">
        <v>146</v>
      </c>
      <c r="V279">
        <v>4</v>
      </c>
      <c r="W279">
        <v>3</v>
      </c>
      <c r="X279" t="s">
        <v>35</v>
      </c>
      <c r="Y279" t="s">
        <v>35</v>
      </c>
      <c r="Z279" t="s">
        <v>36</v>
      </c>
    </row>
    <row r="280" spans="1:26" x14ac:dyDescent="0.3">
      <c r="A280" t="s">
        <v>424</v>
      </c>
      <c r="B280" t="s">
        <v>38</v>
      </c>
      <c r="C280" t="s">
        <v>26</v>
      </c>
      <c r="D280" t="s">
        <v>27</v>
      </c>
      <c r="G280">
        <v>6</v>
      </c>
      <c r="H280">
        <v>5</v>
      </c>
      <c r="I280">
        <v>5</v>
      </c>
      <c r="J280">
        <v>3</v>
      </c>
      <c r="K280">
        <v>4</v>
      </c>
      <c r="L280">
        <v>6</v>
      </c>
      <c r="M280">
        <v>7</v>
      </c>
      <c r="N280">
        <v>200</v>
      </c>
      <c r="O280" t="s">
        <v>28</v>
      </c>
      <c r="P280" t="s">
        <v>29</v>
      </c>
      <c r="Q280" t="s">
        <v>60</v>
      </c>
      <c r="R280" t="s">
        <v>31</v>
      </c>
      <c r="S280" t="s">
        <v>51</v>
      </c>
      <c r="T280" t="s">
        <v>65</v>
      </c>
      <c r="U280" t="s">
        <v>146</v>
      </c>
      <c r="V280">
        <v>2</v>
      </c>
      <c r="W280">
        <v>0</v>
      </c>
      <c r="X280" t="s">
        <v>35</v>
      </c>
      <c r="Y280" t="s">
        <v>35</v>
      </c>
      <c r="Z280" t="s">
        <v>36</v>
      </c>
    </row>
    <row r="281" spans="1:26" x14ac:dyDescent="0.3">
      <c r="A281" t="s">
        <v>425</v>
      </c>
      <c r="B281" t="s">
        <v>42</v>
      </c>
      <c r="E281" t="s">
        <v>26</v>
      </c>
      <c r="F281" t="s">
        <v>43</v>
      </c>
      <c r="G281">
        <v>4</v>
      </c>
      <c r="H281">
        <v>2</v>
      </c>
      <c r="I281">
        <v>7</v>
      </c>
      <c r="J281">
        <v>2</v>
      </c>
      <c r="K281">
        <v>0</v>
      </c>
      <c r="L281">
        <v>9</v>
      </c>
      <c r="M281">
        <v>4</v>
      </c>
      <c r="N281">
        <v>10</v>
      </c>
      <c r="O281" t="s">
        <v>28</v>
      </c>
      <c r="P281" t="s">
        <v>29</v>
      </c>
      <c r="Q281" t="s">
        <v>60</v>
      </c>
      <c r="R281" t="s">
        <v>31</v>
      </c>
      <c r="S281" t="s">
        <v>56</v>
      </c>
      <c r="T281" t="s">
        <v>194</v>
      </c>
      <c r="U281" t="s">
        <v>34</v>
      </c>
      <c r="V281">
        <v>2</v>
      </c>
      <c r="W281">
        <v>4</v>
      </c>
      <c r="X281" t="s">
        <v>40</v>
      </c>
      <c r="Y281" t="s">
        <v>35</v>
      </c>
      <c r="Z281" t="s">
        <v>36</v>
      </c>
    </row>
    <row r="282" spans="1:26" x14ac:dyDescent="0.3">
      <c r="A282" t="s">
        <v>426</v>
      </c>
      <c r="B282" t="s">
        <v>104</v>
      </c>
      <c r="C282" t="s">
        <v>26</v>
      </c>
      <c r="D282" t="s">
        <v>27</v>
      </c>
      <c r="G282">
        <v>2</v>
      </c>
      <c r="H282">
        <v>2</v>
      </c>
      <c r="I282">
        <v>9</v>
      </c>
      <c r="J282">
        <v>2</v>
      </c>
      <c r="K282">
        <v>0</v>
      </c>
      <c r="L282">
        <v>8</v>
      </c>
      <c r="M282">
        <v>5</v>
      </c>
      <c r="N282">
        <v>50</v>
      </c>
      <c r="O282" t="s">
        <v>28</v>
      </c>
      <c r="P282" t="s">
        <v>45</v>
      </c>
      <c r="Q282" t="s">
        <v>39</v>
      </c>
      <c r="R282" t="s">
        <v>50</v>
      </c>
      <c r="S282" t="s">
        <v>51</v>
      </c>
      <c r="T282" t="s">
        <v>52</v>
      </c>
      <c r="U282" t="s">
        <v>57</v>
      </c>
      <c r="V282">
        <v>3</v>
      </c>
      <c r="W282">
        <v>3</v>
      </c>
      <c r="X282" t="s">
        <v>35</v>
      </c>
      <c r="Y282" t="s">
        <v>35</v>
      </c>
      <c r="Z282" t="s">
        <v>36</v>
      </c>
    </row>
    <row r="283" spans="1:26" x14ac:dyDescent="0.3">
      <c r="A283" t="s">
        <v>427</v>
      </c>
      <c r="B283" t="s">
        <v>90</v>
      </c>
      <c r="E283" t="s">
        <v>26</v>
      </c>
      <c r="F283" t="s">
        <v>79</v>
      </c>
      <c r="G283">
        <v>10</v>
      </c>
      <c r="H283">
        <v>10</v>
      </c>
      <c r="I283">
        <v>10</v>
      </c>
      <c r="J283">
        <v>10</v>
      </c>
      <c r="K283">
        <v>10</v>
      </c>
      <c r="L283">
        <v>10</v>
      </c>
      <c r="M283">
        <v>4</v>
      </c>
      <c r="N283">
        <v>0</v>
      </c>
      <c r="O283" t="s">
        <v>28</v>
      </c>
      <c r="P283" t="s">
        <v>29</v>
      </c>
      <c r="Q283" t="s">
        <v>39</v>
      </c>
      <c r="R283" t="s">
        <v>31</v>
      </c>
      <c r="S283" t="s">
        <v>95</v>
      </c>
      <c r="T283" t="s">
        <v>112</v>
      </c>
      <c r="U283" t="s">
        <v>146</v>
      </c>
      <c r="V283">
        <v>0</v>
      </c>
      <c r="W283">
        <v>6</v>
      </c>
      <c r="X283" t="s">
        <v>40</v>
      </c>
      <c r="Y283" t="s">
        <v>35</v>
      </c>
      <c r="Z283" t="s">
        <v>36</v>
      </c>
    </row>
    <row r="284" spans="1:26" x14ac:dyDescent="0.3">
      <c r="A284" t="s">
        <v>428</v>
      </c>
      <c r="B284" t="s">
        <v>74</v>
      </c>
      <c r="C284" t="s">
        <v>26</v>
      </c>
      <c r="D284" t="s">
        <v>27</v>
      </c>
      <c r="G284">
        <v>6</v>
      </c>
      <c r="H284">
        <v>8</v>
      </c>
      <c r="I284">
        <v>2</v>
      </c>
      <c r="J284">
        <v>4</v>
      </c>
      <c r="K284">
        <v>2</v>
      </c>
      <c r="L284">
        <v>5</v>
      </c>
      <c r="M284">
        <v>8</v>
      </c>
      <c r="N284">
        <v>150</v>
      </c>
      <c r="O284" t="s">
        <v>44</v>
      </c>
      <c r="P284" t="s">
        <v>85</v>
      </c>
      <c r="Q284" t="s">
        <v>117</v>
      </c>
      <c r="R284" t="s">
        <v>50</v>
      </c>
      <c r="S284" t="s">
        <v>61</v>
      </c>
      <c r="T284" t="s">
        <v>52</v>
      </c>
      <c r="U284" t="s">
        <v>57</v>
      </c>
      <c r="V284">
        <v>4</v>
      </c>
      <c r="W284">
        <v>3</v>
      </c>
      <c r="X284" t="s">
        <v>35</v>
      </c>
      <c r="Y284" t="s">
        <v>35</v>
      </c>
      <c r="Z284" t="s">
        <v>36</v>
      </c>
    </row>
    <row r="285" spans="1:26" x14ac:dyDescent="0.3">
      <c r="A285" t="s">
        <v>429</v>
      </c>
      <c r="B285" t="s">
        <v>64</v>
      </c>
      <c r="C285" t="s">
        <v>26</v>
      </c>
      <c r="D285" t="s">
        <v>105</v>
      </c>
      <c r="G285">
        <v>5</v>
      </c>
      <c r="H285">
        <v>9</v>
      </c>
      <c r="I285">
        <v>8</v>
      </c>
      <c r="J285">
        <v>5</v>
      </c>
      <c r="K285">
        <v>0</v>
      </c>
      <c r="L285">
        <v>5</v>
      </c>
      <c r="M285">
        <v>7</v>
      </c>
      <c r="N285">
        <v>0</v>
      </c>
      <c r="O285" t="s">
        <v>44</v>
      </c>
      <c r="P285" t="s">
        <v>29</v>
      </c>
      <c r="Q285" t="s">
        <v>60</v>
      </c>
      <c r="R285" t="s">
        <v>31</v>
      </c>
      <c r="S285" t="s">
        <v>32</v>
      </c>
      <c r="T285" t="s">
        <v>33</v>
      </c>
      <c r="U285" t="s">
        <v>34</v>
      </c>
      <c r="V285">
        <v>3</v>
      </c>
      <c r="W285">
        <v>2</v>
      </c>
      <c r="X285" t="s">
        <v>35</v>
      </c>
      <c r="Y285" t="s">
        <v>35</v>
      </c>
      <c r="Z285" t="s">
        <v>36</v>
      </c>
    </row>
    <row r="286" spans="1:26" x14ac:dyDescent="0.3">
      <c r="A286" t="s">
        <v>430</v>
      </c>
      <c r="B286" t="s">
        <v>90</v>
      </c>
      <c r="E286" t="s">
        <v>26</v>
      </c>
      <c r="F286" t="s">
        <v>43</v>
      </c>
      <c r="G286">
        <v>7</v>
      </c>
      <c r="H286">
        <v>1</v>
      </c>
      <c r="I286">
        <v>7</v>
      </c>
      <c r="J286">
        <v>3</v>
      </c>
      <c r="K286">
        <v>1</v>
      </c>
      <c r="L286">
        <v>6</v>
      </c>
      <c r="M286">
        <v>3</v>
      </c>
      <c r="N286" t="s">
        <v>123</v>
      </c>
      <c r="O286" t="s">
        <v>28</v>
      </c>
      <c r="P286" t="s">
        <v>29</v>
      </c>
      <c r="Q286" t="s">
        <v>60</v>
      </c>
      <c r="R286" t="s">
        <v>31</v>
      </c>
      <c r="S286" t="s">
        <v>51</v>
      </c>
      <c r="T286" t="s">
        <v>65</v>
      </c>
      <c r="U286" t="s">
        <v>146</v>
      </c>
      <c r="V286">
        <v>4</v>
      </c>
      <c r="W286">
        <v>2</v>
      </c>
      <c r="X286" t="s">
        <v>35</v>
      </c>
      <c r="Y286" t="s">
        <v>35</v>
      </c>
      <c r="Z286" t="s">
        <v>36</v>
      </c>
    </row>
    <row r="287" spans="1:26" x14ac:dyDescent="0.3">
      <c r="A287" t="s">
        <v>431</v>
      </c>
      <c r="B287" t="s">
        <v>38</v>
      </c>
      <c r="C287" t="s">
        <v>26</v>
      </c>
      <c r="D287" t="s">
        <v>27</v>
      </c>
      <c r="G287">
        <v>4</v>
      </c>
      <c r="H287">
        <v>1</v>
      </c>
      <c r="I287">
        <v>10</v>
      </c>
      <c r="J287">
        <v>3</v>
      </c>
      <c r="K287">
        <v>1</v>
      </c>
      <c r="L287">
        <v>7</v>
      </c>
      <c r="M287">
        <v>10</v>
      </c>
      <c r="N287" t="s">
        <v>432</v>
      </c>
      <c r="O287" t="s">
        <v>28</v>
      </c>
      <c r="P287" t="s">
        <v>45</v>
      </c>
      <c r="Q287" t="s">
        <v>30</v>
      </c>
      <c r="R287" t="s">
        <v>50</v>
      </c>
      <c r="S287" t="s">
        <v>61</v>
      </c>
      <c r="T287" t="s">
        <v>52</v>
      </c>
      <c r="U287" t="s">
        <v>57</v>
      </c>
      <c r="V287">
        <v>4</v>
      </c>
      <c r="W287">
        <v>2</v>
      </c>
      <c r="X287" t="s">
        <v>35</v>
      </c>
      <c r="Y287" t="s">
        <v>35</v>
      </c>
      <c r="Z287" t="s">
        <v>36</v>
      </c>
    </row>
    <row r="288" spans="1:26" x14ac:dyDescent="0.3">
      <c r="A288" t="s">
        <v>433</v>
      </c>
      <c r="B288" t="s">
        <v>281</v>
      </c>
      <c r="E288" t="s">
        <v>26</v>
      </c>
      <c r="F288" t="s">
        <v>43</v>
      </c>
      <c r="G288">
        <v>8</v>
      </c>
      <c r="H288">
        <v>8</v>
      </c>
      <c r="I288">
        <v>8</v>
      </c>
      <c r="J288">
        <v>8</v>
      </c>
      <c r="K288">
        <v>7</v>
      </c>
      <c r="L288">
        <v>1</v>
      </c>
      <c r="M288">
        <v>7</v>
      </c>
      <c r="N288">
        <v>200</v>
      </c>
      <c r="O288" t="s">
        <v>44</v>
      </c>
      <c r="P288" t="s">
        <v>29</v>
      </c>
      <c r="Q288" t="s">
        <v>434</v>
      </c>
      <c r="R288" t="s">
        <v>31</v>
      </c>
      <c r="S288" t="s">
        <v>32</v>
      </c>
      <c r="T288" t="s">
        <v>33</v>
      </c>
      <c r="U288" t="s">
        <v>146</v>
      </c>
      <c r="V288">
        <v>4</v>
      </c>
      <c r="W288">
        <v>3</v>
      </c>
      <c r="X288" t="s">
        <v>35</v>
      </c>
      <c r="Y288" t="s">
        <v>35</v>
      </c>
      <c r="Z288" t="s">
        <v>36</v>
      </c>
    </row>
    <row r="289" spans="1:26" x14ac:dyDescent="0.3">
      <c r="A289" t="s">
        <v>435</v>
      </c>
      <c r="B289" t="s">
        <v>67</v>
      </c>
      <c r="E289" t="s">
        <v>26</v>
      </c>
      <c r="F289" t="s">
        <v>43</v>
      </c>
      <c r="G289">
        <v>3</v>
      </c>
      <c r="H289">
        <v>1</v>
      </c>
      <c r="I289">
        <v>8</v>
      </c>
      <c r="J289">
        <v>4</v>
      </c>
      <c r="K289">
        <v>0</v>
      </c>
      <c r="L289">
        <v>8</v>
      </c>
      <c r="M289">
        <v>8</v>
      </c>
      <c r="N289">
        <v>500</v>
      </c>
      <c r="O289" t="s">
        <v>28</v>
      </c>
      <c r="P289" t="s">
        <v>45</v>
      </c>
      <c r="Q289" t="s">
        <v>30</v>
      </c>
      <c r="R289" t="s">
        <v>31</v>
      </c>
      <c r="S289" t="s">
        <v>51</v>
      </c>
      <c r="T289" t="s">
        <v>52</v>
      </c>
      <c r="U289" t="s">
        <v>46</v>
      </c>
      <c r="V289">
        <v>2</v>
      </c>
      <c r="W289">
        <v>2</v>
      </c>
      <c r="X289" t="s">
        <v>35</v>
      </c>
      <c r="Y289" t="s">
        <v>35</v>
      </c>
      <c r="Z289" t="s">
        <v>36</v>
      </c>
    </row>
    <row r="290" spans="1:26" x14ac:dyDescent="0.3">
      <c r="A290" t="s">
        <v>436</v>
      </c>
      <c r="B290" t="s">
        <v>78</v>
      </c>
      <c r="E290" t="s">
        <v>26</v>
      </c>
      <c r="F290" t="s">
        <v>79</v>
      </c>
      <c r="G290">
        <v>0</v>
      </c>
      <c r="H290">
        <v>7</v>
      </c>
      <c r="I290">
        <v>7</v>
      </c>
      <c r="J290">
        <v>0</v>
      </c>
      <c r="K290">
        <v>7</v>
      </c>
      <c r="L290">
        <v>9</v>
      </c>
      <c r="M290">
        <v>8</v>
      </c>
      <c r="N290">
        <v>0</v>
      </c>
      <c r="O290" t="s">
        <v>28</v>
      </c>
      <c r="P290" t="s">
        <v>45</v>
      </c>
      <c r="Q290" t="s">
        <v>39</v>
      </c>
      <c r="R290" t="s">
        <v>31</v>
      </c>
      <c r="S290" t="s">
        <v>102</v>
      </c>
      <c r="T290" t="s">
        <v>112</v>
      </c>
      <c r="U290" t="s">
        <v>34</v>
      </c>
      <c r="V290">
        <v>2</v>
      </c>
      <c r="W290">
        <v>2</v>
      </c>
      <c r="X290" t="s">
        <v>35</v>
      </c>
      <c r="Y290" t="s">
        <v>35</v>
      </c>
      <c r="Z290" t="s">
        <v>36</v>
      </c>
    </row>
    <row r="291" spans="1:26" x14ac:dyDescent="0.3">
      <c r="A291" t="s">
        <v>437</v>
      </c>
      <c r="B291" t="s">
        <v>81</v>
      </c>
      <c r="E291" t="s">
        <v>26</v>
      </c>
      <c r="F291" t="s">
        <v>43</v>
      </c>
      <c r="G291">
        <v>8</v>
      </c>
      <c r="H291">
        <v>7</v>
      </c>
      <c r="I291">
        <v>2</v>
      </c>
      <c r="J291">
        <v>1</v>
      </c>
      <c r="K291">
        <v>9</v>
      </c>
      <c r="L291">
        <v>8</v>
      </c>
      <c r="M291">
        <v>8</v>
      </c>
      <c r="N291">
        <v>50</v>
      </c>
      <c r="O291" t="s">
        <v>44</v>
      </c>
      <c r="P291" t="s">
        <v>29</v>
      </c>
      <c r="Q291" t="s">
        <v>39</v>
      </c>
      <c r="R291" t="s">
        <v>31</v>
      </c>
      <c r="S291" t="s">
        <v>102</v>
      </c>
      <c r="T291" t="s">
        <v>112</v>
      </c>
      <c r="U291" t="s">
        <v>34</v>
      </c>
      <c r="V291">
        <v>3</v>
      </c>
      <c r="W291">
        <v>2</v>
      </c>
      <c r="X291" t="s">
        <v>35</v>
      </c>
      <c r="Y291" t="s">
        <v>35</v>
      </c>
      <c r="Z291" t="s">
        <v>53</v>
      </c>
    </row>
    <row r="292" spans="1:26" x14ac:dyDescent="0.3">
      <c r="A292" t="s">
        <v>437</v>
      </c>
      <c r="B292" t="s">
        <v>38</v>
      </c>
      <c r="C292" t="s">
        <v>26</v>
      </c>
      <c r="D292" t="s">
        <v>27</v>
      </c>
      <c r="G292">
        <v>6</v>
      </c>
      <c r="H292">
        <v>4</v>
      </c>
      <c r="I292">
        <v>9</v>
      </c>
      <c r="J292">
        <v>5</v>
      </c>
      <c r="K292">
        <v>4</v>
      </c>
      <c r="L292">
        <v>4</v>
      </c>
      <c r="M292">
        <v>7</v>
      </c>
      <c r="N292">
        <v>50</v>
      </c>
      <c r="O292" t="s">
        <v>28</v>
      </c>
      <c r="P292" t="s">
        <v>29</v>
      </c>
      <c r="Q292" t="s">
        <v>30</v>
      </c>
      <c r="R292" t="s">
        <v>50</v>
      </c>
      <c r="S292" t="s">
        <v>102</v>
      </c>
      <c r="T292" t="s">
        <v>52</v>
      </c>
      <c r="U292" t="s">
        <v>92</v>
      </c>
      <c r="V292">
        <v>1</v>
      </c>
      <c r="W292">
        <v>2</v>
      </c>
      <c r="X292" t="s">
        <v>35</v>
      </c>
      <c r="Y292" t="s">
        <v>35</v>
      </c>
      <c r="Z292" t="s">
        <v>36</v>
      </c>
    </row>
    <row r="293" spans="1:26" x14ac:dyDescent="0.3">
      <c r="A293" t="s">
        <v>438</v>
      </c>
      <c r="B293" t="s">
        <v>184</v>
      </c>
      <c r="C293" t="s">
        <v>26</v>
      </c>
      <c r="D293" t="s">
        <v>27</v>
      </c>
      <c r="G293">
        <v>3</v>
      </c>
      <c r="H293">
        <v>2</v>
      </c>
      <c r="I293">
        <v>8</v>
      </c>
      <c r="J293">
        <v>3</v>
      </c>
      <c r="K293">
        <v>0</v>
      </c>
      <c r="L293">
        <v>4</v>
      </c>
      <c r="M293">
        <v>7</v>
      </c>
      <c r="N293">
        <v>400</v>
      </c>
      <c r="O293" t="s">
        <v>44</v>
      </c>
      <c r="P293" t="s">
        <v>45</v>
      </c>
      <c r="Q293" t="s">
        <v>39</v>
      </c>
      <c r="R293" t="s">
        <v>31</v>
      </c>
      <c r="S293" t="s">
        <v>56</v>
      </c>
      <c r="T293" t="s">
        <v>206</v>
      </c>
      <c r="U293" t="s">
        <v>146</v>
      </c>
      <c r="V293">
        <v>1</v>
      </c>
      <c r="W293">
        <v>1</v>
      </c>
      <c r="X293" t="s">
        <v>35</v>
      </c>
      <c r="Y293" t="s">
        <v>35</v>
      </c>
      <c r="Z293" t="s">
        <v>36</v>
      </c>
    </row>
    <row r="294" spans="1:26" x14ac:dyDescent="0.3">
      <c r="A294" t="s">
        <v>439</v>
      </c>
      <c r="B294" t="s">
        <v>48</v>
      </c>
      <c r="C294" t="s">
        <v>26</v>
      </c>
      <c r="D294" t="s">
        <v>27</v>
      </c>
      <c r="G294">
        <v>3</v>
      </c>
      <c r="H294">
        <v>0</v>
      </c>
      <c r="I294">
        <v>5</v>
      </c>
      <c r="J294">
        <v>0</v>
      </c>
      <c r="K294">
        <v>0</v>
      </c>
      <c r="L294">
        <v>7</v>
      </c>
      <c r="M294">
        <v>8</v>
      </c>
      <c r="N294">
        <v>50</v>
      </c>
      <c r="O294" t="s">
        <v>28</v>
      </c>
      <c r="P294" t="s">
        <v>29</v>
      </c>
      <c r="Q294" t="s">
        <v>60</v>
      </c>
      <c r="R294" t="s">
        <v>31</v>
      </c>
      <c r="S294" t="s">
        <v>178</v>
      </c>
      <c r="T294" t="s">
        <v>182</v>
      </c>
      <c r="U294" t="s">
        <v>146</v>
      </c>
      <c r="V294">
        <v>1</v>
      </c>
      <c r="W294">
        <v>2</v>
      </c>
      <c r="X294" t="s">
        <v>35</v>
      </c>
      <c r="Y294" t="s">
        <v>35</v>
      </c>
      <c r="Z294" t="s">
        <v>36</v>
      </c>
    </row>
    <row r="295" spans="1:26" x14ac:dyDescent="0.3">
      <c r="A295" t="s">
        <v>440</v>
      </c>
      <c r="B295" t="s">
        <v>25</v>
      </c>
      <c r="C295" t="s">
        <v>26</v>
      </c>
      <c r="D295" t="s">
        <v>27</v>
      </c>
      <c r="G295">
        <v>2</v>
      </c>
      <c r="H295">
        <v>4</v>
      </c>
      <c r="I295">
        <v>7</v>
      </c>
      <c r="J295">
        <v>4</v>
      </c>
      <c r="K295">
        <v>5</v>
      </c>
      <c r="L295">
        <v>7</v>
      </c>
      <c r="M295">
        <v>10</v>
      </c>
      <c r="N295">
        <v>500</v>
      </c>
      <c r="O295" t="s">
        <v>28</v>
      </c>
      <c r="P295" t="s">
        <v>29</v>
      </c>
      <c r="Q295" t="s">
        <v>60</v>
      </c>
      <c r="R295" t="s">
        <v>31</v>
      </c>
      <c r="S295" t="s">
        <v>51</v>
      </c>
      <c r="T295" t="s">
        <v>65</v>
      </c>
      <c r="U295" t="s">
        <v>146</v>
      </c>
      <c r="V295">
        <v>0</v>
      </c>
      <c r="W295">
        <v>1</v>
      </c>
      <c r="X295" t="s">
        <v>35</v>
      </c>
      <c r="Y295" t="s">
        <v>35</v>
      </c>
      <c r="Z295" t="s">
        <v>36</v>
      </c>
    </row>
    <row r="296" spans="1:26" x14ac:dyDescent="0.3">
      <c r="A296" t="s">
        <v>441</v>
      </c>
      <c r="B296" t="s">
        <v>76</v>
      </c>
      <c r="E296" t="s">
        <v>26</v>
      </c>
      <c r="F296" t="s">
        <v>79</v>
      </c>
      <c r="G296">
        <v>2</v>
      </c>
      <c r="H296">
        <v>8</v>
      </c>
      <c r="I296">
        <v>7</v>
      </c>
      <c r="J296">
        <v>2</v>
      </c>
      <c r="K296">
        <v>0</v>
      </c>
      <c r="L296">
        <v>10</v>
      </c>
      <c r="M296">
        <v>5</v>
      </c>
      <c r="N296">
        <v>30</v>
      </c>
      <c r="O296" t="s">
        <v>44</v>
      </c>
      <c r="P296" t="s">
        <v>168</v>
      </c>
      <c r="Q296" t="s">
        <v>60</v>
      </c>
      <c r="R296" t="s">
        <v>50</v>
      </c>
      <c r="S296" t="s">
        <v>286</v>
      </c>
      <c r="T296" t="s">
        <v>52</v>
      </c>
      <c r="U296" t="s">
        <v>46</v>
      </c>
      <c r="V296">
        <v>3</v>
      </c>
      <c r="W296">
        <v>2</v>
      </c>
      <c r="X296" t="s">
        <v>35</v>
      </c>
      <c r="Y296" t="s">
        <v>35</v>
      </c>
      <c r="Z296" t="s">
        <v>36</v>
      </c>
    </row>
    <row r="297" spans="1:26" x14ac:dyDescent="0.3">
      <c r="A297" t="s">
        <v>442</v>
      </c>
      <c r="B297" t="s">
        <v>38</v>
      </c>
      <c r="C297" t="s">
        <v>26</v>
      </c>
      <c r="D297" t="s">
        <v>105</v>
      </c>
      <c r="G297">
        <v>3</v>
      </c>
      <c r="H297">
        <v>7</v>
      </c>
      <c r="I297">
        <v>4</v>
      </c>
      <c r="J297">
        <v>4</v>
      </c>
      <c r="K297">
        <v>7</v>
      </c>
      <c r="L297">
        <v>5</v>
      </c>
      <c r="M297">
        <v>6</v>
      </c>
      <c r="N297">
        <v>50</v>
      </c>
      <c r="O297" t="s">
        <v>44</v>
      </c>
      <c r="P297" t="s">
        <v>45</v>
      </c>
      <c r="Q297" t="s">
        <v>30</v>
      </c>
      <c r="R297" t="s">
        <v>50</v>
      </c>
      <c r="S297" t="s">
        <v>124</v>
      </c>
      <c r="T297" t="s">
        <v>52</v>
      </c>
      <c r="U297" t="s">
        <v>57</v>
      </c>
      <c r="V297">
        <v>1</v>
      </c>
      <c r="W297">
        <v>2</v>
      </c>
      <c r="X297" t="s">
        <v>35</v>
      </c>
      <c r="Y297" t="s">
        <v>35</v>
      </c>
      <c r="Z297" t="s">
        <v>36</v>
      </c>
    </row>
    <row r="298" spans="1:26" x14ac:dyDescent="0.3">
      <c r="A298" t="s">
        <v>443</v>
      </c>
      <c r="B298" t="s">
        <v>184</v>
      </c>
      <c r="C298" t="s">
        <v>26</v>
      </c>
      <c r="D298" t="s">
        <v>105</v>
      </c>
      <c r="G298">
        <v>4</v>
      </c>
      <c r="H298">
        <v>6</v>
      </c>
      <c r="I298">
        <v>8</v>
      </c>
      <c r="J298">
        <v>4</v>
      </c>
      <c r="K298">
        <v>3</v>
      </c>
      <c r="L298">
        <v>6</v>
      </c>
      <c r="M298">
        <v>2</v>
      </c>
      <c r="N298">
        <v>50</v>
      </c>
      <c r="O298" t="s">
        <v>44</v>
      </c>
      <c r="P298" t="s">
        <v>29</v>
      </c>
      <c r="Q298" t="s">
        <v>60</v>
      </c>
      <c r="R298" t="s">
        <v>50</v>
      </c>
      <c r="S298" t="s">
        <v>56</v>
      </c>
      <c r="T298" t="s">
        <v>33</v>
      </c>
      <c r="U298" t="s">
        <v>34</v>
      </c>
      <c r="V298">
        <v>3</v>
      </c>
      <c r="W298">
        <v>2</v>
      </c>
      <c r="X298" t="s">
        <v>35</v>
      </c>
      <c r="Y298" t="s">
        <v>35</v>
      </c>
      <c r="Z298" t="s">
        <v>53</v>
      </c>
    </row>
    <row r="299" spans="1:26" x14ac:dyDescent="0.3">
      <c r="A299" t="s">
        <v>444</v>
      </c>
      <c r="B299" t="s">
        <v>184</v>
      </c>
      <c r="C299" t="s">
        <v>26</v>
      </c>
      <c r="D299" t="s">
        <v>27</v>
      </c>
      <c r="G299">
        <v>3</v>
      </c>
      <c r="H299">
        <v>6</v>
      </c>
      <c r="I299">
        <v>9</v>
      </c>
      <c r="J299">
        <v>4</v>
      </c>
      <c r="K299">
        <v>2</v>
      </c>
      <c r="L299">
        <v>8</v>
      </c>
      <c r="M299">
        <v>8</v>
      </c>
      <c r="N299">
        <v>200</v>
      </c>
      <c r="O299" t="s">
        <v>28</v>
      </c>
      <c r="P299" t="s">
        <v>29</v>
      </c>
      <c r="Q299" t="s">
        <v>60</v>
      </c>
      <c r="R299" t="s">
        <v>31</v>
      </c>
      <c r="S299" t="s">
        <v>102</v>
      </c>
      <c r="T299" t="s">
        <v>206</v>
      </c>
      <c r="U299" t="s">
        <v>46</v>
      </c>
      <c r="V299">
        <v>4</v>
      </c>
      <c r="W299">
        <v>1</v>
      </c>
      <c r="X299" t="s">
        <v>35</v>
      </c>
      <c r="Y299" t="s">
        <v>35</v>
      </c>
      <c r="Z299" t="s">
        <v>36</v>
      </c>
    </row>
    <row r="300" spans="1:26" x14ac:dyDescent="0.3">
      <c r="A300" t="s">
        <v>445</v>
      </c>
      <c r="B300" t="s">
        <v>64</v>
      </c>
      <c r="C300" t="s">
        <v>26</v>
      </c>
      <c r="D300" t="s">
        <v>27</v>
      </c>
      <c r="G300">
        <v>3</v>
      </c>
      <c r="H300">
        <v>10</v>
      </c>
      <c r="I300">
        <v>3</v>
      </c>
      <c r="J300">
        <v>3</v>
      </c>
      <c r="K300">
        <v>1</v>
      </c>
      <c r="L300">
        <v>9</v>
      </c>
      <c r="M300">
        <v>10</v>
      </c>
      <c r="N300" t="s">
        <v>123</v>
      </c>
      <c r="O300" t="s">
        <v>28</v>
      </c>
      <c r="P300" t="s">
        <v>45</v>
      </c>
      <c r="Q300" t="s">
        <v>164</v>
      </c>
      <c r="R300" t="s">
        <v>50</v>
      </c>
      <c r="S300" t="s">
        <v>51</v>
      </c>
      <c r="U300" t="s">
        <v>34</v>
      </c>
      <c r="V300">
        <v>3</v>
      </c>
      <c r="W300">
        <v>0</v>
      </c>
      <c r="X300" t="s">
        <v>35</v>
      </c>
      <c r="Y300" t="s">
        <v>35</v>
      </c>
      <c r="Z300" t="s">
        <v>36</v>
      </c>
    </row>
    <row r="301" spans="1:26" x14ac:dyDescent="0.3">
      <c r="A301" t="s">
        <v>446</v>
      </c>
      <c r="B301" t="s">
        <v>38</v>
      </c>
      <c r="C301" t="s">
        <v>26</v>
      </c>
      <c r="D301" t="s">
        <v>27</v>
      </c>
      <c r="G301">
        <v>3</v>
      </c>
      <c r="H301">
        <v>3</v>
      </c>
      <c r="I301">
        <v>4</v>
      </c>
      <c r="J301">
        <v>2</v>
      </c>
      <c r="K301">
        <v>3</v>
      </c>
      <c r="L301">
        <v>4</v>
      </c>
      <c r="M301">
        <v>7</v>
      </c>
      <c r="N301">
        <v>50</v>
      </c>
      <c r="O301" t="s">
        <v>28</v>
      </c>
      <c r="P301" t="s">
        <v>45</v>
      </c>
      <c r="Q301" t="s">
        <v>30</v>
      </c>
      <c r="R301" t="s">
        <v>50</v>
      </c>
      <c r="S301" t="s">
        <v>214</v>
      </c>
      <c r="T301" t="s">
        <v>52</v>
      </c>
      <c r="U301" t="s">
        <v>57</v>
      </c>
      <c r="V301">
        <v>2</v>
      </c>
      <c r="W301">
        <v>1</v>
      </c>
      <c r="X301" t="s">
        <v>35</v>
      </c>
      <c r="Y301" t="s">
        <v>40</v>
      </c>
      <c r="Z301" t="s">
        <v>36</v>
      </c>
    </row>
    <row r="302" spans="1:26" x14ac:dyDescent="0.3">
      <c r="A302" t="s">
        <v>447</v>
      </c>
      <c r="B302" t="s">
        <v>48</v>
      </c>
      <c r="C302" t="s">
        <v>26</v>
      </c>
      <c r="D302" t="s">
        <v>27</v>
      </c>
      <c r="G302">
        <v>8</v>
      </c>
      <c r="H302">
        <v>7</v>
      </c>
      <c r="I302">
        <v>8</v>
      </c>
      <c r="J302">
        <v>8</v>
      </c>
      <c r="K302">
        <v>7</v>
      </c>
      <c r="L302">
        <v>4</v>
      </c>
      <c r="M302">
        <v>7</v>
      </c>
      <c r="N302">
        <v>300</v>
      </c>
      <c r="O302" t="s">
        <v>28</v>
      </c>
      <c r="P302" t="s">
        <v>45</v>
      </c>
      <c r="Q302" t="s">
        <v>39</v>
      </c>
      <c r="R302" t="s">
        <v>31</v>
      </c>
      <c r="S302" t="s">
        <v>32</v>
      </c>
      <c r="T302" t="s">
        <v>33</v>
      </c>
      <c r="U302" t="s">
        <v>46</v>
      </c>
      <c r="V302">
        <v>6</v>
      </c>
      <c r="W302">
        <v>3</v>
      </c>
      <c r="X302" t="s">
        <v>35</v>
      </c>
      <c r="Y302" t="s">
        <v>35</v>
      </c>
      <c r="Z302" t="s">
        <v>53</v>
      </c>
    </row>
    <row r="303" spans="1:26" x14ac:dyDescent="0.3">
      <c r="A303" t="s">
        <v>448</v>
      </c>
      <c r="B303" t="s">
        <v>48</v>
      </c>
      <c r="C303" t="s">
        <v>26</v>
      </c>
      <c r="D303" t="s">
        <v>27</v>
      </c>
      <c r="G303">
        <v>6</v>
      </c>
      <c r="H303">
        <v>4</v>
      </c>
      <c r="I303">
        <v>7</v>
      </c>
      <c r="J303">
        <v>7</v>
      </c>
      <c r="K303">
        <v>5</v>
      </c>
      <c r="L303">
        <v>3</v>
      </c>
      <c r="M303">
        <v>8</v>
      </c>
      <c r="N303">
        <v>250</v>
      </c>
      <c r="O303" t="s">
        <v>28</v>
      </c>
      <c r="P303" t="s">
        <v>29</v>
      </c>
      <c r="Q303" t="s">
        <v>39</v>
      </c>
      <c r="R303" t="s">
        <v>31</v>
      </c>
      <c r="S303" t="s">
        <v>95</v>
      </c>
      <c r="T303" t="s">
        <v>112</v>
      </c>
      <c r="U303" t="s">
        <v>57</v>
      </c>
      <c r="V303">
        <v>3</v>
      </c>
      <c r="W303">
        <v>4</v>
      </c>
      <c r="X303" t="s">
        <v>35</v>
      </c>
      <c r="Y303" t="s">
        <v>40</v>
      </c>
      <c r="Z303" t="s">
        <v>36</v>
      </c>
    </row>
    <row r="304" spans="1:26" x14ac:dyDescent="0.3">
      <c r="A304" t="s">
        <v>449</v>
      </c>
      <c r="B304" t="s">
        <v>42</v>
      </c>
      <c r="E304" t="s">
        <v>26</v>
      </c>
      <c r="F304" t="s">
        <v>43</v>
      </c>
      <c r="G304">
        <v>3</v>
      </c>
      <c r="H304">
        <v>2</v>
      </c>
      <c r="I304">
        <v>5</v>
      </c>
      <c r="J304">
        <v>6</v>
      </c>
      <c r="K304">
        <v>2</v>
      </c>
      <c r="L304">
        <v>2</v>
      </c>
      <c r="M304">
        <v>6</v>
      </c>
      <c r="N304">
        <v>200</v>
      </c>
      <c r="O304" t="s">
        <v>28</v>
      </c>
      <c r="P304" t="s">
        <v>29</v>
      </c>
      <c r="Q304" t="s">
        <v>39</v>
      </c>
      <c r="R304" t="s">
        <v>31</v>
      </c>
      <c r="S304" t="s">
        <v>102</v>
      </c>
      <c r="T304" t="s">
        <v>112</v>
      </c>
      <c r="U304" t="s">
        <v>34</v>
      </c>
      <c r="V304">
        <v>0</v>
      </c>
      <c r="W304">
        <v>3</v>
      </c>
      <c r="X304" t="s">
        <v>35</v>
      </c>
      <c r="Y304" t="s">
        <v>35</v>
      </c>
      <c r="Z304" t="s">
        <v>53</v>
      </c>
    </row>
    <row r="305" spans="1:26" x14ac:dyDescent="0.3">
      <c r="A305" t="s">
        <v>450</v>
      </c>
      <c r="B305" t="s">
        <v>99</v>
      </c>
      <c r="E305" t="s">
        <v>26</v>
      </c>
      <c r="F305" t="s">
        <v>43</v>
      </c>
      <c r="G305">
        <v>1</v>
      </c>
      <c r="H305">
        <v>3</v>
      </c>
      <c r="I305">
        <v>8</v>
      </c>
      <c r="J305">
        <v>2</v>
      </c>
      <c r="K305">
        <v>0</v>
      </c>
      <c r="L305">
        <v>7</v>
      </c>
      <c r="M305">
        <v>5</v>
      </c>
      <c r="N305" t="s">
        <v>233</v>
      </c>
      <c r="O305" t="s">
        <v>44</v>
      </c>
      <c r="P305" t="s">
        <v>29</v>
      </c>
      <c r="Q305" t="s">
        <v>60</v>
      </c>
      <c r="R305" t="s">
        <v>337</v>
      </c>
      <c r="S305" t="s">
        <v>178</v>
      </c>
      <c r="T305" t="s">
        <v>65</v>
      </c>
      <c r="U305" t="s">
        <v>34</v>
      </c>
      <c r="V305">
        <v>3</v>
      </c>
      <c r="W305">
        <v>1</v>
      </c>
      <c r="X305" t="s">
        <v>35</v>
      </c>
      <c r="Y305" t="s">
        <v>35</v>
      </c>
      <c r="Z305" t="s">
        <v>36</v>
      </c>
    </row>
    <row r="306" spans="1:26" x14ac:dyDescent="0.3">
      <c r="A306" t="s">
        <v>451</v>
      </c>
      <c r="B306" t="s">
        <v>38</v>
      </c>
      <c r="C306" t="s">
        <v>26</v>
      </c>
      <c r="D306" t="s">
        <v>105</v>
      </c>
      <c r="G306">
        <v>8</v>
      </c>
      <c r="H306">
        <v>4</v>
      </c>
      <c r="I306">
        <v>7</v>
      </c>
      <c r="J306">
        <v>7</v>
      </c>
      <c r="K306">
        <v>1</v>
      </c>
      <c r="L306">
        <v>5</v>
      </c>
      <c r="M306">
        <v>4</v>
      </c>
      <c r="N306" t="s">
        <v>233</v>
      </c>
      <c r="O306" t="s">
        <v>44</v>
      </c>
      <c r="P306" t="s">
        <v>29</v>
      </c>
      <c r="Q306" t="s">
        <v>60</v>
      </c>
      <c r="R306" t="s">
        <v>31</v>
      </c>
      <c r="S306" t="s">
        <v>32</v>
      </c>
      <c r="T306" t="s">
        <v>176</v>
      </c>
      <c r="U306" t="s">
        <v>146</v>
      </c>
      <c r="V306">
        <v>2</v>
      </c>
      <c r="W306">
        <v>3</v>
      </c>
      <c r="X306" t="s">
        <v>35</v>
      </c>
      <c r="Y306" t="s">
        <v>35</v>
      </c>
      <c r="Z306" t="s">
        <v>36</v>
      </c>
    </row>
    <row r="307" spans="1:26" x14ac:dyDescent="0.3">
      <c r="A307" t="s">
        <v>452</v>
      </c>
      <c r="B307" t="s">
        <v>38</v>
      </c>
      <c r="C307" t="s">
        <v>26</v>
      </c>
      <c r="D307" t="s">
        <v>27</v>
      </c>
      <c r="G307">
        <v>8</v>
      </c>
      <c r="H307">
        <v>2</v>
      </c>
      <c r="I307">
        <v>9</v>
      </c>
      <c r="J307">
        <v>1</v>
      </c>
      <c r="K307">
        <v>0</v>
      </c>
      <c r="L307">
        <v>2</v>
      </c>
      <c r="M307">
        <v>10</v>
      </c>
      <c r="N307">
        <v>20</v>
      </c>
      <c r="O307" t="s">
        <v>28</v>
      </c>
      <c r="P307" t="s">
        <v>45</v>
      </c>
      <c r="Q307" t="s">
        <v>60</v>
      </c>
      <c r="R307" t="s">
        <v>31</v>
      </c>
      <c r="S307" t="s">
        <v>32</v>
      </c>
      <c r="T307" t="s">
        <v>33</v>
      </c>
      <c r="U307" t="s">
        <v>34</v>
      </c>
      <c r="V307">
        <v>4</v>
      </c>
      <c r="W307">
        <v>4</v>
      </c>
      <c r="X307" t="s">
        <v>35</v>
      </c>
      <c r="Y307" t="s">
        <v>35</v>
      </c>
      <c r="Z307" t="s">
        <v>36</v>
      </c>
    </row>
    <row r="308" spans="1:26" x14ac:dyDescent="0.3">
      <c r="A308" t="s">
        <v>453</v>
      </c>
      <c r="B308" t="s">
        <v>157</v>
      </c>
      <c r="C308" t="s">
        <v>26</v>
      </c>
      <c r="D308" t="s">
        <v>27</v>
      </c>
      <c r="G308">
        <v>7</v>
      </c>
      <c r="H308">
        <v>7</v>
      </c>
      <c r="I308">
        <v>7</v>
      </c>
      <c r="J308">
        <v>4</v>
      </c>
      <c r="K308">
        <v>5</v>
      </c>
      <c r="L308">
        <v>7</v>
      </c>
      <c r="M308">
        <v>10</v>
      </c>
      <c r="N308">
        <v>500</v>
      </c>
      <c r="O308" t="s">
        <v>28</v>
      </c>
      <c r="P308" t="s">
        <v>45</v>
      </c>
      <c r="Q308" t="s">
        <v>30</v>
      </c>
      <c r="R308" t="s">
        <v>50</v>
      </c>
      <c r="S308" t="s">
        <v>102</v>
      </c>
      <c r="T308" t="s">
        <v>52</v>
      </c>
      <c r="U308" t="s">
        <v>106</v>
      </c>
      <c r="V308">
        <v>3</v>
      </c>
      <c r="W308">
        <v>1</v>
      </c>
      <c r="X308" t="s">
        <v>35</v>
      </c>
      <c r="Y308" t="s">
        <v>35</v>
      </c>
      <c r="Z308" t="s">
        <v>36</v>
      </c>
    </row>
    <row r="309" spans="1:26" x14ac:dyDescent="0.3">
      <c r="A309" t="s">
        <v>454</v>
      </c>
      <c r="B309" t="s">
        <v>151</v>
      </c>
      <c r="E309" t="s">
        <v>26</v>
      </c>
      <c r="F309" t="s">
        <v>79</v>
      </c>
      <c r="G309">
        <v>4</v>
      </c>
      <c r="H309">
        <v>6</v>
      </c>
      <c r="I309">
        <v>8</v>
      </c>
      <c r="J309">
        <v>4</v>
      </c>
      <c r="K309">
        <v>2</v>
      </c>
      <c r="L309">
        <v>8</v>
      </c>
      <c r="M309">
        <v>4</v>
      </c>
      <c r="N309">
        <v>100</v>
      </c>
      <c r="O309" t="s">
        <v>28</v>
      </c>
      <c r="P309" t="s">
        <v>45</v>
      </c>
      <c r="Q309" t="s">
        <v>60</v>
      </c>
      <c r="R309" t="s">
        <v>31</v>
      </c>
      <c r="S309" t="s">
        <v>61</v>
      </c>
      <c r="T309" t="s">
        <v>62</v>
      </c>
      <c r="U309" t="s">
        <v>34</v>
      </c>
      <c r="V309">
        <v>2</v>
      </c>
      <c r="W309">
        <v>1</v>
      </c>
      <c r="X309" t="s">
        <v>35</v>
      </c>
      <c r="Y309" t="s">
        <v>35</v>
      </c>
      <c r="Z309" t="s">
        <v>36</v>
      </c>
    </row>
    <row r="310" spans="1:26" x14ac:dyDescent="0.3">
      <c r="A310" t="s">
        <v>455</v>
      </c>
      <c r="B310" t="s">
        <v>148</v>
      </c>
      <c r="E310" t="s">
        <v>26</v>
      </c>
      <c r="F310" t="s">
        <v>43</v>
      </c>
      <c r="G310">
        <v>8</v>
      </c>
      <c r="H310">
        <v>3</v>
      </c>
      <c r="I310">
        <v>3</v>
      </c>
      <c r="J310">
        <v>7</v>
      </c>
      <c r="K310">
        <v>8</v>
      </c>
      <c r="L310">
        <v>4</v>
      </c>
      <c r="M310">
        <v>7</v>
      </c>
      <c r="N310">
        <v>0</v>
      </c>
      <c r="O310" t="s">
        <v>28</v>
      </c>
      <c r="P310" t="s">
        <v>29</v>
      </c>
      <c r="Q310" t="s">
        <v>60</v>
      </c>
      <c r="R310" t="s">
        <v>31</v>
      </c>
      <c r="S310" t="s">
        <v>32</v>
      </c>
      <c r="T310" t="s">
        <v>176</v>
      </c>
      <c r="U310" t="s">
        <v>34</v>
      </c>
      <c r="V310">
        <v>4</v>
      </c>
      <c r="W310">
        <v>2</v>
      </c>
      <c r="X310" t="s">
        <v>35</v>
      </c>
      <c r="Y310" t="s">
        <v>35</v>
      </c>
      <c r="Z310" t="s">
        <v>36</v>
      </c>
    </row>
    <row r="311" spans="1:26" x14ac:dyDescent="0.3">
      <c r="A311" t="s">
        <v>456</v>
      </c>
      <c r="B311" t="s">
        <v>81</v>
      </c>
      <c r="E311" t="s">
        <v>26</v>
      </c>
      <c r="F311" t="s">
        <v>79</v>
      </c>
      <c r="G311">
        <v>5</v>
      </c>
      <c r="H311">
        <v>7</v>
      </c>
      <c r="I311">
        <v>8</v>
      </c>
      <c r="J311">
        <v>8</v>
      </c>
      <c r="K311">
        <v>8</v>
      </c>
      <c r="L311">
        <v>5</v>
      </c>
      <c r="M311">
        <v>7</v>
      </c>
      <c r="N311" t="s">
        <v>158</v>
      </c>
      <c r="O311" t="s">
        <v>28</v>
      </c>
      <c r="P311" t="s">
        <v>45</v>
      </c>
      <c r="Q311" t="s">
        <v>30</v>
      </c>
      <c r="R311" t="s">
        <v>50</v>
      </c>
      <c r="S311" t="s">
        <v>32</v>
      </c>
      <c r="T311" t="s">
        <v>52</v>
      </c>
      <c r="U311" t="s">
        <v>57</v>
      </c>
      <c r="V311">
        <v>5</v>
      </c>
      <c r="W311">
        <v>4</v>
      </c>
      <c r="X311" t="s">
        <v>35</v>
      </c>
      <c r="Y311" t="s">
        <v>40</v>
      </c>
      <c r="Z311" t="s">
        <v>36</v>
      </c>
    </row>
    <row r="312" spans="1:26" x14ac:dyDescent="0.3">
      <c r="A312" t="s">
        <v>457</v>
      </c>
      <c r="B312" t="s">
        <v>64</v>
      </c>
      <c r="C312" t="s">
        <v>26</v>
      </c>
      <c r="D312" t="s">
        <v>27</v>
      </c>
      <c r="G312">
        <v>7</v>
      </c>
      <c r="H312">
        <v>7</v>
      </c>
      <c r="I312">
        <v>6</v>
      </c>
      <c r="J312">
        <v>4</v>
      </c>
      <c r="K312">
        <v>3</v>
      </c>
      <c r="L312">
        <v>5</v>
      </c>
      <c r="M312">
        <v>6</v>
      </c>
      <c r="N312">
        <v>0</v>
      </c>
      <c r="O312" t="s">
        <v>28</v>
      </c>
      <c r="P312" t="s">
        <v>29</v>
      </c>
      <c r="Q312" t="s">
        <v>60</v>
      </c>
      <c r="R312" t="s">
        <v>31</v>
      </c>
      <c r="S312" t="s">
        <v>56</v>
      </c>
      <c r="T312" t="s">
        <v>176</v>
      </c>
      <c r="U312" t="s">
        <v>146</v>
      </c>
      <c r="V312">
        <v>2</v>
      </c>
      <c r="W312">
        <v>2</v>
      </c>
      <c r="X312" t="s">
        <v>35</v>
      </c>
      <c r="Y312" t="s">
        <v>35</v>
      </c>
      <c r="Z312" t="s">
        <v>36</v>
      </c>
    </row>
    <row r="313" spans="1:26" x14ac:dyDescent="0.3">
      <c r="A313" t="s">
        <v>458</v>
      </c>
      <c r="B313" t="s">
        <v>42</v>
      </c>
      <c r="E313" t="s">
        <v>26</v>
      </c>
      <c r="F313" t="s">
        <v>43</v>
      </c>
      <c r="G313">
        <v>6</v>
      </c>
      <c r="H313">
        <v>3</v>
      </c>
      <c r="I313">
        <v>9</v>
      </c>
      <c r="J313">
        <v>3</v>
      </c>
      <c r="K313">
        <v>2</v>
      </c>
      <c r="L313">
        <v>6</v>
      </c>
      <c r="M313">
        <v>9</v>
      </c>
      <c r="N313" t="s">
        <v>459</v>
      </c>
      <c r="O313" t="s">
        <v>28</v>
      </c>
      <c r="P313" t="s">
        <v>29</v>
      </c>
      <c r="Q313" t="s">
        <v>30</v>
      </c>
      <c r="R313" t="s">
        <v>50</v>
      </c>
      <c r="T313" t="s">
        <v>176</v>
      </c>
      <c r="U313" t="s">
        <v>46</v>
      </c>
      <c r="V313">
        <v>2</v>
      </c>
      <c r="W313">
        <v>3</v>
      </c>
      <c r="X313" t="s">
        <v>35</v>
      </c>
      <c r="Y313" t="s">
        <v>35</v>
      </c>
      <c r="Z313" t="s">
        <v>53</v>
      </c>
    </row>
    <row r="314" spans="1:26" x14ac:dyDescent="0.3">
      <c r="A314" t="s">
        <v>460</v>
      </c>
      <c r="B314" t="s">
        <v>184</v>
      </c>
      <c r="C314" t="s">
        <v>26</v>
      </c>
      <c r="D314" t="s">
        <v>27</v>
      </c>
      <c r="G314">
        <v>6</v>
      </c>
      <c r="H314">
        <v>4</v>
      </c>
      <c r="I314">
        <v>7</v>
      </c>
      <c r="J314">
        <v>4</v>
      </c>
      <c r="K314">
        <v>3</v>
      </c>
      <c r="L314">
        <v>6</v>
      </c>
      <c r="M314">
        <v>5</v>
      </c>
      <c r="N314" t="s">
        <v>68</v>
      </c>
      <c r="O314" t="s">
        <v>28</v>
      </c>
      <c r="P314" t="s">
        <v>29</v>
      </c>
      <c r="Q314" t="s">
        <v>60</v>
      </c>
      <c r="R314" t="s">
        <v>31</v>
      </c>
      <c r="S314" t="s">
        <v>51</v>
      </c>
      <c r="T314" t="s">
        <v>194</v>
      </c>
      <c r="U314" t="s">
        <v>146</v>
      </c>
      <c r="V314">
        <v>1</v>
      </c>
      <c r="W314">
        <v>2</v>
      </c>
      <c r="X314" t="s">
        <v>35</v>
      </c>
      <c r="Y314" t="s">
        <v>35</v>
      </c>
      <c r="Z314" t="s">
        <v>36</v>
      </c>
    </row>
    <row r="315" spans="1:26" x14ac:dyDescent="0.3">
      <c r="A315" t="s">
        <v>461</v>
      </c>
      <c r="B315" t="s">
        <v>184</v>
      </c>
      <c r="C315" t="s">
        <v>26</v>
      </c>
      <c r="D315" t="s">
        <v>27</v>
      </c>
      <c r="G315">
        <v>5</v>
      </c>
      <c r="H315">
        <v>10</v>
      </c>
      <c r="I315">
        <v>9</v>
      </c>
      <c r="J315">
        <v>3</v>
      </c>
      <c r="K315">
        <v>2</v>
      </c>
      <c r="L315">
        <v>10</v>
      </c>
      <c r="M315">
        <v>10</v>
      </c>
      <c r="N315" t="s">
        <v>462</v>
      </c>
      <c r="O315" t="s">
        <v>28</v>
      </c>
      <c r="P315" t="s">
        <v>29</v>
      </c>
      <c r="Q315" t="s">
        <v>60</v>
      </c>
      <c r="R315" t="s">
        <v>31</v>
      </c>
      <c r="S315" t="s">
        <v>102</v>
      </c>
      <c r="T315" t="s">
        <v>112</v>
      </c>
      <c r="U315" t="s">
        <v>34</v>
      </c>
      <c r="V315">
        <v>3</v>
      </c>
      <c r="W315">
        <v>2</v>
      </c>
      <c r="X315" t="s">
        <v>35</v>
      </c>
      <c r="Y315" t="s">
        <v>35</v>
      </c>
      <c r="Z315" t="s">
        <v>36</v>
      </c>
    </row>
    <row r="316" spans="1:26" x14ac:dyDescent="0.3">
      <c r="A316" t="s">
        <v>463</v>
      </c>
      <c r="B316" t="s">
        <v>38</v>
      </c>
      <c r="C316" t="s">
        <v>26</v>
      </c>
      <c r="D316" t="s">
        <v>27</v>
      </c>
      <c r="G316">
        <v>4</v>
      </c>
      <c r="H316">
        <v>8</v>
      </c>
      <c r="I316">
        <v>7</v>
      </c>
      <c r="J316">
        <v>5</v>
      </c>
      <c r="K316">
        <v>6</v>
      </c>
      <c r="L316">
        <v>6</v>
      </c>
      <c r="M316">
        <v>9</v>
      </c>
      <c r="N316">
        <v>250</v>
      </c>
      <c r="O316" t="s">
        <v>44</v>
      </c>
      <c r="P316" t="s">
        <v>29</v>
      </c>
      <c r="Q316" t="s">
        <v>60</v>
      </c>
      <c r="R316" t="s">
        <v>31</v>
      </c>
      <c r="S316" t="s">
        <v>102</v>
      </c>
      <c r="T316" t="s">
        <v>112</v>
      </c>
      <c r="U316" t="s">
        <v>34</v>
      </c>
      <c r="V316">
        <v>5</v>
      </c>
      <c r="W316">
        <v>1</v>
      </c>
      <c r="X316" t="s">
        <v>35</v>
      </c>
      <c r="Y316" t="s">
        <v>40</v>
      </c>
      <c r="Z316" t="s">
        <v>36</v>
      </c>
    </row>
    <row r="317" spans="1:26" x14ac:dyDescent="0.3">
      <c r="A317" t="s">
        <v>464</v>
      </c>
      <c r="B317" t="s">
        <v>244</v>
      </c>
      <c r="C317" t="s">
        <v>26</v>
      </c>
      <c r="D317" t="s">
        <v>105</v>
      </c>
      <c r="G317">
        <v>8</v>
      </c>
      <c r="H317">
        <v>8</v>
      </c>
      <c r="I317">
        <v>4</v>
      </c>
      <c r="J317">
        <v>8</v>
      </c>
      <c r="K317">
        <v>9</v>
      </c>
      <c r="L317">
        <v>2</v>
      </c>
      <c r="M317">
        <v>5</v>
      </c>
      <c r="N317">
        <v>0</v>
      </c>
      <c r="O317" t="s">
        <v>44</v>
      </c>
      <c r="P317" t="s">
        <v>29</v>
      </c>
      <c r="Q317" t="s">
        <v>39</v>
      </c>
      <c r="R317" t="s">
        <v>31</v>
      </c>
      <c r="S317" t="s">
        <v>102</v>
      </c>
      <c r="T317" t="s">
        <v>112</v>
      </c>
      <c r="U317" t="s">
        <v>34</v>
      </c>
      <c r="V317">
        <v>3</v>
      </c>
      <c r="W317">
        <v>3</v>
      </c>
      <c r="X317" t="s">
        <v>35</v>
      </c>
      <c r="Y317" t="s">
        <v>35</v>
      </c>
      <c r="Z317" t="s">
        <v>36</v>
      </c>
    </row>
    <row r="318" spans="1:26" x14ac:dyDescent="0.3">
      <c r="A318" t="s">
        <v>465</v>
      </c>
      <c r="B318" t="s">
        <v>104</v>
      </c>
      <c r="C318" t="s">
        <v>26</v>
      </c>
      <c r="D318" t="s">
        <v>27</v>
      </c>
      <c r="G318">
        <v>8</v>
      </c>
      <c r="H318">
        <v>7</v>
      </c>
      <c r="I318">
        <v>3</v>
      </c>
      <c r="J318">
        <v>7</v>
      </c>
      <c r="K318">
        <v>2</v>
      </c>
      <c r="L318">
        <v>4</v>
      </c>
      <c r="M318">
        <v>8</v>
      </c>
      <c r="N318">
        <v>50</v>
      </c>
      <c r="O318" t="s">
        <v>44</v>
      </c>
      <c r="P318" t="s">
        <v>45</v>
      </c>
      <c r="Q318" t="s">
        <v>39</v>
      </c>
      <c r="R318" t="s">
        <v>31</v>
      </c>
      <c r="S318" t="s">
        <v>286</v>
      </c>
      <c r="T318" t="s">
        <v>131</v>
      </c>
      <c r="U318" t="s">
        <v>146</v>
      </c>
      <c r="V318">
        <v>1</v>
      </c>
      <c r="W318">
        <v>2</v>
      </c>
      <c r="X318" t="s">
        <v>35</v>
      </c>
      <c r="Y318" t="s">
        <v>35</v>
      </c>
      <c r="Z318" t="s">
        <v>36</v>
      </c>
    </row>
    <row r="319" spans="1:26" x14ac:dyDescent="0.3">
      <c r="A319" t="s">
        <v>466</v>
      </c>
      <c r="B319" t="s">
        <v>74</v>
      </c>
      <c r="C319" t="s">
        <v>26</v>
      </c>
      <c r="D319" t="s">
        <v>27</v>
      </c>
      <c r="G319">
        <v>9</v>
      </c>
      <c r="H319">
        <v>2</v>
      </c>
      <c r="I319">
        <v>5</v>
      </c>
      <c r="J319">
        <v>7</v>
      </c>
      <c r="K319">
        <v>0</v>
      </c>
      <c r="L319">
        <v>7</v>
      </c>
      <c r="M319">
        <v>10</v>
      </c>
      <c r="N319" t="s">
        <v>224</v>
      </c>
      <c r="O319" t="s">
        <v>44</v>
      </c>
      <c r="P319" t="s">
        <v>29</v>
      </c>
      <c r="Q319" t="s">
        <v>60</v>
      </c>
      <c r="R319" t="s">
        <v>31</v>
      </c>
      <c r="S319" t="s">
        <v>32</v>
      </c>
      <c r="T319" t="s">
        <v>33</v>
      </c>
      <c r="U319" t="s">
        <v>34</v>
      </c>
      <c r="V319">
        <v>3</v>
      </c>
      <c r="W319">
        <v>2</v>
      </c>
      <c r="X319" t="s">
        <v>35</v>
      </c>
      <c r="Y319" t="s">
        <v>35</v>
      </c>
      <c r="Z319" t="s">
        <v>36</v>
      </c>
    </row>
    <row r="320" spans="1:26" x14ac:dyDescent="0.3">
      <c r="A320" t="s">
        <v>467</v>
      </c>
      <c r="B320" t="s">
        <v>38</v>
      </c>
      <c r="C320" t="s">
        <v>26</v>
      </c>
      <c r="D320" t="s">
        <v>27</v>
      </c>
      <c r="G320">
        <v>5</v>
      </c>
      <c r="H320">
        <v>5</v>
      </c>
      <c r="I320">
        <v>7</v>
      </c>
      <c r="J320">
        <v>6</v>
      </c>
      <c r="K320">
        <v>2</v>
      </c>
      <c r="L320">
        <v>7</v>
      </c>
      <c r="M320">
        <v>7</v>
      </c>
      <c r="N320">
        <v>100</v>
      </c>
      <c r="O320" t="s">
        <v>28</v>
      </c>
      <c r="P320" t="s">
        <v>45</v>
      </c>
      <c r="Q320" t="s">
        <v>30</v>
      </c>
      <c r="R320" t="s">
        <v>31</v>
      </c>
      <c r="S320" t="s">
        <v>178</v>
      </c>
      <c r="T320" t="s">
        <v>194</v>
      </c>
      <c r="U320" t="s">
        <v>34</v>
      </c>
      <c r="V320">
        <v>3</v>
      </c>
      <c r="W320">
        <v>2</v>
      </c>
      <c r="X320" t="s">
        <v>35</v>
      </c>
      <c r="Y320" t="s">
        <v>35</v>
      </c>
      <c r="Z320" t="s">
        <v>53</v>
      </c>
    </row>
    <row r="321" spans="1:26" x14ac:dyDescent="0.3">
      <c r="A321" t="s">
        <v>468</v>
      </c>
      <c r="B321" t="s">
        <v>90</v>
      </c>
      <c r="E321" t="s">
        <v>26</v>
      </c>
      <c r="F321" t="s">
        <v>79</v>
      </c>
      <c r="G321">
        <v>1</v>
      </c>
      <c r="H321">
        <v>1</v>
      </c>
      <c r="I321">
        <v>9</v>
      </c>
      <c r="J321">
        <v>2</v>
      </c>
      <c r="K321">
        <v>0</v>
      </c>
      <c r="L321">
        <v>8</v>
      </c>
      <c r="M321">
        <v>7</v>
      </c>
      <c r="N321" t="s">
        <v>115</v>
      </c>
      <c r="O321" t="s">
        <v>44</v>
      </c>
      <c r="P321" t="s">
        <v>45</v>
      </c>
      <c r="Q321" t="s">
        <v>60</v>
      </c>
      <c r="R321" t="s">
        <v>31</v>
      </c>
      <c r="S321" t="s">
        <v>32</v>
      </c>
      <c r="T321" t="s">
        <v>33</v>
      </c>
      <c r="U321" t="s">
        <v>146</v>
      </c>
      <c r="V321">
        <v>0</v>
      </c>
      <c r="W321">
        <v>1</v>
      </c>
      <c r="X321" t="s">
        <v>35</v>
      </c>
      <c r="Y321" t="s">
        <v>35</v>
      </c>
      <c r="Z321" t="s">
        <v>36</v>
      </c>
    </row>
    <row r="322" spans="1:26" x14ac:dyDescent="0.3">
      <c r="A322" t="s">
        <v>469</v>
      </c>
      <c r="B322" t="s">
        <v>25</v>
      </c>
      <c r="C322" t="s">
        <v>26</v>
      </c>
      <c r="D322" t="s">
        <v>27</v>
      </c>
      <c r="G322">
        <v>5</v>
      </c>
      <c r="H322">
        <v>8</v>
      </c>
      <c r="I322">
        <v>6</v>
      </c>
      <c r="J322">
        <v>3</v>
      </c>
      <c r="K322">
        <v>0</v>
      </c>
      <c r="L322">
        <v>8</v>
      </c>
      <c r="M322">
        <v>7</v>
      </c>
      <c r="N322" t="s">
        <v>420</v>
      </c>
      <c r="O322" t="s">
        <v>28</v>
      </c>
      <c r="P322" t="s">
        <v>29</v>
      </c>
      <c r="Q322" t="s">
        <v>39</v>
      </c>
      <c r="R322" t="s">
        <v>31</v>
      </c>
      <c r="S322" t="s">
        <v>61</v>
      </c>
      <c r="T322" t="s">
        <v>206</v>
      </c>
      <c r="U322" t="s">
        <v>146</v>
      </c>
      <c r="V322">
        <v>3</v>
      </c>
      <c r="W322">
        <v>4</v>
      </c>
      <c r="X322" t="s">
        <v>35</v>
      </c>
      <c r="Y322" t="s">
        <v>35</v>
      </c>
      <c r="Z322" t="s">
        <v>36</v>
      </c>
    </row>
    <row r="323" spans="1:26" x14ac:dyDescent="0.3">
      <c r="A323" t="s">
        <v>470</v>
      </c>
      <c r="B323" t="s">
        <v>104</v>
      </c>
      <c r="C323" t="s">
        <v>26</v>
      </c>
      <c r="D323" t="s">
        <v>105</v>
      </c>
      <c r="G323">
        <v>0</v>
      </c>
      <c r="H323">
        <v>0</v>
      </c>
      <c r="I323">
        <v>8</v>
      </c>
      <c r="J323">
        <v>0</v>
      </c>
      <c r="K323">
        <v>5</v>
      </c>
      <c r="L323">
        <v>9</v>
      </c>
      <c r="M323">
        <v>5</v>
      </c>
      <c r="N323">
        <v>0</v>
      </c>
      <c r="O323" t="s">
        <v>44</v>
      </c>
      <c r="P323" t="s">
        <v>168</v>
      </c>
      <c r="Q323" t="s">
        <v>60</v>
      </c>
      <c r="R323" t="s">
        <v>50</v>
      </c>
      <c r="S323" t="s">
        <v>56</v>
      </c>
      <c r="T323" t="s">
        <v>176</v>
      </c>
      <c r="U323" t="s">
        <v>46</v>
      </c>
      <c r="V323">
        <v>3</v>
      </c>
      <c r="W323">
        <v>1</v>
      </c>
      <c r="X323" t="s">
        <v>40</v>
      </c>
      <c r="Y323" t="s">
        <v>35</v>
      </c>
      <c r="Z323" t="s">
        <v>36</v>
      </c>
    </row>
    <row r="324" spans="1:26" x14ac:dyDescent="0.3">
      <c r="A324" t="s">
        <v>471</v>
      </c>
      <c r="B324" t="s">
        <v>148</v>
      </c>
      <c r="E324" t="s">
        <v>26</v>
      </c>
      <c r="F324" t="s">
        <v>43</v>
      </c>
      <c r="G324">
        <v>3</v>
      </c>
      <c r="H324">
        <v>7</v>
      </c>
      <c r="I324">
        <v>6</v>
      </c>
      <c r="J324">
        <v>4</v>
      </c>
      <c r="K324">
        <v>4</v>
      </c>
      <c r="L324">
        <v>5</v>
      </c>
      <c r="M324">
        <v>10</v>
      </c>
      <c r="N324">
        <v>300</v>
      </c>
      <c r="O324" t="s">
        <v>28</v>
      </c>
      <c r="P324" t="s">
        <v>29</v>
      </c>
      <c r="Q324" t="s">
        <v>60</v>
      </c>
      <c r="R324" t="s">
        <v>31</v>
      </c>
      <c r="S324" t="s">
        <v>51</v>
      </c>
      <c r="T324" t="s">
        <v>65</v>
      </c>
      <c r="U324" t="s">
        <v>34</v>
      </c>
      <c r="V324">
        <v>4</v>
      </c>
      <c r="W324">
        <v>1</v>
      </c>
      <c r="X324" t="s">
        <v>35</v>
      </c>
      <c r="Y324" t="s">
        <v>40</v>
      </c>
      <c r="Z324" t="s">
        <v>36</v>
      </c>
    </row>
    <row r="325" spans="1:26" x14ac:dyDescent="0.3">
      <c r="A325" t="s">
        <v>472</v>
      </c>
      <c r="B325" t="s">
        <v>38</v>
      </c>
      <c r="C325" t="s">
        <v>26</v>
      </c>
      <c r="D325" t="s">
        <v>27</v>
      </c>
      <c r="G325">
        <v>2</v>
      </c>
      <c r="H325">
        <v>5</v>
      </c>
      <c r="I325">
        <v>4</v>
      </c>
      <c r="J325">
        <v>2</v>
      </c>
      <c r="K325">
        <v>0</v>
      </c>
      <c r="L325">
        <v>8</v>
      </c>
      <c r="M325">
        <v>4</v>
      </c>
      <c r="N325">
        <v>0</v>
      </c>
      <c r="O325" t="s">
        <v>28</v>
      </c>
      <c r="P325" t="s">
        <v>29</v>
      </c>
      <c r="Q325" t="s">
        <v>60</v>
      </c>
      <c r="R325" t="s">
        <v>31</v>
      </c>
      <c r="S325" t="s">
        <v>178</v>
      </c>
      <c r="T325" t="s">
        <v>194</v>
      </c>
      <c r="U325" t="s">
        <v>146</v>
      </c>
      <c r="V325">
        <v>2</v>
      </c>
      <c r="W325">
        <v>0</v>
      </c>
      <c r="X325" t="s">
        <v>35</v>
      </c>
      <c r="Y325" t="s">
        <v>35</v>
      </c>
      <c r="Z325" t="s">
        <v>36</v>
      </c>
    </row>
    <row r="326" spans="1:26" x14ac:dyDescent="0.3">
      <c r="A326" t="s">
        <v>473</v>
      </c>
      <c r="B326" t="s">
        <v>90</v>
      </c>
      <c r="E326" t="s">
        <v>26</v>
      </c>
      <c r="F326" t="s">
        <v>79</v>
      </c>
      <c r="G326">
        <v>3</v>
      </c>
      <c r="H326">
        <v>3</v>
      </c>
      <c r="I326">
        <v>7</v>
      </c>
      <c r="J326">
        <v>2</v>
      </c>
      <c r="K326">
        <v>3</v>
      </c>
      <c r="L326">
        <v>4</v>
      </c>
      <c r="M326">
        <v>7</v>
      </c>
      <c r="N326">
        <v>50</v>
      </c>
      <c r="O326" t="s">
        <v>44</v>
      </c>
      <c r="P326" t="s">
        <v>45</v>
      </c>
      <c r="Q326" t="s">
        <v>30</v>
      </c>
      <c r="R326" t="s">
        <v>50</v>
      </c>
      <c r="S326" t="s">
        <v>95</v>
      </c>
      <c r="U326" t="s">
        <v>57</v>
      </c>
      <c r="V326">
        <v>2</v>
      </c>
      <c r="W326">
        <v>4</v>
      </c>
      <c r="X326" t="s">
        <v>35</v>
      </c>
      <c r="Y326" t="s">
        <v>35</v>
      </c>
      <c r="Z326" t="s">
        <v>36</v>
      </c>
    </row>
    <row r="327" spans="1:26" x14ac:dyDescent="0.3">
      <c r="A327" t="s">
        <v>474</v>
      </c>
      <c r="B327" t="s">
        <v>67</v>
      </c>
      <c r="E327" t="s">
        <v>26</v>
      </c>
      <c r="F327" t="s">
        <v>43</v>
      </c>
      <c r="G327">
        <v>5</v>
      </c>
      <c r="H327">
        <v>7</v>
      </c>
      <c r="I327">
        <v>7</v>
      </c>
      <c r="J327">
        <v>4</v>
      </c>
      <c r="K327">
        <v>1</v>
      </c>
      <c r="L327">
        <v>6</v>
      </c>
      <c r="M327">
        <v>7</v>
      </c>
      <c r="N327">
        <v>300</v>
      </c>
      <c r="O327" t="s">
        <v>28</v>
      </c>
      <c r="P327" t="s">
        <v>45</v>
      </c>
      <c r="Q327" t="s">
        <v>60</v>
      </c>
      <c r="R327" t="s">
        <v>31</v>
      </c>
      <c r="S327" t="s">
        <v>61</v>
      </c>
      <c r="T327" t="s">
        <v>206</v>
      </c>
      <c r="U327" t="s">
        <v>146</v>
      </c>
      <c r="V327">
        <v>3</v>
      </c>
      <c r="W327">
        <v>2</v>
      </c>
      <c r="X327" t="s">
        <v>35</v>
      </c>
      <c r="Y327" t="s">
        <v>35</v>
      </c>
      <c r="Z327" t="s">
        <v>36</v>
      </c>
    </row>
    <row r="328" spans="1:26" x14ac:dyDescent="0.3">
      <c r="A328" t="s">
        <v>475</v>
      </c>
      <c r="B328" t="s">
        <v>81</v>
      </c>
      <c r="E328" t="s">
        <v>26</v>
      </c>
      <c r="F328" t="s">
        <v>43</v>
      </c>
      <c r="G328">
        <v>8</v>
      </c>
      <c r="H328">
        <v>9</v>
      </c>
      <c r="I328">
        <v>5</v>
      </c>
      <c r="J328">
        <v>4</v>
      </c>
      <c r="K328">
        <v>1</v>
      </c>
      <c r="L328">
        <v>6</v>
      </c>
      <c r="M328">
        <v>7</v>
      </c>
      <c r="N328">
        <v>100</v>
      </c>
      <c r="O328" t="s">
        <v>44</v>
      </c>
      <c r="P328" t="s">
        <v>29</v>
      </c>
      <c r="Q328" t="s">
        <v>30</v>
      </c>
      <c r="R328" t="s">
        <v>50</v>
      </c>
      <c r="S328" t="s">
        <v>51</v>
      </c>
      <c r="U328" t="s">
        <v>46</v>
      </c>
      <c r="V328">
        <v>3</v>
      </c>
      <c r="W328">
        <v>4</v>
      </c>
      <c r="X328" t="s">
        <v>35</v>
      </c>
      <c r="Y328" t="s">
        <v>35</v>
      </c>
      <c r="Z328" t="s">
        <v>36</v>
      </c>
    </row>
    <row r="329" spans="1:26" x14ac:dyDescent="0.3">
      <c r="A329" t="s">
        <v>476</v>
      </c>
      <c r="B329" t="s">
        <v>38</v>
      </c>
      <c r="C329" t="s">
        <v>26</v>
      </c>
      <c r="D329" t="s">
        <v>27</v>
      </c>
      <c r="G329">
        <v>7</v>
      </c>
      <c r="H329">
        <v>3</v>
      </c>
      <c r="I329">
        <v>4</v>
      </c>
      <c r="J329">
        <v>6</v>
      </c>
      <c r="K329">
        <v>3</v>
      </c>
      <c r="L329">
        <v>4</v>
      </c>
      <c r="M329">
        <v>6</v>
      </c>
      <c r="N329">
        <v>100</v>
      </c>
      <c r="O329" t="s">
        <v>28</v>
      </c>
      <c r="P329" t="s">
        <v>29</v>
      </c>
      <c r="Q329" t="s">
        <v>30</v>
      </c>
      <c r="R329" t="s">
        <v>50</v>
      </c>
      <c r="S329" t="s">
        <v>95</v>
      </c>
      <c r="T329" t="s">
        <v>33</v>
      </c>
      <c r="U329" t="s">
        <v>92</v>
      </c>
      <c r="V329">
        <v>4</v>
      </c>
      <c r="W329">
        <v>3</v>
      </c>
      <c r="X329" t="s">
        <v>35</v>
      </c>
      <c r="Y329" t="s">
        <v>35</v>
      </c>
      <c r="Z329" t="s">
        <v>36</v>
      </c>
    </row>
    <row r="330" spans="1:26" x14ac:dyDescent="0.3">
      <c r="A330" t="s">
        <v>477</v>
      </c>
      <c r="B330" t="s">
        <v>90</v>
      </c>
      <c r="E330" t="s">
        <v>26</v>
      </c>
      <c r="F330" t="s">
        <v>79</v>
      </c>
      <c r="G330">
        <v>8</v>
      </c>
      <c r="H330">
        <v>8</v>
      </c>
      <c r="I330">
        <v>8</v>
      </c>
      <c r="J330">
        <v>7</v>
      </c>
      <c r="K330">
        <v>7</v>
      </c>
      <c r="L330">
        <v>7</v>
      </c>
      <c r="M330">
        <v>1</v>
      </c>
      <c r="N330">
        <v>50</v>
      </c>
      <c r="O330" t="s">
        <v>44</v>
      </c>
      <c r="P330" t="s">
        <v>45</v>
      </c>
      <c r="Q330" t="s">
        <v>60</v>
      </c>
      <c r="R330" t="s">
        <v>31</v>
      </c>
      <c r="S330" t="s">
        <v>102</v>
      </c>
      <c r="T330" t="s">
        <v>131</v>
      </c>
      <c r="U330" t="s">
        <v>146</v>
      </c>
      <c r="V330">
        <v>4</v>
      </c>
      <c r="W330">
        <v>3</v>
      </c>
      <c r="X330" t="s">
        <v>35</v>
      </c>
      <c r="Y330" t="s">
        <v>35</v>
      </c>
      <c r="Z330" t="s">
        <v>36</v>
      </c>
    </row>
    <row r="331" spans="1:26" x14ac:dyDescent="0.3">
      <c r="A331" t="s">
        <v>478</v>
      </c>
      <c r="B331" t="s">
        <v>67</v>
      </c>
      <c r="E331" t="s">
        <v>26</v>
      </c>
      <c r="F331" t="s">
        <v>43</v>
      </c>
      <c r="G331">
        <v>3</v>
      </c>
      <c r="H331">
        <v>8</v>
      </c>
      <c r="I331">
        <v>8</v>
      </c>
      <c r="J331">
        <v>8</v>
      </c>
      <c r="K331">
        <v>1</v>
      </c>
      <c r="L331">
        <v>8</v>
      </c>
      <c r="M331">
        <v>4</v>
      </c>
      <c r="N331">
        <v>100</v>
      </c>
      <c r="O331" t="s">
        <v>44</v>
      </c>
      <c r="P331" t="s">
        <v>168</v>
      </c>
      <c r="Q331" t="s">
        <v>117</v>
      </c>
      <c r="U331" t="s">
        <v>46</v>
      </c>
      <c r="V331">
        <v>3</v>
      </c>
      <c r="W331">
        <v>1</v>
      </c>
      <c r="X331" t="s">
        <v>40</v>
      </c>
      <c r="Y331" t="s">
        <v>35</v>
      </c>
      <c r="Z331" t="s">
        <v>36</v>
      </c>
    </row>
    <row r="332" spans="1:26" x14ac:dyDescent="0.3">
      <c r="A332" t="s">
        <v>479</v>
      </c>
      <c r="B332" t="s">
        <v>81</v>
      </c>
      <c r="E332" t="s">
        <v>26</v>
      </c>
      <c r="F332" t="s">
        <v>43</v>
      </c>
      <c r="G332">
        <v>9</v>
      </c>
      <c r="H332">
        <v>6</v>
      </c>
      <c r="I332">
        <v>8</v>
      </c>
      <c r="J332">
        <v>6</v>
      </c>
      <c r="K332">
        <v>2</v>
      </c>
      <c r="L332">
        <v>6</v>
      </c>
      <c r="M332">
        <v>5</v>
      </c>
      <c r="N332">
        <v>200</v>
      </c>
      <c r="O332" t="s">
        <v>28</v>
      </c>
      <c r="P332" t="s">
        <v>29</v>
      </c>
      <c r="Q332" t="s">
        <v>39</v>
      </c>
      <c r="S332" t="s">
        <v>51</v>
      </c>
      <c r="T332" t="s">
        <v>194</v>
      </c>
      <c r="U332" t="s">
        <v>146</v>
      </c>
      <c r="V332">
        <v>3</v>
      </c>
      <c r="W332">
        <v>2</v>
      </c>
      <c r="X332" t="s">
        <v>35</v>
      </c>
      <c r="Y332" t="s">
        <v>35</v>
      </c>
      <c r="Z332" t="s">
        <v>36</v>
      </c>
    </row>
    <row r="333" spans="1:26" x14ac:dyDescent="0.3">
      <c r="A333" t="s">
        <v>480</v>
      </c>
      <c r="B333" t="s">
        <v>81</v>
      </c>
      <c r="E333" t="s">
        <v>26</v>
      </c>
      <c r="F333" t="s">
        <v>79</v>
      </c>
      <c r="G333">
        <v>7</v>
      </c>
      <c r="H333">
        <v>4</v>
      </c>
      <c r="I333">
        <v>7</v>
      </c>
      <c r="J333">
        <v>8</v>
      </c>
      <c r="K333">
        <v>3</v>
      </c>
      <c r="L333">
        <v>5</v>
      </c>
      <c r="M333">
        <v>6</v>
      </c>
      <c r="N333" t="s">
        <v>233</v>
      </c>
      <c r="O333" t="s">
        <v>28</v>
      </c>
      <c r="P333" t="s">
        <v>29</v>
      </c>
      <c r="Q333" t="s">
        <v>60</v>
      </c>
      <c r="R333" t="s">
        <v>31</v>
      </c>
      <c r="S333" t="s">
        <v>56</v>
      </c>
      <c r="T333" t="s">
        <v>194</v>
      </c>
      <c r="U333" t="s">
        <v>146</v>
      </c>
      <c r="V333">
        <v>5</v>
      </c>
      <c r="W333">
        <v>1</v>
      </c>
      <c r="X333" t="s">
        <v>40</v>
      </c>
      <c r="Y333" t="s">
        <v>35</v>
      </c>
      <c r="Z333" t="s">
        <v>36</v>
      </c>
    </row>
    <row r="334" spans="1:26" x14ac:dyDescent="0.3">
      <c r="A334" t="s">
        <v>481</v>
      </c>
      <c r="B334" t="s">
        <v>144</v>
      </c>
      <c r="C334" t="s">
        <v>26</v>
      </c>
      <c r="D334" t="s">
        <v>105</v>
      </c>
      <c r="G334">
        <v>8</v>
      </c>
      <c r="H334">
        <v>10</v>
      </c>
      <c r="I334">
        <v>8</v>
      </c>
      <c r="J334">
        <v>4</v>
      </c>
      <c r="K334">
        <v>2</v>
      </c>
      <c r="L334">
        <v>6</v>
      </c>
      <c r="M334">
        <v>6</v>
      </c>
      <c r="N334">
        <v>20</v>
      </c>
      <c r="O334" t="s">
        <v>44</v>
      </c>
      <c r="P334" t="s">
        <v>29</v>
      </c>
      <c r="Q334" t="s">
        <v>39</v>
      </c>
      <c r="R334" t="s">
        <v>31</v>
      </c>
      <c r="S334" t="s">
        <v>32</v>
      </c>
      <c r="T334" t="s">
        <v>112</v>
      </c>
      <c r="U334" t="s">
        <v>46</v>
      </c>
      <c r="V334">
        <v>3</v>
      </c>
      <c r="W334">
        <v>2</v>
      </c>
      <c r="X334" t="s">
        <v>35</v>
      </c>
      <c r="Y334" t="s">
        <v>35</v>
      </c>
      <c r="Z334" t="s">
        <v>36</v>
      </c>
    </row>
    <row r="335" spans="1:26" x14ac:dyDescent="0.3">
      <c r="A335" t="s">
        <v>482</v>
      </c>
      <c r="B335" t="s">
        <v>135</v>
      </c>
      <c r="E335" t="s">
        <v>26</v>
      </c>
      <c r="F335" t="s">
        <v>79</v>
      </c>
      <c r="G335">
        <v>5</v>
      </c>
      <c r="H335">
        <v>6</v>
      </c>
      <c r="I335">
        <v>6</v>
      </c>
      <c r="J335">
        <v>4</v>
      </c>
      <c r="K335">
        <v>1</v>
      </c>
      <c r="L335">
        <v>5</v>
      </c>
      <c r="M335">
        <v>6</v>
      </c>
      <c r="N335" t="s">
        <v>140</v>
      </c>
      <c r="O335" t="s">
        <v>28</v>
      </c>
      <c r="P335" t="s">
        <v>29</v>
      </c>
      <c r="Q335" t="s">
        <v>60</v>
      </c>
      <c r="R335" t="s">
        <v>31</v>
      </c>
      <c r="S335" t="s">
        <v>102</v>
      </c>
      <c r="T335" t="s">
        <v>112</v>
      </c>
      <c r="U335" t="s">
        <v>146</v>
      </c>
      <c r="V335">
        <v>1</v>
      </c>
      <c r="W335">
        <v>2</v>
      </c>
      <c r="X335" t="s">
        <v>40</v>
      </c>
      <c r="Y335" t="s">
        <v>35</v>
      </c>
      <c r="Z335" t="s">
        <v>36</v>
      </c>
    </row>
    <row r="336" spans="1:26" x14ac:dyDescent="0.3">
      <c r="A336" t="s">
        <v>483</v>
      </c>
      <c r="B336" t="s">
        <v>244</v>
      </c>
      <c r="C336" t="s">
        <v>26</v>
      </c>
      <c r="D336" t="s">
        <v>27</v>
      </c>
      <c r="G336">
        <v>7</v>
      </c>
      <c r="H336">
        <v>8</v>
      </c>
      <c r="I336">
        <v>9</v>
      </c>
      <c r="J336">
        <v>6</v>
      </c>
      <c r="K336">
        <v>5</v>
      </c>
      <c r="L336">
        <v>4</v>
      </c>
      <c r="M336">
        <v>6</v>
      </c>
      <c r="N336">
        <v>50</v>
      </c>
      <c r="O336" t="s">
        <v>28</v>
      </c>
      <c r="P336" t="s">
        <v>45</v>
      </c>
      <c r="Q336" t="s">
        <v>117</v>
      </c>
      <c r="R336" t="s">
        <v>50</v>
      </c>
      <c r="S336" t="s">
        <v>32</v>
      </c>
      <c r="T336" t="s">
        <v>176</v>
      </c>
      <c r="U336" t="s">
        <v>92</v>
      </c>
      <c r="V336">
        <v>3</v>
      </c>
      <c r="W336">
        <v>2</v>
      </c>
      <c r="X336" t="s">
        <v>35</v>
      </c>
      <c r="Y336" t="s">
        <v>40</v>
      </c>
      <c r="Z336" t="s">
        <v>36</v>
      </c>
    </row>
    <row r="337" spans="1:26" x14ac:dyDescent="0.3">
      <c r="A337" t="s">
        <v>484</v>
      </c>
      <c r="B337" t="s">
        <v>151</v>
      </c>
      <c r="E337" t="s">
        <v>26</v>
      </c>
      <c r="F337" t="s">
        <v>43</v>
      </c>
      <c r="G337">
        <v>6</v>
      </c>
      <c r="H337">
        <v>3</v>
      </c>
      <c r="I337">
        <v>9</v>
      </c>
      <c r="J337">
        <v>7</v>
      </c>
      <c r="K337">
        <v>3</v>
      </c>
      <c r="L337">
        <v>7</v>
      </c>
      <c r="M337">
        <v>7</v>
      </c>
      <c r="N337">
        <v>100</v>
      </c>
      <c r="O337" t="s">
        <v>28</v>
      </c>
      <c r="P337" t="s">
        <v>29</v>
      </c>
      <c r="Q337" t="s">
        <v>30</v>
      </c>
      <c r="R337" t="s">
        <v>31</v>
      </c>
      <c r="S337" t="s">
        <v>56</v>
      </c>
      <c r="T337" t="s">
        <v>176</v>
      </c>
      <c r="U337" t="s">
        <v>34</v>
      </c>
      <c r="V337">
        <v>3</v>
      </c>
      <c r="W337">
        <v>3</v>
      </c>
      <c r="X337" t="s">
        <v>35</v>
      </c>
      <c r="Y337" t="s">
        <v>35</v>
      </c>
      <c r="Z337" t="s">
        <v>36</v>
      </c>
    </row>
    <row r="338" spans="1:26" x14ac:dyDescent="0.3">
      <c r="A338" t="s">
        <v>485</v>
      </c>
      <c r="B338" t="s">
        <v>74</v>
      </c>
      <c r="C338" t="s">
        <v>26</v>
      </c>
      <c r="D338" t="s">
        <v>27</v>
      </c>
      <c r="G338">
        <v>3</v>
      </c>
      <c r="H338">
        <v>3</v>
      </c>
      <c r="I338">
        <v>8</v>
      </c>
      <c r="J338">
        <v>2</v>
      </c>
      <c r="K338">
        <v>1</v>
      </c>
      <c r="L338">
        <v>8</v>
      </c>
      <c r="M338">
        <v>8</v>
      </c>
      <c r="N338">
        <v>500</v>
      </c>
      <c r="O338" t="s">
        <v>28</v>
      </c>
      <c r="P338" t="s">
        <v>29</v>
      </c>
      <c r="Q338" t="s">
        <v>39</v>
      </c>
      <c r="R338" t="s">
        <v>31</v>
      </c>
      <c r="S338" t="s">
        <v>51</v>
      </c>
      <c r="T338" t="s">
        <v>112</v>
      </c>
      <c r="U338" t="s">
        <v>34</v>
      </c>
      <c r="V338">
        <v>3</v>
      </c>
      <c r="W338">
        <v>2</v>
      </c>
      <c r="X338" t="s">
        <v>35</v>
      </c>
      <c r="Y338" t="s">
        <v>35</v>
      </c>
      <c r="Z338" t="s">
        <v>36</v>
      </c>
    </row>
    <row r="339" spans="1:26" x14ac:dyDescent="0.3">
      <c r="A339" t="s">
        <v>486</v>
      </c>
      <c r="B339" t="s">
        <v>64</v>
      </c>
      <c r="C339" t="s">
        <v>26</v>
      </c>
      <c r="D339" t="s">
        <v>27</v>
      </c>
      <c r="G339">
        <v>6</v>
      </c>
      <c r="H339">
        <v>7</v>
      </c>
      <c r="I339">
        <v>3</v>
      </c>
      <c r="J339">
        <v>7</v>
      </c>
      <c r="K339">
        <v>10</v>
      </c>
      <c r="L339">
        <v>3</v>
      </c>
      <c r="M339">
        <v>5</v>
      </c>
      <c r="N339">
        <v>100</v>
      </c>
      <c r="O339" t="s">
        <v>44</v>
      </c>
      <c r="P339" t="s">
        <v>29</v>
      </c>
      <c r="Q339" t="s">
        <v>60</v>
      </c>
      <c r="R339" t="s">
        <v>31</v>
      </c>
      <c r="T339" t="s">
        <v>176</v>
      </c>
      <c r="U339" t="s">
        <v>146</v>
      </c>
      <c r="V339">
        <v>4</v>
      </c>
      <c r="W339">
        <v>3</v>
      </c>
      <c r="X339" t="s">
        <v>35</v>
      </c>
      <c r="Y339" t="s">
        <v>35</v>
      </c>
      <c r="Z339" t="s">
        <v>36</v>
      </c>
    </row>
    <row r="340" spans="1:26" x14ac:dyDescent="0.3">
      <c r="A340" t="s">
        <v>487</v>
      </c>
      <c r="B340" t="s">
        <v>64</v>
      </c>
      <c r="C340" t="s">
        <v>26</v>
      </c>
      <c r="D340" t="s">
        <v>27</v>
      </c>
      <c r="G340">
        <v>5</v>
      </c>
      <c r="H340">
        <v>3</v>
      </c>
      <c r="I340">
        <v>8</v>
      </c>
      <c r="J340">
        <v>2</v>
      </c>
      <c r="K340">
        <v>1</v>
      </c>
      <c r="L340">
        <v>8</v>
      </c>
      <c r="M340">
        <v>10</v>
      </c>
      <c r="N340" t="s">
        <v>140</v>
      </c>
      <c r="O340" t="s">
        <v>28</v>
      </c>
      <c r="P340" t="s">
        <v>29</v>
      </c>
      <c r="Q340" t="s">
        <v>60</v>
      </c>
      <c r="R340" t="s">
        <v>31</v>
      </c>
      <c r="S340" t="s">
        <v>32</v>
      </c>
      <c r="T340" t="s">
        <v>176</v>
      </c>
      <c r="U340" t="s">
        <v>146</v>
      </c>
      <c r="V340">
        <v>3</v>
      </c>
      <c r="W340">
        <v>3</v>
      </c>
      <c r="X340" t="s">
        <v>35</v>
      </c>
      <c r="Y340" t="s">
        <v>35</v>
      </c>
      <c r="Z340" t="s">
        <v>36</v>
      </c>
    </row>
    <row r="341" spans="1:26" x14ac:dyDescent="0.3">
      <c r="A341" t="s">
        <v>488</v>
      </c>
      <c r="B341" t="s">
        <v>42</v>
      </c>
      <c r="E341" t="s">
        <v>26</v>
      </c>
      <c r="F341" t="s">
        <v>79</v>
      </c>
      <c r="G341">
        <v>6</v>
      </c>
      <c r="H341">
        <v>8</v>
      </c>
      <c r="I341">
        <v>6</v>
      </c>
      <c r="J341">
        <v>3</v>
      </c>
      <c r="K341">
        <v>3</v>
      </c>
      <c r="L341">
        <v>6</v>
      </c>
      <c r="M341">
        <v>8</v>
      </c>
      <c r="N341">
        <v>100</v>
      </c>
      <c r="O341" t="s">
        <v>28</v>
      </c>
      <c r="P341" t="s">
        <v>29</v>
      </c>
      <c r="Q341" t="s">
        <v>60</v>
      </c>
      <c r="R341" t="s">
        <v>31</v>
      </c>
      <c r="S341" t="s">
        <v>32</v>
      </c>
      <c r="T341" t="s">
        <v>176</v>
      </c>
      <c r="U341" t="s">
        <v>34</v>
      </c>
      <c r="V341">
        <v>3</v>
      </c>
      <c r="W341">
        <v>4</v>
      </c>
      <c r="X341" t="s">
        <v>40</v>
      </c>
      <c r="Y341" t="s">
        <v>35</v>
      </c>
      <c r="Z341" t="s">
        <v>36</v>
      </c>
    </row>
    <row r="342" spans="1:26" x14ac:dyDescent="0.3">
      <c r="A342" t="s">
        <v>489</v>
      </c>
      <c r="B342" t="s">
        <v>67</v>
      </c>
      <c r="E342" t="s">
        <v>26</v>
      </c>
      <c r="F342" t="s">
        <v>43</v>
      </c>
      <c r="G342">
        <v>3</v>
      </c>
      <c r="H342">
        <v>2</v>
      </c>
      <c r="I342">
        <v>2</v>
      </c>
      <c r="J342">
        <v>2</v>
      </c>
      <c r="K342">
        <v>3</v>
      </c>
      <c r="L342">
        <v>6</v>
      </c>
      <c r="M342">
        <v>10</v>
      </c>
      <c r="N342">
        <v>100</v>
      </c>
      <c r="O342" t="s">
        <v>28</v>
      </c>
      <c r="P342" t="s">
        <v>45</v>
      </c>
      <c r="Q342" t="s">
        <v>60</v>
      </c>
      <c r="R342" t="s">
        <v>50</v>
      </c>
      <c r="S342" t="s">
        <v>32</v>
      </c>
      <c r="T342" t="s">
        <v>52</v>
      </c>
      <c r="U342" t="s">
        <v>34</v>
      </c>
      <c r="V342">
        <v>1</v>
      </c>
      <c r="W342">
        <v>2</v>
      </c>
      <c r="X342" t="s">
        <v>35</v>
      </c>
      <c r="Y342" t="s">
        <v>35</v>
      </c>
      <c r="Z342" t="s">
        <v>36</v>
      </c>
    </row>
    <row r="343" spans="1:26" x14ac:dyDescent="0.3">
      <c r="A343" t="s">
        <v>490</v>
      </c>
      <c r="B343" t="s">
        <v>38</v>
      </c>
      <c r="C343" t="s">
        <v>26</v>
      </c>
      <c r="D343" t="s">
        <v>27</v>
      </c>
      <c r="G343">
        <v>1</v>
      </c>
      <c r="H343">
        <v>1</v>
      </c>
      <c r="I343">
        <v>8</v>
      </c>
      <c r="J343">
        <v>1</v>
      </c>
      <c r="K343">
        <v>0</v>
      </c>
      <c r="L343">
        <v>9</v>
      </c>
      <c r="M343">
        <v>7</v>
      </c>
      <c r="N343">
        <v>300</v>
      </c>
      <c r="O343" t="s">
        <v>28</v>
      </c>
      <c r="P343" t="s">
        <v>45</v>
      </c>
      <c r="Q343" t="s">
        <v>30</v>
      </c>
      <c r="R343" t="s">
        <v>50</v>
      </c>
      <c r="S343" t="s">
        <v>102</v>
      </c>
      <c r="T343" t="s">
        <v>112</v>
      </c>
      <c r="U343" t="s">
        <v>57</v>
      </c>
      <c r="V343">
        <v>2</v>
      </c>
      <c r="W343">
        <v>2</v>
      </c>
      <c r="X343" t="s">
        <v>35</v>
      </c>
      <c r="Y343" t="s">
        <v>35</v>
      </c>
      <c r="Z343" t="s">
        <v>36</v>
      </c>
    </row>
    <row r="344" spans="1:26" x14ac:dyDescent="0.3">
      <c r="A344" t="s">
        <v>491</v>
      </c>
      <c r="B344" t="s">
        <v>38</v>
      </c>
      <c r="C344" t="s">
        <v>26</v>
      </c>
      <c r="D344" t="s">
        <v>27</v>
      </c>
      <c r="G344">
        <v>6</v>
      </c>
      <c r="H344">
        <v>3</v>
      </c>
      <c r="I344">
        <v>3</v>
      </c>
      <c r="J344">
        <v>2</v>
      </c>
      <c r="K344">
        <v>3</v>
      </c>
      <c r="L344">
        <v>8</v>
      </c>
      <c r="M344">
        <v>10</v>
      </c>
      <c r="N344">
        <v>0</v>
      </c>
      <c r="O344" t="s">
        <v>28</v>
      </c>
      <c r="P344" t="s">
        <v>29</v>
      </c>
      <c r="Q344" t="s">
        <v>60</v>
      </c>
      <c r="R344" t="s">
        <v>31</v>
      </c>
      <c r="S344" t="s">
        <v>51</v>
      </c>
      <c r="T344" t="s">
        <v>65</v>
      </c>
      <c r="U344" t="s">
        <v>146</v>
      </c>
      <c r="V344">
        <v>2</v>
      </c>
      <c r="W344">
        <v>1</v>
      </c>
      <c r="X344" t="s">
        <v>35</v>
      </c>
      <c r="Y344" t="s">
        <v>35</v>
      </c>
      <c r="Z344" t="s">
        <v>36</v>
      </c>
    </row>
    <row r="345" spans="1:26" x14ac:dyDescent="0.3">
      <c r="A345" t="s">
        <v>492</v>
      </c>
      <c r="B345" t="s">
        <v>64</v>
      </c>
      <c r="C345" t="s">
        <v>26</v>
      </c>
      <c r="D345" t="s">
        <v>105</v>
      </c>
      <c r="G345">
        <v>8</v>
      </c>
      <c r="H345">
        <v>3</v>
      </c>
      <c r="I345">
        <v>8</v>
      </c>
      <c r="J345">
        <v>5</v>
      </c>
      <c r="K345">
        <v>5</v>
      </c>
      <c r="L345">
        <v>5</v>
      </c>
      <c r="M345">
        <v>6</v>
      </c>
      <c r="N345">
        <v>100</v>
      </c>
      <c r="O345" t="s">
        <v>28</v>
      </c>
      <c r="P345" t="s">
        <v>29</v>
      </c>
      <c r="Q345" t="s">
        <v>39</v>
      </c>
      <c r="R345" t="s">
        <v>31</v>
      </c>
      <c r="S345" t="s">
        <v>32</v>
      </c>
      <c r="T345" t="s">
        <v>176</v>
      </c>
      <c r="U345" t="s">
        <v>34</v>
      </c>
      <c r="V345">
        <v>2</v>
      </c>
      <c r="W345">
        <v>2</v>
      </c>
      <c r="X345" t="s">
        <v>35</v>
      </c>
      <c r="Y345" t="s">
        <v>35</v>
      </c>
      <c r="Z345" t="s">
        <v>36</v>
      </c>
    </row>
    <row r="346" spans="1:26" x14ac:dyDescent="0.3">
      <c r="A346" t="s">
        <v>493</v>
      </c>
      <c r="B346" t="s">
        <v>64</v>
      </c>
      <c r="C346" t="s">
        <v>26</v>
      </c>
      <c r="D346" t="s">
        <v>27</v>
      </c>
      <c r="G346">
        <v>8</v>
      </c>
      <c r="H346">
        <v>2</v>
      </c>
      <c r="I346">
        <v>6</v>
      </c>
      <c r="J346">
        <v>2</v>
      </c>
      <c r="K346">
        <v>1</v>
      </c>
      <c r="L346">
        <v>6</v>
      </c>
      <c r="M346">
        <v>8</v>
      </c>
      <c r="N346" t="s">
        <v>68</v>
      </c>
      <c r="O346" t="s">
        <v>28</v>
      </c>
      <c r="P346" t="s">
        <v>29</v>
      </c>
      <c r="Q346" t="s">
        <v>60</v>
      </c>
      <c r="R346" t="s">
        <v>337</v>
      </c>
      <c r="S346" t="s">
        <v>32</v>
      </c>
      <c r="T346" t="s">
        <v>176</v>
      </c>
      <c r="U346" t="s">
        <v>34</v>
      </c>
      <c r="V346">
        <v>2</v>
      </c>
      <c r="W346">
        <v>2</v>
      </c>
      <c r="X346" t="s">
        <v>35</v>
      </c>
      <c r="Y346" t="s">
        <v>35</v>
      </c>
      <c r="Z346" t="s">
        <v>36</v>
      </c>
    </row>
    <row r="347" spans="1:26" x14ac:dyDescent="0.3">
      <c r="A347" t="s">
        <v>494</v>
      </c>
      <c r="B347" t="s">
        <v>74</v>
      </c>
      <c r="C347" t="s">
        <v>26</v>
      </c>
      <c r="D347" t="s">
        <v>105</v>
      </c>
      <c r="G347">
        <v>3</v>
      </c>
      <c r="H347">
        <v>5</v>
      </c>
      <c r="I347">
        <v>3</v>
      </c>
      <c r="J347">
        <v>1</v>
      </c>
      <c r="K347">
        <v>4</v>
      </c>
      <c r="L347">
        <v>8</v>
      </c>
      <c r="M347">
        <v>3</v>
      </c>
      <c r="N347">
        <v>0</v>
      </c>
      <c r="O347" t="s">
        <v>44</v>
      </c>
      <c r="P347" t="s">
        <v>29</v>
      </c>
      <c r="Q347" t="s">
        <v>60</v>
      </c>
      <c r="R347" t="s">
        <v>31</v>
      </c>
      <c r="S347" t="s">
        <v>214</v>
      </c>
      <c r="T347" t="s">
        <v>52</v>
      </c>
      <c r="U347" t="s">
        <v>146</v>
      </c>
      <c r="V347">
        <v>4</v>
      </c>
      <c r="W347">
        <v>1</v>
      </c>
      <c r="X347" t="s">
        <v>35</v>
      </c>
      <c r="Y347" t="s">
        <v>35</v>
      </c>
      <c r="Z347" t="s">
        <v>36</v>
      </c>
    </row>
    <row r="348" spans="1:26" x14ac:dyDescent="0.3">
      <c r="A348" t="s">
        <v>495</v>
      </c>
      <c r="B348" t="s">
        <v>74</v>
      </c>
      <c r="C348" t="s">
        <v>26</v>
      </c>
      <c r="D348" t="s">
        <v>27</v>
      </c>
      <c r="G348">
        <v>5</v>
      </c>
      <c r="H348">
        <v>6</v>
      </c>
      <c r="I348">
        <v>7</v>
      </c>
      <c r="J348">
        <v>5</v>
      </c>
      <c r="K348">
        <v>3</v>
      </c>
      <c r="L348">
        <v>6</v>
      </c>
      <c r="M348">
        <v>5</v>
      </c>
      <c r="N348" t="s">
        <v>68</v>
      </c>
      <c r="O348" t="s">
        <v>28</v>
      </c>
      <c r="P348" t="s">
        <v>45</v>
      </c>
      <c r="Q348" t="s">
        <v>30</v>
      </c>
      <c r="R348" t="s">
        <v>31</v>
      </c>
      <c r="S348" t="s">
        <v>95</v>
      </c>
      <c r="T348" t="s">
        <v>112</v>
      </c>
      <c r="U348" t="s">
        <v>46</v>
      </c>
      <c r="V348">
        <v>3</v>
      </c>
      <c r="W348">
        <v>4</v>
      </c>
      <c r="X348" t="s">
        <v>35</v>
      </c>
      <c r="Y348" t="s">
        <v>35</v>
      </c>
      <c r="Z348" t="s">
        <v>36</v>
      </c>
    </row>
    <row r="349" spans="1:26" x14ac:dyDescent="0.3">
      <c r="A349" t="s">
        <v>496</v>
      </c>
      <c r="B349" t="s">
        <v>184</v>
      </c>
      <c r="C349" t="s">
        <v>26</v>
      </c>
      <c r="D349" t="s">
        <v>27</v>
      </c>
      <c r="G349">
        <v>0</v>
      </c>
      <c r="H349">
        <v>1</v>
      </c>
      <c r="I349">
        <v>10</v>
      </c>
      <c r="J349">
        <v>0</v>
      </c>
      <c r="K349">
        <v>0</v>
      </c>
      <c r="L349">
        <v>10</v>
      </c>
      <c r="M349">
        <v>10</v>
      </c>
      <c r="N349">
        <v>800</v>
      </c>
      <c r="O349" t="s">
        <v>497</v>
      </c>
      <c r="P349" t="s">
        <v>29</v>
      </c>
      <c r="Q349" t="s">
        <v>39</v>
      </c>
      <c r="R349" t="s">
        <v>86</v>
      </c>
      <c r="S349" t="s">
        <v>51</v>
      </c>
      <c r="T349" t="s">
        <v>65</v>
      </c>
      <c r="U349" t="s">
        <v>34</v>
      </c>
      <c r="V349">
        <v>3</v>
      </c>
      <c r="W349">
        <v>0</v>
      </c>
      <c r="X349" t="s">
        <v>35</v>
      </c>
      <c r="Y349" t="s">
        <v>35</v>
      </c>
      <c r="Z349" t="s">
        <v>36</v>
      </c>
    </row>
    <row r="350" spans="1:26" x14ac:dyDescent="0.3">
      <c r="A350" t="s">
        <v>498</v>
      </c>
      <c r="B350" t="s">
        <v>157</v>
      </c>
      <c r="C350" t="s">
        <v>26</v>
      </c>
      <c r="D350" t="s">
        <v>27</v>
      </c>
      <c r="G350">
        <v>3</v>
      </c>
      <c r="H350">
        <v>1</v>
      </c>
      <c r="I350">
        <v>8</v>
      </c>
      <c r="J350">
        <v>0</v>
      </c>
      <c r="K350">
        <v>1</v>
      </c>
      <c r="L350">
        <v>9</v>
      </c>
      <c r="M350">
        <v>7</v>
      </c>
      <c r="N350">
        <v>500</v>
      </c>
      <c r="O350" t="s">
        <v>28</v>
      </c>
      <c r="P350" t="s">
        <v>29</v>
      </c>
      <c r="Q350" t="s">
        <v>60</v>
      </c>
      <c r="R350" t="s">
        <v>31</v>
      </c>
      <c r="S350" t="s">
        <v>102</v>
      </c>
      <c r="T350" t="s">
        <v>112</v>
      </c>
      <c r="U350" t="s">
        <v>146</v>
      </c>
      <c r="V350">
        <v>2</v>
      </c>
      <c r="W350">
        <v>2</v>
      </c>
      <c r="X350" t="s">
        <v>35</v>
      </c>
      <c r="Y350" t="s">
        <v>35</v>
      </c>
      <c r="Z350" t="s">
        <v>53</v>
      </c>
    </row>
    <row r="351" spans="1:26" x14ac:dyDescent="0.3">
      <c r="A351" t="s">
        <v>499</v>
      </c>
      <c r="B351" t="s">
        <v>38</v>
      </c>
      <c r="C351" t="s">
        <v>26</v>
      </c>
      <c r="D351" t="s">
        <v>27</v>
      </c>
      <c r="G351">
        <v>6</v>
      </c>
      <c r="H351">
        <v>7</v>
      </c>
      <c r="I351">
        <v>9</v>
      </c>
      <c r="J351">
        <v>6</v>
      </c>
      <c r="K351">
        <v>4</v>
      </c>
      <c r="L351">
        <v>7</v>
      </c>
      <c r="M351">
        <v>10</v>
      </c>
      <c r="N351">
        <v>300</v>
      </c>
      <c r="O351" t="s">
        <v>28</v>
      </c>
      <c r="P351" t="s">
        <v>29</v>
      </c>
      <c r="Q351" t="s">
        <v>39</v>
      </c>
      <c r="R351" t="s">
        <v>31</v>
      </c>
      <c r="S351" t="s">
        <v>51</v>
      </c>
      <c r="T351" t="s">
        <v>65</v>
      </c>
      <c r="U351" t="s">
        <v>34</v>
      </c>
      <c r="V351">
        <v>5</v>
      </c>
      <c r="W351">
        <v>2</v>
      </c>
      <c r="X351" t="s">
        <v>35</v>
      </c>
      <c r="Y351" t="s">
        <v>35</v>
      </c>
      <c r="Z351" t="s">
        <v>36</v>
      </c>
    </row>
    <row r="352" spans="1:26" x14ac:dyDescent="0.3">
      <c r="A352" t="s">
        <v>500</v>
      </c>
      <c r="B352" t="s">
        <v>38</v>
      </c>
      <c r="C352" t="s">
        <v>26</v>
      </c>
      <c r="D352" t="s">
        <v>27</v>
      </c>
      <c r="G352">
        <v>3</v>
      </c>
      <c r="H352">
        <v>9</v>
      </c>
      <c r="I352">
        <v>5</v>
      </c>
      <c r="J352">
        <v>3</v>
      </c>
      <c r="K352">
        <v>0</v>
      </c>
      <c r="L352">
        <v>10</v>
      </c>
      <c r="M352">
        <v>8</v>
      </c>
      <c r="N352">
        <v>100</v>
      </c>
      <c r="O352" t="s">
        <v>44</v>
      </c>
      <c r="P352" t="s">
        <v>45</v>
      </c>
      <c r="Q352" t="s">
        <v>39</v>
      </c>
      <c r="R352" t="s">
        <v>50</v>
      </c>
      <c r="S352" t="s">
        <v>124</v>
      </c>
      <c r="T352" t="s">
        <v>52</v>
      </c>
      <c r="U352" t="s">
        <v>46</v>
      </c>
      <c r="V352">
        <v>0</v>
      </c>
      <c r="W352">
        <v>3</v>
      </c>
      <c r="X352" t="s">
        <v>35</v>
      </c>
      <c r="Y352" t="s">
        <v>35</v>
      </c>
      <c r="Z352" t="s">
        <v>53</v>
      </c>
    </row>
    <row r="353" spans="1:26" x14ac:dyDescent="0.3">
      <c r="A353" t="s">
        <v>501</v>
      </c>
      <c r="B353" t="s">
        <v>90</v>
      </c>
      <c r="E353" t="s">
        <v>26</v>
      </c>
      <c r="F353" t="s">
        <v>43</v>
      </c>
      <c r="G353">
        <v>3</v>
      </c>
      <c r="H353">
        <v>0</v>
      </c>
      <c r="I353">
        <v>9</v>
      </c>
      <c r="J353">
        <v>2</v>
      </c>
      <c r="K353">
        <v>0</v>
      </c>
      <c r="L353">
        <v>9</v>
      </c>
      <c r="M353">
        <v>9</v>
      </c>
      <c r="N353" t="s">
        <v>502</v>
      </c>
      <c r="O353" t="s">
        <v>44</v>
      </c>
      <c r="P353" t="s">
        <v>29</v>
      </c>
      <c r="Q353" t="s">
        <v>60</v>
      </c>
      <c r="R353" t="s">
        <v>31</v>
      </c>
      <c r="S353" t="s">
        <v>178</v>
      </c>
      <c r="T353" t="s">
        <v>194</v>
      </c>
      <c r="U353" t="s">
        <v>146</v>
      </c>
      <c r="V353">
        <v>2</v>
      </c>
      <c r="W353">
        <v>1</v>
      </c>
      <c r="X353" t="s">
        <v>35</v>
      </c>
      <c r="Y353" t="s">
        <v>35</v>
      </c>
      <c r="Z353" t="s">
        <v>36</v>
      </c>
    </row>
    <row r="354" spans="1:26" x14ac:dyDescent="0.3">
      <c r="A354" t="s">
        <v>503</v>
      </c>
      <c r="B354" t="s">
        <v>99</v>
      </c>
      <c r="E354" t="s">
        <v>26</v>
      </c>
      <c r="F354" t="s">
        <v>79</v>
      </c>
      <c r="G354">
        <v>5</v>
      </c>
      <c r="H354">
        <v>0</v>
      </c>
      <c r="I354">
        <v>10</v>
      </c>
      <c r="J354">
        <v>7</v>
      </c>
      <c r="K354">
        <v>4</v>
      </c>
      <c r="L354">
        <v>0</v>
      </c>
      <c r="M354">
        <v>5</v>
      </c>
      <c r="N354">
        <v>0</v>
      </c>
      <c r="O354" t="s">
        <v>44</v>
      </c>
      <c r="P354" t="s">
        <v>45</v>
      </c>
      <c r="Q354" t="s">
        <v>39</v>
      </c>
      <c r="R354" t="s">
        <v>31</v>
      </c>
      <c r="U354" t="s">
        <v>34</v>
      </c>
      <c r="V354">
        <v>4</v>
      </c>
      <c r="W354">
        <v>3</v>
      </c>
      <c r="X354" t="s">
        <v>35</v>
      </c>
      <c r="Y354" t="s">
        <v>40</v>
      </c>
      <c r="Z354" t="s">
        <v>36</v>
      </c>
    </row>
    <row r="355" spans="1:26" x14ac:dyDescent="0.3">
      <c r="A355" t="s">
        <v>504</v>
      </c>
      <c r="B355" t="s">
        <v>144</v>
      </c>
      <c r="C355" t="s">
        <v>26</v>
      </c>
      <c r="D355" t="s">
        <v>27</v>
      </c>
      <c r="G355">
        <v>7</v>
      </c>
      <c r="H355">
        <v>6</v>
      </c>
      <c r="I355">
        <v>7</v>
      </c>
      <c r="J355">
        <v>4</v>
      </c>
      <c r="K355">
        <v>3</v>
      </c>
      <c r="L355">
        <v>5</v>
      </c>
      <c r="M355">
        <v>10</v>
      </c>
      <c r="N355" t="s">
        <v>235</v>
      </c>
      <c r="O355" t="s">
        <v>28</v>
      </c>
      <c r="P355" t="s">
        <v>29</v>
      </c>
      <c r="Q355" t="s">
        <v>60</v>
      </c>
      <c r="R355" t="s">
        <v>31</v>
      </c>
      <c r="S355" t="s">
        <v>61</v>
      </c>
      <c r="T355" t="s">
        <v>62</v>
      </c>
      <c r="U355" t="s">
        <v>34</v>
      </c>
      <c r="V355">
        <v>3</v>
      </c>
      <c r="W355">
        <v>2</v>
      </c>
      <c r="X355" t="s">
        <v>35</v>
      </c>
      <c r="Y355" t="s">
        <v>35</v>
      </c>
      <c r="Z355" t="s">
        <v>36</v>
      </c>
    </row>
    <row r="356" spans="1:26" x14ac:dyDescent="0.3">
      <c r="A356" t="s">
        <v>505</v>
      </c>
      <c r="B356" t="s">
        <v>67</v>
      </c>
      <c r="E356" t="s">
        <v>26</v>
      </c>
      <c r="F356" t="s">
        <v>79</v>
      </c>
      <c r="G356">
        <v>8</v>
      </c>
      <c r="H356">
        <v>8</v>
      </c>
      <c r="I356">
        <v>7</v>
      </c>
      <c r="J356">
        <v>8</v>
      </c>
      <c r="K356">
        <v>7</v>
      </c>
      <c r="L356">
        <v>2</v>
      </c>
      <c r="M356">
        <v>10</v>
      </c>
      <c r="N356">
        <v>0</v>
      </c>
      <c r="O356" t="s">
        <v>44</v>
      </c>
      <c r="P356" t="s">
        <v>29</v>
      </c>
      <c r="Q356" t="s">
        <v>39</v>
      </c>
      <c r="R356" t="s">
        <v>31</v>
      </c>
      <c r="S356" t="s">
        <v>102</v>
      </c>
      <c r="T356" t="s">
        <v>112</v>
      </c>
      <c r="U356" t="s">
        <v>34</v>
      </c>
      <c r="V356">
        <v>5</v>
      </c>
      <c r="W356">
        <v>2</v>
      </c>
      <c r="X356" t="s">
        <v>35</v>
      </c>
      <c r="Y356" t="s">
        <v>35</v>
      </c>
      <c r="Z356" t="s">
        <v>36</v>
      </c>
    </row>
    <row r="357" spans="1:26" x14ac:dyDescent="0.3">
      <c r="A357" t="s">
        <v>506</v>
      </c>
      <c r="B357" t="s">
        <v>76</v>
      </c>
      <c r="E357" t="s">
        <v>26</v>
      </c>
      <c r="F357" t="s">
        <v>43</v>
      </c>
      <c r="G357">
        <v>7</v>
      </c>
      <c r="H357">
        <v>7</v>
      </c>
      <c r="I357">
        <v>7</v>
      </c>
      <c r="J357">
        <v>7</v>
      </c>
      <c r="K357">
        <v>7</v>
      </c>
      <c r="L357">
        <v>6</v>
      </c>
      <c r="M357">
        <v>7</v>
      </c>
      <c r="N357">
        <v>70</v>
      </c>
      <c r="O357" t="s">
        <v>44</v>
      </c>
      <c r="P357" t="s">
        <v>45</v>
      </c>
      <c r="Q357" t="s">
        <v>30</v>
      </c>
      <c r="R357" t="s">
        <v>50</v>
      </c>
      <c r="S357" t="s">
        <v>95</v>
      </c>
      <c r="T357" t="s">
        <v>33</v>
      </c>
      <c r="U357" t="s">
        <v>57</v>
      </c>
      <c r="V357">
        <v>6</v>
      </c>
      <c r="W357">
        <v>3</v>
      </c>
      <c r="X357" t="s">
        <v>35</v>
      </c>
      <c r="Y357" t="s">
        <v>40</v>
      </c>
      <c r="Z357" t="s">
        <v>53</v>
      </c>
    </row>
    <row r="358" spans="1:26" x14ac:dyDescent="0.3">
      <c r="A358" t="s">
        <v>507</v>
      </c>
      <c r="B358" t="s">
        <v>76</v>
      </c>
      <c r="E358" t="s">
        <v>26</v>
      </c>
      <c r="F358" t="s">
        <v>43</v>
      </c>
      <c r="G358">
        <v>3</v>
      </c>
      <c r="H358">
        <v>3</v>
      </c>
      <c r="I358">
        <v>10</v>
      </c>
      <c r="J358">
        <v>0</v>
      </c>
      <c r="K358">
        <v>0</v>
      </c>
      <c r="L358">
        <v>5</v>
      </c>
      <c r="M358">
        <v>7</v>
      </c>
      <c r="N358">
        <v>100</v>
      </c>
      <c r="O358" t="s">
        <v>44</v>
      </c>
      <c r="P358" t="s">
        <v>45</v>
      </c>
      <c r="Q358" t="s">
        <v>70</v>
      </c>
      <c r="R358" t="s">
        <v>50</v>
      </c>
      <c r="S358" t="s">
        <v>32</v>
      </c>
      <c r="T358" t="s">
        <v>52</v>
      </c>
      <c r="U358" t="s">
        <v>71</v>
      </c>
      <c r="V358">
        <v>4</v>
      </c>
      <c r="W358">
        <v>1</v>
      </c>
      <c r="X358" t="s">
        <v>35</v>
      </c>
      <c r="Y358" t="s">
        <v>35</v>
      </c>
      <c r="Z358" t="s">
        <v>36</v>
      </c>
    </row>
    <row r="359" spans="1:26" x14ac:dyDescent="0.3">
      <c r="A359" t="s">
        <v>508</v>
      </c>
      <c r="B359" t="s">
        <v>48</v>
      </c>
      <c r="C359" t="s">
        <v>26</v>
      </c>
      <c r="D359" t="s">
        <v>105</v>
      </c>
      <c r="G359">
        <v>8</v>
      </c>
      <c r="H359">
        <v>10</v>
      </c>
      <c r="I359">
        <v>6</v>
      </c>
      <c r="J359">
        <v>8</v>
      </c>
      <c r="K359">
        <v>8</v>
      </c>
      <c r="L359">
        <v>2</v>
      </c>
      <c r="M359">
        <v>6</v>
      </c>
      <c r="N359">
        <v>100</v>
      </c>
      <c r="O359" t="s">
        <v>44</v>
      </c>
      <c r="P359" t="s">
        <v>45</v>
      </c>
      <c r="Q359" t="s">
        <v>60</v>
      </c>
      <c r="R359" t="s">
        <v>50</v>
      </c>
      <c r="S359" t="s">
        <v>56</v>
      </c>
      <c r="T359" t="s">
        <v>52</v>
      </c>
      <c r="U359" t="s">
        <v>34</v>
      </c>
      <c r="V359">
        <v>3</v>
      </c>
      <c r="W359">
        <v>3</v>
      </c>
      <c r="X359" t="s">
        <v>35</v>
      </c>
      <c r="Y359" t="s">
        <v>35</v>
      </c>
      <c r="Z359" t="s">
        <v>36</v>
      </c>
    </row>
    <row r="360" spans="1:26" x14ac:dyDescent="0.3">
      <c r="A360" t="s">
        <v>509</v>
      </c>
      <c r="B360" t="s">
        <v>64</v>
      </c>
      <c r="C360" t="s">
        <v>26</v>
      </c>
      <c r="D360" t="s">
        <v>27</v>
      </c>
      <c r="G360">
        <v>5</v>
      </c>
      <c r="H360">
        <v>5</v>
      </c>
      <c r="I360">
        <v>4</v>
      </c>
      <c r="J360">
        <v>6</v>
      </c>
      <c r="K360">
        <v>4</v>
      </c>
      <c r="L360">
        <v>6</v>
      </c>
      <c r="M360">
        <v>4</v>
      </c>
      <c r="N360">
        <v>10</v>
      </c>
      <c r="O360" t="s">
        <v>44</v>
      </c>
      <c r="P360" t="s">
        <v>45</v>
      </c>
      <c r="Q360" t="s">
        <v>82</v>
      </c>
      <c r="R360" t="s">
        <v>50</v>
      </c>
      <c r="S360" t="s">
        <v>56</v>
      </c>
      <c r="U360" t="s">
        <v>34</v>
      </c>
      <c r="V360">
        <v>3</v>
      </c>
      <c r="W360">
        <v>3</v>
      </c>
      <c r="X360" t="s">
        <v>35</v>
      </c>
      <c r="Y360" t="s">
        <v>35</v>
      </c>
      <c r="Z360" t="s">
        <v>53</v>
      </c>
    </row>
    <row r="361" spans="1:26" x14ac:dyDescent="0.3">
      <c r="A361" t="s">
        <v>510</v>
      </c>
      <c r="B361" t="s">
        <v>25</v>
      </c>
      <c r="C361" t="s">
        <v>26</v>
      </c>
      <c r="D361" t="s">
        <v>27</v>
      </c>
      <c r="G361">
        <v>10</v>
      </c>
      <c r="H361">
        <v>10</v>
      </c>
      <c r="I361">
        <v>10</v>
      </c>
      <c r="J361">
        <v>10</v>
      </c>
      <c r="K361">
        <v>2</v>
      </c>
      <c r="L361">
        <v>0</v>
      </c>
      <c r="M361">
        <v>4</v>
      </c>
      <c r="N361">
        <v>100</v>
      </c>
      <c r="O361" t="s">
        <v>28</v>
      </c>
      <c r="P361" t="s">
        <v>29</v>
      </c>
      <c r="Q361" t="s">
        <v>60</v>
      </c>
      <c r="R361" t="s">
        <v>31</v>
      </c>
      <c r="S361" t="s">
        <v>32</v>
      </c>
      <c r="T361" t="s">
        <v>176</v>
      </c>
      <c r="U361" t="s">
        <v>146</v>
      </c>
      <c r="V361">
        <v>1</v>
      </c>
      <c r="W361">
        <v>3</v>
      </c>
      <c r="X361" t="s">
        <v>35</v>
      </c>
      <c r="Y361" t="s">
        <v>35</v>
      </c>
      <c r="Z361" t="s">
        <v>36</v>
      </c>
    </row>
    <row r="362" spans="1:26" x14ac:dyDescent="0.3">
      <c r="A362" t="s">
        <v>511</v>
      </c>
      <c r="B362" t="s">
        <v>76</v>
      </c>
      <c r="E362" t="s">
        <v>26</v>
      </c>
      <c r="F362" t="s">
        <v>43</v>
      </c>
      <c r="G362">
        <v>5</v>
      </c>
      <c r="H362">
        <v>5</v>
      </c>
      <c r="I362">
        <v>6</v>
      </c>
      <c r="J362">
        <v>4</v>
      </c>
      <c r="K362">
        <v>4</v>
      </c>
      <c r="L362">
        <v>8</v>
      </c>
      <c r="M362">
        <v>10</v>
      </c>
      <c r="N362">
        <v>300</v>
      </c>
      <c r="O362" t="s">
        <v>28</v>
      </c>
      <c r="P362" t="s">
        <v>45</v>
      </c>
      <c r="Q362" t="s">
        <v>60</v>
      </c>
      <c r="R362" t="s">
        <v>31</v>
      </c>
      <c r="S362" t="s">
        <v>61</v>
      </c>
      <c r="T362" t="s">
        <v>62</v>
      </c>
      <c r="U362" t="s">
        <v>46</v>
      </c>
      <c r="V362">
        <v>3</v>
      </c>
      <c r="W362">
        <v>1</v>
      </c>
      <c r="X362" t="s">
        <v>35</v>
      </c>
      <c r="Y362" t="s">
        <v>35</v>
      </c>
      <c r="Z362" t="s">
        <v>36</v>
      </c>
    </row>
    <row r="363" spans="1:26" x14ac:dyDescent="0.3">
      <c r="A363" t="s">
        <v>512</v>
      </c>
      <c r="B363" t="s">
        <v>104</v>
      </c>
      <c r="C363" t="s">
        <v>26</v>
      </c>
      <c r="D363" t="s">
        <v>27</v>
      </c>
      <c r="G363">
        <v>5</v>
      </c>
      <c r="H363">
        <v>3</v>
      </c>
      <c r="I363">
        <v>7</v>
      </c>
      <c r="J363">
        <v>5</v>
      </c>
      <c r="K363">
        <v>4</v>
      </c>
      <c r="L363">
        <v>6</v>
      </c>
      <c r="M363">
        <v>8</v>
      </c>
      <c r="N363">
        <v>400</v>
      </c>
      <c r="O363" t="s">
        <v>28</v>
      </c>
      <c r="P363" t="s">
        <v>85</v>
      </c>
      <c r="Q363" t="s">
        <v>30</v>
      </c>
      <c r="R363" t="s">
        <v>50</v>
      </c>
      <c r="S363" t="s">
        <v>91</v>
      </c>
      <c r="U363" t="s">
        <v>57</v>
      </c>
      <c r="V363">
        <v>4</v>
      </c>
      <c r="W363">
        <v>3</v>
      </c>
      <c r="X363" t="s">
        <v>35</v>
      </c>
      <c r="Y363" t="s">
        <v>35</v>
      </c>
      <c r="Z363" t="s">
        <v>36</v>
      </c>
    </row>
    <row r="364" spans="1:26" x14ac:dyDescent="0.3">
      <c r="A364" t="s">
        <v>513</v>
      </c>
      <c r="B364" t="s">
        <v>38</v>
      </c>
      <c r="C364" t="s">
        <v>26</v>
      </c>
      <c r="D364" t="s">
        <v>27</v>
      </c>
      <c r="G364">
        <v>7</v>
      </c>
      <c r="H364">
        <v>4</v>
      </c>
      <c r="I364">
        <v>7</v>
      </c>
      <c r="J364">
        <v>8</v>
      </c>
      <c r="K364">
        <v>4</v>
      </c>
      <c r="L364">
        <v>5</v>
      </c>
      <c r="M364">
        <v>10</v>
      </c>
      <c r="N364">
        <v>150</v>
      </c>
      <c r="O364" t="s">
        <v>28</v>
      </c>
      <c r="P364" t="s">
        <v>29</v>
      </c>
      <c r="Q364" t="s">
        <v>60</v>
      </c>
      <c r="R364" t="s">
        <v>31</v>
      </c>
      <c r="S364" t="s">
        <v>32</v>
      </c>
      <c r="T364" t="s">
        <v>176</v>
      </c>
      <c r="U364" t="s">
        <v>146</v>
      </c>
      <c r="V364">
        <v>4</v>
      </c>
      <c r="W364">
        <v>1</v>
      </c>
      <c r="X364" t="s">
        <v>35</v>
      </c>
      <c r="Y364" t="s">
        <v>35</v>
      </c>
      <c r="Z364" t="s">
        <v>36</v>
      </c>
    </row>
    <row r="365" spans="1:26" x14ac:dyDescent="0.3">
      <c r="A365" t="s">
        <v>514</v>
      </c>
      <c r="B365" t="s">
        <v>48</v>
      </c>
      <c r="C365" t="s">
        <v>26</v>
      </c>
      <c r="D365" t="s">
        <v>27</v>
      </c>
      <c r="G365">
        <v>4</v>
      </c>
      <c r="H365">
        <v>7</v>
      </c>
      <c r="I365">
        <v>6</v>
      </c>
      <c r="J365">
        <v>5</v>
      </c>
      <c r="K365">
        <v>3</v>
      </c>
      <c r="L365">
        <v>6</v>
      </c>
      <c r="M365">
        <v>7</v>
      </c>
      <c r="N365">
        <v>200</v>
      </c>
      <c r="O365" t="s">
        <v>44</v>
      </c>
      <c r="P365" t="s">
        <v>45</v>
      </c>
      <c r="Q365" t="s">
        <v>30</v>
      </c>
      <c r="R365" t="s">
        <v>515</v>
      </c>
      <c r="S365" t="s">
        <v>102</v>
      </c>
      <c r="U365" t="s">
        <v>57</v>
      </c>
      <c r="V365">
        <v>3</v>
      </c>
      <c r="W365">
        <v>3</v>
      </c>
      <c r="X365" t="s">
        <v>35</v>
      </c>
      <c r="Y365" t="s">
        <v>35</v>
      </c>
      <c r="Z365" t="s">
        <v>36</v>
      </c>
    </row>
    <row r="366" spans="1:26" x14ac:dyDescent="0.3">
      <c r="A366" t="s">
        <v>516</v>
      </c>
      <c r="B366" t="s">
        <v>48</v>
      </c>
      <c r="C366" t="s">
        <v>26</v>
      </c>
      <c r="D366" t="s">
        <v>27</v>
      </c>
      <c r="G366">
        <v>9</v>
      </c>
      <c r="H366">
        <v>5</v>
      </c>
      <c r="I366">
        <v>7</v>
      </c>
      <c r="J366">
        <v>7</v>
      </c>
      <c r="K366">
        <v>1</v>
      </c>
      <c r="L366">
        <v>7</v>
      </c>
      <c r="M366">
        <v>5</v>
      </c>
      <c r="N366">
        <v>300</v>
      </c>
      <c r="O366" t="s">
        <v>28</v>
      </c>
      <c r="P366" t="s">
        <v>253</v>
      </c>
      <c r="Q366" t="s">
        <v>60</v>
      </c>
      <c r="R366" t="s">
        <v>31</v>
      </c>
      <c r="S366" t="s">
        <v>32</v>
      </c>
      <c r="T366" t="s">
        <v>33</v>
      </c>
      <c r="V366">
        <v>2</v>
      </c>
      <c r="W366">
        <v>3</v>
      </c>
      <c r="X366" t="s">
        <v>35</v>
      </c>
      <c r="Y366" t="s">
        <v>35</v>
      </c>
      <c r="Z366" t="s">
        <v>36</v>
      </c>
    </row>
    <row r="367" spans="1:26" x14ac:dyDescent="0.3">
      <c r="A367" t="s">
        <v>517</v>
      </c>
      <c r="B367" t="s">
        <v>144</v>
      </c>
      <c r="C367" t="s">
        <v>26</v>
      </c>
      <c r="D367" t="s">
        <v>27</v>
      </c>
      <c r="G367">
        <v>5</v>
      </c>
      <c r="H367">
        <v>5</v>
      </c>
      <c r="I367">
        <v>5</v>
      </c>
      <c r="J367">
        <v>5</v>
      </c>
      <c r="K367">
        <v>2</v>
      </c>
      <c r="L367">
        <v>5</v>
      </c>
      <c r="M367">
        <v>10</v>
      </c>
      <c r="N367">
        <v>500</v>
      </c>
      <c r="O367" t="s">
        <v>28</v>
      </c>
      <c r="P367" t="s">
        <v>45</v>
      </c>
      <c r="Q367" t="s">
        <v>39</v>
      </c>
      <c r="R367" t="s">
        <v>31</v>
      </c>
      <c r="S367" t="s">
        <v>102</v>
      </c>
      <c r="T367" t="s">
        <v>112</v>
      </c>
      <c r="U367" t="s">
        <v>34</v>
      </c>
      <c r="V367">
        <v>3</v>
      </c>
      <c r="W367">
        <v>2</v>
      </c>
      <c r="X367" t="s">
        <v>35</v>
      </c>
      <c r="Y367" t="s">
        <v>35</v>
      </c>
      <c r="Z367" t="s">
        <v>36</v>
      </c>
    </row>
    <row r="368" spans="1:26" x14ac:dyDescent="0.3">
      <c r="A368" t="s">
        <v>518</v>
      </c>
      <c r="B368" t="s">
        <v>38</v>
      </c>
      <c r="C368" t="s">
        <v>26</v>
      </c>
      <c r="D368" t="s">
        <v>27</v>
      </c>
      <c r="G368">
        <v>8</v>
      </c>
      <c r="H368">
        <v>5</v>
      </c>
      <c r="I368">
        <v>7</v>
      </c>
      <c r="J368">
        <v>8</v>
      </c>
      <c r="K368">
        <v>2</v>
      </c>
      <c r="L368">
        <v>5</v>
      </c>
      <c r="M368">
        <v>4</v>
      </c>
      <c r="N368">
        <v>50</v>
      </c>
      <c r="O368" t="s">
        <v>28</v>
      </c>
      <c r="P368" t="s">
        <v>29</v>
      </c>
      <c r="Q368" t="s">
        <v>60</v>
      </c>
      <c r="R368" t="s">
        <v>31</v>
      </c>
      <c r="T368" t="s">
        <v>176</v>
      </c>
      <c r="U368" t="s">
        <v>146</v>
      </c>
      <c r="V368">
        <v>4</v>
      </c>
      <c r="W368">
        <v>3</v>
      </c>
      <c r="X368" t="s">
        <v>35</v>
      </c>
      <c r="Y368" t="s">
        <v>35</v>
      </c>
      <c r="Z368" t="s">
        <v>36</v>
      </c>
    </row>
    <row r="369" spans="1:26" x14ac:dyDescent="0.3">
      <c r="A369" t="s">
        <v>519</v>
      </c>
      <c r="B369" t="s">
        <v>38</v>
      </c>
      <c r="C369" t="s">
        <v>26</v>
      </c>
      <c r="D369" t="s">
        <v>27</v>
      </c>
      <c r="G369">
        <v>7</v>
      </c>
      <c r="H369">
        <v>3</v>
      </c>
      <c r="I369">
        <v>3</v>
      </c>
      <c r="J369">
        <v>7</v>
      </c>
      <c r="K369">
        <v>3</v>
      </c>
      <c r="L369">
        <v>3</v>
      </c>
      <c r="M369">
        <v>8</v>
      </c>
      <c r="N369">
        <v>20</v>
      </c>
      <c r="O369" t="s">
        <v>28</v>
      </c>
      <c r="P369" t="s">
        <v>29</v>
      </c>
      <c r="Q369" t="s">
        <v>60</v>
      </c>
      <c r="R369" t="s">
        <v>31</v>
      </c>
      <c r="S369" t="s">
        <v>32</v>
      </c>
      <c r="T369" t="s">
        <v>33</v>
      </c>
      <c r="U369" t="s">
        <v>34</v>
      </c>
      <c r="V369">
        <v>3</v>
      </c>
      <c r="W369">
        <v>4</v>
      </c>
      <c r="X369" t="s">
        <v>35</v>
      </c>
      <c r="Y369" t="s">
        <v>40</v>
      </c>
      <c r="Z369" t="s">
        <v>36</v>
      </c>
    </row>
    <row r="370" spans="1:26" x14ac:dyDescent="0.3">
      <c r="A370" t="s">
        <v>520</v>
      </c>
      <c r="B370" t="s">
        <v>74</v>
      </c>
      <c r="C370" t="s">
        <v>26</v>
      </c>
      <c r="D370" t="s">
        <v>27</v>
      </c>
      <c r="G370">
        <v>9</v>
      </c>
      <c r="H370">
        <v>9</v>
      </c>
      <c r="I370">
        <v>6</v>
      </c>
      <c r="J370">
        <v>9</v>
      </c>
      <c r="K370">
        <v>6</v>
      </c>
      <c r="L370">
        <v>3</v>
      </c>
      <c r="M370">
        <v>10</v>
      </c>
      <c r="N370" t="s">
        <v>344</v>
      </c>
      <c r="O370" t="s">
        <v>44</v>
      </c>
      <c r="P370" t="s">
        <v>45</v>
      </c>
      <c r="Q370" t="s">
        <v>30</v>
      </c>
      <c r="R370" t="s">
        <v>50</v>
      </c>
      <c r="S370" t="s">
        <v>32</v>
      </c>
      <c r="T370" t="s">
        <v>176</v>
      </c>
      <c r="U370" t="s">
        <v>92</v>
      </c>
      <c r="V370">
        <v>5</v>
      </c>
      <c r="W370">
        <v>4</v>
      </c>
      <c r="X370" t="s">
        <v>35</v>
      </c>
      <c r="Y370" t="s">
        <v>35</v>
      </c>
      <c r="Z370" t="s">
        <v>36</v>
      </c>
    </row>
    <row r="371" spans="1:26" x14ac:dyDescent="0.3">
      <c r="A371" t="s">
        <v>521</v>
      </c>
      <c r="B371" t="s">
        <v>67</v>
      </c>
      <c r="E371" t="s">
        <v>26</v>
      </c>
      <c r="F371" t="s">
        <v>43</v>
      </c>
      <c r="G371">
        <v>8</v>
      </c>
      <c r="H371">
        <v>2</v>
      </c>
      <c r="I371">
        <v>8</v>
      </c>
      <c r="J371">
        <v>2</v>
      </c>
      <c r="K371">
        <v>5</v>
      </c>
      <c r="L371">
        <v>2</v>
      </c>
      <c r="M371">
        <v>10</v>
      </c>
      <c r="N371" t="s">
        <v>235</v>
      </c>
      <c r="O371" t="s">
        <v>28</v>
      </c>
      <c r="P371" t="s">
        <v>29</v>
      </c>
      <c r="Q371" t="s">
        <v>60</v>
      </c>
      <c r="R371" t="s">
        <v>31</v>
      </c>
      <c r="S371" t="s">
        <v>214</v>
      </c>
      <c r="T371" t="s">
        <v>206</v>
      </c>
      <c r="U371" t="s">
        <v>34</v>
      </c>
      <c r="V371">
        <v>2</v>
      </c>
      <c r="W371">
        <v>3</v>
      </c>
      <c r="X371" t="s">
        <v>35</v>
      </c>
      <c r="Y371" t="s">
        <v>35</v>
      </c>
      <c r="Z371" t="s">
        <v>36</v>
      </c>
    </row>
    <row r="372" spans="1:26" x14ac:dyDescent="0.3">
      <c r="A372" t="s">
        <v>522</v>
      </c>
      <c r="B372" t="s">
        <v>78</v>
      </c>
      <c r="E372" t="s">
        <v>26</v>
      </c>
      <c r="F372" t="s">
        <v>43</v>
      </c>
      <c r="G372">
        <v>4</v>
      </c>
      <c r="H372">
        <v>9</v>
      </c>
      <c r="I372">
        <v>10</v>
      </c>
      <c r="J372">
        <v>5</v>
      </c>
      <c r="K372">
        <v>2</v>
      </c>
      <c r="L372">
        <v>10</v>
      </c>
      <c r="M372">
        <v>10</v>
      </c>
      <c r="N372">
        <v>100</v>
      </c>
      <c r="O372" t="s">
        <v>28</v>
      </c>
      <c r="P372" t="s">
        <v>29</v>
      </c>
      <c r="Q372" t="s">
        <v>60</v>
      </c>
      <c r="R372" t="s">
        <v>31</v>
      </c>
      <c r="S372" t="s">
        <v>32</v>
      </c>
      <c r="T372" t="s">
        <v>33</v>
      </c>
      <c r="U372" t="s">
        <v>34</v>
      </c>
      <c r="V372">
        <v>5</v>
      </c>
      <c r="W372">
        <v>4</v>
      </c>
      <c r="X372" t="s">
        <v>35</v>
      </c>
      <c r="Y372" t="s">
        <v>35</v>
      </c>
      <c r="Z372" t="s">
        <v>36</v>
      </c>
    </row>
    <row r="373" spans="1:26" x14ac:dyDescent="0.3">
      <c r="A373" t="s">
        <v>523</v>
      </c>
      <c r="B373" t="s">
        <v>67</v>
      </c>
      <c r="E373" t="s">
        <v>26</v>
      </c>
      <c r="F373" t="s">
        <v>43</v>
      </c>
      <c r="G373">
        <v>10</v>
      </c>
      <c r="H373">
        <v>10</v>
      </c>
      <c r="I373">
        <v>0</v>
      </c>
      <c r="J373">
        <v>10</v>
      </c>
      <c r="K373">
        <v>2</v>
      </c>
      <c r="L373">
        <v>6</v>
      </c>
      <c r="M373">
        <v>10</v>
      </c>
      <c r="N373" t="s">
        <v>524</v>
      </c>
      <c r="O373" t="s">
        <v>28</v>
      </c>
      <c r="P373" t="s">
        <v>45</v>
      </c>
      <c r="Q373" t="s">
        <v>30</v>
      </c>
      <c r="R373" t="s">
        <v>138</v>
      </c>
      <c r="S373" t="s">
        <v>95</v>
      </c>
      <c r="T373" t="s">
        <v>131</v>
      </c>
      <c r="U373" t="s">
        <v>34</v>
      </c>
      <c r="V373">
        <v>2</v>
      </c>
      <c r="W373">
        <v>3</v>
      </c>
      <c r="X373" t="s">
        <v>35</v>
      </c>
      <c r="Y373" t="s">
        <v>40</v>
      </c>
      <c r="Z373" t="s">
        <v>36</v>
      </c>
    </row>
    <row r="374" spans="1:26" x14ac:dyDescent="0.3">
      <c r="A374" t="s">
        <v>525</v>
      </c>
      <c r="B374" t="s">
        <v>184</v>
      </c>
      <c r="C374" t="s">
        <v>26</v>
      </c>
      <c r="D374" t="s">
        <v>105</v>
      </c>
      <c r="G374">
        <v>5</v>
      </c>
      <c r="H374">
        <v>7</v>
      </c>
      <c r="I374">
        <v>7</v>
      </c>
      <c r="J374">
        <v>4</v>
      </c>
      <c r="K374">
        <v>0</v>
      </c>
      <c r="L374">
        <v>8</v>
      </c>
      <c r="M374">
        <v>6</v>
      </c>
      <c r="N374" t="s">
        <v>404</v>
      </c>
      <c r="O374" t="s">
        <v>44</v>
      </c>
      <c r="P374" t="s">
        <v>29</v>
      </c>
      <c r="Q374" t="s">
        <v>60</v>
      </c>
      <c r="R374" t="s">
        <v>31</v>
      </c>
      <c r="S374" t="s">
        <v>102</v>
      </c>
      <c r="T374" t="s">
        <v>112</v>
      </c>
      <c r="U374" t="s">
        <v>146</v>
      </c>
      <c r="V374">
        <v>1</v>
      </c>
      <c r="W374">
        <v>2</v>
      </c>
      <c r="X374" t="s">
        <v>40</v>
      </c>
      <c r="Y374" t="s">
        <v>40</v>
      </c>
      <c r="Z374" t="s">
        <v>36</v>
      </c>
    </row>
    <row r="375" spans="1:26" x14ac:dyDescent="0.3">
      <c r="A375" t="s">
        <v>526</v>
      </c>
      <c r="B375" t="s">
        <v>67</v>
      </c>
      <c r="E375" t="s">
        <v>26</v>
      </c>
      <c r="F375" t="s">
        <v>79</v>
      </c>
      <c r="G375">
        <v>0</v>
      </c>
      <c r="H375">
        <v>7</v>
      </c>
      <c r="I375">
        <v>7</v>
      </c>
      <c r="J375">
        <v>4</v>
      </c>
      <c r="K375">
        <v>6</v>
      </c>
      <c r="L375">
        <v>5</v>
      </c>
      <c r="M375">
        <v>6</v>
      </c>
      <c r="N375" t="s">
        <v>233</v>
      </c>
      <c r="O375" t="s">
        <v>28</v>
      </c>
      <c r="P375" t="s">
        <v>29</v>
      </c>
      <c r="Q375" t="s">
        <v>60</v>
      </c>
      <c r="R375" t="s">
        <v>31</v>
      </c>
      <c r="S375" t="s">
        <v>214</v>
      </c>
      <c r="T375" t="s">
        <v>206</v>
      </c>
      <c r="U375" t="s">
        <v>34</v>
      </c>
      <c r="V375">
        <v>3</v>
      </c>
      <c r="W375">
        <v>3</v>
      </c>
      <c r="X375" t="s">
        <v>35</v>
      </c>
      <c r="Y375" t="s">
        <v>35</v>
      </c>
      <c r="Z375" t="s">
        <v>36</v>
      </c>
    </row>
    <row r="376" spans="1:26" x14ac:dyDescent="0.3">
      <c r="A376" t="s">
        <v>527</v>
      </c>
      <c r="B376" t="s">
        <v>81</v>
      </c>
      <c r="E376" t="s">
        <v>26</v>
      </c>
      <c r="F376" t="s">
        <v>43</v>
      </c>
      <c r="G376">
        <v>6</v>
      </c>
      <c r="H376">
        <v>4</v>
      </c>
      <c r="I376">
        <v>7</v>
      </c>
      <c r="J376">
        <v>3</v>
      </c>
      <c r="K376">
        <v>2</v>
      </c>
      <c r="L376">
        <v>6</v>
      </c>
      <c r="M376">
        <v>7</v>
      </c>
      <c r="N376">
        <v>700</v>
      </c>
      <c r="O376" t="s">
        <v>28</v>
      </c>
      <c r="P376" t="s">
        <v>29</v>
      </c>
      <c r="Q376" t="s">
        <v>60</v>
      </c>
      <c r="R376" t="s">
        <v>31</v>
      </c>
      <c r="S376" t="s">
        <v>102</v>
      </c>
      <c r="T376" t="s">
        <v>112</v>
      </c>
      <c r="U376" t="s">
        <v>146</v>
      </c>
      <c r="V376">
        <v>0</v>
      </c>
      <c r="W376">
        <v>2</v>
      </c>
      <c r="X376" t="s">
        <v>35</v>
      </c>
      <c r="Y376" t="s">
        <v>35</v>
      </c>
      <c r="Z376" t="s">
        <v>36</v>
      </c>
    </row>
    <row r="377" spans="1:26" x14ac:dyDescent="0.3">
      <c r="A377" t="s">
        <v>528</v>
      </c>
      <c r="B377" t="s">
        <v>67</v>
      </c>
      <c r="E377" t="s">
        <v>26</v>
      </c>
      <c r="F377" t="s">
        <v>43</v>
      </c>
      <c r="G377">
        <v>5</v>
      </c>
      <c r="H377">
        <v>7</v>
      </c>
      <c r="I377">
        <v>4</v>
      </c>
      <c r="J377">
        <v>1</v>
      </c>
      <c r="K377">
        <v>2</v>
      </c>
      <c r="L377">
        <v>9</v>
      </c>
      <c r="M377">
        <v>7</v>
      </c>
      <c r="N377" t="s">
        <v>529</v>
      </c>
      <c r="O377" t="s">
        <v>28</v>
      </c>
      <c r="P377" t="s">
        <v>29</v>
      </c>
      <c r="T377" t="s">
        <v>194</v>
      </c>
      <c r="V377">
        <v>0</v>
      </c>
      <c r="X377" t="s">
        <v>35</v>
      </c>
      <c r="Y377" t="s">
        <v>35</v>
      </c>
      <c r="Z377" t="s">
        <v>36</v>
      </c>
    </row>
    <row r="378" spans="1:26" x14ac:dyDescent="0.3">
      <c r="A378" t="s">
        <v>530</v>
      </c>
      <c r="B378" t="s">
        <v>74</v>
      </c>
      <c r="C378" t="s">
        <v>26</v>
      </c>
      <c r="D378" t="s">
        <v>105</v>
      </c>
      <c r="G378">
        <v>0</v>
      </c>
      <c r="H378">
        <v>0</v>
      </c>
      <c r="I378">
        <v>10</v>
      </c>
      <c r="J378">
        <v>0</v>
      </c>
      <c r="K378">
        <v>0</v>
      </c>
      <c r="L378">
        <v>5</v>
      </c>
      <c r="M378">
        <v>5</v>
      </c>
      <c r="N378">
        <v>0</v>
      </c>
      <c r="O378" t="s">
        <v>28</v>
      </c>
      <c r="P378" t="s">
        <v>29</v>
      </c>
      <c r="Q378" t="s">
        <v>39</v>
      </c>
      <c r="R378" t="s">
        <v>31</v>
      </c>
      <c r="S378" t="s">
        <v>214</v>
      </c>
      <c r="T378" t="s">
        <v>206</v>
      </c>
      <c r="U378" t="s">
        <v>146</v>
      </c>
      <c r="V378">
        <v>2</v>
      </c>
      <c r="W378">
        <v>1</v>
      </c>
      <c r="X378" t="s">
        <v>35</v>
      </c>
      <c r="Y378" t="s">
        <v>35</v>
      </c>
      <c r="Z378" t="s">
        <v>36</v>
      </c>
    </row>
    <row r="379" spans="1:26" x14ac:dyDescent="0.3">
      <c r="A379" t="s">
        <v>531</v>
      </c>
      <c r="B379" t="s">
        <v>25</v>
      </c>
      <c r="C379" t="s">
        <v>26</v>
      </c>
      <c r="D379" t="s">
        <v>27</v>
      </c>
      <c r="G379">
        <v>5</v>
      </c>
      <c r="H379">
        <v>5</v>
      </c>
      <c r="I379">
        <v>5</v>
      </c>
      <c r="J379">
        <v>2</v>
      </c>
      <c r="K379">
        <v>4</v>
      </c>
      <c r="L379">
        <v>5</v>
      </c>
      <c r="M379">
        <v>10</v>
      </c>
      <c r="N379" t="s">
        <v>264</v>
      </c>
      <c r="O379" t="s">
        <v>28</v>
      </c>
      <c r="P379" t="s">
        <v>29</v>
      </c>
      <c r="Q379" t="s">
        <v>60</v>
      </c>
      <c r="R379" t="s">
        <v>31</v>
      </c>
      <c r="S379" t="s">
        <v>32</v>
      </c>
      <c r="T379" t="s">
        <v>176</v>
      </c>
      <c r="U379" t="s">
        <v>34</v>
      </c>
      <c r="V379">
        <v>3</v>
      </c>
      <c r="W379">
        <v>3</v>
      </c>
      <c r="X379" t="s">
        <v>35</v>
      </c>
      <c r="Y379" t="s">
        <v>35</v>
      </c>
      <c r="Z379" t="s">
        <v>36</v>
      </c>
    </row>
    <row r="380" spans="1:26" x14ac:dyDescent="0.3">
      <c r="A380" t="s">
        <v>532</v>
      </c>
      <c r="B380" t="s">
        <v>74</v>
      </c>
      <c r="C380" t="s">
        <v>26</v>
      </c>
      <c r="D380" t="s">
        <v>105</v>
      </c>
      <c r="G380">
        <v>8</v>
      </c>
      <c r="H380">
        <v>6</v>
      </c>
      <c r="I380">
        <v>10</v>
      </c>
      <c r="J380">
        <v>10</v>
      </c>
      <c r="K380">
        <v>0</v>
      </c>
      <c r="L380">
        <v>3</v>
      </c>
      <c r="M380">
        <v>6</v>
      </c>
      <c r="N380">
        <v>50</v>
      </c>
      <c r="O380" t="s">
        <v>44</v>
      </c>
      <c r="P380" t="s">
        <v>29</v>
      </c>
      <c r="Q380" t="s">
        <v>60</v>
      </c>
      <c r="R380" t="s">
        <v>31</v>
      </c>
      <c r="S380" t="s">
        <v>32</v>
      </c>
      <c r="T380" t="s">
        <v>33</v>
      </c>
      <c r="U380" t="s">
        <v>34</v>
      </c>
      <c r="V380">
        <v>4</v>
      </c>
      <c r="W380">
        <v>4</v>
      </c>
      <c r="X380" t="s">
        <v>35</v>
      </c>
      <c r="Y380" t="s">
        <v>40</v>
      </c>
      <c r="Z380" t="s">
        <v>36</v>
      </c>
    </row>
    <row r="381" spans="1:26" x14ac:dyDescent="0.3">
      <c r="A381" t="s">
        <v>533</v>
      </c>
      <c r="B381" t="s">
        <v>281</v>
      </c>
      <c r="E381" t="s">
        <v>26</v>
      </c>
      <c r="F381" t="s">
        <v>43</v>
      </c>
      <c r="G381">
        <v>7</v>
      </c>
      <c r="H381">
        <v>9</v>
      </c>
      <c r="I381">
        <v>8</v>
      </c>
      <c r="J381">
        <v>7</v>
      </c>
      <c r="K381">
        <v>5</v>
      </c>
      <c r="L381">
        <v>4</v>
      </c>
      <c r="M381">
        <v>4</v>
      </c>
      <c r="N381" t="s">
        <v>158</v>
      </c>
      <c r="O381" t="s">
        <v>28</v>
      </c>
      <c r="P381" t="s">
        <v>29</v>
      </c>
      <c r="Q381" t="s">
        <v>39</v>
      </c>
      <c r="R381" t="s">
        <v>31</v>
      </c>
      <c r="S381" t="s">
        <v>102</v>
      </c>
      <c r="T381" t="s">
        <v>112</v>
      </c>
      <c r="U381" t="s">
        <v>146</v>
      </c>
      <c r="V381">
        <v>1</v>
      </c>
      <c r="W381">
        <v>4</v>
      </c>
      <c r="X381" t="s">
        <v>35</v>
      </c>
      <c r="Y381" t="s">
        <v>40</v>
      </c>
      <c r="Z381" t="s">
        <v>36</v>
      </c>
    </row>
    <row r="382" spans="1:26" x14ac:dyDescent="0.3">
      <c r="A382" t="s">
        <v>534</v>
      </c>
      <c r="B382" t="s">
        <v>281</v>
      </c>
      <c r="E382" t="s">
        <v>26</v>
      </c>
      <c r="F382" t="s">
        <v>43</v>
      </c>
      <c r="G382">
        <v>7</v>
      </c>
      <c r="H382">
        <v>9</v>
      </c>
      <c r="I382">
        <v>8</v>
      </c>
      <c r="J382">
        <v>7</v>
      </c>
      <c r="K382">
        <v>5</v>
      </c>
      <c r="L382">
        <v>4</v>
      </c>
      <c r="M382">
        <v>4</v>
      </c>
      <c r="N382" t="s">
        <v>158</v>
      </c>
      <c r="O382" t="s">
        <v>28</v>
      </c>
      <c r="P382" t="s">
        <v>29</v>
      </c>
      <c r="Q382" t="s">
        <v>39</v>
      </c>
      <c r="R382" t="s">
        <v>31</v>
      </c>
      <c r="S382" t="s">
        <v>102</v>
      </c>
      <c r="T382" t="s">
        <v>112</v>
      </c>
      <c r="U382" t="s">
        <v>146</v>
      </c>
      <c r="V382">
        <v>1</v>
      </c>
      <c r="W382">
        <v>4</v>
      </c>
      <c r="X382" t="s">
        <v>35</v>
      </c>
      <c r="Y382" t="s">
        <v>40</v>
      </c>
      <c r="Z382" t="s">
        <v>36</v>
      </c>
    </row>
    <row r="383" spans="1:26" x14ac:dyDescent="0.3">
      <c r="A383" t="s">
        <v>535</v>
      </c>
      <c r="B383" t="s">
        <v>81</v>
      </c>
      <c r="E383" t="s">
        <v>26</v>
      </c>
      <c r="F383" t="s">
        <v>43</v>
      </c>
      <c r="G383">
        <v>3</v>
      </c>
      <c r="H383">
        <v>7</v>
      </c>
      <c r="I383">
        <v>5</v>
      </c>
      <c r="J383">
        <v>1</v>
      </c>
      <c r="K383">
        <v>3</v>
      </c>
      <c r="L383">
        <v>9</v>
      </c>
      <c r="M383">
        <v>7</v>
      </c>
      <c r="N383">
        <v>200</v>
      </c>
      <c r="O383" t="s">
        <v>28</v>
      </c>
      <c r="P383" t="s">
        <v>85</v>
      </c>
      <c r="Q383" t="s">
        <v>60</v>
      </c>
      <c r="R383" t="s">
        <v>31</v>
      </c>
      <c r="S383" t="s">
        <v>51</v>
      </c>
      <c r="T383" t="s">
        <v>65</v>
      </c>
      <c r="U383" t="s">
        <v>34</v>
      </c>
      <c r="V383">
        <v>3</v>
      </c>
      <c r="W383">
        <v>2</v>
      </c>
      <c r="X383" t="s">
        <v>35</v>
      </c>
      <c r="Y383" t="s">
        <v>40</v>
      </c>
      <c r="Z383" t="s">
        <v>36</v>
      </c>
    </row>
    <row r="384" spans="1:26" x14ac:dyDescent="0.3">
      <c r="A384" t="s">
        <v>536</v>
      </c>
      <c r="B384" t="s">
        <v>48</v>
      </c>
      <c r="C384" t="s">
        <v>26</v>
      </c>
      <c r="D384" t="s">
        <v>105</v>
      </c>
      <c r="G384">
        <v>9</v>
      </c>
      <c r="H384">
        <v>8</v>
      </c>
      <c r="I384">
        <v>6</v>
      </c>
      <c r="J384">
        <v>8</v>
      </c>
      <c r="K384">
        <v>5</v>
      </c>
      <c r="L384">
        <v>3</v>
      </c>
      <c r="M384">
        <v>8</v>
      </c>
      <c r="N384">
        <v>50</v>
      </c>
      <c r="O384" t="s">
        <v>44</v>
      </c>
      <c r="P384" t="s">
        <v>29</v>
      </c>
      <c r="Q384" t="s">
        <v>39</v>
      </c>
      <c r="R384" t="s">
        <v>31</v>
      </c>
      <c r="S384" t="s">
        <v>32</v>
      </c>
      <c r="T384" t="s">
        <v>33</v>
      </c>
      <c r="U384" t="s">
        <v>34</v>
      </c>
      <c r="V384">
        <v>4</v>
      </c>
      <c r="W384">
        <v>4</v>
      </c>
      <c r="X384" t="s">
        <v>35</v>
      </c>
      <c r="Y384" t="s">
        <v>35</v>
      </c>
      <c r="Z384" t="s">
        <v>36</v>
      </c>
    </row>
    <row r="385" spans="1:26" x14ac:dyDescent="0.3">
      <c r="A385" t="s">
        <v>537</v>
      </c>
      <c r="B385" t="s">
        <v>67</v>
      </c>
      <c r="E385" t="s">
        <v>26</v>
      </c>
      <c r="F385" t="s">
        <v>43</v>
      </c>
      <c r="G385">
        <v>2</v>
      </c>
      <c r="H385">
        <v>2</v>
      </c>
      <c r="I385">
        <v>8</v>
      </c>
      <c r="J385">
        <v>1</v>
      </c>
      <c r="K385">
        <v>3</v>
      </c>
      <c r="L385">
        <v>8</v>
      </c>
      <c r="M385">
        <v>8</v>
      </c>
      <c r="N385">
        <v>50</v>
      </c>
      <c r="O385" t="s">
        <v>28</v>
      </c>
      <c r="P385" t="s">
        <v>168</v>
      </c>
      <c r="Q385" t="s">
        <v>30</v>
      </c>
      <c r="R385" t="s">
        <v>337</v>
      </c>
      <c r="T385" t="s">
        <v>52</v>
      </c>
      <c r="U385" t="s">
        <v>34</v>
      </c>
      <c r="V385">
        <v>0</v>
      </c>
      <c r="W385">
        <v>3</v>
      </c>
      <c r="X385" t="s">
        <v>35</v>
      </c>
      <c r="Y385" t="s">
        <v>40</v>
      </c>
      <c r="Z385" t="s">
        <v>36</v>
      </c>
    </row>
    <row r="386" spans="1:26" x14ac:dyDescent="0.3">
      <c r="A386" t="s">
        <v>538</v>
      </c>
      <c r="B386" t="s">
        <v>90</v>
      </c>
      <c r="E386" t="s">
        <v>26</v>
      </c>
      <c r="F386" t="s">
        <v>43</v>
      </c>
      <c r="G386">
        <v>3</v>
      </c>
      <c r="H386">
        <v>10</v>
      </c>
      <c r="I386">
        <v>10</v>
      </c>
      <c r="J386">
        <v>5</v>
      </c>
      <c r="K386">
        <v>2</v>
      </c>
      <c r="L386">
        <v>7</v>
      </c>
      <c r="M386">
        <v>7</v>
      </c>
      <c r="N386">
        <v>100</v>
      </c>
      <c r="O386" t="s">
        <v>44</v>
      </c>
      <c r="P386" t="s">
        <v>45</v>
      </c>
      <c r="Q386" t="s">
        <v>164</v>
      </c>
      <c r="R386" t="s">
        <v>50</v>
      </c>
      <c r="S386" t="s">
        <v>95</v>
      </c>
      <c r="T386" t="s">
        <v>33</v>
      </c>
      <c r="U386" t="s">
        <v>92</v>
      </c>
      <c r="V386">
        <v>3</v>
      </c>
      <c r="W386">
        <v>2</v>
      </c>
      <c r="X386" t="s">
        <v>35</v>
      </c>
      <c r="Y386" t="s">
        <v>35</v>
      </c>
      <c r="Z386" t="s">
        <v>36</v>
      </c>
    </row>
    <row r="387" spans="1:26" x14ac:dyDescent="0.3">
      <c r="A387" t="s">
        <v>539</v>
      </c>
      <c r="B387" t="s">
        <v>151</v>
      </c>
      <c r="E387" t="s">
        <v>26</v>
      </c>
      <c r="F387" t="s">
        <v>43</v>
      </c>
      <c r="G387">
        <v>6</v>
      </c>
      <c r="H387">
        <v>4</v>
      </c>
      <c r="I387">
        <v>8</v>
      </c>
      <c r="J387">
        <v>2</v>
      </c>
      <c r="K387">
        <v>0</v>
      </c>
      <c r="L387">
        <v>6</v>
      </c>
      <c r="M387">
        <v>6</v>
      </c>
      <c r="N387">
        <v>300</v>
      </c>
      <c r="O387" t="s">
        <v>28</v>
      </c>
      <c r="P387" t="s">
        <v>29</v>
      </c>
      <c r="Q387" t="s">
        <v>60</v>
      </c>
      <c r="R387" t="s">
        <v>31</v>
      </c>
      <c r="S387" t="s">
        <v>61</v>
      </c>
      <c r="T387" t="s">
        <v>62</v>
      </c>
      <c r="U387" t="s">
        <v>46</v>
      </c>
      <c r="V387">
        <v>1</v>
      </c>
      <c r="W387">
        <v>2</v>
      </c>
      <c r="X387" t="s">
        <v>35</v>
      </c>
      <c r="Y387" t="s">
        <v>35</v>
      </c>
      <c r="Z387" t="s">
        <v>36</v>
      </c>
    </row>
    <row r="388" spans="1:26" x14ac:dyDescent="0.3">
      <c r="A388" t="s">
        <v>540</v>
      </c>
      <c r="B388" t="s">
        <v>42</v>
      </c>
      <c r="E388" t="s">
        <v>26</v>
      </c>
      <c r="F388" t="s">
        <v>43</v>
      </c>
      <c r="G388">
        <v>7</v>
      </c>
      <c r="H388">
        <v>10</v>
      </c>
      <c r="I388">
        <v>7</v>
      </c>
      <c r="J388">
        <v>3</v>
      </c>
      <c r="K388">
        <v>2</v>
      </c>
      <c r="L388">
        <v>4</v>
      </c>
      <c r="M388">
        <v>9</v>
      </c>
      <c r="N388">
        <v>100</v>
      </c>
      <c r="O388" t="s">
        <v>28</v>
      </c>
      <c r="P388" t="s">
        <v>45</v>
      </c>
      <c r="Q388" t="s">
        <v>30</v>
      </c>
      <c r="R388" t="s">
        <v>55</v>
      </c>
      <c r="S388" t="s">
        <v>32</v>
      </c>
      <c r="T388" t="s">
        <v>176</v>
      </c>
      <c r="U388" t="s">
        <v>106</v>
      </c>
      <c r="V388">
        <v>3</v>
      </c>
      <c r="W388">
        <v>3</v>
      </c>
      <c r="X388" t="s">
        <v>35</v>
      </c>
      <c r="Y388" t="s">
        <v>35</v>
      </c>
      <c r="Z388" t="s">
        <v>36</v>
      </c>
    </row>
    <row r="389" spans="1:26" x14ac:dyDescent="0.3">
      <c r="A389" t="s">
        <v>541</v>
      </c>
      <c r="B389" t="s">
        <v>144</v>
      </c>
      <c r="C389" t="s">
        <v>26</v>
      </c>
      <c r="D389" t="s">
        <v>105</v>
      </c>
      <c r="G389">
        <v>7</v>
      </c>
      <c r="H389">
        <v>2</v>
      </c>
      <c r="I389">
        <v>7</v>
      </c>
      <c r="J389">
        <v>5</v>
      </c>
      <c r="K389">
        <v>1</v>
      </c>
      <c r="L389">
        <v>6</v>
      </c>
      <c r="M389">
        <v>2</v>
      </c>
      <c r="N389" t="s">
        <v>233</v>
      </c>
      <c r="O389" t="s">
        <v>28</v>
      </c>
      <c r="P389" t="s">
        <v>29</v>
      </c>
      <c r="Q389" t="s">
        <v>30</v>
      </c>
      <c r="R389" t="s">
        <v>50</v>
      </c>
      <c r="S389" t="s">
        <v>61</v>
      </c>
      <c r="U389" t="s">
        <v>71</v>
      </c>
      <c r="V389">
        <v>4</v>
      </c>
      <c r="W389">
        <v>2</v>
      </c>
      <c r="X389" t="s">
        <v>35</v>
      </c>
      <c r="Y389" t="s">
        <v>35</v>
      </c>
      <c r="Z389" t="s">
        <v>36</v>
      </c>
    </row>
    <row r="390" spans="1:26" x14ac:dyDescent="0.3">
      <c r="A390" t="s">
        <v>542</v>
      </c>
      <c r="B390" t="s">
        <v>38</v>
      </c>
      <c r="C390" t="s">
        <v>26</v>
      </c>
      <c r="D390" t="s">
        <v>27</v>
      </c>
      <c r="G390">
        <v>3</v>
      </c>
      <c r="H390">
        <v>2</v>
      </c>
      <c r="I390">
        <v>9</v>
      </c>
      <c r="J390">
        <v>7</v>
      </c>
      <c r="K390">
        <v>3</v>
      </c>
      <c r="L390">
        <v>8</v>
      </c>
      <c r="M390">
        <v>6</v>
      </c>
      <c r="N390">
        <v>200</v>
      </c>
      <c r="O390" t="s">
        <v>44</v>
      </c>
      <c r="P390" t="s">
        <v>45</v>
      </c>
      <c r="Q390" t="s">
        <v>39</v>
      </c>
      <c r="R390" t="s">
        <v>31</v>
      </c>
      <c r="S390" t="s">
        <v>95</v>
      </c>
      <c r="T390" t="s">
        <v>112</v>
      </c>
      <c r="U390" t="s">
        <v>34</v>
      </c>
      <c r="V390">
        <v>0</v>
      </c>
      <c r="W390">
        <v>4</v>
      </c>
      <c r="X390" t="s">
        <v>35</v>
      </c>
      <c r="Y390" t="s">
        <v>35</v>
      </c>
      <c r="Z390" t="s">
        <v>36</v>
      </c>
    </row>
    <row r="391" spans="1:26" x14ac:dyDescent="0.3">
      <c r="A391" t="s">
        <v>543</v>
      </c>
      <c r="B391" t="s">
        <v>151</v>
      </c>
      <c r="E391" t="s">
        <v>26</v>
      </c>
      <c r="F391" t="s">
        <v>43</v>
      </c>
      <c r="G391">
        <v>3</v>
      </c>
      <c r="H391">
        <v>1</v>
      </c>
      <c r="I391">
        <v>6</v>
      </c>
      <c r="J391">
        <v>3</v>
      </c>
      <c r="K391">
        <v>0</v>
      </c>
      <c r="L391">
        <v>7</v>
      </c>
      <c r="M391">
        <v>7</v>
      </c>
      <c r="N391">
        <v>250</v>
      </c>
      <c r="O391" t="s">
        <v>28</v>
      </c>
      <c r="P391" t="s">
        <v>29</v>
      </c>
      <c r="Q391" t="s">
        <v>39</v>
      </c>
      <c r="R391" t="s">
        <v>31</v>
      </c>
      <c r="S391" t="s">
        <v>91</v>
      </c>
      <c r="T391" t="s">
        <v>194</v>
      </c>
      <c r="U391" t="s">
        <v>34</v>
      </c>
      <c r="V391">
        <v>1</v>
      </c>
      <c r="W391">
        <v>2</v>
      </c>
      <c r="X391" t="s">
        <v>35</v>
      </c>
      <c r="Y391" t="s">
        <v>35</v>
      </c>
      <c r="Z391" t="s">
        <v>36</v>
      </c>
    </row>
    <row r="392" spans="1:26" x14ac:dyDescent="0.3">
      <c r="A392" t="s">
        <v>544</v>
      </c>
      <c r="B392" t="s">
        <v>25</v>
      </c>
      <c r="C392" t="s">
        <v>26</v>
      </c>
      <c r="D392" t="s">
        <v>105</v>
      </c>
      <c r="G392">
        <v>10</v>
      </c>
      <c r="H392">
        <v>3</v>
      </c>
      <c r="I392">
        <v>10</v>
      </c>
      <c r="J392">
        <v>10</v>
      </c>
      <c r="K392">
        <v>5</v>
      </c>
      <c r="L392">
        <v>0</v>
      </c>
      <c r="M392">
        <v>0</v>
      </c>
      <c r="N392">
        <v>0</v>
      </c>
      <c r="O392" t="s">
        <v>28</v>
      </c>
      <c r="P392" t="s">
        <v>168</v>
      </c>
      <c r="Q392" t="s">
        <v>39</v>
      </c>
      <c r="R392" t="s">
        <v>50</v>
      </c>
      <c r="S392" t="s">
        <v>178</v>
      </c>
      <c r="T392" t="s">
        <v>194</v>
      </c>
      <c r="U392" t="s">
        <v>87</v>
      </c>
      <c r="V392">
        <v>4</v>
      </c>
      <c r="W392">
        <v>4</v>
      </c>
      <c r="X392" t="s">
        <v>35</v>
      </c>
      <c r="Y392" t="s">
        <v>35</v>
      </c>
      <c r="Z392" t="s">
        <v>36</v>
      </c>
    </row>
    <row r="393" spans="1:26" x14ac:dyDescent="0.3">
      <c r="A393" t="s">
        <v>545</v>
      </c>
      <c r="B393" t="s">
        <v>74</v>
      </c>
      <c r="C393" t="s">
        <v>26</v>
      </c>
      <c r="D393" t="s">
        <v>27</v>
      </c>
      <c r="G393">
        <v>1</v>
      </c>
      <c r="H393">
        <v>0</v>
      </c>
      <c r="I393">
        <v>10</v>
      </c>
      <c r="J393">
        <v>0</v>
      </c>
      <c r="K393">
        <v>2</v>
      </c>
      <c r="L393">
        <v>5</v>
      </c>
      <c r="M393">
        <v>10</v>
      </c>
      <c r="N393" t="s">
        <v>546</v>
      </c>
      <c r="O393" t="s">
        <v>28</v>
      </c>
      <c r="P393" t="s">
        <v>45</v>
      </c>
      <c r="Q393" t="s">
        <v>30</v>
      </c>
      <c r="R393" t="s">
        <v>337</v>
      </c>
      <c r="S393" t="s">
        <v>51</v>
      </c>
      <c r="T393" t="s">
        <v>112</v>
      </c>
      <c r="U393" t="s">
        <v>34</v>
      </c>
      <c r="V393">
        <v>1</v>
      </c>
      <c r="W393">
        <v>0</v>
      </c>
      <c r="X393" t="s">
        <v>35</v>
      </c>
      <c r="Y393" t="s">
        <v>35</v>
      </c>
      <c r="Z393" t="s">
        <v>36</v>
      </c>
    </row>
    <row r="394" spans="1:26" x14ac:dyDescent="0.3">
      <c r="A394" t="s">
        <v>547</v>
      </c>
      <c r="B394" t="s">
        <v>281</v>
      </c>
      <c r="E394" t="s">
        <v>26</v>
      </c>
      <c r="F394" t="s">
        <v>43</v>
      </c>
      <c r="G394">
        <v>5</v>
      </c>
      <c r="H394">
        <v>5</v>
      </c>
      <c r="I394">
        <v>8</v>
      </c>
      <c r="J394">
        <v>2</v>
      </c>
      <c r="K394">
        <v>2</v>
      </c>
      <c r="L394">
        <v>8</v>
      </c>
      <c r="M394">
        <v>8</v>
      </c>
      <c r="N394">
        <v>200</v>
      </c>
      <c r="O394" t="s">
        <v>28</v>
      </c>
      <c r="P394" t="s">
        <v>29</v>
      </c>
      <c r="Q394" t="s">
        <v>30</v>
      </c>
      <c r="R394" t="s">
        <v>50</v>
      </c>
      <c r="S394" t="s">
        <v>51</v>
      </c>
      <c r="T394" t="s">
        <v>206</v>
      </c>
      <c r="U394" t="s">
        <v>34</v>
      </c>
      <c r="V394">
        <v>4</v>
      </c>
      <c r="W394">
        <v>2</v>
      </c>
      <c r="X394" t="s">
        <v>35</v>
      </c>
      <c r="Y394" t="s">
        <v>35</v>
      </c>
      <c r="Z394" t="s">
        <v>36</v>
      </c>
    </row>
    <row r="395" spans="1:26" x14ac:dyDescent="0.3">
      <c r="A395" t="s">
        <v>548</v>
      </c>
      <c r="B395" t="s">
        <v>151</v>
      </c>
      <c r="E395" t="s">
        <v>26</v>
      </c>
      <c r="F395" t="s">
        <v>79</v>
      </c>
      <c r="G395">
        <v>6</v>
      </c>
      <c r="H395">
        <v>7</v>
      </c>
      <c r="I395">
        <v>10</v>
      </c>
      <c r="J395">
        <v>3</v>
      </c>
      <c r="K395">
        <v>2</v>
      </c>
      <c r="L395">
        <v>6</v>
      </c>
      <c r="M395">
        <v>1</v>
      </c>
      <c r="N395" t="s">
        <v>233</v>
      </c>
      <c r="O395" t="s">
        <v>44</v>
      </c>
      <c r="P395" t="s">
        <v>29</v>
      </c>
      <c r="Q395" t="s">
        <v>39</v>
      </c>
      <c r="R395" t="s">
        <v>31</v>
      </c>
      <c r="S395" t="s">
        <v>91</v>
      </c>
      <c r="T395" t="s">
        <v>65</v>
      </c>
      <c r="U395" t="s">
        <v>34</v>
      </c>
      <c r="V395">
        <v>3</v>
      </c>
      <c r="W395">
        <v>2</v>
      </c>
      <c r="X395" t="s">
        <v>35</v>
      </c>
      <c r="Y395" t="s">
        <v>35</v>
      </c>
      <c r="Z395" t="s">
        <v>36</v>
      </c>
    </row>
    <row r="396" spans="1:26" x14ac:dyDescent="0.3">
      <c r="A396" t="s">
        <v>549</v>
      </c>
      <c r="B396" t="s">
        <v>144</v>
      </c>
      <c r="C396" t="s">
        <v>26</v>
      </c>
      <c r="D396" t="s">
        <v>105</v>
      </c>
      <c r="G396">
        <v>4</v>
      </c>
      <c r="H396">
        <v>0</v>
      </c>
      <c r="I396">
        <v>7</v>
      </c>
      <c r="J396">
        <v>2</v>
      </c>
      <c r="K396">
        <v>0</v>
      </c>
      <c r="L396">
        <v>4</v>
      </c>
      <c r="M396">
        <v>6</v>
      </c>
      <c r="N396">
        <v>0</v>
      </c>
      <c r="O396" t="s">
        <v>28</v>
      </c>
      <c r="P396" t="s">
        <v>45</v>
      </c>
      <c r="Q396" t="s">
        <v>30</v>
      </c>
      <c r="R396" t="s">
        <v>31</v>
      </c>
      <c r="S396" t="s">
        <v>32</v>
      </c>
      <c r="U396" t="s">
        <v>46</v>
      </c>
      <c r="V396">
        <v>2</v>
      </c>
      <c r="W396">
        <v>1</v>
      </c>
      <c r="X396" t="s">
        <v>40</v>
      </c>
      <c r="Y396" t="s">
        <v>35</v>
      </c>
      <c r="Z396" t="s">
        <v>36</v>
      </c>
    </row>
    <row r="397" spans="1:26" x14ac:dyDescent="0.3">
      <c r="A397" t="s">
        <v>550</v>
      </c>
      <c r="B397" t="s">
        <v>67</v>
      </c>
      <c r="E397" t="s">
        <v>26</v>
      </c>
      <c r="F397" t="s">
        <v>43</v>
      </c>
      <c r="G397">
        <v>4</v>
      </c>
      <c r="H397">
        <v>3</v>
      </c>
      <c r="I397">
        <v>6</v>
      </c>
      <c r="J397">
        <v>3</v>
      </c>
      <c r="K397">
        <v>3</v>
      </c>
      <c r="L397">
        <v>7</v>
      </c>
      <c r="M397">
        <v>8</v>
      </c>
      <c r="N397" t="s">
        <v>264</v>
      </c>
      <c r="O397" t="s">
        <v>28</v>
      </c>
      <c r="P397" t="s">
        <v>29</v>
      </c>
      <c r="Q397" t="s">
        <v>60</v>
      </c>
      <c r="R397" t="s">
        <v>31</v>
      </c>
      <c r="S397" t="s">
        <v>51</v>
      </c>
      <c r="T397" t="s">
        <v>112</v>
      </c>
      <c r="U397" t="s">
        <v>146</v>
      </c>
      <c r="V397">
        <v>4</v>
      </c>
      <c r="W397">
        <v>2</v>
      </c>
      <c r="X397" t="s">
        <v>35</v>
      </c>
      <c r="Y397" t="s">
        <v>35</v>
      </c>
      <c r="Z397" t="s">
        <v>36</v>
      </c>
    </row>
    <row r="398" spans="1:26" x14ac:dyDescent="0.3">
      <c r="A398" t="s">
        <v>551</v>
      </c>
      <c r="B398" t="s">
        <v>59</v>
      </c>
      <c r="E398" t="s">
        <v>26</v>
      </c>
      <c r="F398" t="s">
        <v>43</v>
      </c>
      <c r="G398">
        <v>2</v>
      </c>
      <c r="H398">
        <v>2</v>
      </c>
      <c r="I398">
        <v>8</v>
      </c>
      <c r="J398">
        <v>2</v>
      </c>
      <c r="K398">
        <v>2</v>
      </c>
      <c r="L398">
        <v>8</v>
      </c>
      <c r="M398">
        <v>8</v>
      </c>
      <c r="N398">
        <v>100</v>
      </c>
      <c r="O398" t="s">
        <v>28</v>
      </c>
      <c r="P398" t="s">
        <v>45</v>
      </c>
      <c r="Q398" t="s">
        <v>30</v>
      </c>
      <c r="R398" t="s">
        <v>31</v>
      </c>
      <c r="S398" t="s">
        <v>214</v>
      </c>
      <c r="T398" t="s">
        <v>206</v>
      </c>
      <c r="U398" t="s">
        <v>46</v>
      </c>
      <c r="V398">
        <v>3</v>
      </c>
      <c r="W398">
        <v>1</v>
      </c>
      <c r="X398" t="s">
        <v>35</v>
      </c>
      <c r="Y398" t="s">
        <v>35</v>
      </c>
      <c r="Z398" t="s">
        <v>36</v>
      </c>
    </row>
    <row r="399" spans="1:26" x14ac:dyDescent="0.3">
      <c r="A399" t="s">
        <v>552</v>
      </c>
      <c r="B399" t="s">
        <v>90</v>
      </c>
      <c r="E399" t="s">
        <v>26</v>
      </c>
      <c r="F399" t="s">
        <v>43</v>
      </c>
      <c r="G399">
        <v>6</v>
      </c>
      <c r="H399">
        <v>8</v>
      </c>
      <c r="I399">
        <v>10</v>
      </c>
      <c r="J399">
        <v>3</v>
      </c>
      <c r="K399">
        <v>5</v>
      </c>
      <c r="L399">
        <v>7</v>
      </c>
      <c r="M399">
        <v>9</v>
      </c>
      <c r="N399" t="s">
        <v>264</v>
      </c>
      <c r="O399" t="s">
        <v>28</v>
      </c>
      <c r="P399" t="s">
        <v>29</v>
      </c>
      <c r="Q399" t="s">
        <v>60</v>
      </c>
      <c r="R399" t="s">
        <v>31</v>
      </c>
      <c r="S399" t="s">
        <v>61</v>
      </c>
      <c r="T399" t="s">
        <v>62</v>
      </c>
      <c r="U399" t="s">
        <v>34</v>
      </c>
      <c r="V399">
        <v>0</v>
      </c>
      <c r="W399">
        <v>1</v>
      </c>
      <c r="X399" t="s">
        <v>35</v>
      </c>
      <c r="Y399" t="s">
        <v>35</v>
      </c>
      <c r="Z399" t="s">
        <v>36</v>
      </c>
    </row>
    <row r="400" spans="1:26" x14ac:dyDescent="0.3">
      <c r="A400" t="s">
        <v>553</v>
      </c>
      <c r="B400" t="s">
        <v>25</v>
      </c>
      <c r="C400" t="s">
        <v>26</v>
      </c>
      <c r="D400" t="s">
        <v>27</v>
      </c>
      <c r="G400">
        <v>10</v>
      </c>
      <c r="H400">
        <v>10</v>
      </c>
      <c r="I400">
        <v>5</v>
      </c>
      <c r="J400">
        <v>10</v>
      </c>
      <c r="K400">
        <v>0</v>
      </c>
      <c r="L400">
        <v>0</v>
      </c>
      <c r="M400">
        <v>5</v>
      </c>
      <c r="N400">
        <v>0</v>
      </c>
      <c r="O400" t="s">
        <v>44</v>
      </c>
      <c r="P400" t="s">
        <v>29</v>
      </c>
      <c r="Q400" t="s">
        <v>60</v>
      </c>
      <c r="R400" t="s">
        <v>31</v>
      </c>
      <c r="U400" t="s">
        <v>34</v>
      </c>
      <c r="V400">
        <v>0</v>
      </c>
      <c r="W400">
        <v>3</v>
      </c>
      <c r="X400" t="s">
        <v>35</v>
      </c>
      <c r="Y400" t="s">
        <v>35</v>
      </c>
      <c r="Z400" t="s">
        <v>36</v>
      </c>
    </row>
    <row r="401" spans="1:26" x14ac:dyDescent="0.3">
      <c r="A401" t="s">
        <v>554</v>
      </c>
      <c r="B401" t="s">
        <v>74</v>
      </c>
      <c r="C401" t="s">
        <v>26</v>
      </c>
      <c r="D401" t="s">
        <v>27</v>
      </c>
      <c r="G401">
        <v>4</v>
      </c>
      <c r="H401">
        <v>1</v>
      </c>
      <c r="I401">
        <v>8</v>
      </c>
      <c r="J401">
        <v>3</v>
      </c>
      <c r="K401">
        <v>2</v>
      </c>
      <c r="L401">
        <v>8</v>
      </c>
      <c r="M401">
        <v>10</v>
      </c>
      <c r="N401">
        <v>200</v>
      </c>
      <c r="O401" t="s">
        <v>28</v>
      </c>
      <c r="P401" t="s">
        <v>45</v>
      </c>
      <c r="Q401" t="s">
        <v>39</v>
      </c>
      <c r="R401" t="s">
        <v>31</v>
      </c>
      <c r="S401" t="s">
        <v>32</v>
      </c>
      <c r="T401" t="s">
        <v>33</v>
      </c>
      <c r="U401" t="s">
        <v>34</v>
      </c>
      <c r="V401">
        <v>4</v>
      </c>
      <c r="W401">
        <v>1</v>
      </c>
      <c r="X401" t="s">
        <v>35</v>
      </c>
      <c r="Y401" t="s">
        <v>35</v>
      </c>
      <c r="Z401" t="s">
        <v>36</v>
      </c>
    </row>
    <row r="402" spans="1:26" x14ac:dyDescent="0.3">
      <c r="A402" t="s">
        <v>555</v>
      </c>
      <c r="B402" t="s">
        <v>48</v>
      </c>
      <c r="C402" t="s">
        <v>26</v>
      </c>
      <c r="D402" t="s">
        <v>27</v>
      </c>
      <c r="G402">
        <v>9</v>
      </c>
      <c r="H402">
        <v>6</v>
      </c>
      <c r="I402">
        <v>7</v>
      </c>
      <c r="J402">
        <v>3</v>
      </c>
      <c r="K402">
        <v>0</v>
      </c>
      <c r="L402">
        <v>5</v>
      </c>
      <c r="M402">
        <v>8</v>
      </c>
      <c r="N402" t="s">
        <v>556</v>
      </c>
      <c r="O402" t="s">
        <v>28</v>
      </c>
      <c r="P402" t="s">
        <v>45</v>
      </c>
      <c r="Q402" t="s">
        <v>164</v>
      </c>
      <c r="R402" t="s">
        <v>291</v>
      </c>
      <c r="S402" t="s">
        <v>56</v>
      </c>
      <c r="T402" t="s">
        <v>52</v>
      </c>
      <c r="U402" t="s">
        <v>92</v>
      </c>
      <c r="V402">
        <v>5</v>
      </c>
      <c r="W402">
        <v>3</v>
      </c>
      <c r="X402" t="s">
        <v>35</v>
      </c>
      <c r="Y402" t="s">
        <v>35</v>
      </c>
      <c r="Z402" t="s">
        <v>36</v>
      </c>
    </row>
    <row r="403" spans="1:26" x14ac:dyDescent="0.3">
      <c r="A403" t="s">
        <v>557</v>
      </c>
      <c r="B403" t="s">
        <v>90</v>
      </c>
      <c r="E403" t="s">
        <v>26</v>
      </c>
      <c r="F403" t="s">
        <v>43</v>
      </c>
      <c r="G403">
        <v>0</v>
      </c>
      <c r="H403">
        <v>5</v>
      </c>
      <c r="I403">
        <v>2</v>
      </c>
      <c r="J403">
        <v>0</v>
      </c>
      <c r="K403">
        <v>0</v>
      </c>
      <c r="L403">
        <v>5</v>
      </c>
      <c r="M403">
        <v>8</v>
      </c>
      <c r="N403">
        <v>0</v>
      </c>
      <c r="O403" t="s">
        <v>44</v>
      </c>
      <c r="P403" t="s">
        <v>45</v>
      </c>
      <c r="Q403" t="s">
        <v>60</v>
      </c>
      <c r="R403" t="s">
        <v>31</v>
      </c>
      <c r="S403" t="s">
        <v>91</v>
      </c>
      <c r="T403" t="s">
        <v>206</v>
      </c>
      <c r="U403" t="s">
        <v>34</v>
      </c>
      <c r="V403">
        <v>5</v>
      </c>
      <c r="W403">
        <v>1</v>
      </c>
      <c r="X403" t="s">
        <v>35</v>
      </c>
      <c r="Y403" t="s">
        <v>35</v>
      </c>
      <c r="Z403" t="s">
        <v>36</v>
      </c>
    </row>
    <row r="404" spans="1:26" x14ac:dyDescent="0.3">
      <c r="A404" t="s">
        <v>558</v>
      </c>
      <c r="B404" t="s">
        <v>148</v>
      </c>
      <c r="E404" t="s">
        <v>26</v>
      </c>
      <c r="F404" t="s">
        <v>43</v>
      </c>
      <c r="G404">
        <v>3</v>
      </c>
      <c r="H404">
        <v>1</v>
      </c>
      <c r="I404">
        <v>7</v>
      </c>
      <c r="J404">
        <v>4</v>
      </c>
      <c r="K404">
        <v>0</v>
      </c>
      <c r="L404">
        <v>8</v>
      </c>
      <c r="M404">
        <v>8</v>
      </c>
      <c r="N404">
        <v>0</v>
      </c>
      <c r="O404" t="s">
        <v>28</v>
      </c>
      <c r="P404" t="s">
        <v>29</v>
      </c>
      <c r="Q404" t="s">
        <v>60</v>
      </c>
      <c r="R404" t="s">
        <v>31</v>
      </c>
      <c r="T404" t="s">
        <v>33</v>
      </c>
      <c r="U404" t="s">
        <v>146</v>
      </c>
      <c r="V404">
        <v>2</v>
      </c>
      <c r="W404">
        <v>3</v>
      </c>
      <c r="X404" t="s">
        <v>35</v>
      </c>
      <c r="Y404" t="s">
        <v>35</v>
      </c>
      <c r="Z404" t="s">
        <v>36</v>
      </c>
    </row>
    <row r="405" spans="1:26" x14ac:dyDescent="0.3">
      <c r="A405" t="s">
        <v>559</v>
      </c>
      <c r="B405" t="s">
        <v>25</v>
      </c>
      <c r="C405" t="s">
        <v>26</v>
      </c>
      <c r="D405" t="s">
        <v>27</v>
      </c>
      <c r="G405">
        <v>5</v>
      </c>
      <c r="H405">
        <v>6</v>
      </c>
      <c r="I405">
        <v>7</v>
      </c>
      <c r="J405">
        <v>5</v>
      </c>
      <c r="K405">
        <v>2</v>
      </c>
      <c r="L405">
        <v>7</v>
      </c>
      <c r="M405">
        <v>10</v>
      </c>
      <c r="N405">
        <v>500</v>
      </c>
      <c r="O405" t="s">
        <v>28</v>
      </c>
      <c r="P405" t="s">
        <v>29</v>
      </c>
      <c r="Q405" t="s">
        <v>60</v>
      </c>
      <c r="R405" t="s">
        <v>31</v>
      </c>
      <c r="S405" t="s">
        <v>61</v>
      </c>
      <c r="T405" t="s">
        <v>112</v>
      </c>
      <c r="U405" t="s">
        <v>146</v>
      </c>
      <c r="V405">
        <v>2</v>
      </c>
      <c r="W405">
        <v>2</v>
      </c>
      <c r="X405" t="s">
        <v>35</v>
      </c>
      <c r="Y405" t="s">
        <v>40</v>
      </c>
      <c r="Z405" t="s">
        <v>36</v>
      </c>
    </row>
    <row r="406" spans="1:26" x14ac:dyDescent="0.3">
      <c r="A406" t="s">
        <v>560</v>
      </c>
      <c r="B406" t="s">
        <v>104</v>
      </c>
      <c r="C406" t="s">
        <v>26</v>
      </c>
      <c r="D406" t="s">
        <v>27</v>
      </c>
      <c r="G406">
        <v>8</v>
      </c>
      <c r="H406">
        <v>9</v>
      </c>
      <c r="I406">
        <v>9</v>
      </c>
      <c r="J406">
        <v>7</v>
      </c>
      <c r="K406">
        <v>7</v>
      </c>
      <c r="L406">
        <v>2</v>
      </c>
      <c r="M406">
        <v>10</v>
      </c>
      <c r="N406">
        <v>100</v>
      </c>
      <c r="O406" t="s">
        <v>28</v>
      </c>
      <c r="P406" t="s">
        <v>29</v>
      </c>
      <c r="Q406" t="s">
        <v>60</v>
      </c>
      <c r="R406" t="s">
        <v>31</v>
      </c>
      <c r="S406" t="s">
        <v>32</v>
      </c>
      <c r="T406" t="s">
        <v>33</v>
      </c>
      <c r="U406" t="s">
        <v>34</v>
      </c>
      <c r="V406">
        <v>5</v>
      </c>
      <c r="W406">
        <v>4</v>
      </c>
      <c r="X406" t="s">
        <v>35</v>
      </c>
      <c r="Y406" t="s">
        <v>35</v>
      </c>
      <c r="Z406" t="s">
        <v>36</v>
      </c>
    </row>
    <row r="407" spans="1:26" x14ac:dyDescent="0.3">
      <c r="A407" t="s">
        <v>561</v>
      </c>
      <c r="B407" t="s">
        <v>67</v>
      </c>
      <c r="E407" t="s">
        <v>26</v>
      </c>
      <c r="F407" t="s">
        <v>43</v>
      </c>
      <c r="G407">
        <v>7</v>
      </c>
      <c r="H407">
        <v>3</v>
      </c>
      <c r="I407">
        <v>5</v>
      </c>
      <c r="J407">
        <v>4</v>
      </c>
      <c r="K407">
        <v>3</v>
      </c>
      <c r="L407">
        <v>4</v>
      </c>
      <c r="M407">
        <v>8</v>
      </c>
      <c r="N407">
        <v>100</v>
      </c>
      <c r="O407" t="s">
        <v>28</v>
      </c>
      <c r="P407" t="s">
        <v>29</v>
      </c>
      <c r="Q407" t="s">
        <v>39</v>
      </c>
      <c r="R407" t="s">
        <v>31</v>
      </c>
      <c r="T407" t="s">
        <v>112</v>
      </c>
      <c r="U407" t="s">
        <v>34</v>
      </c>
      <c r="V407">
        <v>3</v>
      </c>
      <c r="W407">
        <v>2</v>
      </c>
      <c r="X407" t="s">
        <v>35</v>
      </c>
      <c r="Y407" t="s">
        <v>35</v>
      </c>
      <c r="Z407" t="s">
        <v>36</v>
      </c>
    </row>
    <row r="408" spans="1:26" x14ac:dyDescent="0.3">
      <c r="A408" t="s">
        <v>562</v>
      </c>
      <c r="B408" t="s">
        <v>64</v>
      </c>
      <c r="C408" t="s">
        <v>26</v>
      </c>
      <c r="D408" t="s">
        <v>27</v>
      </c>
      <c r="G408">
        <v>2</v>
      </c>
      <c r="H408">
        <v>2</v>
      </c>
      <c r="I408">
        <v>8</v>
      </c>
      <c r="J408">
        <v>0</v>
      </c>
      <c r="K408">
        <v>0</v>
      </c>
      <c r="L408">
        <v>8</v>
      </c>
      <c r="M408">
        <v>8</v>
      </c>
      <c r="N408">
        <v>40</v>
      </c>
      <c r="O408" t="s">
        <v>28</v>
      </c>
      <c r="P408" t="s">
        <v>29</v>
      </c>
      <c r="Q408" t="s">
        <v>60</v>
      </c>
      <c r="R408" t="s">
        <v>31</v>
      </c>
      <c r="S408" t="s">
        <v>286</v>
      </c>
      <c r="T408" t="s">
        <v>131</v>
      </c>
      <c r="U408" t="s">
        <v>34</v>
      </c>
      <c r="V408">
        <v>5</v>
      </c>
      <c r="W408">
        <v>2</v>
      </c>
      <c r="X408" t="s">
        <v>35</v>
      </c>
      <c r="Y408" t="s">
        <v>35</v>
      </c>
      <c r="Z408" t="s">
        <v>36</v>
      </c>
    </row>
    <row r="409" spans="1:26" x14ac:dyDescent="0.3">
      <c r="A409" t="s">
        <v>563</v>
      </c>
      <c r="B409" t="s">
        <v>67</v>
      </c>
      <c r="E409" t="s">
        <v>26</v>
      </c>
      <c r="F409" t="s">
        <v>79</v>
      </c>
      <c r="G409">
        <v>5</v>
      </c>
      <c r="H409">
        <v>8</v>
      </c>
      <c r="I409">
        <v>7</v>
      </c>
      <c r="J409">
        <v>3</v>
      </c>
      <c r="K409">
        <v>1</v>
      </c>
      <c r="L409">
        <v>9</v>
      </c>
      <c r="M409">
        <v>9</v>
      </c>
      <c r="N409">
        <v>200</v>
      </c>
      <c r="O409" t="s">
        <v>44</v>
      </c>
      <c r="P409" t="s">
        <v>29</v>
      </c>
      <c r="Q409" t="s">
        <v>60</v>
      </c>
      <c r="R409" t="s">
        <v>31</v>
      </c>
      <c r="S409" t="s">
        <v>102</v>
      </c>
      <c r="T409" t="s">
        <v>176</v>
      </c>
      <c r="U409" t="s">
        <v>146</v>
      </c>
      <c r="V409">
        <v>4</v>
      </c>
      <c r="W409">
        <v>4</v>
      </c>
      <c r="X409" t="s">
        <v>35</v>
      </c>
      <c r="Y409" t="s">
        <v>35</v>
      </c>
      <c r="Z409" t="s">
        <v>36</v>
      </c>
    </row>
    <row r="410" spans="1:26" x14ac:dyDescent="0.3">
      <c r="A410" t="s">
        <v>564</v>
      </c>
      <c r="B410" t="s">
        <v>184</v>
      </c>
      <c r="C410" t="s">
        <v>26</v>
      </c>
      <c r="D410" t="s">
        <v>105</v>
      </c>
      <c r="G410">
        <v>5</v>
      </c>
      <c r="H410">
        <v>6</v>
      </c>
      <c r="I410">
        <v>5</v>
      </c>
      <c r="J410">
        <v>5</v>
      </c>
      <c r="K410">
        <v>5</v>
      </c>
      <c r="L410">
        <v>5</v>
      </c>
      <c r="M410">
        <v>5</v>
      </c>
      <c r="N410">
        <v>100</v>
      </c>
      <c r="O410" t="s">
        <v>28</v>
      </c>
      <c r="P410" t="s">
        <v>29</v>
      </c>
      <c r="Q410" t="s">
        <v>60</v>
      </c>
      <c r="R410" t="s">
        <v>31</v>
      </c>
      <c r="S410" t="s">
        <v>102</v>
      </c>
      <c r="T410" t="s">
        <v>112</v>
      </c>
      <c r="U410" t="s">
        <v>146</v>
      </c>
      <c r="V410">
        <v>3</v>
      </c>
      <c r="W410">
        <v>3</v>
      </c>
      <c r="X410" t="s">
        <v>35</v>
      </c>
      <c r="Z410" t="s">
        <v>36</v>
      </c>
    </row>
    <row r="411" spans="1:26" x14ac:dyDescent="0.3">
      <c r="A411" t="s">
        <v>565</v>
      </c>
      <c r="B411" t="s">
        <v>38</v>
      </c>
      <c r="C411" t="s">
        <v>26</v>
      </c>
      <c r="D411" t="s">
        <v>27</v>
      </c>
      <c r="G411">
        <v>6</v>
      </c>
      <c r="H411">
        <v>7</v>
      </c>
      <c r="I411">
        <v>7</v>
      </c>
      <c r="J411">
        <v>4</v>
      </c>
      <c r="K411">
        <v>5</v>
      </c>
      <c r="L411">
        <v>6</v>
      </c>
      <c r="M411">
        <v>6</v>
      </c>
      <c r="N411">
        <v>0</v>
      </c>
      <c r="O411" t="s">
        <v>28</v>
      </c>
      <c r="P411" t="s">
        <v>29</v>
      </c>
      <c r="Q411" t="s">
        <v>60</v>
      </c>
      <c r="R411" t="s">
        <v>31</v>
      </c>
      <c r="S411" t="s">
        <v>32</v>
      </c>
      <c r="T411" t="s">
        <v>176</v>
      </c>
      <c r="U411" t="s">
        <v>34</v>
      </c>
      <c r="V411">
        <v>2</v>
      </c>
      <c r="W411">
        <v>3</v>
      </c>
      <c r="X411" t="s">
        <v>40</v>
      </c>
      <c r="Y411" t="s">
        <v>35</v>
      </c>
      <c r="Z411" t="s">
        <v>36</v>
      </c>
    </row>
    <row r="412" spans="1:26" x14ac:dyDescent="0.3">
      <c r="A412" t="s">
        <v>566</v>
      </c>
      <c r="B412" t="s">
        <v>135</v>
      </c>
      <c r="E412" t="s">
        <v>26</v>
      </c>
      <c r="F412" t="s">
        <v>43</v>
      </c>
      <c r="G412">
        <v>6</v>
      </c>
      <c r="H412">
        <v>6</v>
      </c>
      <c r="I412">
        <v>6</v>
      </c>
      <c r="J412">
        <v>7</v>
      </c>
      <c r="K412">
        <v>5</v>
      </c>
      <c r="L412">
        <v>5</v>
      </c>
      <c r="M412">
        <v>7</v>
      </c>
      <c r="N412">
        <v>120</v>
      </c>
      <c r="O412" t="s">
        <v>28</v>
      </c>
      <c r="P412" t="s">
        <v>29</v>
      </c>
      <c r="Q412" t="s">
        <v>30</v>
      </c>
      <c r="R412" t="s">
        <v>86</v>
      </c>
      <c r="S412" t="s">
        <v>32</v>
      </c>
      <c r="U412" t="s">
        <v>57</v>
      </c>
      <c r="V412">
        <v>3</v>
      </c>
      <c r="W412">
        <v>2</v>
      </c>
      <c r="X412" t="s">
        <v>35</v>
      </c>
      <c r="Y412" t="s">
        <v>35</v>
      </c>
      <c r="Z412" t="s">
        <v>36</v>
      </c>
    </row>
    <row r="413" spans="1:26" x14ac:dyDescent="0.3">
      <c r="A413" t="s">
        <v>567</v>
      </c>
      <c r="B413" t="s">
        <v>244</v>
      </c>
      <c r="C413" t="s">
        <v>26</v>
      </c>
      <c r="D413" t="s">
        <v>27</v>
      </c>
      <c r="G413">
        <v>3</v>
      </c>
      <c r="H413">
        <v>5</v>
      </c>
      <c r="I413">
        <v>4</v>
      </c>
      <c r="J413">
        <v>3</v>
      </c>
      <c r="K413">
        <v>5</v>
      </c>
      <c r="L413">
        <v>5</v>
      </c>
      <c r="M413">
        <v>9</v>
      </c>
      <c r="N413" t="s">
        <v>68</v>
      </c>
      <c r="O413" t="s">
        <v>28</v>
      </c>
      <c r="P413" t="s">
        <v>29</v>
      </c>
      <c r="Q413" t="s">
        <v>60</v>
      </c>
      <c r="R413" t="s">
        <v>31</v>
      </c>
      <c r="S413" t="s">
        <v>178</v>
      </c>
      <c r="T413" t="s">
        <v>194</v>
      </c>
      <c r="U413" t="s">
        <v>146</v>
      </c>
      <c r="V413">
        <v>2</v>
      </c>
      <c r="W413">
        <v>1</v>
      </c>
      <c r="X413" t="s">
        <v>35</v>
      </c>
      <c r="Y413" t="s">
        <v>35</v>
      </c>
      <c r="Z413" t="s">
        <v>36</v>
      </c>
    </row>
    <row r="414" spans="1:26" x14ac:dyDescent="0.3">
      <c r="A414" t="s">
        <v>568</v>
      </c>
      <c r="B414" t="s">
        <v>135</v>
      </c>
      <c r="E414" t="s">
        <v>26</v>
      </c>
      <c r="F414" t="s">
        <v>43</v>
      </c>
      <c r="G414">
        <v>2</v>
      </c>
      <c r="H414">
        <v>2</v>
      </c>
      <c r="I414">
        <v>10</v>
      </c>
      <c r="J414">
        <v>2</v>
      </c>
      <c r="K414">
        <v>0</v>
      </c>
      <c r="L414">
        <v>2</v>
      </c>
      <c r="M414">
        <v>8</v>
      </c>
      <c r="N414">
        <v>50</v>
      </c>
      <c r="O414" t="s">
        <v>28</v>
      </c>
      <c r="P414" t="s">
        <v>45</v>
      </c>
      <c r="Q414" t="s">
        <v>30</v>
      </c>
      <c r="R414" t="s">
        <v>55</v>
      </c>
      <c r="S414" t="s">
        <v>51</v>
      </c>
      <c r="T414" t="s">
        <v>33</v>
      </c>
      <c r="U414" t="s">
        <v>46</v>
      </c>
      <c r="V414">
        <v>4</v>
      </c>
      <c r="W414">
        <v>3</v>
      </c>
      <c r="X414" t="s">
        <v>35</v>
      </c>
      <c r="Y414" t="s">
        <v>35</v>
      </c>
      <c r="Z414" t="s">
        <v>53</v>
      </c>
    </row>
    <row r="415" spans="1:26" x14ac:dyDescent="0.3">
      <c r="A415" t="s">
        <v>569</v>
      </c>
      <c r="B415" t="s">
        <v>25</v>
      </c>
      <c r="C415" t="s">
        <v>26</v>
      </c>
      <c r="D415" t="s">
        <v>27</v>
      </c>
      <c r="G415">
        <v>8</v>
      </c>
      <c r="H415">
        <v>3</v>
      </c>
      <c r="I415">
        <v>7</v>
      </c>
      <c r="J415">
        <v>7</v>
      </c>
      <c r="K415">
        <v>0</v>
      </c>
      <c r="L415">
        <v>3</v>
      </c>
      <c r="M415">
        <v>10</v>
      </c>
      <c r="N415">
        <v>100</v>
      </c>
      <c r="O415" t="s">
        <v>28</v>
      </c>
      <c r="P415" t="s">
        <v>45</v>
      </c>
      <c r="Q415" t="s">
        <v>30</v>
      </c>
      <c r="R415" t="s">
        <v>50</v>
      </c>
      <c r="S415" t="s">
        <v>91</v>
      </c>
      <c r="T415" t="s">
        <v>52</v>
      </c>
      <c r="U415" t="s">
        <v>92</v>
      </c>
      <c r="V415">
        <v>5</v>
      </c>
      <c r="W415">
        <v>3</v>
      </c>
      <c r="X415" t="s">
        <v>35</v>
      </c>
      <c r="Y415" t="s">
        <v>35</v>
      </c>
      <c r="Z415" t="s">
        <v>36</v>
      </c>
    </row>
    <row r="416" spans="1:26" x14ac:dyDescent="0.3">
      <c r="A416" t="s">
        <v>570</v>
      </c>
      <c r="B416" t="s">
        <v>25</v>
      </c>
      <c r="C416" t="s">
        <v>26</v>
      </c>
      <c r="D416" t="s">
        <v>105</v>
      </c>
      <c r="G416">
        <v>6</v>
      </c>
      <c r="H416">
        <v>5</v>
      </c>
      <c r="I416">
        <v>6</v>
      </c>
      <c r="J416">
        <v>4</v>
      </c>
      <c r="K416">
        <v>3</v>
      </c>
      <c r="L416">
        <v>5</v>
      </c>
      <c r="M416">
        <v>6</v>
      </c>
      <c r="N416" t="s">
        <v>571</v>
      </c>
      <c r="O416" t="s">
        <v>28</v>
      </c>
      <c r="P416" t="s">
        <v>45</v>
      </c>
      <c r="Q416" t="s">
        <v>39</v>
      </c>
      <c r="R416" t="s">
        <v>31</v>
      </c>
      <c r="S416" t="s">
        <v>102</v>
      </c>
      <c r="T416" t="s">
        <v>206</v>
      </c>
      <c r="U416" t="s">
        <v>146</v>
      </c>
      <c r="V416">
        <v>2</v>
      </c>
      <c r="W416">
        <v>1</v>
      </c>
      <c r="X416" t="s">
        <v>35</v>
      </c>
      <c r="Y416" t="s">
        <v>35</v>
      </c>
      <c r="Z416" t="s">
        <v>36</v>
      </c>
    </row>
    <row r="417" spans="1:26" x14ac:dyDescent="0.3">
      <c r="A417" t="s">
        <v>572</v>
      </c>
      <c r="B417" t="s">
        <v>90</v>
      </c>
      <c r="E417" t="s">
        <v>26</v>
      </c>
      <c r="F417" t="s">
        <v>43</v>
      </c>
      <c r="G417">
        <v>5</v>
      </c>
      <c r="H417">
        <v>10</v>
      </c>
      <c r="I417">
        <v>7</v>
      </c>
      <c r="J417">
        <v>6</v>
      </c>
      <c r="K417">
        <v>1</v>
      </c>
      <c r="L417">
        <v>4</v>
      </c>
      <c r="M417">
        <v>7</v>
      </c>
      <c r="N417" t="s">
        <v>123</v>
      </c>
      <c r="O417" t="s">
        <v>44</v>
      </c>
      <c r="P417" t="s">
        <v>45</v>
      </c>
      <c r="Q417" t="s">
        <v>39</v>
      </c>
      <c r="R417" t="s">
        <v>31</v>
      </c>
      <c r="S417" t="s">
        <v>102</v>
      </c>
      <c r="T417" t="s">
        <v>112</v>
      </c>
      <c r="U417" t="s">
        <v>34</v>
      </c>
      <c r="V417">
        <v>1</v>
      </c>
      <c r="W417">
        <v>2</v>
      </c>
      <c r="X417" t="s">
        <v>35</v>
      </c>
      <c r="Y417" t="s">
        <v>35</v>
      </c>
      <c r="Z417" t="s">
        <v>36</v>
      </c>
    </row>
    <row r="418" spans="1:26" x14ac:dyDescent="0.3">
      <c r="A418" t="s">
        <v>573</v>
      </c>
      <c r="B418" t="s">
        <v>151</v>
      </c>
      <c r="E418" t="s">
        <v>26</v>
      </c>
      <c r="F418" t="s">
        <v>43</v>
      </c>
      <c r="G418">
        <v>3</v>
      </c>
      <c r="H418">
        <v>2</v>
      </c>
      <c r="I418">
        <v>4</v>
      </c>
      <c r="J418">
        <v>2</v>
      </c>
      <c r="K418">
        <v>0</v>
      </c>
      <c r="L418">
        <v>8</v>
      </c>
      <c r="M418">
        <v>10</v>
      </c>
      <c r="N418">
        <v>500</v>
      </c>
      <c r="O418" t="s">
        <v>28</v>
      </c>
      <c r="P418" t="s">
        <v>45</v>
      </c>
      <c r="Q418" t="s">
        <v>39</v>
      </c>
      <c r="R418" t="s">
        <v>31</v>
      </c>
      <c r="S418" t="s">
        <v>178</v>
      </c>
      <c r="T418" t="s">
        <v>194</v>
      </c>
      <c r="U418" t="s">
        <v>46</v>
      </c>
      <c r="V418">
        <v>3</v>
      </c>
      <c r="W418">
        <v>1</v>
      </c>
      <c r="X418" t="s">
        <v>35</v>
      </c>
      <c r="Y418" t="s">
        <v>35</v>
      </c>
      <c r="Z418" t="s">
        <v>36</v>
      </c>
    </row>
    <row r="419" spans="1:26" x14ac:dyDescent="0.3">
      <c r="A419" t="s">
        <v>574</v>
      </c>
      <c r="B419" t="s">
        <v>64</v>
      </c>
      <c r="C419" t="s">
        <v>26</v>
      </c>
      <c r="D419" t="s">
        <v>27</v>
      </c>
      <c r="G419">
        <v>0</v>
      </c>
      <c r="H419">
        <v>0</v>
      </c>
      <c r="I419">
        <v>2</v>
      </c>
      <c r="J419">
        <v>1</v>
      </c>
      <c r="K419">
        <v>0</v>
      </c>
      <c r="L419">
        <v>10</v>
      </c>
      <c r="M419">
        <v>3</v>
      </c>
      <c r="N419">
        <v>0</v>
      </c>
      <c r="O419" t="s">
        <v>44</v>
      </c>
      <c r="P419" t="s">
        <v>45</v>
      </c>
      <c r="Q419" t="s">
        <v>60</v>
      </c>
      <c r="R419" t="s">
        <v>50</v>
      </c>
      <c r="S419" t="s">
        <v>51</v>
      </c>
      <c r="T419" t="s">
        <v>112</v>
      </c>
      <c r="U419" t="s">
        <v>46</v>
      </c>
      <c r="V419">
        <v>1</v>
      </c>
      <c r="W419">
        <v>1</v>
      </c>
      <c r="X419" t="s">
        <v>40</v>
      </c>
      <c r="Y419" t="s">
        <v>35</v>
      </c>
      <c r="Z419" t="s">
        <v>36</v>
      </c>
    </row>
    <row r="420" spans="1:26" x14ac:dyDescent="0.3">
      <c r="A420" t="s">
        <v>575</v>
      </c>
      <c r="B420" t="s">
        <v>90</v>
      </c>
      <c r="E420" t="s">
        <v>26</v>
      </c>
      <c r="F420" t="s">
        <v>79</v>
      </c>
      <c r="G420">
        <v>10</v>
      </c>
      <c r="H420">
        <v>8</v>
      </c>
      <c r="I420">
        <v>4</v>
      </c>
      <c r="J420">
        <v>8</v>
      </c>
      <c r="K420">
        <v>8</v>
      </c>
      <c r="L420">
        <v>2</v>
      </c>
      <c r="M420">
        <v>8</v>
      </c>
      <c r="N420">
        <v>100</v>
      </c>
      <c r="O420" t="s">
        <v>44</v>
      </c>
      <c r="P420" t="s">
        <v>45</v>
      </c>
      <c r="Q420" t="s">
        <v>30</v>
      </c>
      <c r="R420" t="s">
        <v>50</v>
      </c>
      <c r="S420" t="s">
        <v>32</v>
      </c>
      <c r="U420" t="s">
        <v>57</v>
      </c>
      <c r="V420">
        <v>6</v>
      </c>
      <c r="W420">
        <v>4</v>
      </c>
      <c r="X420" t="s">
        <v>35</v>
      </c>
      <c r="Y420" t="s">
        <v>35</v>
      </c>
      <c r="Z420" t="s">
        <v>36</v>
      </c>
    </row>
    <row r="421" spans="1:26" x14ac:dyDescent="0.3">
      <c r="A421" t="s">
        <v>576</v>
      </c>
      <c r="B421" t="s">
        <v>148</v>
      </c>
      <c r="E421" t="s">
        <v>26</v>
      </c>
      <c r="F421" t="s">
        <v>43</v>
      </c>
      <c r="G421">
        <v>2</v>
      </c>
      <c r="H421">
        <v>2</v>
      </c>
      <c r="I421">
        <v>5</v>
      </c>
      <c r="J421">
        <v>0</v>
      </c>
      <c r="K421">
        <v>0</v>
      </c>
      <c r="L421">
        <v>7</v>
      </c>
      <c r="M421">
        <v>10</v>
      </c>
      <c r="N421">
        <v>100</v>
      </c>
      <c r="O421" t="s">
        <v>28</v>
      </c>
      <c r="P421" t="s">
        <v>29</v>
      </c>
      <c r="Q421" t="s">
        <v>60</v>
      </c>
      <c r="R421" t="s">
        <v>31</v>
      </c>
      <c r="S421" t="s">
        <v>102</v>
      </c>
      <c r="T421" t="s">
        <v>112</v>
      </c>
      <c r="U421" t="s">
        <v>34</v>
      </c>
      <c r="V421">
        <v>1</v>
      </c>
      <c r="W421">
        <v>2</v>
      </c>
      <c r="X421" t="s">
        <v>35</v>
      </c>
      <c r="Y421" t="s">
        <v>35</v>
      </c>
      <c r="Z421" t="s">
        <v>36</v>
      </c>
    </row>
    <row r="422" spans="1:26" x14ac:dyDescent="0.3">
      <c r="A422" t="s">
        <v>577</v>
      </c>
      <c r="B422" t="s">
        <v>74</v>
      </c>
      <c r="C422" t="s">
        <v>26</v>
      </c>
      <c r="D422" t="s">
        <v>105</v>
      </c>
      <c r="G422">
        <v>10</v>
      </c>
      <c r="H422">
        <v>10</v>
      </c>
      <c r="I422">
        <v>9</v>
      </c>
      <c r="J422">
        <v>5</v>
      </c>
      <c r="K422">
        <v>0</v>
      </c>
      <c r="L422">
        <v>5</v>
      </c>
      <c r="M422">
        <v>5</v>
      </c>
      <c r="N422" t="s">
        <v>578</v>
      </c>
      <c r="O422" t="s">
        <v>44</v>
      </c>
      <c r="P422" t="s">
        <v>45</v>
      </c>
      <c r="Q422" t="s">
        <v>30</v>
      </c>
      <c r="R422" t="s">
        <v>86</v>
      </c>
      <c r="S422" t="s">
        <v>178</v>
      </c>
      <c r="T422" t="s">
        <v>194</v>
      </c>
      <c r="U422" t="s">
        <v>106</v>
      </c>
      <c r="V422">
        <v>4</v>
      </c>
      <c r="W422">
        <v>3</v>
      </c>
      <c r="X422" t="s">
        <v>35</v>
      </c>
      <c r="Y422" t="s">
        <v>35</v>
      </c>
      <c r="Z422" t="s">
        <v>36</v>
      </c>
    </row>
    <row r="423" spans="1:26" x14ac:dyDescent="0.3">
      <c r="A423" t="s">
        <v>577</v>
      </c>
      <c r="B423" t="s">
        <v>64</v>
      </c>
      <c r="C423" t="s">
        <v>26</v>
      </c>
      <c r="D423" t="s">
        <v>105</v>
      </c>
      <c r="G423">
        <v>10</v>
      </c>
      <c r="H423">
        <v>2</v>
      </c>
      <c r="I423">
        <v>9</v>
      </c>
      <c r="J423">
        <v>8</v>
      </c>
      <c r="K423">
        <v>5</v>
      </c>
      <c r="L423">
        <v>4</v>
      </c>
      <c r="M423">
        <v>0</v>
      </c>
      <c r="N423">
        <v>0</v>
      </c>
      <c r="O423" t="s">
        <v>44</v>
      </c>
      <c r="P423" t="s">
        <v>29</v>
      </c>
      <c r="Q423" t="s">
        <v>39</v>
      </c>
      <c r="R423" t="s">
        <v>31</v>
      </c>
      <c r="S423" t="s">
        <v>32</v>
      </c>
      <c r="T423" t="s">
        <v>33</v>
      </c>
      <c r="U423" t="s">
        <v>92</v>
      </c>
      <c r="V423">
        <v>4</v>
      </c>
      <c r="W423">
        <v>5</v>
      </c>
      <c r="X423" t="s">
        <v>35</v>
      </c>
      <c r="Y423" t="s">
        <v>35</v>
      </c>
      <c r="Z423" t="s">
        <v>36</v>
      </c>
    </row>
    <row r="424" spans="1:26" x14ac:dyDescent="0.3">
      <c r="A424" t="s">
        <v>579</v>
      </c>
      <c r="B424" t="s">
        <v>151</v>
      </c>
      <c r="E424" t="s">
        <v>26</v>
      </c>
      <c r="F424" t="s">
        <v>79</v>
      </c>
      <c r="G424">
        <v>5</v>
      </c>
      <c r="H424">
        <v>1</v>
      </c>
      <c r="I424">
        <v>5</v>
      </c>
      <c r="J424">
        <v>2</v>
      </c>
      <c r="K424">
        <v>5</v>
      </c>
      <c r="L424">
        <v>7</v>
      </c>
      <c r="M424">
        <v>8</v>
      </c>
      <c r="N424">
        <v>250</v>
      </c>
      <c r="O424" t="s">
        <v>28</v>
      </c>
      <c r="P424" t="s">
        <v>45</v>
      </c>
      <c r="Q424" t="s">
        <v>30</v>
      </c>
      <c r="R424" t="s">
        <v>50</v>
      </c>
      <c r="S424" t="s">
        <v>102</v>
      </c>
      <c r="T424" t="s">
        <v>62</v>
      </c>
      <c r="U424" t="s">
        <v>57</v>
      </c>
      <c r="V424">
        <v>2</v>
      </c>
      <c r="W424">
        <v>3</v>
      </c>
      <c r="X424" t="s">
        <v>35</v>
      </c>
      <c r="Y424" t="s">
        <v>35</v>
      </c>
      <c r="Z424" t="s">
        <v>36</v>
      </c>
    </row>
    <row r="425" spans="1:26" x14ac:dyDescent="0.3">
      <c r="A425" t="s">
        <v>580</v>
      </c>
      <c r="B425" t="s">
        <v>81</v>
      </c>
      <c r="E425" t="s">
        <v>26</v>
      </c>
      <c r="F425" t="s">
        <v>43</v>
      </c>
      <c r="G425">
        <v>4</v>
      </c>
      <c r="H425">
        <v>4</v>
      </c>
      <c r="I425">
        <v>6</v>
      </c>
      <c r="J425">
        <v>5</v>
      </c>
      <c r="K425">
        <v>5</v>
      </c>
      <c r="L425">
        <v>5</v>
      </c>
      <c r="M425">
        <v>8</v>
      </c>
      <c r="N425">
        <v>100</v>
      </c>
      <c r="O425" t="s">
        <v>28</v>
      </c>
      <c r="P425" t="s">
        <v>45</v>
      </c>
      <c r="Q425" t="s">
        <v>30</v>
      </c>
      <c r="R425" t="s">
        <v>31</v>
      </c>
      <c r="S425" t="s">
        <v>51</v>
      </c>
      <c r="T425" t="s">
        <v>194</v>
      </c>
      <c r="U425" t="s">
        <v>146</v>
      </c>
      <c r="V425">
        <v>2</v>
      </c>
      <c r="W425">
        <v>2</v>
      </c>
      <c r="X425" t="s">
        <v>35</v>
      </c>
      <c r="Y425" t="s">
        <v>35</v>
      </c>
      <c r="Z425" t="s">
        <v>36</v>
      </c>
    </row>
    <row r="426" spans="1:26" x14ac:dyDescent="0.3">
      <c r="A426" t="s">
        <v>581</v>
      </c>
      <c r="B426" t="s">
        <v>90</v>
      </c>
      <c r="E426" t="s">
        <v>26</v>
      </c>
      <c r="F426" t="s">
        <v>43</v>
      </c>
      <c r="G426">
        <v>5</v>
      </c>
      <c r="H426">
        <v>3</v>
      </c>
      <c r="I426">
        <v>9</v>
      </c>
      <c r="J426">
        <v>4</v>
      </c>
      <c r="K426">
        <v>2</v>
      </c>
      <c r="L426">
        <v>5</v>
      </c>
      <c r="M426">
        <v>7</v>
      </c>
      <c r="N426" t="s">
        <v>158</v>
      </c>
      <c r="O426" t="s">
        <v>44</v>
      </c>
      <c r="P426" t="s">
        <v>45</v>
      </c>
      <c r="Q426" t="s">
        <v>60</v>
      </c>
      <c r="R426" t="s">
        <v>50</v>
      </c>
      <c r="S426" t="s">
        <v>124</v>
      </c>
      <c r="T426" t="s">
        <v>112</v>
      </c>
      <c r="U426" t="s">
        <v>71</v>
      </c>
      <c r="V426">
        <v>3</v>
      </c>
      <c r="W426">
        <v>3</v>
      </c>
      <c r="X426" t="s">
        <v>35</v>
      </c>
      <c r="Y426" t="s">
        <v>35</v>
      </c>
      <c r="Z426" t="s">
        <v>36</v>
      </c>
    </row>
    <row r="427" spans="1:26" x14ac:dyDescent="0.3">
      <c r="A427" t="s">
        <v>582</v>
      </c>
      <c r="B427" t="s">
        <v>184</v>
      </c>
      <c r="C427" t="s">
        <v>26</v>
      </c>
      <c r="D427" t="s">
        <v>105</v>
      </c>
      <c r="G427">
        <v>1</v>
      </c>
      <c r="H427">
        <v>6</v>
      </c>
      <c r="I427">
        <v>7</v>
      </c>
      <c r="J427">
        <v>1</v>
      </c>
      <c r="K427">
        <v>1</v>
      </c>
      <c r="L427">
        <v>6</v>
      </c>
      <c r="M427">
        <v>9</v>
      </c>
      <c r="N427">
        <v>100</v>
      </c>
      <c r="O427" t="s">
        <v>28</v>
      </c>
      <c r="P427" t="s">
        <v>45</v>
      </c>
      <c r="Q427" t="s">
        <v>39</v>
      </c>
      <c r="R427" t="s">
        <v>31</v>
      </c>
      <c r="S427" t="s">
        <v>102</v>
      </c>
      <c r="T427" t="s">
        <v>112</v>
      </c>
      <c r="U427" t="s">
        <v>46</v>
      </c>
      <c r="V427">
        <v>3</v>
      </c>
      <c r="W427">
        <v>2</v>
      </c>
      <c r="X427" t="s">
        <v>35</v>
      </c>
      <c r="Y427" t="s">
        <v>35</v>
      </c>
      <c r="Z427" t="s">
        <v>36</v>
      </c>
    </row>
    <row r="428" spans="1:26" x14ac:dyDescent="0.3">
      <c r="A428" t="s">
        <v>583</v>
      </c>
      <c r="B428" t="s">
        <v>151</v>
      </c>
      <c r="E428" t="s">
        <v>26</v>
      </c>
      <c r="F428" t="s">
        <v>43</v>
      </c>
      <c r="G428">
        <v>6</v>
      </c>
      <c r="H428">
        <v>1</v>
      </c>
      <c r="I428">
        <v>4</v>
      </c>
      <c r="J428">
        <v>5</v>
      </c>
      <c r="K428">
        <v>6</v>
      </c>
      <c r="L428">
        <v>2</v>
      </c>
      <c r="M428">
        <v>10</v>
      </c>
      <c r="N428">
        <v>200</v>
      </c>
      <c r="O428" t="s">
        <v>28</v>
      </c>
      <c r="P428" t="s">
        <v>29</v>
      </c>
      <c r="Q428" t="s">
        <v>39</v>
      </c>
      <c r="R428" t="s">
        <v>31</v>
      </c>
      <c r="T428" t="s">
        <v>176</v>
      </c>
      <c r="U428" t="s">
        <v>34</v>
      </c>
      <c r="V428">
        <v>4</v>
      </c>
      <c r="W428">
        <v>2</v>
      </c>
      <c r="X428" t="s">
        <v>35</v>
      </c>
      <c r="Y428" t="s">
        <v>35</v>
      </c>
      <c r="Z428" t="s">
        <v>36</v>
      </c>
    </row>
    <row r="429" spans="1:26" x14ac:dyDescent="0.3">
      <c r="A429" t="s">
        <v>584</v>
      </c>
      <c r="B429" t="s">
        <v>25</v>
      </c>
      <c r="C429" t="s">
        <v>26</v>
      </c>
      <c r="D429" t="s">
        <v>105</v>
      </c>
      <c r="G429">
        <v>4</v>
      </c>
      <c r="H429">
        <v>5</v>
      </c>
      <c r="I429">
        <v>7</v>
      </c>
      <c r="J429">
        <v>3</v>
      </c>
      <c r="K429">
        <v>5</v>
      </c>
      <c r="L429">
        <v>7</v>
      </c>
      <c r="M429">
        <v>7</v>
      </c>
      <c r="N429">
        <v>200</v>
      </c>
      <c r="O429" t="s">
        <v>44</v>
      </c>
      <c r="P429" t="s">
        <v>29</v>
      </c>
      <c r="Q429" t="s">
        <v>39</v>
      </c>
      <c r="R429" t="s">
        <v>31</v>
      </c>
      <c r="S429" t="s">
        <v>51</v>
      </c>
      <c r="T429" t="s">
        <v>65</v>
      </c>
      <c r="U429" t="s">
        <v>146</v>
      </c>
      <c r="V429">
        <v>3</v>
      </c>
      <c r="W429">
        <v>2</v>
      </c>
      <c r="X429" t="s">
        <v>35</v>
      </c>
      <c r="Y429" t="s">
        <v>35</v>
      </c>
      <c r="Z429" t="s">
        <v>36</v>
      </c>
    </row>
    <row r="430" spans="1:26" x14ac:dyDescent="0.3">
      <c r="A430" t="s">
        <v>585</v>
      </c>
      <c r="B430" t="s">
        <v>25</v>
      </c>
      <c r="C430" t="s">
        <v>26</v>
      </c>
      <c r="D430" t="s">
        <v>27</v>
      </c>
      <c r="G430">
        <v>6</v>
      </c>
      <c r="H430">
        <v>6</v>
      </c>
      <c r="I430">
        <v>8</v>
      </c>
      <c r="J430">
        <v>6</v>
      </c>
      <c r="K430">
        <v>4</v>
      </c>
      <c r="L430">
        <v>5</v>
      </c>
      <c r="M430">
        <v>9</v>
      </c>
      <c r="N430" t="s">
        <v>586</v>
      </c>
      <c r="O430" t="s">
        <v>28</v>
      </c>
      <c r="P430" t="s">
        <v>29</v>
      </c>
      <c r="Q430" t="s">
        <v>39</v>
      </c>
      <c r="R430" t="s">
        <v>31</v>
      </c>
      <c r="S430" t="s">
        <v>102</v>
      </c>
      <c r="T430" t="s">
        <v>112</v>
      </c>
      <c r="U430" t="s">
        <v>34</v>
      </c>
      <c r="V430">
        <v>3</v>
      </c>
      <c r="W430">
        <v>3</v>
      </c>
      <c r="X430" t="s">
        <v>35</v>
      </c>
      <c r="Y430" t="s">
        <v>35</v>
      </c>
      <c r="Z430" t="s">
        <v>36</v>
      </c>
    </row>
    <row r="431" spans="1:26" x14ac:dyDescent="0.3">
      <c r="A431" t="s">
        <v>587</v>
      </c>
      <c r="B431" t="s">
        <v>151</v>
      </c>
      <c r="E431" t="s">
        <v>26</v>
      </c>
      <c r="F431" t="s">
        <v>43</v>
      </c>
      <c r="G431">
        <v>8</v>
      </c>
      <c r="H431">
        <v>3</v>
      </c>
      <c r="I431">
        <v>7</v>
      </c>
      <c r="J431">
        <v>3</v>
      </c>
      <c r="K431">
        <v>2</v>
      </c>
      <c r="L431">
        <v>5</v>
      </c>
      <c r="M431">
        <v>7</v>
      </c>
      <c r="N431" t="s">
        <v>68</v>
      </c>
      <c r="O431" t="s">
        <v>44</v>
      </c>
      <c r="P431" t="s">
        <v>29</v>
      </c>
      <c r="Q431" t="s">
        <v>60</v>
      </c>
      <c r="R431" t="s">
        <v>31</v>
      </c>
      <c r="S431" t="s">
        <v>286</v>
      </c>
      <c r="T431" t="s">
        <v>131</v>
      </c>
      <c r="U431" t="s">
        <v>34</v>
      </c>
      <c r="V431">
        <v>2</v>
      </c>
      <c r="W431">
        <v>4</v>
      </c>
      <c r="X431" t="s">
        <v>35</v>
      </c>
      <c r="Y431" t="s">
        <v>35</v>
      </c>
      <c r="Z431" t="s">
        <v>53</v>
      </c>
    </row>
    <row r="432" spans="1:26" x14ac:dyDescent="0.3">
      <c r="A432" t="s">
        <v>588</v>
      </c>
      <c r="B432" t="s">
        <v>281</v>
      </c>
      <c r="E432" t="s">
        <v>26</v>
      </c>
      <c r="F432" t="s">
        <v>43</v>
      </c>
      <c r="G432">
        <v>4</v>
      </c>
      <c r="H432">
        <v>4</v>
      </c>
      <c r="I432">
        <v>9</v>
      </c>
      <c r="J432">
        <v>3</v>
      </c>
      <c r="K432">
        <v>1</v>
      </c>
      <c r="L432">
        <v>6</v>
      </c>
      <c r="M432">
        <v>8</v>
      </c>
      <c r="N432">
        <v>400</v>
      </c>
      <c r="O432" t="s">
        <v>28</v>
      </c>
      <c r="P432" t="s">
        <v>45</v>
      </c>
      <c r="Q432" t="s">
        <v>60</v>
      </c>
      <c r="R432" t="s">
        <v>50</v>
      </c>
      <c r="S432" t="s">
        <v>124</v>
      </c>
      <c r="T432" t="s">
        <v>194</v>
      </c>
      <c r="U432" t="s">
        <v>34</v>
      </c>
      <c r="V432">
        <v>4</v>
      </c>
      <c r="W432">
        <v>2</v>
      </c>
      <c r="X432" t="s">
        <v>35</v>
      </c>
      <c r="Y432" t="s">
        <v>35</v>
      </c>
      <c r="Z432" t="s">
        <v>36</v>
      </c>
    </row>
    <row r="433" spans="1:26" x14ac:dyDescent="0.3">
      <c r="A433" t="s">
        <v>589</v>
      </c>
      <c r="B433" t="s">
        <v>38</v>
      </c>
      <c r="C433" t="s">
        <v>26</v>
      </c>
      <c r="D433" t="s">
        <v>27</v>
      </c>
      <c r="G433">
        <v>7</v>
      </c>
      <c r="H433">
        <v>7</v>
      </c>
      <c r="I433">
        <v>8</v>
      </c>
      <c r="J433">
        <v>5</v>
      </c>
      <c r="K433">
        <v>3</v>
      </c>
      <c r="L433">
        <v>7</v>
      </c>
      <c r="M433">
        <v>8</v>
      </c>
      <c r="N433">
        <v>750</v>
      </c>
      <c r="O433" t="s">
        <v>28</v>
      </c>
      <c r="P433" t="s">
        <v>45</v>
      </c>
      <c r="Q433" t="s">
        <v>30</v>
      </c>
      <c r="R433" t="s">
        <v>55</v>
      </c>
      <c r="S433" t="s">
        <v>51</v>
      </c>
      <c r="U433" t="s">
        <v>46</v>
      </c>
      <c r="V433">
        <v>3</v>
      </c>
      <c r="W433">
        <v>4</v>
      </c>
      <c r="X433" t="s">
        <v>35</v>
      </c>
      <c r="Y433" t="s">
        <v>35</v>
      </c>
      <c r="Z433" t="s">
        <v>36</v>
      </c>
    </row>
    <row r="434" spans="1:26" x14ac:dyDescent="0.3">
      <c r="A434" t="s">
        <v>590</v>
      </c>
      <c r="B434" t="s">
        <v>281</v>
      </c>
      <c r="E434" t="s">
        <v>26</v>
      </c>
      <c r="F434" t="s">
        <v>43</v>
      </c>
      <c r="G434">
        <v>4</v>
      </c>
      <c r="H434">
        <v>4</v>
      </c>
      <c r="I434">
        <v>9</v>
      </c>
      <c r="J434">
        <v>3</v>
      </c>
      <c r="K434">
        <v>1</v>
      </c>
      <c r="L434">
        <v>6</v>
      </c>
      <c r="M434">
        <v>8</v>
      </c>
      <c r="N434">
        <v>400</v>
      </c>
      <c r="O434" t="s">
        <v>28</v>
      </c>
      <c r="P434" t="s">
        <v>45</v>
      </c>
      <c r="Q434" t="s">
        <v>60</v>
      </c>
      <c r="R434" t="s">
        <v>50</v>
      </c>
      <c r="S434" t="s">
        <v>124</v>
      </c>
      <c r="T434" t="s">
        <v>194</v>
      </c>
      <c r="U434" t="s">
        <v>34</v>
      </c>
      <c r="V434">
        <v>4</v>
      </c>
      <c r="W434">
        <v>2</v>
      </c>
      <c r="X434" t="s">
        <v>35</v>
      </c>
      <c r="Y434" t="s">
        <v>35</v>
      </c>
      <c r="Z434" t="s">
        <v>36</v>
      </c>
    </row>
    <row r="435" spans="1:26" x14ac:dyDescent="0.3">
      <c r="A435" t="s">
        <v>591</v>
      </c>
      <c r="B435" t="s">
        <v>90</v>
      </c>
      <c r="E435" t="s">
        <v>26</v>
      </c>
      <c r="F435" t="s">
        <v>43</v>
      </c>
      <c r="G435">
        <v>3</v>
      </c>
      <c r="H435">
        <v>2</v>
      </c>
      <c r="I435">
        <v>7</v>
      </c>
      <c r="J435">
        <v>3</v>
      </c>
      <c r="K435">
        <v>2</v>
      </c>
      <c r="L435">
        <v>7</v>
      </c>
      <c r="M435">
        <v>8</v>
      </c>
      <c r="N435">
        <v>300</v>
      </c>
      <c r="O435" t="s">
        <v>28</v>
      </c>
      <c r="P435" t="s">
        <v>45</v>
      </c>
      <c r="Q435" t="s">
        <v>30</v>
      </c>
      <c r="R435" t="s">
        <v>50</v>
      </c>
      <c r="S435" t="s">
        <v>102</v>
      </c>
      <c r="T435" t="s">
        <v>52</v>
      </c>
      <c r="U435" t="s">
        <v>92</v>
      </c>
      <c r="V435">
        <v>3</v>
      </c>
      <c r="W435">
        <v>3</v>
      </c>
      <c r="X435" t="s">
        <v>35</v>
      </c>
      <c r="Y435" t="s">
        <v>35</v>
      </c>
      <c r="Z435" t="s">
        <v>36</v>
      </c>
    </row>
    <row r="436" spans="1:26" x14ac:dyDescent="0.3">
      <c r="A436" t="s">
        <v>592</v>
      </c>
      <c r="B436" t="s">
        <v>25</v>
      </c>
      <c r="C436" t="s">
        <v>26</v>
      </c>
      <c r="D436" t="s">
        <v>105</v>
      </c>
      <c r="G436">
        <v>5</v>
      </c>
      <c r="H436">
        <v>5</v>
      </c>
      <c r="I436">
        <v>6</v>
      </c>
      <c r="J436">
        <v>3</v>
      </c>
      <c r="K436">
        <v>3</v>
      </c>
      <c r="L436">
        <v>7</v>
      </c>
      <c r="M436">
        <v>5</v>
      </c>
      <c r="N436">
        <v>100</v>
      </c>
      <c r="O436" t="s">
        <v>28</v>
      </c>
      <c r="P436" t="s">
        <v>45</v>
      </c>
      <c r="Q436" t="s">
        <v>60</v>
      </c>
      <c r="R436" t="s">
        <v>31</v>
      </c>
      <c r="S436" t="s">
        <v>32</v>
      </c>
      <c r="T436" t="s">
        <v>33</v>
      </c>
      <c r="U436" t="s">
        <v>146</v>
      </c>
      <c r="V436">
        <v>3</v>
      </c>
      <c r="W436">
        <v>2</v>
      </c>
      <c r="X436" t="s">
        <v>35</v>
      </c>
      <c r="Y436" t="s">
        <v>35</v>
      </c>
      <c r="Z436" t="s">
        <v>36</v>
      </c>
    </row>
    <row r="437" spans="1:26" x14ac:dyDescent="0.3">
      <c r="A437" t="s">
        <v>593</v>
      </c>
      <c r="B437" t="s">
        <v>81</v>
      </c>
      <c r="E437" t="s">
        <v>26</v>
      </c>
      <c r="F437" t="s">
        <v>43</v>
      </c>
      <c r="G437">
        <v>2</v>
      </c>
      <c r="H437">
        <v>1</v>
      </c>
      <c r="I437">
        <v>10</v>
      </c>
      <c r="J437">
        <v>0</v>
      </c>
      <c r="K437">
        <v>0</v>
      </c>
      <c r="L437">
        <v>10</v>
      </c>
      <c r="M437">
        <v>8</v>
      </c>
      <c r="N437">
        <v>200</v>
      </c>
      <c r="O437" t="s">
        <v>28</v>
      </c>
      <c r="P437" t="s">
        <v>45</v>
      </c>
      <c r="Q437" t="s">
        <v>39</v>
      </c>
      <c r="R437" t="s">
        <v>31</v>
      </c>
      <c r="S437" t="s">
        <v>178</v>
      </c>
      <c r="T437" t="s">
        <v>194</v>
      </c>
      <c r="U437" t="s">
        <v>34</v>
      </c>
      <c r="V437">
        <v>2</v>
      </c>
      <c r="W437">
        <v>1</v>
      </c>
      <c r="X437" t="s">
        <v>35</v>
      </c>
      <c r="Y437" t="s">
        <v>35</v>
      </c>
      <c r="Z437" t="s">
        <v>36</v>
      </c>
    </row>
    <row r="438" spans="1:26" x14ac:dyDescent="0.3">
      <c r="A438" t="s">
        <v>594</v>
      </c>
      <c r="B438" t="s">
        <v>144</v>
      </c>
      <c r="C438" t="s">
        <v>26</v>
      </c>
      <c r="D438" t="s">
        <v>105</v>
      </c>
      <c r="G438">
        <v>0</v>
      </c>
      <c r="H438">
        <v>3</v>
      </c>
      <c r="I438">
        <v>8</v>
      </c>
      <c r="J438">
        <v>1</v>
      </c>
      <c r="K438">
        <v>0</v>
      </c>
      <c r="L438">
        <v>10</v>
      </c>
      <c r="M438">
        <v>6</v>
      </c>
      <c r="N438" t="s">
        <v>595</v>
      </c>
      <c r="O438" t="s">
        <v>28</v>
      </c>
      <c r="P438" t="s">
        <v>29</v>
      </c>
      <c r="Q438" t="s">
        <v>60</v>
      </c>
      <c r="R438" t="s">
        <v>31</v>
      </c>
      <c r="S438" t="s">
        <v>178</v>
      </c>
      <c r="T438" t="s">
        <v>194</v>
      </c>
      <c r="U438" t="s">
        <v>34</v>
      </c>
      <c r="V438">
        <v>2</v>
      </c>
      <c r="W438">
        <v>6</v>
      </c>
      <c r="X438" t="s">
        <v>35</v>
      </c>
      <c r="Y438" t="s">
        <v>35</v>
      </c>
      <c r="Z438" t="s">
        <v>36</v>
      </c>
    </row>
    <row r="439" spans="1:26" x14ac:dyDescent="0.3">
      <c r="A439" t="s">
        <v>596</v>
      </c>
      <c r="B439" t="s">
        <v>144</v>
      </c>
      <c r="C439" t="s">
        <v>26</v>
      </c>
      <c r="D439" t="s">
        <v>27</v>
      </c>
      <c r="G439">
        <v>8</v>
      </c>
      <c r="H439">
        <v>7</v>
      </c>
      <c r="I439">
        <v>8</v>
      </c>
      <c r="J439">
        <v>7</v>
      </c>
      <c r="K439">
        <v>2</v>
      </c>
      <c r="L439">
        <v>6</v>
      </c>
      <c r="M439">
        <v>10</v>
      </c>
      <c r="N439">
        <v>500</v>
      </c>
      <c r="O439" t="s">
        <v>28</v>
      </c>
      <c r="P439" t="s">
        <v>45</v>
      </c>
      <c r="Q439" t="s">
        <v>30</v>
      </c>
      <c r="R439" t="s">
        <v>50</v>
      </c>
      <c r="S439" t="s">
        <v>91</v>
      </c>
      <c r="T439" t="s">
        <v>194</v>
      </c>
      <c r="U439" t="s">
        <v>92</v>
      </c>
      <c r="V439">
        <v>3</v>
      </c>
      <c r="W439">
        <v>3</v>
      </c>
      <c r="X439" t="s">
        <v>35</v>
      </c>
      <c r="Y439" t="s">
        <v>35</v>
      </c>
      <c r="Z439" t="s">
        <v>36</v>
      </c>
    </row>
    <row r="440" spans="1:26" x14ac:dyDescent="0.3">
      <c r="A440" t="s">
        <v>597</v>
      </c>
      <c r="B440" t="s">
        <v>74</v>
      </c>
      <c r="C440" t="s">
        <v>26</v>
      </c>
      <c r="D440" t="s">
        <v>27</v>
      </c>
      <c r="G440">
        <v>6</v>
      </c>
      <c r="H440">
        <v>7</v>
      </c>
      <c r="I440">
        <v>7</v>
      </c>
      <c r="J440">
        <v>5</v>
      </c>
      <c r="K440">
        <v>6</v>
      </c>
      <c r="L440">
        <v>7</v>
      </c>
      <c r="M440">
        <v>5</v>
      </c>
      <c r="N440" t="s">
        <v>140</v>
      </c>
      <c r="O440" t="s">
        <v>28</v>
      </c>
      <c r="P440" t="s">
        <v>45</v>
      </c>
      <c r="Q440" t="s">
        <v>60</v>
      </c>
      <c r="R440" t="s">
        <v>138</v>
      </c>
      <c r="S440" t="s">
        <v>61</v>
      </c>
      <c r="T440" t="s">
        <v>176</v>
      </c>
      <c r="U440" t="s">
        <v>34</v>
      </c>
      <c r="V440">
        <v>4</v>
      </c>
      <c r="W440">
        <v>3</v>
      </c>
      <c r="X440" t="s">
        <v>35</v>
      </c>
      <c r="Y440" t="s">
        <v>40</v>
      </c>
      <c r="Z440" t="s">
        <v>36</v>
      </c>
    </row>
    <row r="441" spans="1:26" x14ac:dyDescent="0.3">
      <c r="A441" t="s">
        <v>598</v>
      </c>
      <c r="B441" t="s">
        <v>38</v>
      </c>
      <c r="C441" t="s">
        <v>26</v>
      </c>
      <c r="D441" t="s">
        <v>105</v>
      </c>
      <c r="G441">
        <v>7</v>
      </c>
      <c r="H441">
        <v>7</v>
      </c>
      <c r="I441">
        <v>7</v>
      </c>
      <c r="J441">
        <v>5</v>
      </c>
      <c r="K441">
        <v>3</v>
      </c>
      <c r="L441">
        <v>7</v>
      </c>
      <c r="M441">
        <v>9</v>
      </c>
      <c r="N441">
        <v>200</v>
      </c>
      <c r="O441" t="s">
        <v>28</v>
      </c>
      <c r="P441" t="s">
        <v>45</v>
      </c>
      <c r="Q441" t="s">
        <v>39</v>
      </c>
      <c r="R441" t="s">
        <v>50</v>
      </c>
      <c r="S441" t="s">
        <v>214</v>
      </c>
      <c r="T441" t="s">
        <v>112</v>
      </c>
      <c r="U441" t="s">
        <v>46</v>
      </c>
      <c r="V441">
        <v>5</v>
      </c>
      <c r="W441">
        <v>1</v>
      </c>
      <c r="X441" t="s">
        <v>35</v>
      </c>
      <c r="Y441" t="s">
        <v>35</v>
      </c>
      <c r="Z441" t="s">
        <v>36</v>
      </c>
    </row>
    <row r="442" spans="1:26" x14ac:dyDescent="0.3">
      <c r="A442" t="s">
        <v>599</v>
      </c>
      <c r="B442" t="s">
        <v>67</v>
      </c>
      <c r="E442" t="s">
        <v>26</v>
      </c>
      <c r="F442" t="s">
        <v>79</v>
      </c>
      <c r="G442">
        <v>3</v>
      </c>
      <c r="H442">
        <v>4</v>
      </c>
      <c r="I442">
        <v>7</v>
      </c>
      <c r="J442">
        <v>1</v>
      </c>
      <c r="K442">
        <v>2</v>
      </c>
      <c r="L442">
        <v>9</v>
      </c>
      <c r="M442">
        <v>5</v>
      </c>
      <c r="N442">
        <v>100</v>
      </c>
      <c r="O442" t="s">
        <v>28</v>
      </c>
      <c r="P442" t="s">
        <v>45</v>
      </c>
      <c r="Q442" t="s">
        <v>164</v>
      </c>
      <c r="R442" t="s">
        <v>50</v>
      </c>
      <c r="S442" t="s">
        <v>32</v>
      </c>
      <c r="T442" t="s">
        <v>52</v>
      </c>
      <c r="U442" t="s">
        <v>57</v>
      </c>
      <c r="V442">
        <v>2</v>
      </c>
      <c r="W442">
        <v>3</v>
      </c>
      <c r="X442" t="s">
        <v>40</v>
      </c>
      <c r="Y442" t="s">
        <v>40</v>
      </c>
      <c r="Z442" t="s">
        <v>36</v>
      </c>
    </row>
    <row r="443" spans="1:26" x14ac:dyDescent="0.3">
      <c r="A443" t="s">
        <v>600</v>
      </c>
      <c r="B443" t="s">
        <v>67</v>
      </c>
      <c r="E443" t="s">
        <v>26</v>
      </c>
      <c r="F443" t="s">
        <v>43</v>
      </c>
      <c r="G443">
        <v>6</v>
      </c>
      <c r="H443">
        <v>10</v>
      </c>
      <c r="I443">
        <v>10</v>
      </c>
      <c r="J443">
        <v>6</v>
      </c>
      <c r="K443">
        <v>0</v>
      </c>
      <c r="L443">
        <v>7</v>
      </c>
      <c r="M443">
        <v>10</v>
      </c>
      <c r="N443">
        <v>150</v>
      </c>
      <c r="O443" t="s">
        <v>28</v>
      </c>
      <c r="P443" t="s">
        <v>29</v>
      </c>
      <c r="Q443" t="s">
        <v>60</v>
      </c>
      <c r="R443" t="s">
        <v>31</v>
      </c>
      <c r="S443" t="s">
        <v>51</v>
      </c>
      <c r="T443" t="s">
        <v>176</v>
      </c>
      <c r="U443" t="s">
        <v>34</v>
      </c>
      <c r="V443">
        <v>2</v>
      </c>
      <c r="W443">
        <v>2</v>
      </c>
      <c r="X443" t="s">
        <v>35</v>
      </c>
      <c r="Y443" t="s">
        <v>35</v>
      </c>
      <c r="Z443" t="s">
        <v>36</v>
      </c>
    </row>
    <row r="444" spans="1:26" x14ac:dyDescent="0.3">
      <c r="A444" t="s">
        <v>601</v>
      </c>
      <c r="B444" t="s">
        <v>90</v>
      </c>
      <c r="E444" t="s">
        <v>26</v>
      </c>
      <c r="F444" t="s">
        <v>43</v>
      </c>
      <c r="G444">
        <v>3</v>
      </c>
      <c r="H444">
        <v>8</v>
      </c>
      <c r="I444">
        <v>8</v>
      </c>
      <c r="J444">
        <v>3</v>
      </c>
      <c r="K444">
        <v>2</v>
      </c>
      <c r="L444">
        <v>3</v>
      </c>
      <c r="M444">
        <v>8</v>
      </c>
      <c r="N444">
        <v>100</v>
      </c>
      <c r="O444" t="s">
        <v>28</v>
      </c>
      <c r="P444" t="s">
        <v>29</v>
      </c>
      <c r="Q444" t="s">
        <v>60</v>
      </c>
      <c r="R444" t="s">
        <v>31</v>
      </c>
      <c r="S444" t="s">
        <v>51</v>
      </c>
      <c r="T444" t="s">
        <v>194</v>
      </c>
      <c r="U444" t="s">
        <v>146</v>
      </c>
      <c r="V444">
        <v>2</v>
      </c>
      <c r="W444">
        <v>3</v>
      </c>
      <c r="X444" t="s">
        <v>40</v>
      </c>
      <c r="Y444" t="s">
        <v>35</v>
      </c>
      <c r="Z444" t="s">
        <v>36</v>
      </c>
    </row>
    <row r="445" spans="1:26" x14ac:dyDescent="0.3">
      <c r="A445" t="s">
        <v>602</v>
      </c>
      <c r="B445" t="s">
        <v>38</v>
      </c>
      <c r="C445" t="s">
        <v>26</v>
      </c>
      <c r="D445" t="s">
        <v>105</v>
      </c>
      <c r="G445">
        <v>4</v>
      </c>
      <c r="H445">
        <v>1</v>
      </c>
      <c r="I445">
        <v>7</v>
      </c>
      <c r="J445">
        <v>1</v>
      </c>
      <c r="K445">
        <v>1</v>
      </c>
      <c r="L445">
        <v>7</v>
      </c>
      <c r="M445">
        <v>6</v>
      </c>
      <c r="N445">
        <v>333</v>
      </c>
      <c r="O445" t="s">
        <v>28</v>
      </c>
      <c r="P445" t="s">
        <v>29</v>
      </c>
      <c r="Q445" t="s">
        <v>60</v>
      </c>
      <c r="R445" t="s">
        <v>31</v>
      </c>
      <c r="S445" t="s">
        <v>61</v>
      </c>
      <c r="T445" t="s">
        <v>62</v>
      </c>
      <c r="U445" t="s">
        <v>34</v>
      </c>
      <c r="V445">
        <v>1</v>
      </c>
      <c r="W445">
        <v>2</v>
      </c>
      <c r="X445" t="s">
        <v>35</v>
      </c>
      <c r="Y445" t="s">
        <v>35</v>
      </c>
      <c r="Z445" t="s">
        <v>36</v>
      </c>
    </row>
    <row r="446" spans="1:26" x14ac:dyDescent="0.3">
      <c r="A446" t="s">
        <v>603</v>
      </c>
      <c r="B446" t="s">
        <v>74</v>
      </c>
      <c r="C446" t="s">
        <v>26</v>
      </c>
      <c r="D446" t="s">
        <v>27</v>
      </c>
      <c r="G446">
        <v>5</v>
      </c>
      <c r="H446">
        <v>7</v>
      </c>
      <c r="I446">
        <v>6</v>
      </c>
      <c r="J446">
        <v>4</v>
      </c>
      <c r="K446">
        <v>4</v>
      </c>
      <c r="L446">
        <v>6</v>
      </c>
      <c r="M446">
        <v>8</v>
      </c>
      <c r="N446" t="s">
        <v>140</v>
      </c>
      <c r="O446" t="s">
        <v>28</v>
      </c>
      <c r="P446" t="s">
        <v>29</v>
      </c>
      <c r="Q446" t="s">
        <v>60</v>
      </c>
      <c r="R446" t="s">
        <v>31</v>
      </c>
      <c r="T446" t="s">
        <v>112</v>
      </c>
      <c r="U446" t="s">
        <v>34</v>
      </c>
      <c r="V446">
        <v>2</v>
      </c>
      <c r="W446">
        <v>3</v>
      </c>
      <c r="X446" t="s">
        <v>35</v>
      </c>
      <c r="Y446" t="s">
        <v>35</v>
      </c>
      <c r="Z446" t="s">
        <v>36</v>
      </c>
    </row>
    <row r="447" spans="1:26" x14ac:dyDescent="0.3">
      <c r="A447" t="s">
        <v>604</v>
      </c>
      <c r="B447" t="s">
        <v>38</v>
      </c>
      <c r="C447" t="s">
        <v>26</v>
      </c>
      <c r="D447" t="s">
        <v>27</v>
      </c>
      <c r="G447">
        <v>8</v>
      </c>
      <c r="H447">
        <v>8</v>
      </c>
      <c r="I447">
        <v>8</v>
      </c>
      <c r="J447">
        <v>6</v>
      </c>
      <c r="K447">
        <v>2</v>
      </c>
      <c r="L447">
        <v>5</v>
      </c>
      <c r="M447">
        <v>7</v>
      </c>
      <c r="N447" t="s">
        <v>158</v>
      </c>
      <c r="O447" t="s">
        <v>28</v>
      </c>
      <c r="P447" t="s">
        <v>29</v>
      </c>
      <c r="Q447" t="s">
        <v>60</v>
      </c>
      <c r="R447" t="s">
        <v>31</v>
      </c>
      <c r="S447" t="s">
        <v>32</v>
      </c>
      <c r="T447" t="s">
        <v>33</v>
      </c>
      <c r="U447" t="s">
        <v>34</v>
      </c>
      <c r="V447">
        <v>3</v>
      </c>
      <c r="W447">
        <v>1</v>
      </c>
      <c r="X447" t="s">
        <v>35</v>
      </c>
      <c r="Y447" t="s">
        <v>35</v>
      </c>
      <c r="Z447" t="s">
        <v>36</v>
      </c>
    </row>
    <row r="448" spans="1:26" x14ac:dyDescent="0.3">
      <c r="A448" t="s">
        <v>605</v>
      </c>
      <c r="B448" t="s">
        <v>38</v>
      </c>
      <c r="C448" t="s">
        <v>26</v>
      </c>
      <c r="D448" t="s">
        <v>27</v>
      </c>
      <c r="G448">
        <v>3</v>
      </c>
      <c r="H448">
        <v>7</v>
      </c>
      <c r="I448">
        <v>10</v>
      </c>
      <c r="J448">
        <v>1</v>
      </c>
      <c r="K448">
        <v>5</v>
      </c>
      <c r="L448">
        <v>8</v>
      </c>
      <c r="M448">
        <v>7</v>
      </c>
      <c r="N448">
        <v>200</v>
      </c>
      <c r="O448" t="s">
        <v>28</v>
      </c>
      <c r="P448" t="s">
        <v>45</v>
      </c>
      <c r="Q448" t="s">
        <v>30</v>
      </c>
      <c r="R448" t="s">
        <v>50</v>
      </c>
      <c r="S448" t="s">
        <v>51</v>
      </c>
      <c r="U448" t="s">
        <v>92</v>
      </c>
      <c r="V448">
        <v>3</v>
      </c>
      <c r="W448">
        <v>2</v>
      </c>
      <c r="X448" t="s">
        <v>35</v>
      </c>
      <c r="Y448" t="s">
        <v>35</v>
      </c>
      <c r="Z448" t="s">
        <v>53</v>
      </c>
    </row>
    <row r="449" spans="1:26" x14ac:dyDescent="0.3">
      <c r="A449" t="s">
        <v>606</v>
      </c>
      <c r="B449" t="s">
        <v>67</v>
      </c>
      <c r="E449" t="s">
        <v>26</v>
      </c>
      <c r="F449" t="s">
        <v>43</v>
      </c>
      <c r="G449">
        <v>6</v>
      </c>
      <c r="H449">
        <v>6</v>
      </c>
      <c r="I449">
        <v>5</v>
      </c>
      <c r="J449">
        <v>5</v>
      </c>
      <c r="K449">
        <v>3</v>
      </c>
      <c r="L449">
        <v>3</v>
      </c>
      <c r="M449">
        <v>6</v>
      </c>
      <c r="N449">
        <v>0</v>
      </c>
      <c r="O449" t="s">
        <v>44</v>
      </c>
      <c r="P449" t="s">
        <v>29</v>
      </c>
      <c r="Q449" t="s">
        <v>60</v>
      </c>
      <c r="R449" t="s">
        <v>31</v>
      </c>
      <c r="S449" t="s">
        <v>56</v>
      </c>
      <c r="T449" t="s">
        <v>176</v>
      </c>
      <c r="U449" t="s">
        <v>46</v>
      </c>
      <c r="V449">
        <v>2</v>
      </c>
      <c r="W449">
        <v>4</v>
      </c>
      <c r="X449" t="s">
        <v>40</v>
      </c>
      <c r="Y449" t="s">
        <v>35</v>
      </c>
      <c r="Z449" t="s">
        <v>36</v>
      </c>
    </row>
    <row r="450" spans="1:26" x14ac:dyDescent="0.3">
      <c r="A450" t="s">
        <v>607</v>
      </c>
      <c r="B450" t="s">
        <v>90</v>
      </c>
      <c r="E450" t="s">
        <v>26</v>
      </c>
      <c r="F450" t="s">
        <v>43</v>
      </c>
      <c r="G450">
        <v>5</v>
      </c>
      <c r="H450">
        <v>2</v>
      </c>
      <c r="I450">
        <v>5</v>
      </c>
      <c r="J450">
        <v>3</v>
      </c>
      <c r="K450">
        <v>2</v>
      </c>
      <c r="L450">
        <v>5</v>
      </c>
      <c r="M450">
        <v>7</v>
      </c>
      <c r="N450">
        <v>100</v>
      </c>
      <c r="O450" t="s">
        <v>28</v>
      </c>
      <c r="P450" t="s">
        <v>29</v>
      </c>
      <c r="Q450" t="s">
        <v>60</v>
      </c>
      <c r="R450" t="s">
        <v>31</v>
      </c>
      <c r="T450" t="s">
        <v>176</v>
      </c>
      <c r="U450" t="s">
        <v>46</v>
      </c>
      <c r="V450">
        <v>2</v>
      </c>
      <c r="W450">
        <v>3</v>
      </c>
      <c r="X450" t="s">
        <v>35</v>
      </c>
      <c r="Y450" t="s">
        <v>35</v>
      </c>
      <c r="Z450" t="s">
        <v>36</v>
      </c>
    </row>
    <row r="451" spans="1:26" x14ac:dyDescent="0.3">
      <c r="A451" t="s">
        <v>608</v>
      </c>
      <c r="B451" t="s">
        <v>64</v>
      </c>
      <c r="C451" t="s">
        <v>26</v>
      </c>
      <c r="D451" t="s">
        <v>27</v>
      </c>
      <c r="G451">
        <v>5</v>
      </c>
      <c r="H451">
        <v>6</v>
      </c>
      <c r="I451">
        <v>7</v>
      </c>
      <c r="J451">
        <v>6</v>
      </c>
      <c r="K451">
        <v>0</v>
      </c>
      <c r="L451">
        <v>6</v>
      </c>
      <c r="M451">
        <v>8</v>
      </c>
      <c r="N451" t="s">
        <v>609</v>
      </c>
      <c r="O451" t="s">
        <v>28</v>
      </c>
      <c r="P451" t="s">
        <v>29</v>
      </c>
      <c r="Q451" t="s">
        <v>39</v>
      </c>
      <c r="R451" t="s">
        <v>31</v>
      </c>
      <c r="S451" t="s">
        <v>56</v>
      </c>
      <c r="T451" t="s">
        <v>112</v>
      </c>
      <c r="U451" t="s">
        <v>146</v>
      </c>
      <c r="V451">
        <v>3</v>
      </c>
      <c r="W451">
        <v>3</v>
      </c>
      <c r="X451" t="s">
        <v>35</v>
      </c>
      <c r="Y451" t="s">
        <v>35</v>
      </c>
      <c r="Z451" t="s">
        <v>36</v>
      </c>
    </row>
    <row r="452" spans="1:26" x14ac:dyDescent="0.3">
      <c r="A452" t="s">
        <v>610</v>
      </c>
      <c r="B452" t="s">
        <v>151</v>
      </c>
      <c r="E452" t="s">
        <v>26</v>
      </c>
      <c r="F452" t="s">
        <v>43</v>
      </c>
      <c r="G452">
        <v>6</v>
      </c>
      <c r="H452">
        <v>3</v>
      </c>
      <c r="I452">
        <v>6</v>
      </c>
      <c r="J452">
        <v>4</v>
      </c>
      <c r="K452">
        <v>2</v>
      </c>
      <c r="L452">
        <v>5</v>
      </c>
      <c r="M452">
        <v>7</v>
      </c>
      <c r="N452">
        <v>50</v>
      </c>
      <c r="O452" t="s">
        <v>44</v>
      </c>
      <c r="P452" t="s">
        <v>29</v>
      </c>
      <c r="Q452" t="s">
        <v>39</v>
      </c>
      <c r="R452" t="s">
        <v>50</v>
      </c>
      <c r="S452" t="s">
        <v>32</v>
      </c>
      <c r="T452" t="s">
        <v>33</v>
      </c>
      <c r="U452" t="s">
        <v>92</v>
      </c>
      <c r="V452">
        <v>4</v>
      </c>
      <c r="W452">
        <v>4</v>
      </c>
      <c r="X452" t="s">
        <v>35</v>
      </c>
      <c r="Y452" t="s">
        <v>35</v>
      </c>
      <c r="Z452" t="s">
        <v>36</v>
      </c>
    </row>
    <row r="453" spans="1:26" x14ac:dyDescent="0.3">
      <c r="A453" t="s">
        <v>611</v>
      </c>
      <c r="B453" t="s">
        <v>90</v>
      </c>
      <c r="E453" t="s">
        <v>26</v>
      </c>
      <c r="F453" t="s">
        <v>79</v>
      </c>
      <c r="G453">
        <v>10</v>
      </c>
      <c r="H453">
        <v>7</v>
      </c>
      <c r="I453">
        <v>8</v>
      </c>
      <c r="J453">
        <v>10</v>
      </c>
      <c r="K453">
        <v>7</v>
      </c>
      <c r="L453">
        <v>0</v>
      </c>
      <c r="M453">
        <v>8</v>
      </c>
      <c r="N453">
        <v>100</v>
      </c>
      <c r="O453" t="s">
        <v>28</v>
      </c>
      <c r="P453" t="s">
        <v>45</v>
      </c>
      <c r="Q453" t="s">
        <v>30</v>
      </c>
      <c r="R453" t="s">
        <v>86</v>
      </c>
      <c r="S453" t="s">
        <v>51</v>
      </c>
      <c r="T453" t="s">
        <v>194</v>
      </c>
      <c r="U453" t="s">
        <v>106</v>
      </c>
      <c r="V453">
        <v>6</v>
      </c>
      <c r="W453">
        <v>3</v>
      </c>
      <c r="X453" t="s">
        <v>35</v>
      </c>
      <c r="Y453" t="s">
        <v>40</v>
      </c>
      <c r="Z453" t="s">
        <v>36</v>
      </c>
    </row>
    <row r="454" spans="1:26" x14ac:dyDescent="0.3">
      <c r="A454" t="s">
        <v>612</v>
      </c>
      <c r="B454" t="s">
        <v>74</v>
      </c>
      <c r="C454" t="s">
        <v>26</v>
      </c>
      <c r="D454" t="s">
        <v>105</v>
      </c>
      <c r="G454">
        <v>6</v>
      </c>
      <c r="H454">
        <v>6</v>
      </c>
      <c r="I454">
        <v>7</v>
      </c>
      <c r="J454">
        <v>5</v>
      </c>
      <c r="K454">
        <v>1</v>
      </c>
      <c r="L454">
        <v>7</v>
      </c>
      <c r="M454">
        <v>10</v>
      </c>
      <c r="N454">
        <v>150</v>
      </c>
      <c r="O454" t="s">
        <v>44</v>
      </c>
      <c r="P454" t="s">
        <v>29</v>
      </c>
      <c r="Q454" t="s">
        <v>60</v>
      </c>
      <c r="R454" t="s">
        <v>31</v>
      </c>
      <c r="S454" t="s">
        <v>160</v>
      </c>
      <c r="T454" t="s">
        <v>131</v>
      </c>
      <c r="U454" t="s">
        <v>146</v>
      </c>
      <c r="V454">
        <v>1</v>
      </c>
      <c r="W454">
        <v>1</v>
      </c>
      <c r="X454" t="s">
        <v>35</v>
      </c>
      <c r="Y454" t="s">
        <v>35</v>
      </c>
      <c r="Z454" t="s">
        <v>36</v>
      </c>
    </row>
    <row r="455" spans="1:26" x14ac:dyDescent="0.3">
      <c r="A455" t="s">
        <v>612</v>
      </c>
      <c r="B455" t="s">
        <v>67</v>
      </c>
      <c r="E455" t="s">
        <v>26</v>
      </c>
      <c r="F455" t="s">
        <v>43</v>
      </c>
      <c r="G455">
        <v>2</v>
      </c>
      <c r="H455">
        <v>0</v>
      </c>
      <c r="I455">
        <v>8</v>
      </c>
      <c r="J455">
        <v>0</v>
      </c>
      <c r="K455">
        <v>0</v>
      </c>
      <c r="L455">
        <v>9</v>
      </c>
      <c r="M455">
        <v>9</v>
      </c>
      <c r="N455">
        <v>500</v>
      </c>
      <c r="O455" t="s">
        <v>44</v>
      </c>
      <c r="P455" t="s">
        <v>45</v>
      </c>
      <c r="Q455" t="s">
        <v>30</v>
      </c>
      <c r="R455" t="s">
        <v>50</v>
      </c>
      <c r="S455" t="s">
        <v>83</v>
      </c>
      <c r="T455" t="s">
        <v>52</v>
      </c>
      <c r="U455" t="s">
        <v>106</v>
      </c>
      <c r="V455">
        <v>5</v>
      </c>
      <c r="W455">
        <v>1</v>
      </c>
      <c r="X455" t="s">
        <v>35</v>
      </c>
      <c r="Y455" t="s">
        <v>40</v>
      </c>
      <c r="Z455" t="s">
        <v>36</v>
      </c>
    </row>
    <row r="456" spans="1:26" x14ac:dyDescent="0.3">
      <c r="A456" t="s">
        <v>613</v>
      </c>
      <c r="B456" t="s">
        <v>38</v>
      </c>
      <c r="C456" t="s">
        <v>26</v>
      </c>
      <c r="D456" t="s">
        <v>105</v>
      </c>
      <c r="G456">
        <v>4</v>
      </c>
      <c r="H456">
        <v>4</v>
      </c>
      <c r="I456">
        <v>8</v>
      </c>
      <c r="J456">
        <v>5</v>
      </c>
      <c r="K456">
        <v>0</v>
      </c>
      <c r="L456">
        <v>6</v>
      </c>
      <c r="M456">
        <v>5</v>
      </c>
      <c r="N456">
        <v>0</v>
      </c>
      <c r="O456" t="s">
        <v>28</v>
      </c>
      <c r="P456" t="s">
        <v>253</v>
      </c>
      <c r="Q456" t="s">
        <v>60</v>
      </c>
      <c r="R456" t="s">
        <v>31</v>
      </c>
      <c r="S456" t="s">
        <v>32</v>
      </c>
      <c r="T456" t="s">
        <v>176</v>
      </c>
      <c r="U456" t="s">
        <v>34</v>
      </c>
      <c r="V456">
        <v>3</v>
      </c>
      <c r="W456">
        <v>2</v>
      </c>
      <c r="X456" t="s">
        <v>35</v>
      </c>
      <c r="Y456" t="s">
        <v>35</v>
      </c>
      <c r="Z456" t="s">
        <v>36</v>
      </c>
    </row>
    <row r="457" spans="1:26" x14ac:dyDescent="0.3">
      <c r="A457" t="s">
        <v>614</v>
      </c>
      <c r="B457" t="s">
        <v>74</v>
      </c>
      <c r="C457" t="s">
        <v>26</v>
      </c>
      <c r="D457" t="s">
        <v>27</v>
      </c>
      <c r="G457">
        <v>7</v>
      </c>
      <c r="H457">
        <v>4</v>
      </c>
      <c r="I457">
        <v>8</v>
      </c>
      <c r="J457">
        <v>5</v>
      </c>
      <c r="K457">
        <v>2</v>
      </c>
      <c r="L457">
        <v>7</v>
      </c>
      <c r="M457">
        <v>9</v>
      </c>
      <c r="N457">
        <v>500</v>
      </c>
      <c r="O457" t="s">
        <v>28</v>
      </c>
      <c r="P457" t="s">
        <v>29</v>
      </c>
      <c r="Q457" t="s">
        <v>60</v>
      </c>
      <c r="R457" t="s">
        <v>31</v>
      </c>
      <c r="S457" t="s">
        <v>32</v>
      </c>
      <c r="T457" t="s">
        <v>33</v>
      </c>
      <c r="U457" t="s">
        <v>34</v>
      </c>
      <c r="V457">
        <v>3</v>
      </c>
      <c r="W457">
        <v>2</v>
      </c>
      <c r="X457" t="s">
        <v>35</v>
      </c>
      <c r="Y457" t="s">
        <v>35</v>
      </c>
      <c r="Z457" t="s">
        <v>36</v>
      </c>
    </row>
    <row r="458" spans="1:26" x14ac:dyDescent="0.3">
      <c r="A458" t="s">
        <v>615</v>
      </c>
      <c r="B458" t="s">
        <v>90</v>
      </c>
      <c r="E458" t="s">
        <v>26</v>
      </c>
      <c r="F458" t="s">
        <v>79</v>
      </c>
      <c r="G458">
        <v>6</v>
      </c>
      <c r="H458">
        <v>8</v>
      </c>
      <c r="I458">
        <v>5</v>
      </c>
      <c r="J458">
        <v>6</v>
      </c>
      <c r="K458">
        <v>6</v>
      </c>
      <c r="L458">
        <v>6</v>
      </c>
      <c r="M458">
        <v>4</v>
      </c>
      <c r="N458">
        <v>20</v>
      </c>
      <c r="O458" t="s">
        <v>44</v>
      </c>
      <c r="P458" t="s">
        <v>45</v>
      </c>
      <c r="Q458" t="s">
        <v>30</v>
      </c>
      <c r="R458" t="s">
        <v>50</v>
      </c>
      <c r="S458" t="s">
        <v>32</v>
      </c>
      <c r="T458" t="s">
        <v>33</v>
      </c>
      <c r="U458" t="s">
        <v>57</v>
      </c>
      <c r="V458">
        <v>4</v>
      </c>
      <c r="W458">
        <v>2</v>
      </c>
      <c r="X458" t="s">
        <v>35</v>
      </c>
      <c r="Y458" t="s">
        <v>35</v>
      </c>
      <c r="Z458" t="s">
        <v>36</v>
      </c>
    </row>
    <row r="459" spans="1:26" x14ac:dyDescent="0.3">
      <c r="A459" t="s">
        <v>616</v>
      </c>
      <c r="B459" t="s">
        <v>25</v>
      </c>
      <c r="C459" t="s">
        <v>26</v>
      </c>
      <c r="D459" t="s">
        <v>27</v>
      </c>
      <c r="G459">
        <v>4</v>
      </c>
      <c r="H459">
        <v>3</v>
      </c>
      <c r="I459">
        <v>7</v>
      </c>
      <c r="J459">
        <v>0</v>
      </c>
      <c r="K459">
        <v>0</v>
      </c>
      <c r="L459">
        <v>8</v>
      </c>
      <c r="M459">
        <v>6</v>
      </c>
      <c r="N459">
        <v>333</v>
      </c>
      <c r="O459" t="s">
        <v>44</v>
      </c>
      <c r="P459" t="s">
        <v>29</v>
      </c>
      <c r="Q459" t="s">
        <v>39</v>
      </c>
      <c r="R459" t="s">
        <v>31</v>
      </c>
      <c r="S459" t="s">
        <v>102</v>
      </c>
      <c r="T459" t="s">
        <v>112</v>
      </c>
      <c r="U459" t="s">
        <v>146</v>
      </c>
      <c r="V459">
        <v>1</v>
      </c>
      <c r="W459">
        <v>3</v>
      </c>
      <c r="X459" t="s">
        <v>40</v>
      </c>
      <c r="Y459" t="s">
        <v>35</v>
      </c>
      <c r="Z459" t="s">
        <v>36</v>
      </c>
    </row>
    <row r="460" spans="1:26" x14ac:dyDescent="0.3">
      <c r="A460" t="s">
        <v>617</v>
      </c>
      <c r="B460" t="s">
        <v>25</v>
      </c>
      <c r="C460" t="s">
        <v>26</v>
      </c>
      <c r="D460" t="s">
        <v>27</v>
      </c>
      <c r="G460">
        <v>5</v>
      </c>
      <c r="H460">
        <v>3</v>
      </c>
      <c r="I460">
        <v>8</v>
      </c>
      <c r="J460">
        <v>3</v>
      </c>
      <c r="K460">
        <v>2</v>
      </c>
      <c r="L460">
        <v>8</v>
      </c>
      <c r="M460">
        <v>8</v>
      </c>
      <c r="N460">
        <v>50</v>
      </c>
      <c r="O460" t="s">
        <v>44</v>
      </c>
      <c r="P460" t="s">
        <v>45</v>
      </c>
      <c r="R460" t="s">
        <v>31</v>
      </c>
      <c r="S460" t="s">
        <v>102</v>
      </c>
      <c r="T460" t="s">
        <v>112</v>
      </c>
      <c r="U460" t="s">
        <v>34</v>
      </c>
      <c r="V460">
        <v>4</v>
      </c>
      <c r="W460">
        <v>2</v>
      </c>
      <c r="X460" t="s">
        <v>35</v>
      </c>
      <c r="Y460" t="s">
        <v>35</v>
      </c>
      <c r="Z460" t="s">
        <v>36</v>
      </c>
    </row>
    <row r="461" spans="1:26" x14ac:dyDescent="0.3">
      <c r="A461" t="s">
        <v>618</v>
      </c>
      <c r="B461" t="s">
        <v>90</v>
      </c>
      <c r="E461" t="s">
        <v>26</v>
      </c>
      <c r="F461" t="s">
        <v>79</v>
      </c>
      <c r="G461">
        <v>0</v>
      </c>
      <c r="H461">
        <v>9</v>
      </c>
      <c r="I461">
        <v>7</v>
      </c>
      <c r="J461">
        <v>3</v>
      </c>
      <c r="K461">
        <v>0</v>
      </c>
      <c r="L461">
        <v>8</v>
      </c>
      <c r="M461">
        <v>0</v>
      </c>
      <c r="N461">
        <v>0</v>
      </c>
      <c r="P461" t="s">
        <v>29</v>
      </c>
      <c r="Q461" t="s">
        <v>39</v>
      </c>
      <c r="R461" t="s">
        <v>31</v>
      </c>
      <c r="S461" t="s">
        <v>102</v>
      </c>
      <c r="T461" t="s">
        <v>65</v>
      </c>
      <c r="U461" t="s">
        <v>34</v>
      </c>
      <c r="V461">
        <v>1</v>
      </c>
      <c r="W461">
        <v>1</v>
      </c>
      <c r="X461" t="s">
        <v>40</v>
      </c>
      <c r="Y461" t="s">
        <v>35</v>
      </c>
      <c r="Z461" t="s">
        <v>36</v>
      </c>
    </row>
    <row r="462" spans="1:26" x14ac:dyDescent="0.3">
      <c r="A462" t="s">
        <v>619</v>
      </c>
      <c r="B462" t="s">
        <v>25</v>
      </c>
      <c r="C462" t="s">
        <v>26</v>
      </c>
      <c r="D462" t="s">
        <v>27</v>
      </c>
      <c r="G462">
        <v>1</v>
      </c>
      <c r="H462">
        <v>1</v>
      </c>
      <c r="I462">
        <v>7</v>
      </c>
      <c r="J462">
        <v>1</v>
      </c>
      <c r="K462">
        <v>0</v>
      </c>
      <c r="L462">
        <v>8</v>
      </c>
      <c r="M462">
        <v>9</v>
      </c>
      <c r="N462">
        <v>900</v>
      </c>
      <c r="O462" t="s">
        <v>44</v>
      </c>
      <c r="P462" t="s">
        <v>45</v>
      </c>
      <c r="Q462" t="s">
        <v>39</v>
      </c>
      <c r="R462" t="s">
        <v>31</v>
      </c>
      <c r="S462" t="s">
        <v>51</v>
      </c>
      <c r="T462" t="s">
        <v>62</v>
      </c>
      <c r="U462" t="s">
        <v>34</v>
      </c>
      <c r="V462">
        <v>4</v>
      </c>
      <c r="W462">
        <v>1</v>
      </c>
      <c r="X462" t="s">
        <v>35</v>
      </c>
      <c r="Y462" t="s">
        <v>35</v>
      </c>
      <c r="Z462" t="s">
        <v>36</v>
      </c>
    </row>
    <row r="463" spans="1:26" x14ac:dyDescent="0.3">
      <c r="A463" t="s">
        <v>620</v>
      </c>
      <c r="B463" t="s">
        <v>64</v>
      </c>
      <c r="C463" t="s">
        <v>26</v>
      </c>
      <c r="D463" t="s">
        <v>27</v>
      </c>
      <c r="G463">
        <v>7</v>
      </c>
      <c r="H463">
        <v>7</v>
      </c>
      <c r="I463">
        <v>2</v>
      </c>
      <c r="J463">
        <v>5</v>
      </c>
      <c r="K463">
        <v>2</v>
      </c>
      <c r="L463">
        <v>3</v>
      </c>
      <c r="M463">
        <v>9</v>
      </c>
      <c r="N463">
        <v>0</v>
      </c>
      <c r="O463" t="s">
        <v>28</v>
      </c>
      <c r="P463" t="s">
        <v>29</v>
      </c>
      <c r="Q463" t="s">
        <v>60</v>
      </c>
      <c r="R463" t="s">
        <v>31</v>
      </c>
      <c r="S463" t="s">
        <v>214</v>
      </c>
      <c r="T463" t="s">
        <v>206</v>
      </c>
      <c r="U463" t="s">
        <v>34</v>
      </c>
      <c r="V463">
        <v>2</v>
      </c>
      <c r="W463">
        <v>2</v>
      </c>
      <c r="X463" t="s">
        <v>35</v>
      </c>
      <c r="Y463" t="s">
        <v>35</v>
      </c>
      <c r="Z463" t="s">
        <v>36</v>
      </c>
    </row>
    <row r="464" spans="1:26" x14ac:dyDescent="0.3">
      <c r="A464" t="s">
        <v>621</v>
      </c>
      <c r="B464" t="s">
        <v>76</v>
      </c>
      <c r="E464" t="s">
        <v>26</v>
      </c>
      <c r="F464" t="s">
        <v>43</v>
      </c>
      <c r="G464">
        <v>2</v>
      </c>
      <c r="H464">
        <v>2</v>
      </c>
      <c r="I464">
        <v>5</v>
      </c>
      <c r="J464">
        <v>1</v>
      </c>
      <c r="K464">
        <v>1</v>
      </c>
      <c r="L464">
        <v>7</v>
      </c>
      <c r="M464">
        <v>7</v>
      </c>
      <c r="N464">
        <v>500</v>
      </c>
      <c r="O464" t="s">
        <v>44</v>
      </c>
      <c r="P464" t="s">
        <v>45</v>
      </c>
      <c r="Q464" t="s">
        <v>30</v>
      </c>
      <c r="R464" t="s">
        <v>50</v>
      </c>
      <c r="S464" t="s">
        <v>61</v>
      </c>
      <c r="T464" t="s">
        <v>112</v>
      </c>
      <c r="U464" t="s">
        <v>34</v>
      </c>
      <c r="V464">
        <v>3</v>
      </c>
      <c r="W464">
        <v>3</v>
      </c>
      <c r="X464" t="s">
        <v>35</v>
      </c>
      <c r="Y464" t="s">
        <v>35</v>
      </c>
      <c r="Z464" t="s">
        <v>53</v>
      </c>
    </row>
    <row r="465" spans="1:26" x14ac:dyDescent="0.3">
      <c r="A465" t="s">
        <v>622</v>
      </c>
      <c r="B465" t="s">
        <v>74</v>
      </c>
      <c r="C465" t="s">
        <v>26</v>
      </c>
      <c r="D465" t="s">
        <v>27</v>
      </c>
      <c r="G465">
        <v>6</v>
      </c>
      <c r="H465">
        <v>2</v>
      </c>
      <c r="I465">
        <v>10</v>
      </c>
      <c r="J465">
        <v>4</v>
      </c>
      <c r="K465">
        <v>0</v>
      </c>
      <c r="L465">
        <v>2</v>
      </c>
      <c r="M465">
        <v>8</v>
      </c>
      <c r="N465">
        <v>200</v>
      </c>
      <c r="O465" t="s">
        <v>28</v>
      </c>
      <c r="P465" t="s">
        <v>29</v>
      </c>
      <c r="Q465" t="s">
        <v>60</v>
      </c>
      <c r="R465" t="s">
        <v>31</v>
      </c>
      <c r="S465" t="s">
        <v>102</v>
      </c>
      <c r="T465" t="s">
        <v>112</v>
      </c>
      <c r="U465" t="s">
        <v>34</v>
      </c>
      <c r="V465">
        <v>1</v>
      </c>
      <c r="W465">
        <v>1</v>
      </c>
      <c r="X465" t="s">
        <v>35</v>
      </c>
      <c r="Y465" t="s">
        <v>35</v>
      </c>
      <c r="Z465" t="s">
        <v>36</v>
      </c>
    </row>
    <row r="466" spans="1:26" x14ac:dyDescent="0.3">
      <c r="A466" t="s">
        <v>623</v>
      </c>
      <c r="B466" t="s">
        <v>90</v>
      </c>
      <c r="E466" t="s">
        <v>26</v>
      </c>
      <c r="F466" t="s">
        <v>79</v>
      </c>
      <c r="G466">
        <v>7</v>
      </c>
      <c r="H466">
        <v>6</v>
      </c>
      <c r="I466">
        <v>5</v>
      </c>
      <c r="J466">
        <v>7</v>
      </c>
      <c r="K466">
        <v>4</v>
      </c>
      <c r="L466">
        <v>6</v>
      </c>
      <c r="M466">
        <v>0</v>
      </c>
      <c r="N466">
        <v>0</v>
      </c>
      <c r="O466" t="s">
        <v>624</v>
      </c>
      <c r="P466" t="s">
        <v>29</v>
      </c>
      <c r="Q466" t="s">
        <v>60</v>
      </c>
      <c r="R466" t="s">
        <v>31</v>
      </c>
      <c r="S466" t="s">
        <v>83</v>
      </c>
      <c r="U466" t="s">
        <v>146</v>
      </c>
      <c r="V466">
        <v>3</v>
      </c>
      <c r="W466">
        <v>3</v>
      </c>
      <c r="X466" t="s">
        <v>40</v>
      </c>
      <c r="Y466" t="s">
        <v>40</v>
      </c>
      <c r="Z466" t="s">
        <v>36</v>
      </c>
    </row>
    <row r="467" spans="1:26" x14ac:dyDescent="0.3">
      <c r="A467" t="s">
        <v>625</v>
      </c>
      <c r="B467" t="s">
        <v>81</v>
      </c>
      <c r="E467" t="s">
        <v>26</v>
      </c>
      <c r="F467" t="s">
        <v>79</v>
      </c>
      <c r="G467">
        <v>6</v>
      </c>
      <c r="H467">
        <v>4</v>
      </c>
      <c r="I467">
        <v>7</v>
      </c>
      <c r="J467">
        <v>6</v>
      </c>
      <c r="K467">
        <v>3</v>
      </c>
      <c r="L467">
        <v>5</v>
      </c>
      <c r="M467">
        <v>6</v>
      </c>
      <c r="N467">
        <v>0</v>
      </c>
      <c r="O467" t="s">
        <v>28</v>
      </c>
      <c r="P467" t="s">
        <v>45</v>
      </c>
      <c r="Q467" t="s">
        <v>30</v>
      </c>
      <c r="R467" t="s">
        <v>31</v>
      </c>
      <c r="S467" t="s">
        <v>32</v>
      </c>
      <c r="T467" t="s">
        <v>33</v>
      </c>
      <c r="U467" t="s">
        <v>34</v>
      </c>
      <c r="V467">
        <v>3</v>
      </c>
      <c r="W467">
        <v>4</v>
      </c>
      <c r="X467" t="s">
        <v>35</v>
      </c>
      <c r="Y467" t="s">
        <v>35</v>
      </c>
      <c r="Z467" t="s">
        <v>36</v>
      </c>
    </row>
    <row r="468" spans="1:26" x14ac:dyDescent="0.3">
      <c r="A468" t="s">
        <v>626</v>
      </c>
      <c r="B468" t="s">
        <v>184</v>
      </c>
      <c r="C468" t="s">
        <v>26</v>
      </c>
      <c r="D468" t="s">
        <v>105</v>
      </c>
      <c r="G468">
        <v>4</v>
      </c>
      <c r="H468">
        <v>5</v>
      </c>
      <c r="I468">
        <v>7</v>
      </c>
      <c r="J468">
        <v>3</v>
      </c>
      <c r="K468">
        <v>4</v>
      </c>
      <c r="L468">
        <v>6</v>
      </c>
      <c r="M468">
        <v>4</v>
      </c>
      <c r="N468" t="s">
        <v>123</v>
      </c>
      <c r="O468" t="s">
        <v>28</v>
      </c>
      <c r="P468" t="s">
        <v>29</v>
      </c>
      <c r="Q468" t="s">
        <v>60</v>
      </c>
      <c r="R468" t="s">
        <v>201</v>
      </c>
      <c r="T468" t="s">
        <v>176</v>
      </c>
      <c r="U468" t="s">
        <v>146</v>
      </c>
      <c r="V468">
        <v>1</v>
      </c>
      <c r="W468">
        <v>4</v>
      </c>
      <c r="X468" t="s">
        <v>35</v>
      </c>
      <c r="Y468" t="s">
        <v>35</v>
      </c>
      <c r="Z468" t="s">
        <v>36</v>
      </c>
    </row>
    <row r="469" spans="1:26" x14ac:dyDescent="0.3">
      <c r="A469" t="s">
        <v>627</v>
      </c>
      <c r="B469" t="s">
        <v>104</v>
      </c>
      <c r="C469" t="s">
        <v>26</v>
      </c>
      <c r="D469" t="s">
        <v>105</v>
      </c>
      <c r="G469">
        <v>1</v>
      </c>
      <c r="H469">
        <v>3</v>
      </c>
      <c r="I469">
        <v>8</v>
      </c>
      <c r="J469">
        <v>2</v>
      </c>
      <c r="K469">
        <v>0</v>
      </c>
      <c r="L469">
        <v>7</v>
      </c>
      <c r="M469">
        <v>5</v>
      </c>
      <c r="N469">
        <v>0</v>
      </c>
      <c r="O469" t="s">
        <v>44</v>
      </c>
      <c r="P469" t="s">
        <v>29</v>
      </c>
      <c r="Q469" t="s">
        <v>60</v>
      </c>
      <c r="R469" t="s">
        <v>31</v>
      </c>
      <c r="S469" t="s">
        <v>32</v>
      </c>
      <c r="T469" t="s">
        <v>33</v>
      </c>
      <c r="U469" t="s">
        <v>34</v>
      </c>
      <c r="V469">
        <v>2</v>
      </c>
      <c r="W469">
        <v>2</v>
      </c>
      <c r="X469" t="s">
        <v>35</v>
      </c>
      <c r="Y469" t="s">
        <v>35</v>
      </c>
      <c r="Z469" t="s">
        <v>36</v>
      </c>
    </row>
    <row r="470" spans="1:26" x14ac:dyDescent="0.3">
      <c r="A470" t="s">
        <v>628</v>
      </c>
      <c r="B470" t="s">
        <v>76</v>
      </c>
      <c r="E470" t="s">
        <v>26</v>
      </c>
      <c r="F470" t="s">
        <v>43</v>
      </c>
      <c r="G470">
        <v>3</v>
      </c>
      <c r="H470">
        <v>4</v>
      </c>
      <c r="I470">
        <v>7</v>
      </c>
      <c r="J470">
        <v>4</v>
      </c>
      <c r="K470">
        <v>3</v>
      </c>
      <c r="L470">
        <v>5</v>
      </c>
      <c r="M470">
        <v>8</v>
      </c>
      <c r="N470">
        <v>350</v>
      </c>
      <c r="O470" t="s">
        <v>28</v>
      </c>
      <c r="P470" t="s">
        <v>45</v>
      </c>
      <c r="Q470" t="s">
        <v>30</v>
      </c>
      <c r="R470" t="s">
        <v>50</v>
      </c>
      <c r="S470" t="s">
        <v>102</v>
      </c>
      <c r="T470" t="s">
        <v>62</v>
      </c>
      <c r="U470" t="s">
        <v>71</v>
      </c>
      <c r="V470">
        <v>3</v>
      </c>
      <c r="W470">
        <v>2</v>
      </c>
      <c r="X470" t="s">
        <v>35</v>
      </c>
      <c r="Y470" t="s">
        <v>35</v>
      </c>
      <c r="Z470" t="s">
        <v>53</v>
      </c>
    </row>
    <row r="471" spans="1:26" x14ac:dyDescent="0.3">
      <c r="A471" t="s">
        <v>629</v>
      </c>
      <c r="B471" t="s">
        <v>25</v>
      </c>
      <c r="C471" t="s">
        <v>26</v>
      </c>
      <c r="D471" t="s">
        <v>27</v>
      </c>
      <c r="G471">
        <v>7</v>
      </c>
      <c r="H471">
        <v>5</v>
      </c>
      <c r="I471">
        <v>5</v>
      </c>
      <c r="J471">
        <v>6</v>
      </c>
      <c r="K471">
        <v>2</v>
      </c>
      <c r="L471">
        <v>3</v>
      </c>
      <c r="M471">
        <v>5</v>
      </c>
      <c r="N471">
        <v>50</v>
      </c>
      <c r="O471" t="s">
        <v>44</v>
      </c>
      <c r="P471" t="s">
        <v>29</v>
      </c>
      <c r="Q471" t="s">
        <v>60</v>
      </c>
      <c r="R471" t="s">
        <v>31</v>
      </c>
      <c r="S471" t="s">
        <v>32</v>
      </c>
      <c r="T471" t="s">
        <v>33</v>
      </c>
      <c r="U471" t="s">
        <v>146</v>
      </c>
      <c r="V471">
        <v>4</v>
      </c>
      <c r="W471">
        <v>4</v>
      </c>
      <c r="X471" t="s">
        <v>35</v>
      </c>
      <c r="Y471" t="s">
        <v>35</v>
      </c>
      <c r="Z471" t="s">
        <v>36</v>
      </c>
    </row>
    <row r="472" spans="1:26" x14ac:dyDescent="0.3">
      <c r="A472" t="s">
        <v>630</v>
      </c>
      <c r="B472" t="s">
        <v>151</v>
      </c>
      <c r="E472" t="s">
        <v>26</v>
      </c>
      <c r="F472" t="s">
        <v>43</v>
      </c>
      <c r="G472">
        <v>0</v>
      </c>
      <c r="H472">
        <v>2</v>
      </c>
      <c r="I472">
        <v>4</v>
      </c>
      <c r="J472">
        <v>1</v>
      </c>
      <c r="K472">
        <v>1</v>
      </c>
      <c r="L472">
        <v>9</v>
      </c>
      <c r="M472">
        <v>10</v>
      </c>
      <c r="N472" t="s">
        <v>158</v>
      </c>
      <c r="O472" t="s">
        <v>28</v>
      </c>
      <c r="P472" t="s">
        <v>29</v>
      </c>
      <c r="Q472" t="s">
        <v>60</v>
      </c>
      <c r="R472" t="s">
        <v>31</v>
      </c>
      <c r="S472" t="s">
        <v>51</v>
      </c>
      <c r="T472" t="s">
        <v>182</v>
      </c>
      <c r="U472" t="s">
        <v>146</v>
      </c>
      <c r="V472">
        <v>0</v>
      </c>
      <c r="W472">
        <v>0</v>
      </c>
      <c r="X472" t="s">
        <v>35</v>
      </c>
      <c r="Y472" t="s">
        <v>35</v>
      </c>
      <c r="Z472" t="s">
        <v>36</v>
      </c>
    </row>
    <row r="473" spans="1:26" x14ac:dyDescent="0.3">
      <c r="A473" t="s">
        <v>631</v>
      </c>
      <c r="B473" t="s">
        <v>74</v>
      </c>
      <c r="C473" t="s">
        <v>26</v>
      </c>
      <c r="D473" t="s">
        <v>105</v>
      </c>
      <c r="G473">
        <v>5</v>
      </c>
      <c r="H473">
        <v>7</v>
      </c>
      <c r="I473">
        <v>2</v>
      </c>
      <c r="J473">
        <v>3</v>
      </c>
      <c r="K473">
        <v>7</v>
      </c>
      <c r="L473">
        <v>7</v>
      </c>
      <c r="M473">
        <v>8</v>
      </c>
      <c r="N473" t="s">
        <v>158</v>
      </c>
      <c r="O473" t="s">
        <v>28</v>
      </c>
      <c r="P473" t="s">
        <v>29</v>
      </c>
      <c r="Q473" t="s">
        <v>60</v>
      </c>
      <c r="R473" t="s">
        <v>337</v>
      </c>
      <c r="S473" t="s">
        <v>632</v>
      </c>
      <c r="T473" t="s">
        <v>194</v>
      </c>
      <c r="U473" t="s">
        <v>146</v>
      </c>
      <c r="V473">
        <v>3</v>
      </c>
      <c r="W473">
        <v>2</v>
      </c>
      <c r="X473" t="s">
        <v>35</v>
      </c>
      <c r="Y473" t="s">
        <v>35</v>
      </c>
      <c r="Z473" t="s">
        <v>36</v>
      </c>
    </row>
    <row r="474" spans="1:26" x14ac:dyDescent="0.3">
      <c r="A474" t="s">
        <v>633</v>
      </c>
      <c r="B474" t="s">
        <v>25</v>
      </c>
      <c r="C474" t="s">
        <v>26</v>
      </c>
      <c r="D474" t="s">
        <v>27</v>
      </c>
      <c r="G474">
        <v>7</v>
      </c>
      <c r="H474">
        <v>7</v>
      </c>
      <c r="I474">
        <v>5</v>
      </c>
      <c r="J474">
        <v>8</v>
      </c>
      <c r="K474">
        <v>2</v>
      </c>
      <c r="L474">
        <v>4</v>
      </c>
      <c r="M474">
        <v>9</v>
      </c>
      <c r="N474" t="s">
        <v>158</v>
      </c>
      <c r="O474" t="s">
        <v>44</v>
      </c>
      <c r="P474" t="s">
        <v>29</v>
      </c>
      <c r="Q474" t="s">
        <v>60</v>
      </c>
      <c r="R474" t="s">
        <v>31</v>
      </c>
      <c r="S474" t="s">
        <v>32</v>
      </c>
      <c r="T474" t="s">
        <v>176</v>
      </c>
      <c r="U474" t="s">
        <v>146</v>
      </c>
      <c r="V474">
        <v>5</v>
      </c>
      <c r="W474">
        <v>4</v>
      </c>
      <c r="X474" t="s">
        <v>35</v>
      </c>
      <c r="Y474" t="s">
        <v>35</v>
      </c>
      <c r="Z474" t="s">
        <v>36</v>
      </c>
    </row>
    <row r="475" spans="1:26" x14ac:dyDescent="0.3">
      <c r="A475" t="s">
        <v>634</v>
      </c>
      <c r="B475" t="s">
        <v>76</v>
      </c>
      <c r="E475" t="s">
        <v>26</v>
      </c>
      <c r="F475" t="s">
        <v>43</v>
      </c>
      <c r="G475">
        <v>7</v>
      </c>
      <c r="H475">
        <v>8</v>
      </c>
      <c r="I475">
        <v>5</v>
      </c>
      <c r="J475">
        <v>6</v>
      </c>
      <c r="K475">
        <v>5</v>
      </c>
      <c r="L475">
        <v>5</v>
      </c>
      <c r="M475">
        <v>10</v>
      </c>
      <c r="N475">
        <v>200</v>
      </c>
      <c r="O475" t="s">
        <v>28</v>
      </c>
      <c r="P475" t="s">
        <v>253</v>
      </c>
      <c r="Q475" t="s">
        <v>60</v>
      </c>
      <c r="R475" t="s">
        <v>31</v>
      </c>
      <c r="T475" t="s">
        <v>176</v>
      </c>
      <c r="U475" t="s">
        <v>146</v>
      </c>
      <c r="V475">
        <v>1</v>
      </c>
      <c r="W475">
        <v>2</v>
      </c>
      <c r="X475" t="s">
        <v>35</v>
      </c>
      <c r="Y475" t="s">
        <v>35</v>
      </c>
      <c r="Z475" t="s">
        <v>53</v>
      </c>
    </row>
    <row r="476" spans="1:26" x14ac:dyDescent="0.3">
      <c r="A476" t="s">
        <v>635</v>
      </c>
      <c r="B476" t="s">
        <v>38</v>
      </c>
      <c r="C476" t="s">
        <v>26</v>
      </c>
      <c r="D476" t="s">
        <v>27</v>
      </c>
      <c r="G476">
        <v>6</v>
      </c>
      <c r="H476">
        <v>6</v>
      </c>
      <c r="I476">
        <v>8</v>
      </c>
      <c r="J476">
        <v>4</v>
      </c>
      <c r="K476">
        <v>4</v>
      </c>
      <c r="L476">
        <v>7</v>
      </c>
      <c r="M476">
        <v>10</v>
      </c>
      <c r="N476" t="s">
        <v>235</v>
      </c>
      <c r="O476" t="s">
        <v>28</v>
      </c>
      <c r="P476" t="s">
        <v>85</v>
      </c>
      <c r="Q476" t="s">
        <v>117</v>
      </c>
      <c r="R476" t="s">
        <v>50</v>
      </c>
      <c r="S476" t="s">
        <v>61</v>
      </c>
      <c r="T476" t="s">
        <v>52</v>
      </c>
      <c r="U476" t="s">
        <v>92</v>
      </c>
      <c r="V476">
        <v>3</v>
      </c>
      <c r="W476">
        <v>3</v>
      </c>
      <c r="X476" t="s">
        <v>35</v>
      </c>
      <c r="Y476" t="s">
        <v>40</v>
      </c>
      <c r="Z476" t="s">
        <v>36</v>
      </c>
    </row>
    <row r="477" spans="1:26" x14ac:dyDescent="0.3">
      <c r="A477" t="s">
        <v>636</v>
      </c>
      <c r="B477" t="s">
        <v>38</v>
      </c>
      <c r="C477" t="s">
        <v>26</v>
      </c>
      <c r="D477" t="s">
        <v>27</v>
      </c>
      <c r="G477">
        <v>3</v>
      </c>
      <c r="H477">
        <v>1</v>
      </c>
      <c r="I477">
        <v>3</v>
      </c>
      <c r="J477">
        <v>0</v>
      </c>
      <c r="K477">
        <v>6</v>
      </c>
      <c r="L477">
        <v>8</v>
      </c>
      <c r="M477">
        <v>5</v>
      </c>
      <c r="N477">
        <v>200</v>
      </c>
      <c r="O477" t="s">
        <v>28</v>
      </c>
      <c r="P477" t="s">
        <v>29</v>
      </c>
      <c r="Q477" t="s">
        <v>39</v>
      </c>
      <c r="R477" t="s">
        <v>31</v>
      </c>
      <c r="S477" t="s">
        <v>102</v>
      </c>
      <c r="T477" t="s">
        <v>112</v>
      </c>
      <c r="U477" t="s">
        <v>34</v>
      </c>
      <c r="V477">
        <v>2</v>
      </c>
      <c r="W477">
        <v>3</v>
      </c>
      <c r="X477" t="s">
        <v>35</v>
      </c>
      <c r="Y477" t="s">
        <v>35</v>
      </c>
      <c r="Z477" t="s">
        <v>36</v>
      </c>
    </row>
    <row r="478" spans="1:26" x14ac:dyDescent="0.3">
      <c r="A478" t="s">
        <v>637</v>
      </c>
      <c r="B478" t="s">
        <v>99</v>
      </c>
      <c r="E478" t="s">
        <v>26</v>
      </c>
      <c r="F478" t="s">
        <v>43</v>
      </c>
      <c r="G478">
        <v>10</v>
      </c>
      <c r="H478">
        <v>10</v>
      </c>
      <c r="I478">
        <v>0</v>
      </c>
      <c r="J478">
        <v>4</v>
      </c>
      <c r="K478">
        <v>3</v>
      </c>
      <c r="L478">
        <v>7</v>
      </c>
      <c r="M478">
        <v>5</v>
      </c>
      <c r="N478">
        <v>150</v>
      </c>
      <c r="O478" t="s">
        <v>28</v>
      </c>
      <c r="P478" t="s">
        <v>29</v>
      </c>
      <c r="Q478" t="s">
        <v>60</v>
      </c>
      <c r="R478" t="s">
        <v>31</v>
      </c>
      <c r="T478" t="s">
        <v>176</v>
      </c>
      <c r="U478" t="s">
        <v>34</v>
      </c>
      <c r="V478">
        <v>1</v>
      </c>
      <c r="W478">
        <v>6</v>
      </c>
      <c r="X478" t="s">
        <v>35</v>
      </c>
      <c r="Y478" t="s">
        <v>40</v>
      </c>
      <c r="Z478" t="s">
        <v>36</v>
      </c>
    </row>
    <row r="479" spans="1:26" x14ac:dyDescent="0.3">
      <c r="A479" t="s">
        <v>638</v>
      </c>
      <c r="B479" t="s">
        <v>135</v>
      </c>
      <c r="E479" t="s">
        <v>26</v>
      </c>
      <c r="F479" t="s">
        <v>43</v>
      </c>
      <c r="G479">
        <v>6</v>
      </c>
      <c r="H479">
        <v>3</v>
      </c>
      <c r="I479">
        <v>10</v>
      </c>
      <c r="J479">
        <v>5</v>
      </c>
      <c r="K479">
        <v>2</v>
      </c>
      <c r="L479">
        <v>8</v>
      </c>
      <c r="M479">
        <v>7</v>
      </c>
      <c r="N479">
        <v>30</v>
      </c>
      <c r="O479" t="s">
        <v>28</v>
      </c>
      <c r="P479" t="s">
        <v>29</v>
      </c>
      <c r="Q479" t="s">
        <v>39</v>
      </c>
      <c r="R479" t="s">
        <v>86</v>
      </c>
      <c r="S479" t="s">
        <v>91</v>
      </c>
      <c r="T479" t="s">
        <v>194</v>
      </c>
      <c r="U479" t="s">
        <v>46</v>
      </c>
      <c r="V479">
        <v>1</v>
      </c>
      <c r="W479">
        <v>1</v>
      </c>
      <c r="X479" t="s">
        <v>35</v>
      </c>
      <c r="Y479" t="s">
        <v>35</v>
      </c>
      <c r="Z479" t="s">
        <v>36</v>
      </c>
    </row>
    <row r="480" spans="1:26" x14ac:dyDescent="0.3">
      <c r="A480" t="s">
        <v>639</v>
      </c>
      <c r="B480" t="s">
        <v>281</v>
      </c>
      <c r="E480" t="s">
        <v>26</v>
      </c>
      <c r="F480" t="s">
        <v>79</v>
      </c>
      <c r="G480">
        <v>8</v>
      </c>
      <c r="H480">
        <v>3</v>
      </c>
      <c r="I480">
        <v>9</v>
      </c>
      <c r="J480">
        <v>0</v>
      </c>
      <c r="K480">
        <v>0</v>
      </c>
      <c r="L480">
        <v>0</v>
      </c>
      <c r="M480">
        <v>10</v>
      </c>
      <c r="N480" t="s">
        <v>420</v>
      </c>
      <c r="O480" t="s">
        <v>44</v>
      </c>
      <c r="P480" t="s">
        <v>29</v>
      </c>
      <c r="Q480" t="s">
        <v>60</v>
      </c>
      <c r="R480" t="s">
        <v>31</v>
      </c>
      <c r="S480" t="s">
        <v>102</v>
      </c>
      <c r="T480" t="s">
        <v>112</v>
      </c>
      <c r="U480" t="s">
        <v>146</v>
      </c>
      <c r="V480">
        <v>6</v>
      </c>
      <c r="W480">
        <v>3</v>
      </c>
      <c r="X480" t="s">
        <v>35</v>
      </c>
      <c r="Y480" t="s">
        <v>40</v>
      </c>
      <c r="Z480" t="s">
        <v>36</v>
      </c>
    </row>
    <row r="481" spans="1:26" x14ac:dyDescent="0.3">
      <c r="A481" t="s">
        <v>640</v>
      </c>
      <c r="B481" t="s">
        <v>99</v>
      </c>
      <c r="E481" t="s">
        <v>26</v>
      </c>
      <c r="F481" t="s">
        <v>43</v>
      </c>
      <c r="G481">
        <v>6</v>
      </c>
      <c r="H481">
        <v>3</v>
      </c>
      <c r="I481">
        <v>3</v>
      </c>
      <c r="J481">
        <v>3</v>
      </c>
      <c r="K481">
        <v>6</v>
      </c>
      <c r="L481">
        <v>5</v>
      </c>
      <c r="M481">
        <v>10</v>
      </c>
      <c r="N481">
        <v>100</v>
      </c>
      <c r="O481" t="s">
        <v>44</v>
      </c>
      <c r="P481" t="s">
        <v>45</v>
      </c>
      <c r="Q481" t="s">
        <v>30</v>
      </c>
      <c r="R481" t="s">
        <v>55</v>
      </c>
      <c r="S481" t="s">
        <v>51</v>
      </c>
      <c r="T481" t="s">
        <v>52</v>
      </c>
      <c r="U481" t="s">
        <v>57</v>
      </c>
      <c r="V481">
        <v>4</v>
      </c>
      <c r="W481">
        <v>4</v>
      </c>
      <c r="X481" t="s">
        <v>35</v>
      </c>
      <c r="Y481" t="s">
        <v>35</v>
      </c>
      <c r="Z481" t="s">
        <v>36</v>
      </c>
    </row>
    <row r="482" spans="1:26" x14ac:dyDescent="0.3">
      <c r="A482" t="s">
        <v>641</v>
      </c>
      <c r="B482" t="s">
        <v>99</v>
      </c>
      <c r="E482" t="s">
        <v>26</v>
      </c>
      <c r="F482" t="s">
        <v>43</v>
      </c>
      <c r="G482">
        <v>6</v>
      </c>
      <c r="H482">
        <v>7</v>
      </c>
      <c r="I482">
        <v>7</v>
      </c>
      <c r="J482">
        <v>4</v>
      </c>
      <c r="K482">
        <v>3</v>
      </c>
      <c r="L482">
        <v>8</v>
      </c>
      <c r="M482">
        <v>6</v>
      </c>
      <c r="N482">
        <v>0</v>
      </c>
      <c r="O482" t="s">
        <v>28</v>
      </c>
      <c r="P482" t="s">
        <v>29</v>
      </c>
      <c r="Q482" t="s">
        <v>39</v>
      </c>
      <c r="R482" t="s">
        <v>31</v>
      </c>
      <c r="S482" t="s">
        <v>61</v>
      </c>
      <c r="T482" t="s">
        <v>206</v>
      </c>
      <c r="U482" t="s">
        <v>34</v>
      </c>
      <c r="V482">
        <v>3</v>
      </c>
      <c r="W482">
        <v>3</v>
      </c>
      <c r="X482" t="s">
        <v>35</v>
      </c>
      <c r="Y482" t="s">
        <v>35</v>
      </c>
      <c r="Z482" t="s">
        <v>36</v>
      </c>
    </row>
    <row r="483" spans="1:26" x14ac:dyDescent="0.3">
      <c r="A483" t="s">
        <v>642</v>
      </c>
      <c r="B483" t="s">
        <v>67</v>
      </c>
      <c r="E483" t="s">
        <v>26</v>
      </c>
      <c r="F483" t="s">
        <v>79</v>
      </c>
      <c r="G483">
        <v>3</v>
      </c>
      <c r="H483">
        <v>0</v>
      </c>
      <c r="I483">
        <v>8</v>
      </c>
      <c r="J483">
        <v>2</v>
      </c>
      <c r="K483">
        <v>0</v>
      </c>
      <c r="L483">
        <v>5</v>
      </c>
      <c r="M483">
        <v>10</v>
      </c>
      <c r="N483">
        <v>100</v>
      </c>
      <c r="O483" t="s">
        <v>44</v>
      </c>
      <c r="P483" t="s">
        <v>29</v>
      </c>
      <c r="Q483" t="s">
        <v>39</v>
      </c>
      <c r="R483" t="s">
        <v>31</v>
      </c>
      <c r="S483" t="s">
        <v>51</v>
      </c>
      <c r="T483" t="s">
        <v>65</v>
      </c>
      <c r="U483" t="s">
        <v>34</v>
      </c>
      <c r="V483">
        <v>2</v>
      </c>
      <c r="W483">
        <v>1</v>
      </c>
      <c r="X483" t="s">
        <v>35</v>
      </c>
      <c r="Y483" t="s">
        <v>35</v>
      </c>
      <c r="Z483" t="s">
        <v>36</v>
      </c>
    </row>
    <row r="484" spans="1:26" x14ac:dyDescent="0.3">
      <c r="A484" t="s">
        <v>643</v>
      </c>
      <c r="B484" t="s">
        <v>67</v>
      </c>
      <c r="E484" t="s">
        <v>26</v>
      </c>
      <c r="F484" t="s">
        <v>43</v>
      </c>
      <c r="G484">
        <v>8</v>
      </c>
      <c r="H484">
        <v>9</v>
      </c>
      <c r="I484">
        <v>5</v>
      </c>
      <c r="J484">
        <v>8</v>
      </c>
      <c r="K484">
        <v>1</v>
      </c>
      <c r="L484">
        <v>2</v>
      </c>
      <c r="M484">
        <v>9</v>
      </c>
      <c r="N484">
        <v>500</v>
      </c>
      <c r="O484" t="s">
        <v>44</v>
      </c>
      <c r="P484" t="s">
        <v>29</v>
      </c>
      <c r="Q484" t="s">
        <v>39</v>
      </c>
      <c r="R484" t="s">
        <v>31</v>
      </c>
      <c r="S484" t="s">
        <v>102</v>
      </c>
      <c r="T484" t="s">
        <v>112</v>
      </c>
      <c r="U484" t="s">
        <v>34</v>
      </c>
      <c r="V484">
        <v>3</v>
      </c>
      <c r="W484">
        <v>3</v>
      </c>
      <c r="X484" t="s">
        <v>35</v>
      </c>
      <c r="Y484" t="s">
        <v>35</v>
      </c>
      <c r="Z484" t="s">
        <v>36</v>
      </c>
    </row>
    <row r="485" spans="1:26" x14ac:dyDescent="0.3">
      <c r="A485" t="s">
        <v>644</v>
      </c>
      <c r="B485" t="s">
        <v>67</v>
      </c>
      <c r="E485" t="s">
        <v>26</v>
      </c>
      <c r="F485" t="s">
        <v>43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10</v>
      </c>
      <c r="M485">
        <v>9</v>
      </c>
      <c r="N485" t="s">
        <v>68</v>
      </c>
      <c r="O485" t="s">
        <v>28</v>
      </c>
      <c r="P485" t="s">
        <v>45</v>
      </c>
      <c r="Q485" t="s">
        <v>164</v>
      </c>
      <c r="R485" t="s">
        <v>337</v>
      </c>
      <c r="S485" t="s">
        <v>32</v>
      </c>
      <c r="T485" t="s">
        <v>194</v>
      </c>
      <c r="U485" t="s">
        <v>146</v>
      </c>
      <c r="V485">
        <v>4</v>
      </c>
      <c r="W485">
        <v>0</v>
      </c>
      <c r="X485" t="s">
        <v>35</v>
      </c>
      <c r="Y485" t="s">
        <v>35</v>
      </c>
      <c r="Z485" t="s">
        <v>36</v>
      </c>
    </row>
    <row r="486" spans="1:26" x14ac:dyDescent="0.3">
      <c r="A486" t="s">
        <v>645</v>
      </c>
      <c r="B486" t="s">
        <v>148</v>
      </c>
      <c r="E486" t="s">
        <v>26</v>
      </c>
      <c r="F486" t="s">
        <v>43</v>
      </c>
      <c r="G486">
        <v>2</v>
      </c>
      <c r="H486">
        <v>9</v>
      </c>
      <c r="I486">
        <v>5</v>
      </c>
      <c r="J486">
        <v>1</v>
      </c>
      <c r="K486">
        <v>1</v>
      </c>
      <c r="L486">
        <v>5</v>
      </c>
      <c r="M486">
        <v>7</v>
      </c>
      <c r="N486">
        <v>500</v>
      </c>
      <c r="O486" t="s">
        <v>44</v>
      </c>
      <c r="P486" t="s">
        <v>29</v>
      </c>
      <c r="Q486" t="s">
        <v>39</v>
      </c>
      <c r="R486" t="s">
        <v>50</v>
      </c>
      <c r="S486" t="s">
        <v>286</v>
      </c>
      <c r="T486" t="s">
        <v>131</v>
      </c>
      <c r="U486" t="s">
        <v>34</v>
      </c>
      <c r="V486">
        <v>3</v>
      </c>
      <c r="W486">
        <v>2</v>
      </c>
      <c r="X486" t="s">
        <v>35</v>
      </c>
      <c r="Y486" t="s">
        <v>35</v>
      </c>
      <c r="Z486" t="s">
        <v>36</v>
      </c>
    </row>
    <row r="487" spans="1:26" x14ac:dyDescent="0.3">
      <c r="A487" t="s">
        <v>646</v>
      </c>
      <c r="B487" t="s">
        <v>90</v>
      </c>
      <c r="E487" t="s">
        <v>26</v>
      </c>
      <c r="F487" t="s">
        <v>43</v>
      </c>
      <c r="G487">
        <v>2</v>
      </c>
      <c r="H487">
        <v>6</v>
      </c>
      <c r="I487">
        <v>10</v>
      </c>
      <c r="J487">
        <v>0</v>
      </c>
      <c r="K487">
        <v>0</v>
      </c>
      <c r="L487">
        <v>10</v>
      </c>
      <c r="M487">
        <v>10</v>
      </c>
      <c r="N487">
        <v>500</v>
      </c>
      <c r="O487" t="s">
        <v>28</v>
      </c>
      <c r="P487" t="s">
        <v>162</v>
      </c>
      <c r="Q487" t="s">
        <v>60</v>
      </c>
      <c r="R487" t="s">
        <v>50</v>
      </c>
      <c r="S487" t="s">
        <v>51</v>
      </c>
      <c r="T487" t="s">
        <v>52</v>
      </c>
      <c r="U487" t="s">
        <v>46</v>
      </c>
      <c r="V487">
        <v>1</v>
      </c>
      <c r="W487">
        <v>1</v>
      </c>
      <c r="X487" t="s">
        <v>35</v>
      </c>
      <c r="Y487" t="s">
        <v>35</v>
      </c>
      <c r="Z487" t="s">
        <v>36</v>
      </c>
    </row>
    <row r="488" spans="1:26" x14ac:dyDescent="0.3">
      <c r="A488" t="s">
        <v>647</v>
      </c>
      <c r="B488" t="s">
        <v>76</v>
      </c>
      <c r="E488" t="s">
        <v>26</v>
      </c>
      <c r="F488" t="s">
        <v>43</v>
      </c>
      <c r="G488">
        <v>3</v>
      </c>
      <c r="H488">
        <v>1</v>
      </c>
      <c r="I488">
        <v>10</v>
      </c>
      <c r="J488">
        <v>1</v>
      </c>
      <c r="K488">
        <v>0</v>
      </c>
      <c r="L488">
        <v>9</v>
      </c>
      <c r="M488">
        <v>8</v>
      </c>
      <c r="N488">
        <v>200</v>
      </c>
      <c r="O488" t="s">
        <v>28</v>
      </c>
      <c r="P488" t="s">
        <v>45</v>
      </c>
      <c r="Q488" t="s">
        <v>39</v>
      </c>
      <c r="R488" t="s">
        <v>50</v>
      </c>
      <c r="S488" t="s">
        <v>214</v>
      </c>
      <c r="T488" t="s">
        <v>52</v>
      </c>
      <c r="U488" t="s">
        <v>46</v>
      </c>
      <c r="V488">
        <v>2</v>
      </c>
      <c r="W488">
        <v>0</v>
      </c>
      <c r="X488" t="s">
        <v>35</v>
      </c>
      <c r="Y488" t="s">
        <v>40</v>
      </c>
      <c r="Z488" t="s">
        <v>36</v>
      </c>
    </row>
    <row r="489" spans="1:26" x14ac:dyDescent="0.3">
      <c r="A489" t="s">
        <v>648</v>
      </c>
      <c r="B489" t="s">
        <v>67</v>
      </c>
      <c r="E489" t="s">
        <v>26</v>
      </c>
      <c r="F489" t="s">
        <v>43</v>
      </c>
      <c r="G489">
        <v>8</v>
      </c>
      <c r="H489">
        <v>5</v>
      </c>
      <c r="I489">
        <v>7</v>
      </c>
      <c r="J489">
        <v>7</v>
      </c>
      <c r="K489">
        <v>2</v>
      </c>
      <c r="L489">
        <v>6</v>
      </c>
      <c r="M489">
        <v>9</v>
      </c>
      <c r="N489">
        <v>100</v>
      </c>
      <c r="O489" t="s">
        <v>44</v>
      </c>
      <c r="P489" t="s">
        <v>45</v>
      </c>
      <c r="Q489" t="s">
        <v>30</v>
      </c>
      <c r="R489" t="s">
        <v>50</v>
      </c>
      <c r="S489" t="s">
        <v>32</v>
      </c>
      <c r="U489" t="s">
        <v>106</v>
      </c>
      <c r="V489">
        <v>4</v>
      </c>
      <c r="W489">
        <v>3</v>
      </c>
      <c r="X489" t="s">
        <v>35</v>
      </c>
      <c r="Y489" t="s">
        <v>35</v>
      </c>
      <c r="Z489" t="s">
        <v>36</v>
      </c>
    </row>
    <row r="490" spans="1:26" x14ac:dyDescent="0.3">
      <c r="A490" t="s">
        <v>649</v>
      </c>
      <c r="B490" t="s">
        <v>81</v>
      </c>
      <c r="E490" t="s">
        <v>26</v>
      </c>
      <c r="F490" t="s">
        <v>43</v>
      </c>
      <c r="G490">
        <v>7</v>
      </c>
      <c r="H490">
        <v>7</v>
      </c>
      <c r="I490">
        <v>7</v>
      </c>
      <c r="J490">
        <v>7</v>
      </c>
      <c r="K490">
        <v>2</v>
      </c>
      <c r="L490">
        <v>3</v>
      </c>
      <c r="M490">
        <v>8</v>
      </c>
      <c r="N490" t="s">
        <v>123</v>
      </c>
      <c r="O490" t="s">
        <v>44</v>
      </c>
      <c r="P490" t="s">
        <v>29</v>
      </c>
      <c r="Q490" t="s">
        <v>30</v>
      </c>
      <c r="R490" t="s">
        <v>31</v>
      </c>
      <c r="S490" t="s">
        <v>61</v>
      </c>
      <c r="T490" t="s">
        <v>62</v>
      </c>
      <c r="U490" t="s">
        <v>34</v>
      </c>
      <c r="V490">
        <v>4</v>
      </c>
      <c r="W490">
        <v>3</v>
      </c>
      <c r="X490" t="s">
        <v>35</v>
      </c>
      <c r="Y490" t="s">
        <v>40</v>
      </c>
      <c r="Z490" t="s">
        <v>36</v>
      </c>
    </row>
    <row r="491" spans="1:26" x14ac:dyDescent="0.3">
      <c r="A491" t="s">
        <v>650</v>
      </c>
      <c r="B491" t="s">
        <v>48</v>
      </c>
      <c r="C491" t="s">
        <v>26</v>
      </c>
      <c r="D491" t="s">
        <v>27</v>
      </c>
      <c r="G491">
        <v>8</v>
      </c>
      <c r="H491">
        <v>6</v>
      </c>
      <c r="I491">
        <v>7</v>
      </c>
      <c r="J491">
        <v>3</v>
      </c>
      <c r="K491">
        <v>3</v>
      </c>
      <c r="L491">
        <v>4</v>
      </c>
      <c r="M491">
        <v>9</v>
      </c>
      <c r="N491">
        <v>300</v>
      </c>
      <c r="O491" t="s">
        <v>28</v>
      </c>
      <c r="P491" t="s">
        <v>45</v>
      </c>
      <c r="Q491" t="s">
        <v>30</v>
      </c>
      <c r="R491" t="s">
        <v>50</v>
      </c>
      <c r="S491" t="s">
        <v>32</v>
      </c>
      <c r="T491" t="s">
        <v>176</v>
      </c>
      <c r="U491" t="s">
        <v>92</v>
      </c>
      <c r="V491">
        <v>4</v>
      </c>
      <c r="W491">
        <v>4</v>
      </c>
      <c r="X491" t="s">
        <v>35</v>
      </c>
      <c r="Y491" t="s">
        <v>35</v>
      </c>
      <c r="Z491" t="s">
        <v>36</v>
      </c>
    </row>
    <row r="492" spans="1:26" x14ac:dyDescent="0.3">
      <c r="A492" t="s">
        <v>651</v>
      </c>
      <c r="B492" t="s">
        <v>48</v>
      </c>
      <c r="C492" t="s">
        <v>26</v>
      </c>
      <c r="D492" t="s">
        <v>27</v>
      </c>
      <c r="G492">
        <v>7</v>
      </c>
      <c r="H492">
        <v>9</v>
      </c>
      <c r="I492">
        <v>6</v>
      </c>
      <c r="J492">
        <v>5</v>
      </c>
      <c r="K492">
        <v>2</v>
      </c>
      <c r="L492">
        <v>8</v>
      </c>
      <c r="M492">
        <v>1</v>
      </c>
      <c r="N492" t="s">
        <v>233</v>
      </c>
      <c r="O492" t="s">
        <v>44</v>
      </c>
      <c r="P492" t="s">
        <v>29</v>
      </c>
      <c r="Q492" t="s">
        <v>60</v>
      </c>
      <c r="R492" t="s">
        <v>31</v>
      </c>
      <c r="S492" t="s">
        <v>61</v>
      </c>
      <c r="T492" t="s">
        <v>52</v>
      </c>
      <c r="U492" t="s">
        <v>34</v>
      </c>
      <c r="V492">
        <v>1</v>
      </c>
      <c r="W492">
        <v>2</v>
      </c>
      <c r="X492" t="s">
        <v>40</v>
      </c>
      <c r="Y492" t="s">
        <v>35</v>
      </c>
      <c r="Z492" t="s">
        <v>36</v>
      </c>
    </row>
    <row r="493" spans="1:26" x14ac:dyDescent="0.3">
      <c r="A493" t="s">
        <v>652</v>
      </c>
      <c r="B493" t="s">
        <v>67</v>
      </c>
      <c r="E493" t="s">
        <v>26</v>
      </c>
      <c r="F493" t="s">
        <v>43</v>
      </c>
      <c r="G493">
        <v>9</v>
      </c>
      <c r="H493">
        <v>5</v>
      </c>
      <c r="I493">
        <v>5</v>
      </c>
      <c r="J493">
        <v>7</v>
      </c>
      <c r="K493">
        <v>2</v>
      </c>
      <c r="L493">
        <v>6</v>
      </c>
      <c r="M493">
        <v>8</v>
      </c>
      <c r="N493">
        <v>200</v>
      </c>
      <c r="O493" t="s">
        <v>44</v>
      </c>
      <c r="P493" t="s">
        <v>29</v>
      </c>
      <c r="Q493" t="s">
        <v>60</v>
      </c>
      <c r="R493" t="s">
        <v>31</v>
      </c>
      <c r="S493" t="s">
        <v>32</v>
      </c>
      <c r="T493" t="s">
        <v>33</v>
      </c>
      <c r="U493" t="s">
        <v>34</v>
      </c>
      <c r="V493">
        <v>3</v>
      </c>
      <c r="W493">
        <v>3</v>
      </c>
      <c r="X493" t="s">
        <v>35</v>
      </c>
      <c r="Y493" t="s">
        <v>35</v>
      </c>
      <c r="Z493" t="s">
        <v>36</v>
      </c>
    </row>
    <row r="494" spans="1:26" x14ac:dyDescent="0.3">
      <c r="A494" t="s">
        <v>653</v>
      </c>
      <c r="B494" t="s">
        <v>135</v>
      </c>
      <c r="E494" t="s">
        <v>26</v>
      </c>
      <c r="F494" t="s">
        <v>43</v>
      </c>
      <c r="G494">
        <v>7</v>
      </c>
      <c r="H494">
        <v>4</v>
      </c>
      <c r="I494">
        <v>5</v>
      </c>
      <c r="J494">
        <v>7</v>
      </c>
      <c r="K494">
        <v>2</v>
      </c>
      <c r="L494">
        <v>3</v>
      </c>
      <c r="M494">
        <v>7</v>
      </c>
      <c r="N494">
        <v>330</v>
      </c>
      <c r="O494" t="s">
        <v>28</v>
      </c>
      <c r="P494" t="s">
        <v>29</v>
      </c>
      <c r="Q494" t="s">
        <v>60</v>
      </c>
      <c r="R494" t="s">
        <v>31</v>
      </c>
      <c r="S494" t="s">
        <v>51</v>
      </c>
      <c r="T494" t="s">
        <v>194</v>
      </c>
      <c r="U494" t="s">
        <v>46</v>
      </c>
      <c r="V494">
        <v>3</v>
      </c>
      <c r="W494">
        <v>2</v>
      </c>
      <c r="X494" t="s">
        <v>35</v>
      </c>
      <c r="Y494" t="s">
        <v>35</v>
      </c>
      <c r="Z494" t="s">
        <v>36</v>
      </c>
    </row>
    <row r="495" spans="1:26" x14ac:dyDescent="0.3">
      <c r="A495" t="s">
        <v>654</v>
      </c>
      <c r="B495" t="s">
        <v>67</v>
      </c>
      <c r="E495" t="s">
        <v>26</v>
      </c>
      <c r="F495" t="s">
        <v>79</v>
      </c>
      <c r="G495">
        <v>2</v>
      </c>
      <c r="H495">
        <v>2</v>
      </c>
      <c r="I495">
        <v>7</v>
      </c>
      <c r="J495">
        <v>5</v>
      </c>
      <c r="K495">
        <v>5</v>
      </c>
      <c r="L495">
        <v>3</v>
      </c>
      <c r="M495">
        <v>7</v>
      </c>
      <c r="N495" t="s">
        <v>68</v>
      </c>
      <c r="O495" t="s">
        <v>44</v>
      </c>
      <c r="P495" t="s">
        <v>29</v>
      </c>
      <c r="Q495" t="s">
        <v>60</v>
      </c>
      <c r="R495" t="s">
        <v>31</v>
      </c>
      <c r="S495" t="s">
        <v>61</v>
      </c>
      <c r="T495" t="s">
        <v>62</v>
      </c>
      <c r="U495" t="s">
        <v>146</v>
      </c>
      <c r="V495">
        <v>1</v>
      </c>
      <c r="W495">
        <v>5</v>
      </c>
      <c r="X495" t="s">
        <v>35</v>
      </c>
      <c r="Y495" t="s">
        <v>35</v>
      </c>
      <c r="Z495" t="s">
        <v>36</v>
      </c>
    </row>
    <row r="496" spans="1:26" x14ac:dyDescent="0.3">
      <c r="A496" t="s">
        <v>655</v>
      </c>
      <c r="B496" t="s">
        <v>38</v>
      </c>
      <c r="C496" t="s">
        <v>26</v>
      </c>
      <c r="D496" t="s">
        <v>105</v>
      </c>
      <c r="G496">
        <v>2</v>
      </c>
      <c r="H496">
        <v>9</v>
      </c>
      <c r="I496">
        <v>10</v>
      </c>
      <c r="J496">
        <v>4</v>
      </c>
      <c r="K496">
        <v>4</v>
      </c>
      <c r="L496">
        <v>9</v>
      </c>
      <c r="M496">
        <v>6</v>
      </c>
      <c r="N496">
        <v>100</v>
      </c>
      <c r="O496" t="s">
        <v>28</v>
      </c>
      <c r="P496" t="s">
        <v>45</v>
      </c>
      <c r="Q496" t="s">
        <v>39</v>
      </c>
      <c r="R496" t="s">
        <v>50</v>
      </c>
      <c r="S496" t="s">
        <v>32</v>
      </c>
      <c r="T496" t="s">
        <v>131</v>
      </c>
      <c r="U496" t="s">
        <v>57</v>
      </c>
      <c r="V496">
        <v>4</v>
      </c>
      <c r="W496">
        <v>5</v>
      </c>
      <c r="X496" t="s">
        <v>35</v>
      </c>
      <c r="Y496" t="s">
        <v>35</v>
      </c>
      <c r="Z496" t="s">
        <v>36</v>
      </c>
    </row>
    <row r="497" spans="1:26" x14ac:dyDescent="0.3">
      <c r="A497" t="s">
        <v>656</v>
      </c>
      <c r="B497" t="s">
        <v>25</v>
      </c>
      <c r="C497" t="s">
        <v>26</v>
      </c>
      <c r="D497" t="s">
        <v>105</v>
      </c>
      <c r="G497">
        <v>1</v>
      </c>
      <c r="H497">
        <v>7</v>
      </c>
      <c r="I497">
        <v>8</v>
      </c>
      <c r="J497">
        <v>3</v>
      </c>
      <c r="K497">
        <v>1</v>
      </c>
      <c r="L497">
        <v>8</v>
      </c>
      <c r="M497">
        <v>9</v>
      </c>
      <c r="N497">
        <v>50</v>
      </c>
      <c r="O497" t="s">
        <v>44</v>
      </c>
      <c r="P497" t="s">
        <v>45</v>
      </c>
      <c r="Q497" t="s">
        <v>30</v>
      </c>
      <c r="R497" t="s">
        <v>50</v>
      </c>
      <c r="S497" t="s">
        <v>32</v>
      </c>
      <c r="T497" t="s">
        <v>33</v>
      </c>
      <c r="U497" t="s">
        <v>71</v>
      </c>
      <c r="V497">
        <v>4</v>
      </c>
      <c r="W497">
        <v>3</v>
      </c>
      <c r="X497" t="s">
        <v>35</v>
      </c>
      <c r="Y497" t="s">
        <v>35</v>
      </c>
      <c r="Z497" t="s">
        <v>36</v>
      </c>
    </row>
    <row r="498" spans="1:26" x14ac:dyDescent="0.3">
      <c r="A498" t="s">
        <v>657</v>
      </c>
      <c r="B498" t="s">
        <v>76</v>
      </c>
      <c r="E498" t="s">
        <v>26</v>
      </c>
      <c r="F498" t="s">
        <v>43</v>
      </c>
      <c r="G498">
        <v>1</v>
      </c>
      <c r="H498">
        <v>1</v>
      </c>
      <c r="I498">
        <v>8</v>
      </c>
      <c r="J498">
        <v>5</v>
      </c>
      <c r="K498">
        <v>4</v>
      </c>
      <c r="L498">
        <v>7</v>
      </c>
      <c r="M498">
        <v>7</v>
      </c>
      <c r="N498">
        <v>0</v>
      </c>
      <c r="O498" t="s">
        <v>28</v>
      </c>
      <c r="P498" t="s">
        <v>253</v>
      </c>
      <c r="Q498" t="s">
        <v>60</v>
      </c>
      <c r="R498" t="s">
        <v>31</v>
      </c>
      <c r="S498" t="s">
        <v>32</v>
      </c>
      <c r="T498" t="s">
        <v>65</v>
      </c>
      <c r="U498" t="s">
        <v>34</v>
      </c>
      <c r="V498">
        <v>2</v>
      </c>
      <c r="W498">
        <v>2</v>
      </c>
      <c r="X498" t="s">
        <v>40</v>
      </c>
      <c r="Y498" t="s">
        <v>35</v>
      </c>
      <c r="Z498" t="s">
        <v>53</v>
      </c>
    </row>
    <row r="499" spans="1:26" x14ac:dyDescent="0.3">
      <c r="A499" t="s">
        <v>658</v>
      </c>
      <c r="B499" t="s">
        <v>184</v>
      </c>
      <c r="C499" t="s">
        <v>26</v>
      </c>
      <c r="D499" t="s">
        <v>27</v>
      </c>
      <c r="G499">
        <v>8</v>
      </c>
      <c r="H499">
        <v>7</v>
      </c>
      <c r="I499">
        <v>3</v>
      </c>
      <c r="J499">
        <v>2</v>
      </c>
      <c r="K499">
        <v>4</v>
      </c>
      <c r="L499">
        <v>7</v>
      </c>
      <c r="M499">
        <v>8</v>
      </c>
      <c r="N499" t="s">
        <v>659</v>
      </c>
      <c r="O499" t="s">
        <v>28</v>
      </c>
      <c r="P499" t="s">
        <v>29</v>
      </c>
      <c r="Q499" t="s">
        <v>60</v>
      </c>
      <c r="R499" t="s">
        <v>31</v>
      </c>
      <c r="S499" t="s">
        <v>102</v>
      </c>
      <c r="T499" t="s">
        <v>112</v>
      </c>
      <c r="U499" t="s">
        <v>34</v>
      </c>
      <c r="V499">
        <v>2</v>
      </c>
      <c r="W499">
        <v>3</v>
      </c>
      <c r="X499" t="s">
        <v>35</v>
      </c>
      <c r="Y499" t="s">
        <v>35</v>
      </c>
      <c r="Z499" t="s">
        <v>53</v>
      </c>
    </row>
    <row r="500" spans="1:26" x14ac:dyDescent="0.3">
      <c r="A500" t="s">
        <v>660</v>
      </c>
      <c r="B500" t="s">
        <v>48</v>
      </c>
      <c r="C500" t="s">
        <v>26</v>
      </c>
      <c r="D500" t="s">
        <v>27</v>
      </c>
      <c r="G500">
        <v>3</v>
      </c>
      <c r="H500">
        <v>1</v>
      </c>
      <c r="I500">
        <v>8</v>
      </c>
      <c r="J500">
        <v>5</v>
      </c>
      <c r="K500">
        <v>5</v>
      </c>
      <c r="L500">
        <v>3</v>
      </c>
      <c r="M500">
        <v>8</v>
      </c>
      <c r="N500">
        <v>100</v>
      </c>
      <c r="O500" t="s">
        <v>28</v>
      </c>
      <c r="P500" t="s">
        <v>29</v>
      </c>
      <c r="Q500" t="s">
        <v>60</v>
      </c>
      <c r="R500" t="s">
        <v>31</v>
      </c>
      <c r="S500" t="s">
        <v>32</v>
      </c>
      <c r="T500" t="s">
        <v>176</v>
      </c>
      <c r="U500" t="s">
        <v>46</v>
      </c>
      <c r="V500">
        <v>3</v>
      </c>
      <c r="W500">
        <v>3</v>
      </c>
      <c r="X500" t="s">
        <v>35</v>
      </c>
      <c r="Y500" t="s">
        <v>35</v>
      </c>
      <c r="Z500" t="s">
        <v>36</v>
      </c>
    </row>
    <row r="501" spans="1:26" x14ac:dyDescent="0.3">
      <c r="A501" t="s">
        <v>661</v>
      </c>
      <c r="B501" t="s">
        <v>25</v>
      </c>
      <c r="C501" t="s">
        <v>26</v>
      </c>
      <c r="D501" t="s">
        <v>27</v>
      </c>
      <c r="G501">
        <v>6</v>
      </c>
      <c r="H501">
        <v>6</v>
      </c>
      <c r="I501">
        <v>6</v>
      </c>
      <c r="J501">
        <v>4</v>
      </c>
      <c r="K501">
        <v>7</v>
      </c>
      <c r="L501">
        <v>5</v>
      </c>
      <c r="M501">
        <v>8</v>
      </c>
      <c r="N501" t="s">
        <v>68</v>
      </c>
      <c r="O501" t="s">
        <v>28</v>
      </c>
      <c r="P501" t="s">
        <v>29</v>
      </c>
      <c r="Q501" t="s">
        <v>30</v>
      </c>
      <c r="R501" t="s">
        <v>50</v>
      </c>
      <c r="S501" t="s">
        <v>56</v>
      </c>
      <c r="T501" t="s">
        <v>176</v>
      </c>
      <c r="U501" t="s">
        <v>92</v>
      </c>
      <c r="V501">
        <v>4</v>
      </c>
      <c r="W501">
        <v>3</v>
      </c>
      <c r="X501" t="s">
        <v>35</v>
      </c>
      <c r="Y501" t="s">
        <v>35</v>
      </c>
      <c r="Z501" t="s">
        <v>36</v>
      </c>
    </row>
    <row r="502" spans="1:26" x14ac:dyDescent="0.3">
      <c r="A502" t="s">
        <v>662</v>
      </c>
      <c r="B502" t="s">
        <v>184</v>
      </c>
      <c r="C502" t="s">
        <v>26</v>
      </c>
      <c r="D502" t="s">
        <v>27</v>
      </c>
      <c r="G502">
        <v>9</v>
      </c>
      <c r="H502">
        <v>8</v>
      </c>
      <c r="I502">
        <v>8</v>
      </c>
      <c r="J502">
        <v>8</v>
      </c>
      <c r="K502">
        <v>6</v>
      </c>
      <c r="L502">
        <v>3</v>
      </c>
      <c r="M502">
        <v>9</v>
      </c>
      <c r="N502">
        <v>200</v>
      </c>
      <c r="O502" t="s">
        <v>28</v>
      </c>
      <c r="P502" t="s">
        <v>29</v>
      </c>
      <c r="Q502" t="s">
        <v>60</v>
      </c>
      <c r="R502" t="s">
        <v>31</v>
      </c>
      <c r="S502" t="s">
        <v>56</v>
      </c>
      <c r="T502" t="s">
        <v>176</v>
      </c>
      <c r="U502" t="s">
        <v>34</v>
      </c>
      <c r="V502">
        <v>1</v>
      </c>
      <c r="W502">
        <v>3</v>
      </c>
      <c r="X502" t="s">
        <v>40</v>
      </c>
      <c r="Y502" t="s">
        <v>40</v>
      </c>
      <c r="Z502" t="s">
        <v>36</v>
      </c>
    </row>
    <row r="503" spans="1:26" x14ac:dyDescent="0.3">
      <c r="A503" t="s">
        <v>663</v>
      </c>
      <c r="B503" t="s">
        <v>90</v>
      </c>
      <c r="E503" t="s">
        <v>26</v>
      </c>
      <c r="F503" t="s">
        <v>43</v>
      </c>
      <c r="G503">
        <v>3</v>
      </c>
      <c r="H503">
        <v>6</v>
      </c>
      <c r="I503">
        <v>7</v>
      </c>
      <c r="J503">
        <v>4</v>
      </c>
      <c r="K503">
        <v>0</v>
      </c>
      <c r="L503">
        <v>8</v>
      </c>
      <c r="M503">
        <v>6</v>
      </c>
      <c r="N503">
        <v>100</v>
      </c>
      <c r="O503" t="s">
        <v>44</v>
      </c>
      <c r="P503" t="s">
        <v>29</v>
      </c>
      <c r="Q503" t="s">
        <v>39</v>
      </c>
      <c r="R503" t="s">
        <v>31</v>
      </c>
      <c r="S503" t="s">
        <v>91</v>
      </c>
      <c r="T503" t="s">
        <v>65</v>
      </c>
      <c r="U503" t="s">
        <v>34</v>
      </c>
      <c r="V503">
        <v>2</v>
      </c>
      <c r="W503">
        <v>2</v>
      </c>
      <c r="X503" t="s">
        <v>35</v>
      </c>
      <c r="Y503" t="s">
        <v>35</v>
      </c>
      <c r="Z503" t="s">
        <v>36</v>
      </c>
    </row>
    <row r="504" spans="1:26" x14ac:dyDescent="0.3">
      <c r="A504" t="s">
        <v>664</v>
      </c>
      <c r="B504" t="s">
        <v>38</v>
      </c>
      <c r="C504" t="s">
        <v>26</v>
      </c>
      <c r="D504" t="s">
        <v>27</v>
      </c>
      <c r="G504">
        <v>4</v>
      </c>
      <c r="H504">
        <v>3</v>
      </c>
      <c r="I504">
        <v>5</v>
      </c>
      <c r="J504">
        <v>4</v>
      </c>
      <c r="K504">
        <v>3</v>
      </c>
      <c r="L504">
        <v>5</v>
      </c>
      <c r="M504">
        <v>7</v>
      </c>
      <c r="N504">
        <v>100</v>
      </c>
      <c r="O504" t="s">
        <v>28</v>
      </c>
      <c r="P504" t="s">
        <v>45</v>
      </c>
      <c r="Q504" t="s">
        <v>30</v>
      </c>
      <c r="R504" t="s">
        <v>50</v>
      </c>
      <c r="S504" t="s">
        <v>102</v>
      </c>
      <c r="V504">
        <v>3</v>
      </c>
      <c r="W504">
        <v>3</v>
      </c>
      <c r="X504" t="s">
        <v>35</v>
      </c>
      <c r="Y504" t="s">
        <v>35</v>
      </c>
      <c r="Z504" t="s">
        <v>36</v>
      </c>
    </row>
    <row r="505" spans="1:26" x14ac:dyDescent="0.3">
      <c r="A505" t="s">
        <v>665</v>
      </c>
      <c r="B505" t="s">
        <v>184</v>
      </c>
      <c r="C505" t="s">
        <v>26</v>
      </c>
      <c r="D505" t="s">
        <v>105</v>
      </c>
      <c r="G505">
        <v>6</v>
      </c>
      <c r="H505">
        <v>9</v>
      </c>
      <c r="I505">
        <v>5</v>
      </c>
      <c r="J505">
        <v>4</v>
      </c>
      <c r="K505">
        <v>4</v>
      </c>
      <c r="L505">
        <v>5</v>
      </c>
      <c r="M505">
        <v>7</v>
      </c>
      <c r="N505">
        <v>100</v>
      </c>
      <c r="O505" t="s">
        <v>28</v>
      </c>
      <c r="P505" t="s">
        <v>29</v>
      </c>
      <c r="Q505" t="s">
        <v>60</v>
      </c>
      <c r="R505" t="s">
        <v>31</v>
      </c>
      <c r="S505" t="s">
        <v>61</v>
      </c>
      <c r="T505" t="s">
        <v>206</v>
      </c>
      <c r="U505" t="s">
        <v>146</v>
      </c>
      <c r="V505">
        <v>3</v>
      </c>
      <c r="W505">
        <v>0</v>
      </c>
      <c r="X505" t="s">
        <v>35</v>
      </c>
      <c r="Y505" t="s">
        <v>35</v>
      </c>
      <c r="Z505" t="s">
        <v>36</v>
      </c>
    </row>
    <row r="506" spans="1:26" x14ac:dyDescent="0.3">
      <c r="A506" t="s">
        <v>666</v>
      </c>
      <c r="B506" t="s">
        <v>38</v>
      </c>
      <c r="C506" t="s">
        <v>26</v>
      </c>
      <c r="D506" t="s">
        <v>105</v>
      </c>
      <c r="G506">
        <v>3</v>
      </c>
      <c r="H506">
        <v>8</v>
      </c>
      <c r="I506">
        <v>8</v>
      </c>
      <c r="J506">
        <v>3</v>
      </c>
      <c r="K506">
        <v>1</v>
      </c>
      <c r="L506">
        <v>6</v>
      </c>
      <c r="M506">
        <v>6</v>
      </c>
      <c r="N506">
        <v>10</v>
      </c>
      <c r="O506" t="s">
        <v>44</v>
      </c>
      <c r="P506" t="s">
        <v>29</v>
      </c>
      <c r="Q506" t="s">
        <v>39</v>
      </c>
      <c r="R506" t="s">
        <v>31</v>
      </c>
      <c r="S506" t="s">
        <v>32</v>
      </c>
      <c r="U506" t="s">
        <v>34</v>
      </c>
      <c r="V506">
        <v>3</v>
      </c>
      <c r="W506">
        <v>1</v>
      </c>
      <c r="X506" t="s">
        <v>40</v>
      </c>
      <c r="Y506" t="s">
        <v>35</v>
      </c>
      <c r="Z506" t="s">
        <v>36</v>
      </c>
    </row>
    <row r="507" spans="1:26" x14ac:dyDescent="0.3">
      <c r="A507" t="s">
        <v>667</v>
      </c>
      <c r="B507" t="s">
        <v>38</v>
      </c>
      <c r="C507" t="s">
        <v>26</v>
      </c>
      <c r="D507" t="s">
        <v>27</v>
      </c>
      <c r="G507">
        <v>5</v>
      </c>
      <c r="H507">
        <v>6</v>
      </c>
      <c r="I507">
        <v>8</v>
      </c>
      <c r="J507">
        <v>6</v>
      </c>
      <c r="K507">
        <v>2</v>
      </c>
      <c r="L507">
        <v>5</v>
      </c>
      <c r="M507">
        <v>8</v>
      </c>
      <c r="N507">
        <v>500</v>
      </c>
      <c r="O507" t="s">
        <v>28</v>
      </c>
      <c r="P507" t="s">
        <v>29</v>
      </c>
      <c r="Q507" t="s">
        <v>60</v>
      </c>
      <c r="R507" t="s">
        <v>31</v>
      </c>
      <c r="S507" t="s">
        <v>61</v>
      </c>
      <c r="T507" t="s">
        <v>62</v>
      </c>
      <c r="U507" t="s">
        <v>34</v>
      </c>
      <c r="V507">
        <v>2</v>
      </c>
      <c r="W507">
        <v>2</v>
      </c>
      <c r="X507" t="s">
        <v>35</v>
      </c>
      <c r="Y507" t="s">
        <v>35</v>
      </c>
      <c r="Z507" t="s">
        <v>36</v>
      </c>
    </row>
    <row r="508" spans="1:26" x14ac:dyDescent="0.3">
      <c r="A508" t="s">
        <v>668</v>
      </c>
      <c r="B508" t="s">
        <v>76</v>
      </c>
      <c r="E508" t="s">
        <v>26</v>
      </c>
      <c r="F508" t="s">
        <v>43</v>
      </c>
      <c r="G508">
        <v>6</v>
      </c>
      <c r="H508">
        <v>6</v>
      </c>
      <c r="I508">
        <v>8</v>
      </c>
      <c r="J508">
        <v>5</v>
      </c>
      <c r="K508">
        <v>4</v>
      </c>
      <c r="L508">
        <v>5</v>
      </c>
      <c r="M508">
        <v>7</v>
      </c>
      <c r="N508">
        <v>0</v>
      </c>
      <c r="O508" t="s">
        <v>28</v>
      </c>
      <c r="P508" t="s">
        <v>29</v>
      </c>
      <c r="Q508" t="s">
        <v>60</v>
      </c>
      <c r="R508" t="s">
        <v>31</v>
      </c>
      <c r="S508" t="s">
        <v>178</v>
      </c>
      <c r="T508" t="s">
        <v>194</v>
      </c>
      <c r="U508" t="s">
        <v>146</v>
      </c>
      <c r="V508">
        <v>1</v>
      </c>
      <c r="W508">
        <v>2</v>
      </c>
      <c r="X508" t="s">
        <v>40</v>
      </c>
      <c r="Y508" t="s">
        <v>35</v>
      </c>
      <c r="Z508" t="s">
        <v>36</v>
      </c>
    </row>
    <row r="509" spans="1:26" x14ac:dyDescent="0.3">
      <c r="A509" t="s">
        <v>669</v>
      </c>
      <c r="B509" t="s">
        <v>74</v>
      </c>
      <c r="C509" t="s">
        <v>26</v>
      </c>
      <c r="D509" t="s">
        <v>27</v>
      </c>
      <c r="G509">
        <v>5</v>
      </c>
      <c r="H509">
        <v>3</v>
      </c>
      <c r="I509">
        <v>8</v>
      </c>
      <c r="J509">
        <v>4</v>
      </c>
      <c r="K509">
        <v>1</v>
      </c>
      <c r="L509">
        <v>5</v>
      </c>
      <c r="M509">
        <v>8</v>
      </c>
      <c r="N509">
        <v>50</v>
      </c>
      <c r="O509" t="s">
        <v>44</v>
      </c>
      <c r="P509" t="s">
        <v>29</v>
      </c>
      <c r="Q509" t="s">
        <v>60</v>
      </c>
      <c r="R509" t="s">
        <v>31</v>
      </c>
      <c r="S509" t="s">
        <v>95</v>
      </c>
      <c r="T509" t="s">
        <v>112</v>
      </c>
      <c r="U509" t="s">
        <v>146</v>
      </c>
      <c r="V509">
        <v>0</v>
      </c>
      <c r="W509">
        <v>2</v>
      </c>
      <c r="X509" t="s">
        <v>40</v>
      </c>
      <c r="Y509" t="s">
        <v>35</v>
      </c>
      <c r="Z509" t="s">
        <v>36</v>
      </c>
    </row>
    <row r="510" spans="1:26" x14ac:dyDescent="0.3">
      <c r="A510" t="s">
        <v>670</v>
      </c>
      <c r="B510" t="s">
        <v>25</v>
      </c>
      <c r="C510" t="s">
        <v>26</v>
      </c>
      <c r="D510" t="s">
        <v>27</v>
      </c>
      <c r="G510">
        <v>3</v>
      </c>
      <c r="H510">
        <v>2</v>
      </c>
      <c r="I510">
        <v>8</v>
      </c>
      <c r="J510">
        <v>2</v>
      </c>
      <c r="K510">
        <v>3</v>
      </c>
      <c r="L510">
        <v>5</v>
      </c>
      <c r="M510">
        <v>7</v>
      </c>
      <c r="N510">
        <v>0</v>
      </c>
      <c r="O510" t="s">
        <v>44</v>
      </c>
      <c r="P510" t="s">
        <v>29</v>
      </c>
      <c r="Q510" t="s">
        <v>60</v>
      </c>
      <c r="R510" t="s">
        <v>86</v>
      </c>
      <c r="S510" t="s">
        <v>178</v>
      </c>
      <c r="T510" t="s">
        <v>182</v>
      </c>
      <c r="U510" t="s">
        <v>146</v>
      </c>
      <c r="V510">
        <v>2</v>
      </c>
      <c r="W510">
        <v>1</v>
      </c>
      <c r="X510" t="s">
        <v>35</v>
      </c>
      <c r="Y510" t="s">
        <v>40</v>
      </c>
      <c r="Z510" t="s">
        <v>36</v>
      </c>
    </row>
    <row r="511" spans="1:26" x14ac:dyDescent="0.3">
      <c r="A511" t="s">
        <v>671</v>
      </c>
      <c r="B511" t="s">
        <v>64</v>
      </c>
      <c r="C511" t="s">
        <v>26</v>
      </c>
      <c r="D511" t="s">
        <v>27</v>
      </c>
      <c r="G511">
        <v>7</v>
      </c>
      <c r="H511">
        <v>3</v>
      </c>
      <c r="I511">
        <v>9</v>
      </c>
      <c r="J511">
        <v>4</v>
      </c>
      <c r="K511">
        <v>3</v>
      </c>
      <c r="L511">
        <v>3</v>
      </c>
      <c r="M511">
        <v>8</v>
      </c>
      <c r="N511">
        <v>200</v>
      </c>
      <c r="O511" t="s">
        <v>28</v>
      </c>
      <c r="P511" t="s">
        <v>45</v>
      </c>
      <c r="Q511" t="s">
        <v>30</v>
      </c>
      <c r="R511" t="s">
        <v>55</v>
      </c>
      <c r="S511" t="s">
        <v>32</v>
      </c>
      <c r="T511" t="s">
        <v>176</v>
      </c>
      <c r="U511" t="s">
        <v>106</v>
      </c>
      <c r="V511">
        <v>2</v>
      </c>
      <c r="W511">
        <v>2</v>
      </c>
      <c r="X511" t="s">
        <v>35</v>
      </c>
      <c r="Y511" t="s">
        <v>35</v>
      </c>
      <c r="Z511" t="s">
        <v>36</v>
      </c>
    </row>
    <row r="512" spans="1:26" x14ac:dyDescent="0.3">
      <c r="A512" t="s">
        <v>672</v>
      </c>
      <c r="B512" t="s">
        <v>151</v>
      </c>
      <c r="E512" t="s">
        <v>26</v>
      </c>
      <c r="F512" t="s">
        <v>43</v>
      </c>
      <c r="G512">
        <v>8</v>
      </c>
      <c r="H512">
        <v>7</v>
      </c>
      <c r="I512">
        <v>10</v>
      </c>
      <c r="J512">
        <v>7</v>
      </c>
      <c r="K512">
        <v>0</v>
      </c>
      <c r="L512">
        <v>7</v>
      </c>
      <c r="M512">
        <v>8</v>
      </c>
      <c r="N512">
        <v>150</v>
      </c>
      <c r="O512" t="s">
        <v>28</v>
      </c>
      <c r="P512" t="s">
        <v>29</v>
      </c>
      <c r="Q512" t="s">
        <v>39</v>
      </c>
      <c r="R512" t="s">
        <v>31</v>
      </c>
      <c r="S512" t="s">
        <v>32</v>
      </c>
      <c r="T512" t="s">
        <v>33</v>
      </c>
      <c r="U512" t="s">
        <v>34</v>
      </c>
      <c r="V512">
        <v>4</v>
      </c>
      <c r="W512">
        <v>2</v>
      </c>
      <c r="X512" t="s">
        <v>35</v>
      </c>
      <c r="Y512" t="s">
        <v>35</v>
      </c>
      <c r="Z512" t="s">
        <v>53</v>
      </c>
    </row>
    <row r="513" spans="1:26" x14ac:dyDescent="0.3">
      <c r="A513" t="s">
        <v>673</v>
      </c>
      <c r="B513" t="s">
        <v>48</v>
      </c>
      <c r="C513" t="s">
        <v>26</v>
      </c>
      <c r="D513" t="s">
        <v>105</v>
      </c>
      <c r="G513">
        <v>6</v>
      </c>
      <c r="H513">
        <v>2</v>
      </c>
      <c r="I513">
        <v>9</v>
      </c>
      <c r="J513">
        <v>6</v>
      </c>
      <c r="K513">
        <v>5</v>
      </c>
      <c r="L513">
        <v>9</v>
      </c>
      <c r="M513">
        <v>7</v>
      </c>
      <c r="N513">
        <v>0</v>
      </c>
      <c r="O513" t="s">
        <v>44</v>
      </c>
      <c r="P513" t="s">
        <v>45</v>
      </c>
      <c r="Q513" t="s">
        <v>30</v>
      </c>
      <c r="R513" t="s">
        <v>50</v>
      </c>
      <c r="S513" t="s">
        <v>32</v>
      </c>
      <c r="T513" t="s">
        <v>52</v>
      </c>
      <c r="U513" t="s">
        <v>57</v>
      </c>
      <c r="V513">
        <v>5</v>
      </c>
      <c r="W513">
        <v>4</v>
      </c>
      <c r="X513" t="s">
        <v>35</v>
      </c>
      <c r="Y513" t="s">
        <v>35</v>
      </c>
      <c r="Z513" t="s">
        <v>36</v>
      </c>
    </row>
    <row r="514" spans="1:26" x14ac:dyDescent="0.3">
      <c r="A514" t="s">
        <v>674</v>
      </c>
      <c r="B514" t="s">
        <v>151</v>
      </c>
      <c r="E514" t="s">
        <v>26</v>
      </c>
      <c r="F514" t="s">
        <v>43</v>
      </c>
      <c r="G514">
        <v>8</v>
      </c>
      <c r="H514">
        <v>4</v>
      </c>
      <c r="I514">
        <v>5</v>
      </c>
      <c r="J514">
        <v>3</v>
      </c>
      <c r="K514">
        <v>3</v>
      </c>
      <c r="L514">
        <v>4</v>
      </c>
      <c r="M514">
        <v>7</v>
      </c>
      <c r="N514">
        <v>200</v>
      </c>
      <c r="O514" t="s">
        <v>28</v>
      </c>
      <c r="P514" t="s">
        <v>29</v>
      </c>
      <c r="Q514" t="s">
        <v>39</v>
      </c>
      <c r="R514" t="s">
        <v>31</v>
      </c>
      <c r="S514" t="s">
        <v>51</v>
      </c>
      <c r="T514" t="s">
        <v>65</v>
      </c>
      <c r="U514" t="s">
        <v>34</v>
      </c>
      <c r="V514">
        <v>2</v>
      </c>
      <c r="W514">
        <v>3</v>
      </c>
      <c r="X514" t="s">
        <v>35</v>
      </c>
      <c r="Y514" t="s">
        <v>35</v>
      </c>
      <c r="Z514" t="s">
        <v>36</v>
      </c>
    </row>
    <row r="515" spans="1:26" x14ac:dyDescent="0.3">
      <c r="A515" t="s">
        <v>675</v>
      </c>
      <c r="B515" t="s">
        <v>38</v>
      </c>
      <c r="C515" t="s">
        <v>26</v>
      </c>
      <c r="D515" t="s">
        <v>27</v>
      </c>
      <c r="G515">
        <v>6</v>
      </c>
      <c r="H515">
        <v>4</v>
      </c>
      <c r="I515">
        <v>8</v>
      </c>
      <c r="J515">
        <v>3</v>
      </c>
      <c r="K515">
        <v>0</v>
      </c>
      <c r="L515">
        <v>7</v>
      </c>
      <c r="M515">
        <v>10</v>
      </c>
      <c r="N515">
        <v>50</v>
      </c>
      <c r="O515" t="s">
        <v>44</v>
      </c>
      <c r="P515" t="s">
        <v>45</v>
      </c>
      <c r="Q515" t="s">
        <v>30</v>
      </c>
      <c r="R515" t="s">
        <v>515</v>
      </c>
      <c r="S515" t="s">
        <v>124</v>
      </c>
      <c r="T515" t="s">
        <v>33</v>
      </c>
      <c r="U515" t="s">
        <v>106</v>
      </c>
      <c r="V515">
        <v>1</v>
      </c>
      <c r="W515">
        <v>3</v>
      </c>
      <c r="X515" t="s">
        <v>35</v>
      </c>
      <c r="Y515" t="s">
        <v>35</v>
      </c>
      <c r="Z515" t="s">
        <v>36</v>
      </c>
    </row>
    <row r="516" spans="1:26" x14ac:dyDescent="0.3">
      <c r="A516" t="s">
        <v>676</v>
      </c>
      <c r="B516" t="s">
        <v>74</v>
      </c>
      <c r="C516" t="s">
        <v>26</v>
      </c>
      <c r="D516" t="s">
        <v>27</v>
      </c>
      <c r="G516">
        <v>8</v>
      </c>
      <c r="H516">
        <v>10</v>
      </c>
      <c r="I516">
        <v>0</v>
      </c>
      <c r="J516">
        <v>0</v>
      </c>
      <c r="K516">
        <v>0</v>
      </c>
      <c r="L516">
        <v>3</v>
      </c>
      <c r="M516">
        <v>7</v>
      </c>
      <c r="N516">
        <v>0</v>
      </c>
      <c r="O516" t="s">
        <v>44</v>
      </c>
      <c r="P516" t="s">
        <v>29</v>
      </c>
      <c r="Q516" t="s">
        <v>60</v>
      </c>
      <c r="R516" t="s">
        <v>31</v>
      </c>
      <c r="S516" t="s">
        <v>102</v>
      </c>
      <c r="T516" t="s">
        <v>112</v>
      </c>
      <c r="U516" t="s">
        <v>146</v>
      </c>
      <c r="V516">
        <v>4</v>
      </c>
      <c r="W516">
        <v>3</v>
      </c>
      <c r="X516" t="s">
        <v>35</v>
      </c>
      <c r="Y516" t="s">
        <v>35</v>
      </c>
      <c r="Z516" t="s">
        <v>36</v>
      </c>
    </row>
    <row r="517" spans="1:26" x14ac:dyDescent="0.3">
      <c r="A517" t="s">
        <v>677</v>
      </c>
      <c r="B517" t="s">
        <v>81</v>
      </c>
      <c r="E517" t="s">
        <v>26</v>
      </c>
      <c r="F517" t="s">
        <v>43</v>
      </c>
      <c r="G517">
        <v>6</v>
      </c>
      <c r="H517">
        <v>4</v>
      </c>
      <c r="I517">
        <v>7</v>
      </c>
      <c r="J517">
        <v>4</v>
      </c>
      <c r="K517">
        <v>4</v>
      </c>
      <c r="L517">
        <v>4</v>
      </c>
      <c r="M517">
        <v>7</v>
      </c>
      <c r="N517">
        <v>100</v>
      </c>
      <c r="O517" t="s">
        <v>44</v>
      </c>
      <c r="P517" t="s">
        <v>29</v>
      </c>
      <c r="Q517" t="s">
        <v>60</v>
      </c>
      <c r="R517" t="s">
        <v>31</v>
      </c>
      <c r="S517" t="s">
        <v>51</v>
      </c>
      <c r="T517" t="s">
        <v>65</v>
      </c>
      <c r="U517" t="s">
        <v>34</v>
      </c>
      <c r="V517">
        <v>2</v>
      </c>
      <c r="W517">
        <v>4</v>
      </c>
      <c r="X517" t="s">
        <v>35</v>
      </c>
      <c r="Y517" t="s">
        <v>35</v>
      </c>
      <c r="Z517" t="s">
        <v>36</v>
      </c>
    </row>
    <row r="518" spans="1:26" x14ac:dyDescent="0.3">
      <c r="A518" t="s">
        <v>678</v>
      </c>
      <c r="B518" t="s">
        <v>48</v>
      </c>
      <c r="C518" t="s">
        <v>26</v>
      </c>
      <c r="D518" t="s">
        <v>27</v>
      </c>
      <c r="G518">
        <v>7</v>
      </c>
      <c r="H518">
        <v>4</v>
      </c>
      <c r="I518">
        <v>6</v>
      </c>
      <c r="J518">
        <v>6</v>
      </c>
      <c r="K518">
        <v>1</v>
      </c>
      <c r="L518">
        <v>8</v>
      </c>
      <c r="M518">
        <v>10</v>
      </c>
      <c r="N518">
        <v>100</v>
      </c>
      <c r="O518" t="s">
        <v>28</v>
      </c>
      <c r="P518" t="s">
        <v>29</v>
      </c>
      <c r="Q518" t="s">
        <v>60</v>
      </c>
      <c r="R518" t="s">
        <v>31</v>
      </c>
      <c r="S518" t="s">
        <v>32</v>
      </c>
      <c r="T518" t="s">
        <v>33</v>
      </c>
      <c r="U518" t="s">
        <v>146</v>
      </c>
      <c r="V518">
        <v>1</v>
      </c>
      <c r="W518">
        <v>3</v>
      </c>
      <c r="X518" t="s">
        <v>35</v>
      </c>
      <c r="Y518" t="s">
        <v>35</v>
      </c>
      <c r="Z518" t="s">
        <v>36</v>
      </c>
    </row>
    <row r="519" spans="1:26" x14ac:dyDescent="0.3">
      <c r="A519" t="s">
        <v>679</v>
      </c>
      <c r="B519" t="s">
        <v>48</v>
      </c>
      <c r="C519" t="s">
        <v>26</v>
      </c>
      <c r="D519" t="s">
        <v>105</v>
      </c>
      <c r="G519">
        <v>3</v>
      </c>
      <c r="H519">
        <v>8</v>
      </c>
      <c r="I519">
        <v>8</v>
      </c>
      <c r="J519">
        <v>2</v>
      </c>
      <c r="K519">
        <v>2</v>
      </c>
      <c r="L519">
        <v>9</v>
      </c>
      <c r="M519">
        <v>10</v>
      </c>
      <c r="N519" t="s">
        <v>68</v>
      </c>
      <c r="O519" t="s">
        <v>28</v>
      </c>
      <c r="P519" t="s">
        <v>45</v>
      </c>
      <c r="Q519" t="s">
        <v>60</v>
      </c>
      <c r="R519" t="s">
        <v>31</v>
      </c>
      <c r="S519" t="s">
        <v>102</v>
      </c>
      <c r="T519" t="s">
        <v>62</v>
      </c>
      <c r="U519" t="s">
        <v>34</v>
      </c>
      <c r="V519">
        <v>3</v>
      </c>
      <c r="W519">
        <v>2</v>
      </c>
      <c r="X519" t="s">
        <v>35</v>
      </c>
      <c r="Y519" t="s">
        <v>35</v>
      </c>
      <c r="Z519" t="s">
        <v>36</v>
      </c>
    </row>
    <row r="520" spans="1:26" x14ac:dyDescent="0.3">
      <c r="A520" t="s">
        <v>680</v>
      </c>
      <c r="B520" t="s">
        <v>25</v>
      </c>
      <c r="C520" t="s">
        <v>26</v>
      </c>
      <c r="D520" t="s">
        <v>27</v>
      </c>
      <c r="G520">
        <v>3</v>
      </c>
      <c r="H520">
        <v>3</v>
      </c>
      <c r="I520">
        <v>8</v>
      </c>
      <c r="J520">
        <v>3</v>
      </c>
      <c r="K520">
        <v>3</v>
      </c>
      <c r="L520">
        <v>9</v>
      </c>
      <c r="M520">
        <v>8</v>
      </c>
      <c r="N520">
        <v>200</v>
      </c>
      <c r="O520" t="s">
        <v>28</v>
      </c>
      <c r="P520" t="s">
        <v>85</v>
      </c>
      <c r="Q520" t="s">
        <v>30</v>
      </c>
      <c r="R520" t="s">
        <v>50</v>
      </c>
      <c r="S520" t="s">
        <v>56</v>
      </c>
      <c r="T520" t="s">
        <v>33</v>
      </c>
      <c r="U520" t="s">
        <v>57</v>
      </c>
      <c r="V520">
        <v>3</v>
      </c>
      <c r="W520">
        <v>2</v>
      </c>
      <c r="X520" t="s">
        <v>35</v>
      </c>
      <c r="Y520" t="s">
        <v>35</v>
      </c>
      <c r="Z520" t="s">
        <v>36</v>
      </c>
    </row>
    <row r="521" spans="1:26" x14ac:dyDescent="0.3">
      <c r="A521" t="s">
        <v>681</v>
      </c>
      <c r="B521" t="s">
        <v>78</v>
      </c>
      <c r="E521" t="s">
        <v>26</v>
      </c>
      <c r="F521" t="s">
        <v>43</v>
      </c>
      <c r="G521">
        <v>5</v>
      </c>
      <c r="H521">
        <v>6</v>
      </c>
      <c r="I521">
        <v>7</v>
      </c>
      <c r="J521">
        <v>3</v>
      </c>
      <c r="K521">
        <v>4</v>
      </c>
      <c r="L521">
        <v>6</v>
      </c>
      <c r="M521">
        <v>6</v>
      </c>
      <c r="N521" t="s">
        <v>68</v>
      </c>
      <c r="O521" t="s">
        <v>28</v>
      </c>
      <c r="P521" t="s">
        <v>29</v>
      </c>
      <c r="Q521" t="s">
        <v>60</v>
      </c>
      <c r="R521" t="s">
        <v>50</v>
      </c>
      <c r="S521" t="s">
        <v>51</v>
      </c>
      <c r="T521" t="s">
        <v>65</v>
      </c>
      <c r="U521" t="s">
        <v>146</v>
      </c>
      <c r="V521">
        <v>2</v>
      </c>
      <c r="W521">
        <v>2</v>
      </c>
      <c r="X521" t="s">
        <v>35</v>
      </c>
      <c r="Y521" t="s">
        <v>35</v>
      </c>
      <c r="Z521" t="s">
        <v>53</v>
      </c>
    </row>
    <row r="522" spans="1:26" x14ac:dyDescent="0.3">
      <c r="A522" t="s">
        <v>682</v>
      </c>
      <c r="B522" t="s">
        <v>76</v>
      </c>
      <c r="E522" t="s">
        <v>26</v>
      </c>
      <c r="F522" t="s">
        <v>43</v>
      </c>
      <c r="G522">
        <v>6</v>
      </c>
      <c r="H522">
        <v>6</v>
      </c>
      <c r="I522">
        <v>8</v>
      </c>
      <c r="J522">
        <v>5</v>
      </c>
      <c r="K522">
        <v>4</v>
      </c>
      <c r="L522">
        <v>5</v>
      </c>
      <c r="M522">
        <v>7</v>
      </c>
      <c r="N522">
        <v>0</v>
      </c>
      <c r="O522" t="s">
        <v>28</v>
      </c>
      <c r="P522" t="s">
        <v>29</v>
      </c>
      <c r="Q522" t="s">
        <v>60</v>
      </c>
      <c r="R522" t="s">
        <v>31</v>
      </c>
      <c r="S522" t="s">
        <v>178</v>
      </c>
      <c r="T522" t="s">
        <v>194</v>
      </c>
      <c r="U522" t="s">
        <v>146</v>
      </c>
      <c r="V522">
        <v>1</v>
      </c>
      <c r="W522">
        <v>2</v>
      </c>
      <c r="X522" t="s">
        <v>40</v>
      </c>
      <c r="Y522" t="s">
        <v>35</v>
      </c>
      <c r="Z522" t="s">
        <v>36</v>
      </c>
    </row>
    <row r="523" spans="1:26" x14ac:dyDescent="0.3">
      <c r="A523" t="s">
        <v>683</v>
      </c>
      <c r="B523" t="s">
        <v>148</v>
      </c>
      <c r="E523" t="s">
        <v>26</v>
      </c>
      <c r="F523" t="s">
        <v>43</v>
      </c>
      <c r="G523">
        <v>5</v>
      </c>
      <c r="H523">
        <v>3</v>
      </c>
      <c r="I523">
        <v>5</v>
      </c>
      <c r="J523">
        <v>5</v>
      </c>
      <c r="K523">
        <v>2</v>
      </c>
      <c r="L523">
        <v>5</v>
      </c>
      <c r="M523">
        <v>8</v>
      </c>
      <c r="N523">
        <v>500</v>
      </c>
      <c r="O523" t="s">
        <v>44</v>
      </c>
      <c r="P523" t="s">
        <v>29</v>
      </c>
      <c r="Q523" t="s">
        <v>60</v>
      </c>
      <c r="R523" t="s">
        <v>31</v>
      </c>
      <c r="S523" t="s">
        <v>102</v>
      </c>
      <c r="T523" t="s">
        <v>112</v>
      </c>
      <c r="U523" t="s">
        <v>34</v>
      </c>
      <c r="V523">
        <v>3</v>
      </c>
      <c r="W523">
        <v>3</v>
      </c>
      <c r="X523" t="s">
        <v>35</v>
      </c>
      <c r="Y523" t="s">
        <v>35</v>
      </c>
      <c r="Z523" t="s">
        <v>36</v>
      </c>
    </row>
    <row r="524" spans="1:26" x14ac:dyDescent="0.3">
      <c r="A524" t="s">
        <v>684</v>
      </c>
      <c r="B524" t="s">
        <v>74</v>
      </c>
      <c r="C524" t="s">
        <v>26</v>
      </c>
      <c r="D524" t="s">
        <v>105</v>
      </c>
      <c r="G524">
        <v>8</v>
      </c>
      <c r="H524">
        <v>8</v>
      </c>
      <c r="I524">
        <v>4</v>
      </c>
      <c r="J524">
        <v>5</v>
      </c>
      <c r="K524">
        <v>10</v>
      </c>
      <c r="L524">
        <v>7</v>
      </c>
      <c r="M524">
        <v>6</v>
      </c>
      <c r="N524">
        <v>0</v>
      </c>
      <c r="O524" t="s">
        <v>44</v>
      </c>
      <c r="P524" t="s">
        <v>29</v>
      </c>
      <c r="Q524" t="s">
        <v>60</v>
      </c>
      <c r="R524" t="s">
        <v>31</v>
      </c>
      <c r="S524" t="s">
        <v>32</v>
      </c>
      <c r="T524" t="s">
        <v>33</v>
      </c>
      <c r="U524" t="s">
        <v>146</v>
      </c>
      <c r="V524">
        <v>2</v>
      </c>
      <c r="W524">
        <v>5</v>
      </c>
      <c r="X524" t="s">
        <v>35</v>
      </c>
      <c r="Y524" t="s">
        <v>35</v>
      </c>
      <c r="Z524" t="s">
        <v>36</v>
      </c>
    </row>
    <row r="525" spans="1:26" x14ac:dyDescent="0.3">
      <c r="A525" t="s">
        <v>685</v>
      </c>
      <c r="B525" t="s">
        <v>184</v>
      </c>
      <c r="C525" t="s">
        <v>26</v>
      </c>
      <c r="D525" t="s">
        <v>27</v>
      </c>
      <c r="G525">
        <v>5</v>
      </c>
      <c r="H525">
        <v>8</v>
      </c>
      <c r="I525">
        <v>7</v>
      </c>
      <c r="J525">
        <v>5</v>
      </c>
      <c r="K525">
        <v>2</v>
      </c>
      <c r="L525">
        <v>9</v>
      </c>
      <c r="M525">
        <v>10</v>
      </c>
      <c r="N525">
        <v>300</v>
      </c>
      <c r="O525" t="s">
        <v>28</v>
      </c>
      <c r="P525" t="s">
        <v>29</v>
      </c>
      <c r="Q525" t="s">
        <v>164</v>
      </c>
      <c r="R525" t="s">
        <v>31</v>
      </c>
      <c r="S525" t="s">
        <v>32</v>
      </c>
      <c r="T525" t="s">
        <v>33</v>
      </c>
      <c r="U525" t="s">
        <v>146</v>
      </c>
      <c r="V525">
        <v>1</v>
      </c>
      <c r="W525">
        <v>2</v>
      </c>
      <c r="X525" t="s">
        <v>35</v>
      </c>
      <c r="Y525" t="s">
        <v>35</v>
      </c>
      <c r="Z525" t="s">
        <v>36</v>
      </c>
    </row>
    <row r="526" spans="1:26" x14ac:dyDescent="0.3">
      <c r="A526" t="s">
        <v>686</v>
      </c>
      <c r="B526" t="s">
        <v>38</v>
      </c>
      <c r="C526" t="s">
        <v>26</v>
      </c>
      <c r="D526" t="s">
        <v>27</v>
      </c>
      <c r="G526">
        <v>1</v>
      </c>
      <c r="H526">
        <v>0</v>
      </c>
      <c r="I526">
        <v>1</v>
      </c>
      <c r="J526">
        <v>4</v>
      </c>
      <c r="K526">
        <v>5</v>
      </c>
      <c r="L526">
        <v>4</v>
      </c>
      <c r="M526">
        <v>8</v>
      </c>
      <c r="N526">
        <v>500</v>
      </c>
      <c r="O526" t="s">
        <v>28</v>
      </c>
      <c r="P526" t="s">
        <v>45</v>
      </c>
      <c r="Q526" t="s">
        <v>30</v>
      </c>
      <c r="R526" t="s">
        <v>50</v>
      </c>
      <c r="S526" t="s">
        <v>56</v>
      </c>
      <c r="T526" t="s">
        <v>176</v>
      </c>
      <c r="U526" t="s">
        <v>34</v>
      </c>
      <c r="V526">
        <v>1</v>
      </c>
      <c r="W526">
        <v>3</v>
      </c>
      <c r="X526" t="s">
        <v>35</v>
      </c>
      <c r="Y526" t="s">
        <v>35</v>
      </c>
      <c r="Z526" t="s">
        <v>36</v>
      </c>
    </row>
    <row r="527" spans="1:26" x14ac:dyDescent="0.3">
      <c r="A527" t="s">
        <v>687</v>
      </c>
      <c r="B527" t="s">
        <v>38</v>
      </c>
      <c r="C527" t="s">
        <v>26</v>
      </c>
      <c r="D527" t="s">
        <v>105</v>
      </c>
      <c r="G527">
        <v>7</v>
      </c>
      <c r="H527">
        <v>6</v>
      </c>
      <c r="I527">
        <v>2</v>
      </c>
      <c r="J527">
        <v>8</v>
      </c>
      <c r="K527">
        <v>6</v>
      </c>
      <c r="L527">
        <v>2</v>
      </c>
      <c r="M527">
        <v>1</v>
      </c>
      <c r="N527">
        <v>0</v>
      </c>
      <c r="O527" t="s">
        <v>44</v>
      </c>
      <c r="P527" t="s">
        <v>253</v>
      </c>
      <c r="Q527" t="s">
        <v>60</v>
      </c>
      <c r="R527" t="s">
        <v>31</v>
      </c>
      <c r="S527" t="s">
        <v>32</v>
      </c>
      <c r="T527" t="s">
        <v>33</v>
      </c>
      <c r="U527" t="s">
        <v>34</v>
      </c>
      <c r="V527">
        <v>5</v>
      </c>
      <c r="W527">
        <v>3</v>
      </c>
      <c r="X527" t="s">
        <v>35</v>
      </c>
      <c r="Y527" t="s">
        <v>35</v>
      </c>
      <c r="Z527" t="s">
        <v>36</v>
      </c>
    </row>
    <row r="528" spans="1:26" x14ac:dyDescent="0.3">
      <c r="A528" t="s">
        <v>688</v>
      </c>
      <c r="B528" t="s">
        <v>48</v>
      </c>
      <c r="C528" t="s">
        <v>26</v>
      </c>
      <c r="D528" t="s">
        <v>27</v>
      </c>
      <c r="G528">
        <v>6</v>
      </c>
      <c r="H528">
        <v>6</v>
      </c>
      <c r="I528">
        <v>7</v>
      </c>
      <c r="J528">
        <v>6</v>
      </c>
      <c r="K528">
        <v>2</v>
      </c>
      <c r="L528">
        <v>4</v>
      </c>
      <c r="M528">
        <v>10</v>
      </c>
      <c r="N528">
        <v>100</v>
      </c>
      <c r="O528" t="s">
        <v>28</v>
      </c>
      <c r="P528" t="s">
        <v>29</v>
      </c>
      <c r="Q528" t="s">
        <v>60</v>
      </c>
      <c r="R528" t="s">
        <v>31</v>
      </c>
      <c r="S528" t="s">
        <v>102</v>
      </c>
      <c r="T528" t="s">
        <v>206</v>
      </c>
      <c r="U528" t="s">
        <v>34</v>
      </c>
      <c r="V528">
        <v>1</v>
      </c>
      <c r="W528">
        <v>3</v>
      </c>
      <c r="X528" t="s">
        <v>35</v>
      </c>
      <c r="Y528" t="s">
        <v>35</v>
      </c>
      <c r="Z528" t="s">
        <v>36</v>
      </c>
    </row>
    <row r="529" spans="1:26" x14ac:dyDescent="0.3">
      <c r="A529" t="s">
        <v>689</v>
      </c>
      <c r="B529" t="s">
        <v>25</v>
      </c>
      <c r="C529" t="s">
        <v>26</v>
      </c>
      <c r="D529" t="s">
        <v>27</v>
      </c>
      <c r="G529">
        <v>7</v>
      </c>
      <c r="H529">
        <v>8</v>
      </c>
      <c r="I529">
        <v>9</v>
      </c>
      <c r="J529">
        <v>5</v>
      </c>
      <c r="K529">
        <v>3</v>
      </c>
      <c r="L529">
        <v>6</v>
      </c>
      <c r="M529">
        <v>7</v>
      </c>
      <c r="N529">
        <v>0</v>
      </c>
      <c r="O529" t="s">
        <v>28</v>
      </c>
      <c r="P529" t="s">
        <v>29</v>
      </c>
      <c r="Q529" t="s">
        <v>60</v>
      </c>
      <c r="R529" t="s">
        <v>31</v>
      </c>
      <c r="S529" t="s">
        <v>32</v>
      </c>
      <c r="T529" t="s">
        <v>33</v>
      </c>
      <c r="U529" t="s">
        <v>34</v>
      </c>
      <c r="V529">
        <v>2</v>
      </c>
      <c r="W529">
        <v>1</v>
      </c>
      <c r="X529" t="s">
        <v>35</v>
      </c>
      <c r="Y529" t="s">
        <v>35</v>
      </c>
      <c r="Z529" t="s">
        <v>36</v>
      </c>
    </row>
    <row r="530" spans="1:26" x14ac:dyDescent="0.3">
      <c r="A530" t="s">
        <v>690</v>
      </c>
      <c r="B530" t="s">
        <v>76</v>
      </c>
      <c r="E530" t="s">
        <v>26</v>
      </c>
      <c r="F530" t="s">
        <v>43</v>
      </c>
      <c r="G530">
        <v>7</v>
      </c>
      <c r="H530">
        <v>7</v>
      </c>
      <c r="I530">
        <v>9</v>
      </c>
      <c r="J530">
        <v>3</v>
      </c>
      <c r="K530">
        <v>3</v>
      </c>
      <c r="L530">
        <v>5</v>
      </c>
      <c r="M530">
        <v>10</v>
      </c>
      <c r="N530" t="s">
        <v>691</v>
      </c>
      <c r="O530" t="s">
        <v>28</v>
      </c>
      <c r="P530" t="s">
        <v>45</v>
      </c>
      <c r="Q530" t="s">
        <v>30</v>
      </c>
      <c r="R530" t="s">
        <v>50</v>
      </c>
      <c r="S530" t="s">
        <v>32</v>
      </c>
      <c r="T530" t="s">
        <v>52</v>
      </c>
      <c r="U530" t="s">
        <v>106</v>
      </c>
      <c r="V530">
        <v>5</v>
      </c>
      <c r="W530">
        <v>3</v>
      </c>
      <c r="X530" t="s">
        <v>35</v>
      </c>
      <c r="Y530" t="s">
        <v>35</v>
      </c>
      <c r="Z530" t="s">
        <v>53</v>
      </c>
    </row>
    <row r="531" spans="1:26" x14ac:dyDescent="0.3">
      <c r="A531" t="s">
        <v>692</v>
      </c>
      <c r="B531" t="s">
        <v>76</v>
      </c>
      <c r="E531" t="s">
        <v>26</v>
      </c>
      <c r="F531" t="s">
        <v>79</v>
      </c>
      <c r="G531">
        <v>8</v>
      </c>
      <c r="H531">
        <v>8</v>
      </c>
      <c r="I531">
        <v>5</v>
      </c>
      <c r="J531">
        <v>7</v>
      </c>
      <c r="K531">
        <v>0</v>
      </c>
      <c r="L531">
        <v>8</v>
      </c>
      <c r="M531">
        <v>7</v>
      </c>
      <c r="N531">
        <v>20</v>
      </c>
      <c r="O531" t="s">
        <v>44</v>
      </c>
      <c r="P531" t="s">
        <v>29</v>
      </c>
      <c r="Q531" t="s">
        <v>30</v>
      </c>
      <c r="R531" t="s">
        <v>50</v>
      </c>
      <c r="S531" t="s">
        <v>61</v>
      </c>
      <c r="T531" t="s">
        <v>52</v>
      </c>
      <c r="U531" t="s">
        <v>71</v>
      </c>
      <c r="V531">
        <v>3</v>
      </c>
      <c r="W531">
        <v>2</v>
      </c>
      <c r="X531" t="s">
        <v>35</v>
      </c>
      <c r="Y531" t="s">
        <v>35</v>
      </c>
      <c r="Z531" t="s">
        <v>36</v>
      </c>
    </row>
    <row r="532" spans="1:26" x14ac:dyDescent="0.3">
      <c r="A532" t="s">
        <v>693</v>
      </c>
      <c r="B532" t="s">
        <v>38</v>
      </c>
      <c r="C532" t="s">
        <v>26</v>
      </c>
      <c r="D532" t="s">
        <v>27</v>
      </c>
      <c r="G532">
        <v>3</v>
      </c>
      <c r="H532">
        <v>6</v>
      </c>
      <c r="I532">
        <v>9</v>
      </c>
      <c r="J532">
        <v>2</v>
      </c>
      <c r="K532">
        <v>0</v>
      </c>
      <c r="L532">
        <v>6</v>
      </c>
      <c r="M532">
        <v>9</v>
      </c>
      <c r="N532">
        <v>100</v>
      </c>
      <c r="O532" t="s">
        <v>28</v>
      </c>
      <c r="P532" t="s">
        <v>29</v>
      </c>
      <c r="Q532" t="s">
        <v>60</v>
      </c>
      <c r="R532" t="s">
        <v>31</v>
      </c>
      <c r="T532" t="s">
        <v>65</v>
      </c>
      <c r="U532" t="s">
        <v>146</v>
      </c>
      <c r="V532">
        <v>3</v>
      </c>
      <c r="W532">
        <v>2</v>
      </c>
      <c r="X532" t="s">
        <v>35</v>
      </c>
      <c r="Y532" t="s">
        <v>35</v>
      </c>
      <c r="Z532" t="s">
        <v>36</v>
      </c>
    </row>
    <row r="533" spans="1:26" x14ac:dyDescent="0.3">
      <c r="A533" t="s">
        <v>694</v>
      </c>
      <c r="B533" t="s">
        <v>81</v>
      </c>
      <c r="E533" t="s">
        <v>26</v>
      </c>
      <c r="F533" t="s">
        <v>43</v>
      </c>
      <c r="G533">
        <v>2</v>
      </c>
      <c r="H533">
        <v>1</v>
      </c>
      <c r="I533">
        <v>4</v>
      </c>
      <c r="J533">
        <v>0</v>
      </c>
      <c r="K533">
        <v>0</v>
      </c>
      <c r="L533">
        <v>6</v>
      </c>
      <c r="M533">
        <v>10</v>
      </c>
      <c r="N533" t="s">
        <v>264</v>
      </c>
      <c r="O533" t="s">
        <v>28</v>
      </c>
      <c r="P533" t="s">
        <v>29</v>
      </c>
      <c r="Q533" t="s">
        <v>60</v>
      </c>
      <c r="R533" t="s">
        <v>31</v>
      </c>
      <c r="T533" t="s">
        <v>65</v>
      </c>
      <c r="U533" t="s">
        <v>34</v>
      </c>
      <c r="V533">
        <v>1</v>
      </c>
      <c r="W533">
        <v>2</v>
      </c>
      <c r="X533" t="s">
        <v>35</v>
      </c>
      <c r="Y533" t="s">
        <v>35</v>
      </c>
      <c r="Z533" t="s">
        <v>36</v>
      </c>
    </row>
    <row r="534" spans="1:26" x14ac:dyDescent="0.3">
      <c r="A534" t="s">
        <v>695</v>
      </c>
      <c r="B534" t="s">
        <v>38</v>
      </c>
      <c r="C534" t="s">
        <v>26</v>
      </c>
      <c r="D534" t="s">
        <v>27</v>
      </c>
      <c r="G534">
        <v>6</v>
      </c>
      <c r="H534">
        <v>8</v>
      </c>
      <c r="I534">
        <v>7</v>
      </c>
      <c r="J534">
        <v>4</v>
      </c>
      <c r="K534">
        <v>4</v>
      </c>
      <c r="L534">
        <v>6</v>
      </c>
      <c r="M534">
        <v>9</v>
      </c>
      <c r="N534">
        <v>300</v>
      </c>
      <c r="O534" t="s">
        <v>28</v>
      </c>
      <c r="P534" t="s">
        <v>45</v>
      </c>
      <c r="Q534" t="s">
        <v>39</v>
      </c>
      <c r="R534" t="s">
        <v>31</v>
      </c>
      <c r="S534" t="s">
        <v>102</v>
      </c>
      <c r="T534" t="s">
        <v>206</v>
      </c>
      <c r="U534" t="s">
        <v>146</v>
      </c>
      <c r="V534">
        <v>3</v>
      </c>
      <c r="W534">
        <v>3</v>
      </c>
      <c r="X534" t="s">
        <v>35</v>
      </c>
      <c r="Y534" t="s">
        <v>40</v>
      </c>
      <c r="Z534" t="s">
        <v>36</v>
      </c>
    </row>
    <row r="535" spans="1:26" x14ac:dyDescent="0.3">
      <c r="A535" t="s">
        <v>696</v>
      </c>
      <c r="B535" t="s">
        <v>48</v>
      </c>
      <c r="C535" t="s">
        <v>26</v>
      </c>
      <c r="D535" t="s">
        <v>27</v>
      </c>
      <c r="G535">
        <v>4</v>
      </c>
      <c r="H535">
        <v>4</v>
      </c>
      <c r="I535">
        <v>5</v>
      </c>
      <c r="J535">
        <v>4</v>
      </c>
      <c r="K535">
        <v>3</v>
      </c>
      <c r="L535">
        <v>6</v>
      </c>
      <c r="M535">
        <v>6</v>
      </c>
      <c r="N535">
        <v>0</v>
      </c>
      <c r="O535" t="s">
        <v>28</v>
      </c>
      <c r="P535" t="s">
        <v>29</v>
      </c>
      <c r="Q535" t="s">
        <v>60</v>
      </c>
      <c r="R535" t="s">
        <v>31</v>
      </c>
      <c r="S535" t="s">
        <v>56</v>
      </c>
      <c r="T535" t="s">
        <v>176</v>
      </c>
      <c r="U535" t="s">
        <v>34</v>
      </c>
      <c r="V535">
        <v>3</v>
      </c>
      <c r="W535">
        <v>3</v>
      </c>
      <c r="X535" t="s">
        <v>40</v>
      </c>
      <c r="Y535" t="s">
        <v>35</v>
      </c>
      <c r="Z535" t="s">
        <v>36</v>
      </c>
    </row>
    <row r="536" spans="1:26" x14ac:dyDescent="0.3">
      <c r="A536" t="s">
        <v>697</v>
      </c>
      <c r="B536" t="s">
        <v>48</v>
      </c>
      <c r="C536" t="s">
        <v>26</v>
      </c>
      <c r="D536" t="s">
        <v>27</v>
      </c>
      <c r="G536">
        <v>7</v>
      </c>
      <c r="H536">
        <v>0</v>
      </c>
      <c r="I536">
        <v>7</v>
      </c>
      <c r="J536">
        <v>3</v>
      </c>
      <c r="K536">
        <v>0</v>
      </c>
      <c r="L536">
        <v>10</v>
      </c>
      <c r="M536">
        <v>10</v>
      </c>
      <c r="N536" t="s">
        <v>698</v>
      </c>
      <c r="O536" t="s">
        <v>44</v>
      </c>
      <c r="P536" t="s">
        <v>45</v>
      </c>
      <c r="Q536" t="s">
        <v>30</v>
      </c>
      <c r="R536" t="s">
        <v>50</v>
      </c>
      <c r="S536" t="s">
        <v>91</v>
      </c>
      <c r="T536" t="s">
        <v>52</v>
      </c>
      <c r="U536" t="s">
        <v>46</v>
      </c>
      <c r="V536">
        <v>6</v>
      </c>
      <c r="W536">
        <v>3</v>
      </c>
      <c r="X536" t="s">
        <v>35</v>
      </c>
      <c r="Y536" t="s">
        <v>35</v>
      </c>
      <c r="Z536" t="s">
        <v>36</v>
      </c>
    </row>
    <row r="537" spans="1:26" x14ac:dyDescent="0.3">
      <c r="A537" t="s">
        <v>699</v>
      </c>
      <c r="B537" t="s">
        <v>281</v>
      </c>
      <c r="E537" t="s">
        <v>26</v>
      </c>
      <c r="F537" t="s">
        <v>43</v>
      </c>
      <c r="G537">
        <v>3</v>
      </c>
      <c r="H537">
        <v>3</v>
      </c>
      <c r="I537">
        <v>4</v>
      </c>
      <c r="J537">
        <v>1</v>
      </c>
      <c r="K537">
        <v>0</v>
      </c>
      <c r="L537">
        <v>7</v>
      </c>
      <c r="M537">
        <v>7</v>
      </c>
      <c r="N537">
        <v>50</v>
      </c>
      <c r="O537" t="s">
        <v>28</v>
      </c>
      <c r="P537" t="s">
        <v>29</v>
      </c>
      <c r="Q537" t="s">
        <v>39</v>
      </c>
      <c r="R537" t="s">
        <v>31</v>
      </c>
      <c r="S537" t="s">
        <v>61</v>
      </c>
      <c r="T537" t="s">
        <v>112</v>
      </c>
      <c r="U537" t="s">
        <v>146</v>
      </c>
      <c r="V537">
        <v>2</v>
      </c>
      <c r="W537">
        <v>1</v>
      </c>
      <c r="X537" t="s">
        <v>35</v>
      </c>
      <c r="Y537" t="s">
        <v>35</v>
      </c>
      <c r="Z537" t="s">
        <v>36</v>
      </c>
    </row>
    <row r="538" spans="1:26" x14ac:dyDescent="0.3">
      <c r="A538" t="s">
        <v>700</v>
      </c>
      <c r="B538" t="s">
        <v>104</v>
      </c>
      <c r="C538" t="s">
        <v>26</v>
      </c>
      <c r="D538" t="s">
        <v>105</v>
      </c>
      <c r="G538">
        <v>2</v>
      </c>
      <c r="H538">
        <v>5</v>
      </c>
      <c r="I538">
        <v>3</v>
      </c>
      <c r="J538">
        <v>1</v>
      </c>
      <c r="K538">
        <v>1</v>
      </c>
      <c r="L538">
        <v>1</v>
      </c>
      <c r="M538">
        <v>2</v>
      </c>
      <c r="N538">
        <v>0</v>
      </c>
      <c r="O538" t="s">
        <v>44</v>
      </c>
      <c r="P538" t="s">
        <v>45</v>
      </c>
      <c r="Q538" t="s">
        <v>164</v>
      </c>
      <c r="R538" t="s">
        <v>50</v>
      </c>
      <c r="S538" t="s">
        <v>51</v>
      </c>
      <c r="T538" t="s">
        <v>65</v>
      </c>
      <c r="U538" t="s">
        <v>71</v>
      </c>
      <c r="V538">
        <v>3</v>
      </c>
      <c r="W538">
        <v>2</v>
      </c>
      <c r="X538" t="s">
        <v>40</v>
      </c>
      <c r="Y538" t="s">
        <v>35</v>
      </c>
      <c r="Z538" t="s">
        <v>36</v>
      </c>
    </row>
    <row r="539" spans="1:26" x14ac:dyDescent="0.3">
      <c r="A539" t="s">
        <v>701</v>
      </c>
      <c r="B539" t="s">
        <v>90</v>
      </c>
      <c r="E539" t="s">
        <v>26</v>
      </c>
      <c r="F539" t="s">
        <v>43</v>
      </c>
      <c r="G539">
        <v>5</v>
      </c>
      <c r="H539">
        <v>7</v>
      </c>
      <c r="I539">
        <v>9</v>
      </c>
      <c r="J539">
        <v>4</v>
      </c>
      <c r="K539">
        <v>2</v>
      </c>
      <c r="L539">
        <v>7</v>
      </c>
      <c r="M539">
        <v>10</v>
      </c>
      <c r="N539">
        <v>100</v>
      </c>
      <c r="O539" t="s">
        <v>28</v>
      </c>
      <c r="P539" t="s">
        <v>29</v>
      </c>
      <c r="Q539" t="s">
        <v>60</v>
      </c>
      <c r="R539" t="s">
        <v>31</v>
      </c>
      <c r="T539" t="s">
        <v>176</v>
      </c>
      <c r="U539" t="s">
        <v>146</v>
      </c>
      <c r="V539">
        <v>3</v>
      </c>
      <c r="W539">
        <v>2</v>
      </c>
      <c r="X539" t="s">
        <v>35</v>
      </c>
      <c r="Y539" t="s">
        <v>40</v>
      </c>
      <c r="Z539" t="s">
        <v>36</v>
      </c>
    </row>
    <row r="540" spans="1:26" x14ac:dyDescent="0.3">
      <c r="A540" t="s">
        <v>702</v>
      </c>
      <c r="B540" t="s">
        <v>144</v>
      </c>
      <c r="C540" t="s">
        <v>26</v>
      </c>
      <c r="D540" t="s">
        <v>27</v>
      </c>
      <c r="G540">
        <v>2</v>
      </c>
      <c r="H540">
        <v>1</v>
      </c>
      <c r="I540">
        <v>3</v>
      </c>
      <c r="J540">
        <v>2</v>
      </c>
      <c r="K540">
        <v>1</v>
      </c>
      <c r="L540">
        <v>8</v>
      </c>
      <c r="M540">
        <v>9</v>
      </c>
      <c r="N540">
        <v>100</v>
      </c>
      <c r="O540" t="s">
        <v>28</v>
      </c>
      <c r="P540" t="s">
        <v>29</v>
      </c>
      <c r="Q540" t="s">
        <v>39</v>
      </c>
      <c r="R540" t="s">
        <v>31</v>
      </c>
      <c r="S540" t="s">
        <v>51</v>
      </c>
      <c r="T540" t="s">
        <v>112</v>
      </c>
      <c r="U540" t="s">
        <v>34</v>
      </c>
      <c r="V540">
        <v>2</v>
      </c>
      <c r="W540">
        <v>1</v>
      </c>
      <c r="X540" t="s">
        <v>35</v>
      </c>
      <c r="Y540" t="s">
        <v>35</v>
      </c>
      <c r="Z540" t="s">
        <v>36</v>
      </c>
    </row>
    <row r="541" spans="1:26" x14ac:dyDescent="0.3">
      <c r="A541" t="s">
        <v>703</v>
      </c>
      <c r="B541" t="s">
        <v>38</v>
      </c>
      <c r="C541" t="s">
        <v>26</v>
      </c>
      <c r="D541" t="s">
        <v>27</v>
      </c>
      <c r="G541">
        <v>4</v>
      </c>
      <c r="H541">
        <v>9</v>
      </c>
      <c r="I541">
        <v>4</v>
      </c>
      <c r="J541">
        <v>4</v>
      </c>
      <c r="K541">
        <v>2</v>
      </c>
      <c r="L541">
        <v>8</v>
      </c>
      <c r="M541">
        <v>8</v>
      </c>
      <c r="N541">
        <v>400</v>
      </c>
      <c r="O541" t="s">
        <v>28</v>
      </c>
      <c r="P541" t="s">
        <v>45</v>
      </c>
      <c r="Q541" t="s">
        <v>30</v>
      </c>
      <c r="R541" t="s">
        <v>31</v>
      </c>
      <c r="S541" t="s">
        <v>51</v>
      </c>
      <c r="T541" t="s">
        <v>206</v>
      </c>
      <c r="U541" t="s">
        <v>34</v>
      </c>
      <c r="V541">
        <v>3</v>
      </c>
      <c r="W541">
        <v>2</v>
      </c>
      <c r="X541" t="s">
        <v>35</v>
      </c>
      <c r="Y541" t="s">
        <v>35</v>
      </c>
      <c r="Z541" t="s">
        <v>36</v>
      </c>
    </row>
    <row r="542" spans="1:26" x14ac:dyDescent="0.3">
      <c r="A542" t="s">
        <v>704</v>
      </c>
      <c r="B542" t="s">
        <v>38</v>
      </c>
      <c r="C542" t="s">
        <v>26</v>
      </c>
      <c r="D542" t="s">
        <v>27</v>
      </c>
      <c r="G542">
        <v>3</v>
      </c>
      <c r="H542">
        <v>2</v>
      </c>
      <c r="I542">
        <v>8</v>
      </c>
      <c r="J542">
        <v>3</v>
      </c>
      <c r="K542">
        <v>1</v>
      </c>
      <c r="L542">
        <v>6</v>
      </c>
      <c r="M542">
        <v>9</v>
      </c>
      <c r="N542" t="s">
        <v>705</v>
      </c>
      <c r="O542" t="s">
        <v>28</v>
      </c>
      <c r="P542" t="s">
        <v>29</v>
      </c>
      <c r="Q542" t="s">
        <v>39</v>
      </c>
      <c r="R542" t="s">
        <v>31</v>
      </c>
      <c r="S542" t="s">
        <v>102</v>
      </c>
      <c r="T542" t="s">
        <v>112</v>
      </c>
      <c r="U542" t="s">
        <v>34</v>
      </c>
      <c r="V542">
        <v>1</v>
      </c>
      <c r="W542">
        <v>4</v>
      </c>
      <c r="X542" t="s">
        <v>35</v>
      </c>
      <c r="Y542" t="s">
        <v>40</v>
      </c>
      <c r="Z542" t="s">
        <v>36</v>
      </c>
    </row>
    <row r="543" spans="1:26" x14ac:dyDescent="0.3">
      <c r="A543" t="s">
        <v>706</v>
      </c>
      <c r="B543" t="s">
        <v>81</v>
      </c>
      <c r="E543" t="s">
        <v>26</v>
      </c>
      <c r="F543" t="s">
        <v>43</v>
      </c>
      <c r="G543">
        <v>5</v>
      </c>
      <c r="H543">
        <v>5</v>
      </c>
      <c r="I543">
        <v>8</v>
      </c>
      <c r="J543">
        <v>1</v>
      </c>
      <c r="K543">
        <v>5</v>
      </c>
      <c r="L543">
        <v>9</v>
      </c>
      <c r="M543">
        <v>7</v>
      </c>
      <c r="N543">
        <v>0</v>
      </c>
      <c r="O543" t="s">
        <v>44</v>
      </c>
      <c r="P543" t="s">
        <v>45</v>
      </c>
      <c r="Q543" t="s">
        <v>39</v>
      </c>
      <c r="R543" t="s">
        <v>50</v>
      </c>
      <c r="S543" t="s">
        <v>32</v>
      </c>
      <c r="U543" t="s">
        <v>57</v>
      </c>
      <c r="V543">
        <v>4</v>
      </c>
      <c r="W543">
        <v>3</v>
      </c>
      <c r="X543" t="s">
        <v>35</v>
      </c>
      <c r="Y543" t="s">
        <v>35</v>
      </c>
      <c r="Z543" t="s">
        <v>36</v>
      </c>
    </row>
    <row r="544" spans="1:26" x14ac:dyDescent="0.3">
      <c r="A544" t="s">
        <v>707</v>
      </c>
      <c r="B544" t="s">
        <v>38</v>
      </c>
      <c r="C544" t="s">
        <v>26</v>
      </c>
      <c r="D544" t="s">
        <v>27</v>
      </c>
      <c r="G544">
        <v>7</v>
      </c>
      <c r="H544">
        <v>10</v>
      </c>
      <c r="I544">
        <v>5</v>
      </c>
      <c r="J544">
        <v>7</v>
      </c>
      <c r="K544">
        <v>3</v>
      </c>
      <c r="L544">
        <v>5</v>
      </c>
      <c r="M544">
        <v>10</v>
      </c>
      <c r="N544" t="s">
        <v>68</v>
      </c>
      <c r="O544" t="s">
        <v>44</v>
      </c>
      <c r="P544" t="s">
        <v>29</v>
      </c>
      <c r="Q544" t="s">
        <v>39</v>
      </c>
      <c r="R544" t="s">
        <v>31</v>
      </c>
      <c r="S544" t="s">
        <v>51</v>
      </c>
      <c r="T544" t="s">
        <v>112</v>
      </c>
      <c r="U544" t="s">
        <v>146</v>
      </c>
      <c r="V544">
        <v>1</v>
      </c>
      <c r="W544">
        <v>2</v>
      </c>
      <c r="X544" t="s">
        <v>35</v>
      </c>
      <c r="Y544" t="s">
        <v>35</v>
      </c>
      <c r="Z544" t="s">
        <v>36</v>
      </c>
    </row>
    <row r="545" spans="1:26" x14ac:dyDescent="0.3">
      <c r="A545" t="s">
        <v>708</v>
      </c>
      <c r="B545" t="s">
        <v>67</v>
      </c>
      <c r="E545" t="s">
        <v>26</v>
      </c>
      <c r="F545" t="s">
        <v>43</v>
      </c>
      <c r="G545">
        <v>6</v>
      </c>
      <c r="H545">
        <v>8</v>
      </c>
      <c r="I545">
        <v>7</v>
      </c>
      <c r="J545">
        <v>4</v>
      </c>
      <c r="K545">
        <v>2</v>
      </c>
      <c r="L545">
        <v>9</v>
      </c>
      <c r="M545">
        <v>9</v>
      </c>
      <c r="N545">
        <v>250</v>
      </c>
      <c r="O545" t="s">
        <v>28</v>
      </c>
      <c r="P545" t="s">
        <v>29</v>
      </c>
      <c r="Q545" t="s">
        <v>39</v>
      </c>
      <c r="R545" t="s">
        <v>31</v>
      </c>
      <c r="S545" t="s">
        <v>102</v>
      </c>
      <c r="T545" t="s">
        <v>112</v>
      </c>
      <c r="U545" t="s">
        <v>146</v>
      </c>
      <c r="V545">
        <v>2</v>
      </c>
      <c r="W545">
        <v>3</v>
      </c>
      <c r="X545" t="s">
        <v>35</v>
      </c>
      <c r="Y545" t="s">
        <v>35</v>
      </c>
      <c r="Z545" t="s">
        <v>36</v>
      </c>
    </row>
    <row r="546" spans="1:26" x14ac:dyDescent="0.3">
      <c r="A546" t="s">
        <v>709</v>
      </c>
      <c r="B546" t="s">
        <v>64</v>
      </c>
      <c r="C546" t="s">
        <v>26</v>
      </c>
      <c r="D546" t="s">
        <v>27</v>
      </c>
      <c r="G546">
        <v>4</v>
      </c>
      <c r="H546">
        <v>4</v>
      </c>
      <c r="I546">
        <v>7</v>
      </c>
      <c r="J546">
        <v>2</v>
      </c>
      <c r="K546">
        <v>0</v>
      </c>
      <c r="L546">
        <v>6</v>
      </c>
      <c r="M546">
        <v>7</v>
      </c>
      <c r="N546">
        <v>200</v>
      </c>
      <c r="O546" t="s">
        <v>28</v>
      </c>
      <c r="P546" t="s">
        <v>29</v>
      </c>
      <c r="Q546" t="s">
        <v>60</v>
      </c>
      <c r="R546" t="s">
        <v>31</v>
      </c>
      <c r="S546" t="s">
        <v>32</v>
      </c>
      <c r="T546" t="s">
        <v>176</v>
      </c>
      <c r="U546" t="s">
        <v>46</v>
      </c>
      <c r="V546">
        <v>3</v>
      </c>
      <c r="W546">
        <v>1</v>
      </c>
      <c r="X546" t="s">
        <v>35</v>
      </c>
      <c r="Y546" t="s">
        <v>35</v>
      </c>
      <c r="Z546" t="s">
        <v>36</v>
      </c>
    </row>
    <row r="547" spans="1:26" x14ac:dyDescent="0.3">
      <c r="A547" t="s">
        <v>710</v>
      </c>
      <c r="B547" t="s">
        <v>74</v>
      </c>
      <c r="C547" t="s">
        <v>26</v>
      </c>
      <c r="D547" t="s">
        <v>105</v>
      </c>
      <c r="G547">
        <v>2</v>
      </c>
      <c r="H547">
        <v>4</v>
      </c>
      <c r="I547">
        <v>2</v>
      </c>
      <c r="J547">
        <v>2</v>
      </c>
      <c r="K547">
        <v>2</v>
      </c>
      <c r="L547">
        <v>9</v>
      </c>
      <c r="M547">
        <v>10</v>
      </c>
      <c r="N547">
        <v>100</v>
      </c>
      <c r="O547" t="s">
        <v>28</v>
      </c>
      <c r="P547" t="s">
        <v>45</v>
      </c>
      <c r="Q547" t="s">
        <v>60</v>
      </c>
      <c r="R547" t="s">
        <v>50</v>
      </c>
      <c r="S547" t="s">
        <v>56</v>
      </c>
      <c r="U547" t="s">
        <v>46</v>
      </c>
      <c r="V547">
        <v>4</v>
      </c>
      <c r="W547">
        <v>2</v>
      </c>
      <c r="X547" t="s">
        <v>35</v>
      </c>
      <c r="Y547" t="s">
        <v>35</v>
      </c>
      <c r="Z547" t="s">
        <v>36</v>
      </c>
    </row>
    <row r="548" spans="1:26" x14ac:dyDescent="0.3">
      <c r="A548" t="s">
        <v>711</v>
      </c>
      <c r="B548" t="s">
        <v>151</v>
      </c>
      <c r="E548" t="s">
        <v>26</v>
      </c>
      <c r="F548" t="s">
        <v>43</v>
      </c>
      <c r="G548">
        <v>4</v>
      </c>
      <c r="H548">
        <v>3</v>
      </c>
      <c r="I548">
        <v>9</v>
      </c>
      <c r="J548">
        <v>2</v>
      </c>
      <c r="K548">
        <v>1</v>
      </c>
      <c r="L548">
        <v>6</v>
      </c>
      <c r="M548">
        <v>10</v>
      </c>
      <c r="N548">
        <v>100</v>
      </c>
      <c r="O548" t="s">
        <v>28</v>
      </c>
      <c r="P548" t="s">
        <v>45</v>
      </c>
      <c r="Q548" t="s">
        <v>39</v>
      </c>
      <c r="R548" t="s">
        <v>31</v>
      </c>
      <c r="S548" t="s">
        <v>32</v>
      </c>
      <c r="T548" t="s">
        <v>33</v>
      </c>
      <c r="U548" t="s">
        <v>34</v>
      </c>
      <c r="V548">
        <v>4</v>
      </c>
      <c r="W548">
        <v>2</v>
      </c>
      <c r="X548" t="s">
        <v>35</v>
      </c>
      <c r="Y548" t="s">
        <v>35</v>
      </c>
      <c r="Z548" t="s">
        <v>53</v>
      </c>
    </row>
    <row r="549" spans="1:26" x14ac:dyDescent="0.3">
      <c r="A549" t="s">
        <v>712</v>
      </c>
      <c r="B549" t="s">
        <v>74</v>
      </c>
      <c r="C549" t="s">
        <v>26</v>
      </c>
      <c r="D549" t="s">
        <v>27</v>
      </c>
      <c r="G549">
        <v>5</v>
      </c>
      <c r="H549">
        <v>8</v>
      </c>
      <c r="I549">
        <v>8</v>
      </c>
      <c r="J549">
        <v>2</v>
      </c>
      <c r="K549">
        <v>4</v>
      </c>
      <c r="L549">
        <v>8</v>
      </c>
      <c r="M549">
        <v>5</v>
      </c>
      <c r="N549">
        <v>0</v>
      </c>
      <c r="O549" t="s">
        <v>44</v>
      </c>
      <c r="P549" t="s">
        <v>168</v>
      </c>
      <c r="Q549" t="s">
        <v>30</v>
      </c>
      <c r="R549" t="s">
        <v>50</v>
      </c>
      <c r="S549" t="s">
        <v>32</v>
      </c>
      <c r="U549" t="s">
        <v>106</v>
      </c>
      <c r="V549">
        <v>2</v>
      </c>
      <c r="W549">
        <v>2</v>
      </c>
      <c r="X549" t="s">
        <v>35</v>
      </c>
      <c r="Y549" t="s">
        <v>35</v>
      </c>
      <c r="Z549" t="s">
        <v>36</v>
      </c>
    </row>
    <row r="550" spans="1:26" x14ac:dyDescent="0.3">
      <c r="A550" t="s">
        <v>713</v>
      </c>
      <c r="B550" t="s">
        <v>67</v>
      </c>
      <c r="E550" t="s">
        <v>26</v>
      </c>
      <c r="F550" t="s">
        <v>79</v>
      </c>
      <c r="G550">
        <v>10</v>
      </c>
      <c r="H550">
        <v>8</v>
      </c>
      <c r="I550">
        <v>10</v>
      </c>
      <c r="J550">
        <v>3</v>
      </c>
      <c r="K550">
        <v>5</v>
      </c>
      <c r="L550">
        <v>1</v>
      </c>
      <c r="M550">
        <v>7</v>
      </c>
      <c r="N550">
        <v>0</v>
      </c>
      <c r="O550" t="s">
        <v>28</v>
      </c>
      <c r="P550" t="s">
        <v>45</v>
      </c>
      <c r="Q550" t="s">
        <v>39</v>
      </c>
      <c r="R550" t="s">
        <v>50</v>
      </c>
      <c r="S550" t="s">
        <v>95</v>
      </c>
      <c r="T550" t="s">
        <v>33</v>
      </c>
      <c r="U550" t="s">
        <v>71</v>
      </c>
      <c r="V550">
        <v>6</v>
      </c>
      <c r="W550">
        <v>1</v>
      </c>
      <c r="X550" t="s">
        <v>35</v>
      </c>
      <c r="Y550" t="s">
        <v>35</v>
      </c>
      <c r="Z550" t="s">
        <v>36</v>
      </c>
    </row>
    <row r="551" spans="1:26" x14ac:dyDescent="0.3">
      <c r="A551" t="s">
        <v>714</v>
      </c>
      <c r="B551" t="s">
        <v>67</v>
      </c>
      <c r="E551" t="s">
        <v>26</v>
      </c>
      <c r="F551" t="s">
        <v>43</v>
      </c>
      <c r="G551">
        <v>4</v>
      </c>
      <c r="H551">
        <v>9</v>
      </c>
      <c r="I551">
        <v>3</v>
      </c>
      <c r="J551">
        <v>0</v>
      </c>
      <c r="K551">
        <v>1</v>
      </c>
      <c r="L551">
        <v>5</v>
      </c>
      <c r="M551">
        <v>9</v>
      </c>
      <c r="N551">
        <v>200</v>
      </c>
      <c r="O551" t="s">
        <v>28</v>
      </c>
      <c r="P551" t="s">
        <v>45</v>
      </c>
      <c r="Q551" t="s">
        <v>60</v>
      </c>
      <c r="R551" t="s">
        <v>31</v>
      </c>
      <c r="S551" t="s">
        <v>32</v>
      </c>
      <c r="T551" t="s">
        <v>176</v>
      </c>
      <c r="U551" t="s">
        <v>34</v>
      </c>
      <c r="V551">
        <v>1</v>
      </c>
      <c r="W551">
        <v>1</v>
      </c>
      <c r="X551" t="s">
        <v>35</v>
      </c>
      <c r="Y551" t="s">
        <v>35</v>
      </c>
      <c r="Z551" t="s">
        <v>36</v>
      </c>
    </row>
    <row r="552" spans="1:26" x14ac:dyDescent="0.3">
      <c r="A552" t="s">
        <v>715</v>
      </c>
      <c r="B552" t="s">
        <v>76</v>
      </c>
      <c r="E552" t="s">
        <v>26</v>
      </c>
      <c r="F552" t="s">
        <v>43</v>
      </c>
      <c r="G552">
        <v>5</v>
      </c>
      <c r="H552">
        <v>7</v>
      </c>
      <c r="I552">
        <v>9</v>
      </c>
      <c r="J552">
        <v>2</v>
      </c>
      <c r="K552">
        <v>3</v>
      </c>
      <c r="L552">
        <v>7</v>
      </c>
      <c r="M552">
        <v>8</v>
      </c>
      <c r="N552">
        <v>0</v>
      </c>
      <c r="O552" t="s">
        <v>28</v>
      </c>
      <c r="P552" t="s">
        <v>45</v>
      </c>
      <c r="Q552" t="s">
        <v>60</v>
      </c>
      <c r="R552" t="s">
        <v>31</v>
      </c>
      <c r="S552" t="s">
        <v>214</v>
      </c>
      <c r="T552" t="s">
        <v>206</v>
      </c>
      <c r="U552" t="s">
        <v>146</v>
      </c>
      <c r="V552">
        <v>4</v>
      </c>
      <c r="W552">
        <v>1</v>
      </c>
      <c r="X552" t="s">
        <v>35</v>
      </c>
      <c r="Y552" t="s">
        <v>35</v>
      </c>
      <c r="Z552" t="s">
        <v>36</v>
      </c>
    </row>
    <row r="553" spans="1:26" x14ac:dyDescent="0.3">
      <c r="A553" t="s">
        <v>716</v>
      </c>
      <c r="B553" t="s">
        <v>81</v>
      </c>
      <c r="E553" t="s">
        <v>26</v>
      </c>
      <c r="F553" t="s">
        <v>43</v>
      </c>
      <c r="G553">
        <v>1</v>
      </c>
      <c r="H553">
        <v>8</v>
      </c>
      <c r="I553">
        <v>9</v>
      </c>
      <c r="J553">
        <v>2</v>
      </c>
      <c r="K553">
        <v>1</v>
      </c>
      <c r="L553">
        <v>9</v>
      </c>
      <c r="M553">
        <v>10</v>
      </c>
      <c r="N553">
        <v>100</v>
      </c>
      <c r="O553" t="s">
        <v>28</v>
      </c>
      <c r="P553" t="s">
        <v>45</v>
      </c>
      <c r="Q553" t="s">
        <v>30</v>
      </c>
      <c r="R553" t="s">
        <v>201</v>
      </c>
      <c r="S553" t="s">
        <v>51</v>
      </c>
      <c r="T553" t="s">
        <v>52</v>
      </c>
      <c r="U553" t="s">
        <v>106</v>
      </c>
      <c r="V553">
        <v>3</v>
      </c>
      <c r="W553">
        <v>3</v>
      </c>
      <c r="X553" t="s">
        <v>35</v>
      </c>
      <c r="Y553" t="s">
        <v>35</v>
      </c>
      <c r="Z553" t="s">
        <v>36</v>
      </c>
    </row>
    <row r="554" spans="1:26" x14ac:dyDescent="0.3">
      <c r="A554" t="s">
        <v>717</v>
      </c>
      <c r="B554" t="s">
        <v>99</v>
      </c>
      <c r="E554" t="s">
        <v>26</v>
      </c>
      <c r="F554" t="s">
        <v>79</v>
      </c>
      <c r="G554">
        <v>7</v>
      </c>
      <c r="H554">
        <v>3</v>
      </c>
      <c r="I554">
        <v>7</v>
      </c>
      <c r="J554">
        <v>3</v>
      </c>
      <c r="K554">
        <v>2</v>
      </c>
      <c r="L554">
        <v>6</v>
      </c>
      <c r="M554">
        <v>10</v>
      </c>
      <c r="N554">
        <v>500</v>
      </c>
      <c r="O554" t="s">
        <v>28</v>
      </c>
      <c r="P554" t="s">
        <v>29</v>
      </c>
      <c r="Q554" t="s">
        <v>60</v>
      </c>
      <c r="R554" t="s">
        <v>31</v>
      </c>
      <c r="S554" t="s">
        <v>102</v>
      </c>
      <c r="T554" t="s">
        <v>62</v>
      </c>
      <c r="U554" t="s">
        <v>146</v>
      </c>
      <c r="V554">
        <v>3</v>
      </c>
      <c r="W554">
        <v>1</v>
      </c>
      <c r="X554" t="s">
        <v>35</v>
      </c>
      <c r="Y554" t="s">
        <v>35</v>
      </c>
      <c r="Z554" t="s">
        <v>36</v>
      </c>
    </row>
    <row r="555" spans="1:26" x14ac:dyDescent="0.3">
      <c r="A555" t="s">
        <v>718</v>
      </c>
      <c r="B555" t="s">
        <v>38</v>
      </c>
      <c r="C555" t="s">
        <v>26</v>
      </c>
      <c r="D555" t="s">
        <v>27</v>
      </c>
      <c r="G555">
        <v>4</v>
      </c>
      <c r="H555">
        <v>6</v>
      </c>
      <c r="I555">
        <v>8</v>
      </c>
      <c r="J555">
        <v>4</v>
      </c>
      <c r="K555">
        <v>3</v>
      </c>
      <c r="L555">
        <v>7</v>
      </c>
      <c r="M555">
        <v>8</v>
      </c>
      <c r="N555" t="s">
        <v>719</v>
      </c>
      <c r="O555" t="s">
        <v>28</v>
      </c>
      <c r="P555" t="s">
        <v>45</v>
      </c>
      <c r="Q555" t="s">
        <v>30</v>
      </c>
      <c r="R555" t="s">
        <v>55</v>
      </c>
      <c r="S555" t="s">
        <v>51</v>
      </c>
      <c r="T555" t="s">
        <v>52</v>
      </c>
      <c r="U555" t="s">
        <v>92</v>
      </c>
      <c r="V555">
        <v>5</v>
      </c>
      <c r="W555">
        <v>1</v>
      </c>
      <c r="X555" t="s">
        <v>35</v>
      </c>
      <c r="Y555" t="s">
        <v>35</v>
      </c>
      <c r="Z555" t="s">
        <v>36</v>
      </c>
    </row>
    <row r="556" spans="1:26" x14ac:dyDescent="0.3">
      <c r="A556" t="s">
        <v>720</v>
      </c>
      <c r="B556" t="s">
        <v>104</v>
      </c>
      <c r="C556" t="s">
        <v>26</v>
      </c>
      <c r="D556" t="s">
        <v>27</v>
      </c>
      <c r="G556">
        <v>7</v>
      </c>
      <c r="H556">
        <v>7</v>
      </c>
      <c r="I556">
        <v>8</v>
      </c>
      <c r="J556">
        <v>7</v>
      </c>
      <c r="K556">
        <v>4</v>
      </c>
      <c r="L556">
        <v>4</v>
      </c>
      <c r="M556">
        <v>4</v>
      </c>
      <c r="N556">
        <v>200</v>
      </c>
      <c r="O556" t="s">
        <v>44</v>
      </c>
      <c r="P556" t="s">
        <v>45</v>
      </c>
      <c r="Q556" t="s">
        <v>30</v>
      </c>
      <c r="R556" t="s">
        <v>50</v>
      </c>
      <c r="S556" t="s">
        <v>32</v>
      </c>
      <c r="T556" t="s">
        <v>65</v>
      </c>
      <c r="U556" t="s">
        <v>46</v>
      </c>
      <c r="V556">
        <v>4</v>
      </c>
      <c r="W556">
        <v>2</v>
      </c>
      <c r="X556" t="s">
        <v>35</v>
      </c>
      <c r="Y556" t="s">
        <v>35</v>
      </c>
      <c r="Z556" t="s">
        <v>36</v>
      </c>
    </row>
    <row r="557" spans="1:26" x14ac:dyDescent="0.3">
      <c r="A557" t="s">
        <v>721</v>
      </c>
      <c r="B557" t="s">
        <v>38</v>
      </c>
      <c r="C557" t="s">
        <v>26</v>
      </c>
      <c r="D557" t="s">
        <v>27</v>
      </c>
      <c r="G557">
        <v>3</v>
      </c>
      <c r="H557">
        <v>5</v>
      </c>
      <c r="I557">
        <v>3</v>
      </c>
      <c r="J557">
        <v>3</v>
      </c>
      <c r="K557">
        <v>1</v>
      </c>
      <c r="L557">
        <v>4</v>
      </c>
      <c r="M557">
        <v>8</v>
      </c>
      <c r="N557" t="s">
        <v>158</v>
      </c>
      <c r="O557" t="s">
        <v>28</v>
      </c>
      <c r="P557" t="s">
        <v>45</v>
      </c>
      <c r="Q557" t="s">
        <v>39</v>
      </c>
      <c r="R557" t="s">
        <v>50</v>
      </c>
      <c r="S557" t="s">
        <v>91</v>
      </c>
      <c r="T557" t="s">
        <v>182</v>
      </c>
      <c r="U557" t="s">
        <v>57</v>
      </c>
      <c r="V557">
        <v>3</v>
      </c>
      <c r="W557">
        <v>2</v>
      </c>
      <c r="X557" t="s">
        <v>35</v>
      </c>
      <c r="Y557" t="s">
        <v>35</v>
      </c>
      <c r="Z557" t="s">
        <v>36</v>
      </c>
    </row>
    <row r="558" spans="1:26" x14ac:dyDescent="0.3">
      <c r="A558" t="s">
        <v>722</v>
      </c>
      <c r="B558" t="s">
        <v>74</v>
      </c>
      <c r="C558" t="s">
        <v>26</v>
      </c>
      <c r="D558" t="s">
        <v>105</v>
      </c>
      <c r="G558">
        <v>4</v>
      </c>
      <c r="H558">
        <v>3</v>
      </c>
      <c r="I558">
        <v>8</v>
      </c>
      <c r="J558">
        <v>3</v>
      </c>
      <c r="K558">
        <v>2</v>
      </c>
      <c r="L558">
        <v>7</v>
      </c>
      <c r="M558">
        <v>3</v>
      </c>
      <c r="N558">
        <v>0</v>
      </c>
      <c r="O558" t="s">
        <v>28</v>
      </c>
      <c r="P558" t="s">
        <v>45</v>
      </c>
      <c r="Q558" t="s">
        <v>164</v>
      </c>
      <c r="R558" t="s">
        <v>31</v>
      </c>
      <c r="S558" t="s">
        <v>61</v>
      </c>
      <c r="T558" t="s">
        <v>52</v>
      </c>
      <c r="U558" t="s">
        <v>34</v>
      </c>
      <c r="V558">
        <v>3</v>
      </c>
      <c r="W558">
        <v>4</v>
      </c>
      <c r="X558" t="s">
        <v>35</v>
      </c>
      <c r="Y558" t="s">
        <v>35</v>
      </c>
      <c r="Z558" t="s">
        <v>36</v>
      </c>
    </row>
    <row r="559" spans="1:26" x14ac:dyDescent="0.3">
      <c r="A559" t="s">
        <v>723</v>
      </c>
      <c r="B559" t="s">
        <v>38</v>
      </c>
      <c r="C559" t="s">
        <v>26</v>
      </c>
      <c r="D559" t="s">
        <v>27</v>
      </c>
      <c r="G559">
        <v>7</v>
      </c>
      <c r="H559">
        <v>5</v>
      </c>
      <c r="I559">
        <v>8</v>
      </c>
      <c r="J559">
        <v>7</v>
      </c>
      <c r="K559">
        <v>2</v>
      </c>
      <c r="L559">
        <v>6</v>
      </c>
      <c r="M559">
        <v>9</v>
      </c>
      <c r="N559">
        <v>50</v>
      </c>
      <c r="O559" t="s">
        <v>44</v>
      </c>
      <c r="P559" t="s">
        <v>45</v>
      </c>
      <c r="Q559" t="s">
        <v>60</v>
      </c>
      <c r="R559" t="s">
        <v>31</v>
      </c>
      <c r="S559" t="s">
        <v>32</v>
      </c>
      <c r="T559" t="s">
        <v>33</v>
      </c>
      <c r="U559" t="s">
        <v>34</v>
      </c>
      <c r="V559">
        <v>5</v>
      </c>
      <c r="W559">
        <v>3</v>
      </c>
      <c r="X559" t="s">
        <v>35</v>
      </c>
      <c r="Y559" t="s">
        <v>40</v>
      </c>
      <c r="Z559" t="s">
        <v>36</v>
      </c>
    </row>
    <row r="560" spans="1:26" x14ac:dyDescent="0.3">
      <c r="A560" t="s">
        <v>724</v>
      </c>
      <c r="B560" t="s">
        <v>74</v>
      </c>
      <c r="C560" t="s">
        <v>26</v>
      </c>
      <c r="D560" t="s">
        <v>27</v>
      </c>
      <c r="G560">
        <v>2</v>
      </c>
      <c r="H560">
        <v>3</v>
      </c>
      <c r="I560">
        <v>8</v>
      </c>
      <c r="J560">
        <v>2</v>
      </c>
      <c r="K560">
        <v>0</v>
      </c>
      <c r="L560">
        <v>10</v>
      </c>
      <c r="M560">
        <v>10</v>
      </c>
      <c r="N560" t="s">
        <v>420</v>
      </c>
      <c r="O560" t="s">
        <v>28</v>
      </c>
      <c r="P560" t="s">
        <v>45</v>
      </c>
      <c r="Q560" t="s">
        <v>164</v>
      </c>
      <c r="R560" t="s">
        <v>50</v>
      </c>
      <c r="S560" t="s">
        <v>61</v>
      </c>
      <c r="T560" t="s">
        <v>62</v>
      </c>
      <c r="U560" t="s">
        <v>34</v>
      </c>
      <c r="V560">
        <v>2</v>
      </c>
      <c r="W560">
        <v>1</v>
      </c>
      <c r="X560" t="s">
        <v>35</v>
      </c>
      <c r="Y560" t="s">
        <v>35</v>
      </c>
      <c r="Z560" t="s">
        <v>36</v>
      </c>
    </row>
    <row r="561" spans="1:26" x14ac:dyDescent="0.3">
      <c r="A561" t="s">
        <v>725</v>
      </c>
      <c r="B561" t="s">
        <v>74</v>
      </c>
      <c r="C561" t="s">
        <v>26</v>
      </c>
      <c r="D561" t="s">
        <v>105</v>
      </c>
      <c r="G561">
        <v>3</v>
      </c>
      <c r="H561">
        <v>7</v>
      </c>
      <c r="I561">
        <v>7</v>
      </c>
      <c r="J561">
        <v>2</v>
      </c>
      <c r="K561">
        <v>2</v>
      </c>
      <c r="L561">
        <v>7</v>
      </c>
      <c r="M561">
        <v>7</v>
      </c>
      <c r="N561">
        <v>0</v>
      </c>
      <c r="O561" t="s">
        <v>44</v>
      </c>
      <c r="P561" t="s">
        <v>29</v>
      </c>
      <c r="Q561" t="s">
        <v>30</v>
      </c>
      <c r="R561" t="s">
        <v>55</v>
      </c>
      <c r="S561" t="s">
        <v>32</v>
      </c>
      <c r="T561" t="s">
        <v>33</v>
      </c>
      <c r="U561" t="s">
        <v>57</v>
      </c>
      <c r="V561">
        <v>5</v>
      </c>
      <c r="W561">
        <v>2</v>
      </c>
      <c r="X561" t="s">
        <v>35</v>
      </c>
      <c r="Y561" t="s">
        <v>40</v>
      </c>
      <c r="Z561" t="s">
        <v>36</v>
      </c>
    </row>
    <row r="562" spans="1:26" x14ac:dyDescent="0.3">
      <c r="A562" t="s">
        <v>726</v>
      </c>
      <c r="B562" t="s">
        <v>135</v>
      </c>
      <c r="E562" t="s">
        <v>26</v>
      </c>
      <c r="F562" t="s">
        <v>43</v>
      </c>
      <c r="G562">
        <v>0</v>
      </c>
      <c r="H562">
        <v>7</v>
      </c>
      <c r="I562">
        <v>2</v>
      </c>
      <c r="J562">
        <v>1</v>
      </c>
      <c r="K562">
        <v>1</v>
      </c>
      <c r="L562">
        <v>8</v>
      </c>
      <c r="M562">
        <v>5</v>
      </c>
      <c r="N562">
        <v>100</v>
      </c>
      <c r="O562" t="s">
        <v>28</v>
      </c>
      <c r="P562" t="s">
        <v>45</v>
      </c>
      <c r="Q562" t="s">
        <v>60</v>
      </c>
      <c r="R562" t="s">
        <v>31</v>
      </c>
      <c r="S562" t="s">
        <v>178</v>
      </c>
      <c r="T562" t="s">
        <v>194</v>
      </c>
      <c r="U562" t="s">
        <v>34</v>
      </c>
      <c r="V562">
        <v>4</v>
      </c>
      <c r="W562">
        <v>0</v>
      </c>
      <c r="X562" t="s">
        <v>35</v>
      </c>
      <c r="Y562" t="s">
        <v>35</v>
      </c>
      <c r="Z562" t="s">
        <v>53</v>
      </c>
    </row>
    <row r="563" spans="1:26" x14ac:dyDescent="0.3">
      <c r="A563" t="s">
        <v>727</v>
      </c>
      <c r="B563" t="s">
        <v>148</v>
      </c>
      <c r="E563" t="s">
        <v>26</v>
      </c>
      <c r="F563" t="s">
        <v>43</v>
      </c>
      <c r="G563">
        <v>6</v>
      </c>
      <c r="H563">
        <v>8</v>
      </c>
      <c r="I563">
        <v>3</v>
      </c>
      <c r="J563">
        <v>1</v>
      </c>
      <c r="K563">
        <v>2</v>
      </c>
      <c r="L563">
        <v>9</v>
      </c>
      <c r="M563">
        <v>6</v>
      </c>
      <c r="N563">
        <v>100</v>
      </c>
      <c r="O563" t="s">
        <v>44</v>
      </c>
      <c r="P563" t="s">
        <v>45</v>
      </c>
      <c r="Q563" t="s">
        <v>30</v>
      </c>
      <c r="R563" t="s">
        <v>31</v>
      </c>
      <c r="S563" t="s">
        <v>102</v>
      </c>
      <c r="T563" t="s">
        <v>112</v>
      </c>
      <c r="U563" t="s">
        <v>46</v>
      </c>
      <c r="V563">
        <v>2</v>
      </c>
      <c r="W563">
        <v>2</v>
      </c>
      <c r="X563" t="s">
        <v>35</v>
      </c>
      <c r="Y563" t="s">
        <v>35</v>
      </c>
      <c r="Z563" t="s">
        <v>36</v>
      </c>
    </row>
    <row r="564" spans="1:26" x14ac:dyDescent="0.3">
      <c r="A564" t="s">
        <v>728</v>
      </c>
      <c r="B564" t="s">
        <v>38</v>
      </c>
      <c r="C564" t="s">
        <v>26</v>
      </c>
      <c r="D564" t="s">
        <v>27</v>
      </c>
      <c r="G564">
        <v>5</v>
      </c>
      <c r="H564">
        <v>2</v>
      </c>
      <c r="I564">
        <v>4</v>
      </c>
      <c r="J564">
        <v>3</v>
      </c>
      <c r="K564">
        <v>1</v>
      </c>
      <c r="L564">
        <v>3</v>
      </c>
      <c r="M564">
        <v>9</v>
      </c>
      <c r="N564">
        <v>100</v>
      </c>
      <c r="O564" t="s">
        <v>28</v>
      </c>
      <c r="P564" t="s">
        <v>45</v>
      </c>
      <c r="Q564" t="s">
        <v>30</v>
      </c>
      <c r="R564" t="s">
        <v>50</v>
      </c>
      <c r="S564" t="s">
        <v>51</v>
      </c>
      <c r="T564" t="s">
        <v>65</v>
      </c>
      <c r="U564" t="s">
        <v>57</v>
      </c>
      <c r="V564">
        <v>2</v>
      </c>
      <c r="W564">
        <v>2</v>
      </c>
      <c r="X564" t="s">
        <v>35</v>
      </c>
      <c r="Y564" t="s">
        <v>35</v>
      </c>
      <c r="Z564" t="s">
        <v>36</v>
      </c>
    </row>
    <row r="565" spans="1:26" x14ac:dyDescent="0.3">
      <c r="A565" t="s">
        <v>729</v>
      </c>
      <c r="B565" t="s">
        <v>38</v>
      </c>
      <c r="C565" t="s">
        <v>26</v>
      </c>
      <c r="D565" t="s">
        <v>27</v>
      </c>
      <c r="G565">
        <v>6</v>
      </c>
      <c r="H565">
        <v>4</v>
      </c>
      <c r="I565">
        <v>8</v>
      </c>
      <c r="J565">
        <v>5</v>
      </c>
      <c r="K565">
        <v>3</v>
      </c>
      <c r="L565">
        <v>7</v>
      </c>
      <c r="M565">
        <v>9</v>
      </c>
      <c r="N565" t="s">
        <v>235</v>
      </c>
      <c r="O565" t="s">
        <v>28</v>
      </c>
      <c r="P565" t="s">
        <v>29</v>
      </c>
      <c r="Q565" t="s">
        <v>39</v>
      </c>
      <c r="R565" t="s">
        <v>31</v>
      </c>
      <c r="S565" t="s">
        <v>102</v>
      </c>
      <c r="T565" t="s">
        <v>112</v>
      </c>
      <c r="U565" t="s">
        <v>34</v>
      </c>
      <c r="V565">
        <v>1</v>
      </c>
      <c r="W565">
        <v>1</v>
      </c>
      <c r="X565" t="s">
        <v>35</v>
      </c>
      <c r="Y565" t="s">
        <v>35</v>
      </c>
      <c r="Z565" t="s">
        <v>36</v>
      </c>
    </row>
    <row r="566" spans="1:26" x14ac:dyDescent="0.3">
      <c r="A566" t="s">
        <v>730</v>
      </c>
      <c r="B566" t="s">
        <v>81</v>
      </c>
      <c r="E566" t="s">
        <v>26</v>
      </c>
      <c r="F566" t="s">
        <v>43</v>
      </c>
      <c r="G566">
        <v>4</v>
      </c>
      <c r="H566">
        <v>8</v>
      </c>
      <c r="I566">
        <v>7</v>
      </c>
      <c r="J566">
        <v>4</v>
      </c>
      <c r="K566">
        <v>3</v>
      </c>
      <c r="L566">
        <v>4</v>
      </c>
      <c r="M566">
        <v>8</v>
      </c>
      <c r="N566" t="s">
        <v>235</v>
      </c>
      <c r="O566" t="s">
        <v>28</v>
      </c>
      <c r="P566" t="s">
        <v>29</v>
      </c>
      <c r="Q566" t="s">
        <v>60</v>
      </c>
      <c r="R566" t="s">
        <v>31</v>
      </c>
      <c r="S566" t="s">
        <v>61</v>
      </c>
      <c r="T566" t="s">
        <v>62</v>
      </c>
      <c r="U566" t="s">
        <v>34</v>
      </c>
      <c r="V566">
        <v>2</v>
      </c>
      <c r="W566">
        <v>2</v>
      </c>
      <c r="X566" t="s">
        <v>40</v>
      </c>
      <c r="Y566" t="s">
        <v>35</v>
      </c>
      <c r="Z566" t="s">
        <v>36</v>
      </c>
    </row>
    <row r="567" spans="1:26" x14ac:dyDescent="0.3">
      <c r="A567" t="s">
        <v>731</v>
      </c>
      <c r="B567" t="s">
        <v>38</v>
      </c>
      <c r="C567" t="s">
        <v>26</v>
      </c>
      <c r="D567" t="s">
        <v>27</v>
      </c>
      <c r="G567">
        <v>5</v>
      </c>
      <c r="H567">
        <v>3</v>
      </c>
      <c r="I567">
        <v>8</v>
      </c>
      <c r="J567">
        <v>4</v>
      </c>
      <c r="K567">
        <v>2</v>
      </c>
      <c r="L567">
        <v>7</v>
      </c>
      <c r="M567">
        <v>8</v>
      </c>
      <c r="N567" t="s">
        <v>235</v>
      </c>
      <c r="O567" t="s">
        <v>28</v>
      </c>
      <c r="P567" t="s">
        <v>29</v>
      </c>
      <c r="Q567" t="s">
        <v>60</v>
      </c>
      <c r="R567" t="s">
        <v>31</v>
      </c>
      <c r="S567" t="s">
        <v>214</v>
      </c>
      <c r="T567" t="s">
        <v>206</v>
      </c>
      <c r="U567" t="s">
        <v>146</v>
      </c>
      <c r="V567">
        <v>3</v>
      </c>
      <c r="W567">
        <v>2</v>
      </c>
      <c r="X567" t="s">
        <v>35</v>
      </c>
      <c r="Y567" t="s">
        <v>35</v>
      </c>
      <c r="Z567" t="s">
        <v>36</v>
      </c>
    </row>
    <row r="568" spans="1:26" x14ac:dyDescent="0.3">
      <c r="A568" t="s">
        <v>732</v>
      </c>
      <c r="B568" t="s">
        <v>281</v>
      </c>
      <c r="E568" t="s">
        <v>26</v>
      </c>
      <c r="F568" t="s">
        <v>43</v>
      </c>
      <c r="G568">
        <v>0</v>
      </c>
      <c r="H568">
        <v>2</v>
      </c>
      <c r="I568">
        <v>9</v>
      </c>
      <c r="J568">
        <v>2</v>
      </c>
      <c r="K568">
        <v>1</v>
      </c>
      <c r="L568">
        <v>9</v>
      </c>
      <c r="M568">
        <v>8</v>
      </c>
      <c r="N568">
        <v>100</v>
      </c>
      <c r="O568" t="s">
        <v>28</v>
      </c>
      <c r="P568" t="s">
        <v>29</v>
      </c>
      <c r="Q568" t="s">
        <v>60</v>
      </c>
      <c r="R568" t="s">
        <v>337</v>
      </c>
      <c r="S568" t="s">
        <v>214</v>
      </c>
      <c r="T568" t="s">
        <v>206</v>
      </c>
      <c r="U568" t="s">
        <v>34</v>
      </c>
      <c r="V568">
        <v>4</v>
      </c>
      <c r="W568">
        <v>4</v>
      </c>
      <c r="X568" t="s">
        <v>35</v>
      </c>
      <c r="Y568" t="s">
        <v>35</v>
      </c>
      <c r="Z568" t="s">
        <v>36</v>
      </c>
    </row>
    <row r="569" spans="1:26" x14ac:dyDescent="0.3">
      <c r="A569" t="s">
        <v>733</v>
      </c>
      <c r="B569" t="s">
        <v>81</v>
      </c>
      <c r="E569" t="s">
        <v>26</v>
      </c>
      <c r="F569" t="s">
        <v>79</v>
      </c>
      <c r="G569">
        <v>8</v>
      </c>
      <c r="H569">
        <v>5</v>
      </c>
      <c r="I569">
        <v>5</v>
      </c>
      <c r="J569">
        <v>5</v>
      </c>
      <c r="K569">
        <v>5</v>
      </c>
      <c r="L569">
        <v>10</v>
      </c>
      <c r="M569">
        <v>1</v>
      </c>
      <c r="N569">
        <v>0</v>
      </c>
      <c r="O569" t="s">
        <v>28</v>
      </c>
      <c r="P569" t="s">
        <v>29</v>
      </c>
      <c r="Q569" t="s">
        <v>60</v>
      </c>
      <c r="R569" t="s">
        <v>31</v>
      </c>
      <c r="S569" t="s">
        <v>95</v>
      </c>
      <c r="T569" t="s">
        <v>112</v>
      </c>
      <c r="U569" t="s">
        <v>146</v>
      </c>
      <c r="V569">
        <v>0</v>
      </c>
      <c r="W569">
        <v>3</v>
      </c>
      <c r="X569" t="s">
        <v>40</v>
      </c>
      <c r="Y569" t="s">
        <v>35</v>
      </c>
      <c r="Z569" t="s">
        <v>36</v>
      </c>
    </row>
    <row r="570" spans="1:26" x14ac:dyDescent="0.3">
      <c r="A570" t="s">
        <v>734</v>
      </c>
      <c r="B570" t="s">
        <v>244</v>
      </c>
      <c r="C570" t="s">
        <v>26</v>
      </c>
      <c r="D570" t="s">
        <v>105</v>
      </c>
      <c r="G570">
        <v>3</v>
      </c>
      <c r="H570">
        <v>2</v>
      </c>
      <c r="I570">
        <v>4</v>
      </c>
      <c r="J570">
        <v>5</v>
      </c>
      <c r="K570">
        <v>1</v>
      </c>
      <c r="L570">
        <v>5</v>
      </c>
      <c r="M570">
        <v>6</v>
      </c>
      <c r="N570">
        <v>100</v>
      </c>
      <c r="O570" t="s">
        <v>28</v>
      </c>
      <c r="P570" t="s">
        <v>45</v>
      </c>
      <c r="Q570" t="s">
        <v>60</v>
      </c>
      <c r="R570" t="s">
        <v>31</v>
      </c>
      <c r="S570" t="s">
        <v>32</v>
      </c>
      <c r="T570" t="s">
        <v>176</v>
      </c>
      <c r="U570" t="s">
        <v>34</v>
      </c>
      <c r="V570">
        <v>3</v>
      </c>
      <c r="W570">
        <v>3</v>
      </c>
      <c r="X570" t="s">
        <v>35</v>
      </c>
      <c r="Y570" t="s">
        <v>40</v>
      </c>
      <c r="Z570" t="s">
        <v>36</v>
      </c>
    </row>
    <row r="571" spans="1:26" x14ac:dyDescent="0.3">
      <c r="A571" t="s">
        <v>735</v>
      </c>
      <c r="B571" t="s">
        <v>184</v>
      </c>
      <c r="C571" t="s">
        <v>26</v>
      </c>
      <c r="D571" t="s">
        <v>105</v>
      </c>
      <c r="G571">
        <v>10</v>
      </c>
      <c r="H571">
        <v>0</v>
      </c>
      <c r="I571">
        <v>10</v>
      </c>
      <c r="J571">
        <v>10</v>
      </c>
      <c r="K571">
        <v>0</v>
      </c>
      <c r="L571">
        <v>0</v>
      </c>
      <c r="M571">
        <v>10</v>
      </c>
      <c r="N571">
        <v>0</v>
      </c>
      <c r="O571" t="s">
        <v>44</v>
      </c>
      <c r="P571" t="s">
        <v>45</v>
      </c>
      <c r="Q571" t="s">
        <v>39</v>
      </c>
      <c r="R571" t="s">
        <v>291</v>
      </c>
      <c r="S571" t="s">
        <v>32</v>
      </c>
      <c r="T571" t="s">
        <v>33</v>
      </c>
      <c r="U571" t="s">
        <v>71</v>
      </c>
      <c r="V571">
        <v>6</v>
      </c>
      <c r="W571">
        <v>6</v>
      </c>
      <c r="X571" t="s">
        <v>35</v>
      </c>
      <c r="Y571" t="s">
        <v>35</v>
      </c>
      <c r="Z571" t="s">
        <v>36</v>
      </c>
    </row>
    <row r="572" spans="1:26" x14ac:dyDescent="0.3">
      <c r="A572" t="s">
        <v>736</v>
      </c>
      <c r="B572" t="s">
        <v>42</v>
      </c>
      <c r="E572" t="s">
        <v>26</v>
      </c>
      <c r="F572" t="s">
        <v>43</v>
      </c>
      <c r="G572">
        <v>4</v>
      </c>
      <c r="H572">
        <v>4</v>
      </c>
      <c r="I572">
        <v>6</v>
      </c>
      <c r="J572">
        <v>10</v>
      </c>
      <c r="K572">
        <v>7</v>
      </c>
      <c r="L572">
        <v>3</v>
      </c>
      <c r="M572">
        <v>4</v>
      </c>
      <c r="N572" t="s">
        <v>737</v>
      </c>
      <c r="O572" t="s">
        <v>44</v>
      </c>
      <c r="P572" t="s">
        <v>45</v>
      </c>
      <c r="Q572" t="s">
        <v>30</v>
      </c>
      <c r="R572" t="s">
        <v>86</v>
      </c>
      <c r="S572" t="s">
        <v>102</v>
      </c>
      <c r="U572" t="s">
        <v>34</v>
      </c>
      <c r="V572">
        <v>3</v>
      </c>
      <c r="W572">
        <v>4</v>
      </c>
      <c r="X572" t="s">
        <v>35</v>
      </c>
      <c r="Y572" t="s">
        <v>40</v>
      </c>
      <c r="Z572" t="s">
        <v>36</v>
      </c>
    </row>
    <row r="573" spans="1:26" x14ac:dyDescent="0.3">
      <c r="A573" t="s">
        <v>738</v>
      </c>
      <c r="B573" t="s">
        <v>104</v>
      </c>
      <c r="C573" t="s">
        <v>26</v>
      </c>
      <c r="D573" t="s">
        <v>27</v>
      </c>
      <c r="G573">
        <v>4</v>
      </c>
      <c r="H573">
        <v>4</v>
      </c>
      <c r="I573">
        <v>5</v>
      </c>
      <c r="J573">
        <v>5</v>
      </c>
      <c r="K573">
        <v>6</v>
      </c>
      <c r="L573">
        <v>5</v>
      </c>
      <c r="M573">
        <v>10</v>
      </c>
      <c r="N573" t="s">
        <v>739</v>
      </c>
      <c r="O573" t="s">
        <v>28</v>
      </c>
      <c r="P573" t="s">
        <v>29</v>
      </c>
      <c r="Q573" t="s">
        <v>60</v>
      </c>
      <c r="R573" t="s">
        <v>31</v>
      </c>
      <c r="S573" t="s">
        <v>56</v>
      </c>
      <c r="T573" t="s">
        <v>176</v>
      </c>
      <c r="U573" t="s">
        <v>34</v>
      </c>
      <c r="V573">
        <v>4</v>
      </c>
      <c r="W573">
        <v>2</v>
      </c>
      <c r="X573" t="s">
        <v>35</v>
      </c>
      <c r="Y573" t="s">
        <v>35</v>
      </c>
      <c r="Z573" t="s">
        <v>36</v>
      </c>
    </row>
    <row r="574" spans="1:26" x14ac:dyDescent="0.3">
      <c r="A574" t="s">
        <v>740</v>
      </c>
      <c r="B574" t="s">
        <v>78</v>
      </c>
      <c r="E574" t="s">
        <v>26</v>
      </c>
      <c r="F574" t="s">
        <v>43</v>
      </c>
      <c r="G574">
        <v>5</v>
      </c>
      <c r="H574">
        <v>3</v>
      </c>
      <c r="I574">
        <v>8</v>
      </c>
      <c r="J574">
        <v>5</v>
      </c>
      <c r="K574">
        <v>6</v>
      </c>
      <c r="L574">
        <v>6</v>
      </c>
      <c r="M574">
        <v>7</v>
      </c>
      <c r="N574">
        <v>300</v>
      </c>
      <c r="O574" t="s">
        <v>44</v>
      </c>
      <c r="P574" t="s">
        <v>45</v>
      </c>
      <c r="Q574" t="s">
        <v>39</v>
      </c>
      <c r="R574" t="s">
        <v>50</v>
      </c>
      <c r="S574" t="s">
        <v>32</v>
      </c>
      <c r="T574" t="s">
        <v>52</v>
      </c>
      <c r="U574" t="s">
        <v>87</v>
      </c>
      <c r="V574">
        <v>5</v>
      </c>
      <c r="W574">
        <v>2</v>
      </c>
      <c r="X574" t="s">
        <v>35</v>
      </c>
      <c r="Y574" t="s">
        <v>35</v>
      </c>
      <c r="Z574" t="s">
        <v>36</v>
      </c>
    </row>
    <row r="575" spans="1:26" x14ac:dyDescent="0.3">
      <c r="A575" t="s">
        <v>741</v>
      </c>
      <c r="B575" t="s">
        <v>78</v>
      </c>
      <c r="E575" t="s">
        <v>26</v>
      </c>
      <c r="F575" t="s">
        <v>43</v>
      </c>
      <c r="G575">
        <v>6</v>
      </c>
      <c r="H575">
        <v>7</v>
      </c>
      <c r="I575">
        <v>6</v>
      </c>
      <c r="J575">
        <v>7</v>
      </c>
      <c r="K575">
        <v>3</v>
      </c>
      <c r="L575">
        <v>4</v>
      </c>
      <c r="M575">
        <v>9</v>
      </c>
      <c r="N575">
        <v>150</v>
      </c>
      <c r="O575" t="s">
        <v>28</v>
      </c>
      <c r="P575" t="s">
        <v>45</v>
      </c>
      <c r="Q575" t="s">
        <v>30</v>
      </c>
      <c r="R575" t="s">
        <v>55</v>
      </c>
      <c r="S575" t="s">
        <v>32</v>
      </c>
      <c r="T575" t="s">
        <v>52</v>
      </c>
      <c r="U575" t="s">
        <v>87</v>
      </c>
      <c r="V575">
        <v>3</v>
      </c>
      <c r="W575">
        <v>3</v>
      </c>
      <c r="X575" t="s">
        <v>35</v>
      </c>
      <c r="Y575" t="s">
        <v>35</v>
      </c>
      <c r="Z575" t="s">
        <v>36</v>
      </c>
    </row>
    <row r="576" spans="1:26" x14ac:dyDescent="0.3">
      <c r="A576" t="s">
        <v>742</v>
      </c>
      <c r="B576" t="s">
        <v>25</v>
      </c>
      <c r="C576" t="s">
        <v>26</v>
      </c>
      <c r="D576" t="s">
        <v>27</v>
      </c>
      <c r="G576">
        <v>6</v>
      </c>
      <c r="H576">
        <v>3</v>
      </c>
      <c r="I576">
        <v>3</v>
      </c>
      <c r="J576">
        <v>4</v>
      </c>
      <c r="K576">
        <v>2</v>
      </c>
      <c r="L576">
        <v>7</v>
      </c>
      <c r="M576">
        <v>8</v>
      </c>
      <c r="N576">
        <v>100</v>
      </c>
      <c r="O576" t="s">
        <v>28</v>
      </c>
      <c r="P576" t="s">
        <v>29</v>
      </c>
      <c r="Q576" t="s">
        <v>60</v>
      </c>
      <c r="R576" t="s">
        <v>31</v>
      </c>
      <c r="T576" t="s">
        <v>131</v>
      </c>
      <c r="U576" t="s">
        <v>34</v>
      </c>
      <c r="V576">
        <v>2</v>
      </c>
      <c r="W576">
        <v>3</v>
      </c>
      <c r="X576" t="s">
        <v>35</v>
      </c>
      <c r="Y576" t="s">
        <v>35</v>
      </c>
      <c r="Z576" t="s">
        <v>36</v>
      </c>
    </row>
    <row r="577" spans="1:26" x14ac:dyDescent="0.3">
      <c r="A577" t="s">
        <v>743</v>
      </c>
      <c r="B577" t="s">
        <v>74</v>
      </c>
      <c r="C577" t="s">
        <v>26</v>
      </c>
      <c r="D577" t="s">
        <v>27</v>
      </c>
      <c r="G577">
        <v>8</v>
      </c>
      <c r="H577">
        <v>8</v>
      </c>
      <c r="I577">
        <v>5</v>
      </c>
      <c r="J577">
        <v>6</v>
      </c>
      <c r="K577">
        <v>2</v>
      </c>
      <c r="L577">
        <v>4</v>
      </c>
      <c r="M577">
        <v>8</v>
      </c>
      <c r="N577">
        <v>500</v>
      </c>
      <c r="O577" t="s">
        <v>28</v>
      </c>
      <c r="P577" t="s">
        <v>29</v>
      </c>
      <c r="Q577" t="s">
        <v>30</v>
      </c>
      <c r="R577" t="s">
        <v>201</v>
      </c>
      <c r="T577" t="s">
        <v>206</v>
      </c>
      <c r="U577" t="s">
        <v>146</v>
      </c>
      <c r="V577">
        <v>3</v>
      </c>
      <c r="W577">
        <v>1</v>
      </c>
      <c r="X577" t="s">
        <v>40</v>
      </c>
      <c r="Y577" t="s">
        <v>35</v>
      </c>
      <c r="Z577" t="s">
        <v>36</v>
      </c>
    </row>
    <row r="578" spans="1:26" x14ac:dyDescent="0.3">
      <c r="A578" t="s">
        <v>744</v>
      </c>
      <c r="B578" t="s">
        <v>90</v>
      </c>
      <c r="E578" t="s">
        <v>26</v>
      </c>
      <c r="F578" t="s">
        <v>43</v>
      </c>
      <c r="G578">
        <v>5</v>
      </c>
      <c r="H578">
        <v>8</v>
      </c>
      <c r="I578">
        <v>6</v>
      </c>
      <c r="J578">
        <v>3</v>
      </c>
      <c r="K578">
        <v>2</v>
      </c>
      <c r="L578">
        <v>5</v>
      </c>
      <c r="M578">
        <v>7</v>
      </c>
      <c r="N578">
        <v>250</v>
      </c>
      <c r="O578" t="s">
        <v>28</v>
      </c>
      <c r="P578" t="s">
        <v>29</v>
      </c>
      <c r="Q578" t="s">
        <v>60</v>
      </c>
      <c r="R578" t="s">
        <v>31</v>
      </c>
      <c r="S578" t="s">
        <v>214</v>
      </c>
      <c r="T578" t="s">
        <v>206</v>
      </c>
      <c r="U578" t="s">
        <v>146</v>
      </c>
      <c r="V578">
        <v>3</v>
      </c>
      <c r="W578">
        <v>3</v>
      </c>
      <c r="X578" t="s">
        <v>35</v>
      </c>
      <c r="Y578" t="s">
        <v>35</v>
      </c>
      <c r="Z578" t="s">
        <v>36</v>
      </c>
    </row>
    <row r="579" spans="1:26" x14ac:dyDescent="0.3">
      <c r="A579" t="s">
        <v>745</v>
      </c>
      <c r="B579" t="s">
        <v>99</v>
      </c>
      <c r="E579" t="s">
        <v>26</v>
      </c>
      <c r="F579" t="s">
        <v>43</v>
      </c>
      <c r="G579">
        <v>8</v>
      </c>
      <c r="H579">
        <v>7</v>
      </c>
      <c r="I579">
        <v>9</v>
      </c>
      <c r="J579">
        <v>7</v>
      </c>
      <c r="K579">
        <v>3</v>
      </c>
      <c r="L579">
        <v>3</v>
      </c>
      <c r="M579">
        <v>9</v>
      </c>
      <c r="N579">
        <v>400</v>
      </c>
      <c r="O579" t="s">
        <v>28</v>
      </c>
      <c r="P579" t="s">
        <v>29</v>
      </c>
      <c r="Q579" t="s">
        <v>30</v>
      </c>
      <c r="R579" t="s">
        <v>31</v>
      </c>
      <c r="S579" t="s">
        <v>56</v>
      </c>
      <c r="T579" t="s">
        <v>176</v>
      </c>
      <c r="U579" t="s">
        <v>34</v>
      </c>
      <c r="V579">
        <v>4</v>
      </c>
      <c r="W579">
        <v>3</v>
      </c>
      <c r="X579" t="s">
        <v>35</v>
      </c>
      <c r="Y579" t="s">
        <v>35</v>
      </c>
      <c r="Z579" t="s">
        <v>36</v>
      </c>
    </row>
    <row r="580" spans="1:26" x14ac:dyDescent="0.3">
      <c r="A580" t="s">
        <v>746</v>
      </c>
      <c r="B580" t="s">
        <v>81</v>
      </c>
      <c r="E580" t="s">
        <v>26</v>
      </c>
      <c r="F580" t="s">
        <v>79</v>
      </c>
      <c r="G580">
        <v>0</v>
      </c>
      <c r="H580">
        <v>2</v>
      </c>
      <c r="I580">
        <v>3</v>
      </c>
      <c r="J580">
        <v>10</v>
      </c>
      <c r="K580">
        <v>10</v>
      </c>
      <c r="L580">
        <v>10</v>
      </c>
      <c r="M580">
        <v>0</v>
      </c>
      <c r="N580">
        <v>0</v>
      </c>
      <c r="O580" t="s">
        <v>44</v>
      </c>
      <c r="P580" t="s">
        <v>29</v>
      </c>
      <c r="Q580" t="s">
        <v>60</v>
      </c>
      <c r="R580" t="s">
        <v>31</v>
      </c>
      <c r="S580" t="s">
        <v>178</v>
      </c>
      <c r="T580" t="s">
        <v>176</v>
      </c>
      <c r="U580" t="s">
        <v>46</v>
      </c>
      <c r="V580">
        <v>6</v>
      </c>
      <c r="W580">
        <v>3</v>
      </c>
      <c r="X580" t="s">
        <v>35</v>
      </c>
      <c r="Y580" t="s">
        <v>35</v>
      </c>
      <c r="Z580" t="s">
        <v>36</v>
      </c>
    </row>
    <row r="581" spans="1:26" x14ac:dyDescent="0.3">
      <c r="A581" t="s">
        <v>747</v>
      </c>
      <c r="B581" t="s">
        <v>81</v>
      </c>
      <c r="E581" t="s">
        <v>26</v>
      </c>
      <c r="F581" t="s">
        <v>79</v>
      </c>
      <c r="G581">
        <v>0</v>
      </c>
      <c r="H581">
        <v>2</v>
      </c>
      <c r="I581">
        <v>3</v>
      </c>
      <c r="J581">
        <v>10</v>
      </c>
      <c r="K581">
        <v>10</v>
      </c>
      <c r="L581">
        <v>10</v>
      </c>
      <c r="M581">
        <v>0</v>
      </c>
      <c r="N581">
        <v>0</v>
      </c>
      <c r="O581" t="s">
        <v>44</v>
      </c>
      <c r="P581" t="s">
        <v>29</v>
      </c>
      <c r="Q581" t="s">
        <v>60</v>
      </c>
      <c r="R581" t="s">
        <v>31</v>
      </c>
      <c r="S581" t="s">
        <v>178</v>
      </c>
      <c r="T581" t="s">
        <v>176</v>
      </c>
      <c r="U581" t="s">
        <v>46</v>
      </c>
      <c r="V581">
        <v>6</v>
      </c>
      <c r="W581">
        <v>3</v>
      </c>
      <c r="X581" t="s">
        <v>35</v>
      </c>
      <c r="Y581" t="s">
        <v>35</v>
      </c>
      <c r="Z581" t="s">
        <v>36</v>
      </c>
    </row>
    <row r="582" spans="1:26" x14ac:dyDescent="0.3">
      <c r="A582" t="s">
        <v>748</v>
      </c>
      <c r="B582" t="s">
        <v>64</v>
      </c>
      <c r="C582" t="s">
        <v>26</v>
      </c>
      <c r="D582" t="s">
        <v>27</v>
      </c>
      <c r="G582">
        <v>7</v>
      </c>
      <c r="H582">
        <v>8</v>
      </c>
      <c r="I582">
        <v>10</v>
      </c>
      <c r="J582">
        <v>6</v>
      </c>
      <c r="K582">
        <v>4</v>
      </c>
      <c r="L582">
        <v>7</v>
      </c>
      <c r="M582">
        <v>10</v>
      </c>
      <c r="N582">
        <v>300</v>
      </c>
      <c r="O582" t="s">
        <v>28</v>
      </c>
      <c r="P582" t="s">
        <v>45</v>
      </c>
      <c r="Q582" t="s">
        <v>164</v>
      </c>
      <c r="R582" t="s">
        <v>50</v>
      </c>
      <c r="S582" t="s">
        <v>56</v>
      </c>
      <c r="T582" t="s">
        <v>52</v>
      </c>
      <c r="U582" t="s">
        <v>34</v>
      </c>
      <c r="V582">
        <v>4</v>
      </c>
      <c r="W582">
        <v>3</v>
      </c>
      <c r="X582" t="s">
        <v>35</v>
      </c>
      <c r="Y582" t="s">
        <v>35</v>
      </c>
      <c r="Z582" t="s">
        <v>36</v>
      </c>
    </row>
    <row r="583" spans="1:26" x14ac:dyDescent="0.3">
      <c r="A583" t="s">
        <v>749</v>
      </c>
      <c r="B583" t="s">
        <v>148</v>
      </c>
      <c r="E583" t="s">
        <v>26</v>
      </c>
      <c r="F583" t="s">
        <v>79</v>
      </c>
      <c r="G583">
        <v>1</v>
      </c>
      <c r="H583">
        <v>1</v>
      </c>
      <c r="I583">
        <v>2</v>
      </c>
      <c r="J583">
        <v>1</v>
      </c>
      <c r="K583">
        <v>0</v>
      </c>
      <c r="L583">
        <v>7</v>
      </c>
      <c r="M583">
        <v>3</v>
      </c>
      <c r="N583">
        <v>100</v>
      </c>
    </row>
    <row r="584" spans="1:26" x14ac:dyDescent="0.3">
      <c r="A584" t="s">
        <v>750</v>
      </c>
      <c r="B584" t="s">
        <v>67</v>
      </c>
      <c r="E584" t="s">
        <v>26</v>
      </c>
      <c r="F584" t="s">
        <v>43</v>
      </c>
      <c r="G584">
        <v>0</v>
      </c>
      <c r="H584">
        <v>7</v>
      </c>
      <c r="I584">
        <v>8</v>
      </c>
      <c r="J584">
        <v>2</v>
      </c>
      <c r="K584">
        <v>4</v>
      </c>
      <c r="L584">
        <v>7</v>
      </c>
      <c r="M584">
        <v>10</v>
      </c>
      <c r="N584">
        <v>0</v>
      </c>
      <c r="O584" t="s">
        <v>28</v>
      </c>
      <c r="P584" t="s">
        <v>45</v>
      </c>
      <c r="Q584" t="s">
        <v>60</v>
      </c>
      <c r="R584" t="s">
        <v>201</v>
      </c>
      <c r="S584" t="s">
        <v>51</v>
      </c>
      <c r="T584" t="s">
        <v>52</v>
      </c>
      <c r="U584" t="s">
        <v>146</v>
      </c>
      <c r="V584">
        <v>1</v>
      </c>
      <c r="W584">
        <v>1</v>
      </c>
      <c r="X584" t="s">
        <v>35</v>
      </c>
      <c r="Y584" t="s">
        <v>40</v>
      </c>
      <c r="Z584" t="s">
        <v>36</v>
      </c>
    </row>
    <row r="585" spans="1:26" x14ac:dyDescent="0.3">
      <c r="A585" t="s">
        <v>751</v>
      </c>
      <c r="B585" t="s">
        <v>74</v>
      </c>
      <c r="C585" t="s">
        <v>26</v>
      </c>
      <c r="D585" t="s">
        <v>27</v>
      </c>
      <c r="G585">
        <v>2</v>
      </c>
      <c r="H585">
        <v>2</v>
      </c>
      <c r="I585">
        <v>9</v>
      </c>
      <c r="J585">
        <v>2</v>
      </c>
      <c r="K585">
        <v>0</v>
      </c>
      <c r="L585">
        <v>8</v>
      </c>
      <c r="M585">
        <v>4</v>
      </c>
      <c r="N585">
        <v>100</v>
      </c>
      <c r="O585" t="s">
        <v>28</v>
      </c>
      <c r="P585" t="s">
        <v>29</v>
      </c>
      <c r="Q585" t="s">
        <v>60</v>
      </c>
      <c r="R585" t="s">
        <v>31</v>
      </c>
      <c r="S585" t="s">
        <v>32</v>
      </c>
      <c r="T585" t="s">
        <v>176</v>
      </c>
      <c r="U585" t="s">
        <v>46</v>
      </c>
      <c r="V585">
        <v>2</v>
      </c>
      <c r="W585">
        <v>1</v>
      </c>
      <c r="X585" t="s">
        <v>35</v>
      </c>
      <c r="Y585" t="s">
        <v>35</v>
      </c>
      <c r="Z585" t="s">
        <v>36</v>
      </c>
    </row>
    <row r="586" spans="1:26" x14ac:dyDescent="0.3">
      <c r="A586" t="s">
        <v>752</v>
      </c>
      <c r="B586" t="s">
        <v>74</v>
      </c>
      <c r="C586" t="s">
        <v>26</v>
      </c>
      <c r="D586" t="s">
        <v>27</v>
      </c>
      <c r="G586">
        <v>4</v>
      </c>
      <c r="H586">
        <v>6</v>
      </c>
      <c r="I586">
        <v>10</v>
      </c>
      <c r="J586">
        <v>4</v>
      </c>
      <c r="K586">
        <v>0</v>
      </c>
      <c r="L586">
        <v>5</v>
      </c>
      <c r="M586">
        <v>8</v>
      </c>
      <c r="N586">
        <v>300</v>
      </c>
      <c r="O586" t="s">
        <v>28</v>
      </c>
      <c r="P586" t="s">
        <v>29</v>
      </c>
      <c r="Q586" t="s">
        <v>39</v>
      </c>
      <c r="R586" t="s">
        <v>50</v>
      </c>
      <c r="S586" t="s">
        <v>32</v>
      </c>
      <c r="T586" t="s">
        <v>176</v>
      </c>
      <c r="U586" t="s">
        <v>92</v>
      </c>
      <c r="V586">
        <v>3</v>
      </c>
      <c r="W586">
        <v>4</v>
      </c>
      <c r="X586" t="s">
        <v>35</v>
      </c>
      <c r="Y586" t="s">
        <v>35</v>
      </c>
      <c r="Z586" t="s">
        <v>36</v>
      </c>
    </row>
    <row r="587" spans="1:26" x14ac:dyDescent="0.3">
      <c r="A587" t="s">
        <v>753</v>
      </c>
      <c r="B587" t="s">
        <v>99</v>
      </c>
      <c r="E587" t="s">
        <v>26</v>
      </c>
      <c r="F587" t="s">
        <v>43</v>
      </c>
      <c r="G587">
        <v>6</v>
      </c>
      <c r="H587">
        <v>9</v>
      </c>
      <c r="I587">
        <v>6</v>
      </c>
      <c r="J587">
        <v>6</v>
      </c>
      <c r="K587">
        <v>4</v>
      </c>
      <c r="L587">
        <v>5</v>
      </c>
      <c r="M587">
        <v>7</v>
      </c>
      <c r="N587">
        <v>80</v>
      </c>
      <c r="O587" t="s">
        <v>28</v>
      </c>
      <c r="P587" t="s">
        <v>45</v>
      </c>
      <c r="Q587" t="s">
        <v>39</v>
      </c>
      <c r="R587" t="s">
        <v>31</v>
      </c>
      <c r="S587" t="s">
        <v>286</v>
      </c>
      <c r="T587" t="s">
        <v>112</v>
      </c>
      <c r="U587" t="s">
        <v>46</v>
      </c>
      <c r="V587">
        <v>3</v>
      </c>
      <c r="W587">
        <v>3</v>
      </c>
      <c r="X587" t="s">
        <v>35</v>
      </c>
      <c r="Y587" t="s">
        <v>40</v>
      </c>
      <c r="Z587" t="s">
        <v>36</v>
      </c>
    </row>
    <row r="588" spans="1:26" x14ac:dyDescent="0.3">
      <c r="A588" t="s">
        <v>754</v>
      </c>
      <c r="B588" t="s">
        <v>25</v>
      </c>
      <c r="C588" t="s">
        <v>26</v>
      </c>
      <c r="D588" t="s">
        <v>105</v>
      </c>
      <c r="G588">
        <v>0</v>
      </c>
      <c r="H588">
        <v>2</v>
      </c>
      <c r="I588">
        <v>3</v>
      </c>
      <c r="J588">
        <v>0</v>
      </c>
      <c r="K588">
        <v>0</v>
      </c>
      <c r="L588">
        <v>10</v>
      </c>
      <c r="M588">
        <v>3</v>
      </c>
      <c r="N588">
        <v>5</v>
      </c>
      <c r="O588" t="s">
        <v>44</v>
      </c>
      <c r="P588" t="s">
        <v>45</v>
      </c>
      <c r="Q588" t="s">
        <v>82</v>
      </c>
      <c r="R588" t="s">
        <v>50</v>
      </c>
      <c r="S588" t="s">
        <v>51</v>
      </c>
      <c r="T588" t="s">
        <v>52</v>
      </c>
      <c r="U588" t="s">
        <v>46</v>
      </c>
      <c r="V588">
        <v>1</v>
      </c>
      <c r="W588">
        <v>1</v>
      </c>
      <c r="X588" t="s">
        <v>35</v>
      </c>
      <c r="Y588" t="s">
        <v>35</v>
      </c>
      <c r="Z588" t="s">
        <v>36</v>
      </c>
    </row>
    <row r="589" spans="1:26" x14ac:dyDescent="0.3">
      <c r="A589" t="s">
        <v>755</v>
      </c>
      <c r="B589" t="s">
        <v>74</v>
      </c>
      <c r="C589" t="s">
        <v>26</v>
      </c>
      <c r="D589" t="s">
        <v>105</v>
      </c>
      <c r="G589">
        <v>7</v>
      </c>
      <c r="H589">
        <v>5</v>
      </c>
      <c r="I589">
        <v>9</v>
      </c>
      <c r="J589">
        <v>8</v>
      </c>
      <c r="K589">
        <v>8</v>
      </c>
      <c r="L589">
        <v>3</v>
      </c>
      <c r="M589">
        <v>2</v>
      </c>
      <c r="N589" t="s">
        <v>233</v>
      </c>
      <c r="O589" t="s">
        <v>44</v>
      </c>
      <c r="P589" t="s">
        <v>29</v>
      </c>
      <c r="Q589" t="s">
        <v>60</v>
      </c>
      <c r="R589" t="s">
        <v>31</v>
      </c>
      <c r="S589" t="s">
        <v>32</v>
      </c>
      <c r="T589" t="s">
        <v>176</v>
      </c>
      <c r="U589" t="s">
        <v>46</v>
      </c>
      <c r="V589">
        <v>5</v>
      </c>
      <c r="W589">
        <v>4</v>
      </c>
      <c r="X589" t="s">
        <v>40</v>
      </c>
      <c r="Y589" t="s">
        <v>35</v>
      </c>
      <c r="Z589" t="s">
        <v>36</v>
      </c>
    </row>
    <row r="590" spans="1:26" x14ac:dyDescent="0.3">
      <c r="A590" t="s">
        <v>756</v>
      </c>
      <c r="B590" t="s">
        <v>81</v>
      </c>
      <c r="E590" t="s">
        <v>26</v>
      </c>
      <c r="F590" t="s">
        <v>43</v>
      </c>
      <c r="G590">
        <v>8</v>
      </c>
      <c r="H590">
        <v>3</v>
      </c>
      <c r="I590">
        <v>8</v>
      </c>
      <c r="J590">
        <v>3</v>
      </c>
      <c r="K590">
        <v>3</v>
      </c>
      <c r="L590">
        <v>1</v>
      </c>
      <c r="M590">
        <v>9</v>
      </c>
      <c r="N590">
        <v>50</v>
      </c>
      <c r="O590" t="s">
        <v>44</v>
      </c>
      <c r="P590" t="s">
        <v>29</v>
      </c>
      <c r="Q590" t="s">
        <v>39</v>
      </c>
      <c r="R590" t="s">
        <v>337</v>
      </c>
      <c r="S590" t="s">
        <v>32</v>
      </c>
      <c r="T590" t="s">
        <v>33</v>
      </c>
      <c r="U590" t="s">
        <v>34</v>
      </c>
      <c r="V590">
        <v>3</v>
      </c>
      <c r="W590">
        <v>4</v>
      </c>
      <c r="X590" t="s">
        <v>35</v>
      </c>
      <c r="Y590" t="s">
        <v>35</v>
      </c>
      <c r="Z590" t="s">
        <v>36</v>
      </c>
    </row>
    <row r="591" spans="1:26" x14ac:dyDescent="0.3">
      <c r="A591" t="s">
        <v>757</v>
      </c>
      <c r="B591" t="s">
        <v>64</v>
      </c>
      <c r="C591" t="s">
        <v>26</v>
      </c>
      <c r="D591" t="s">
        <v>27</v>
      </c>
      <c r="G591">
        <v>1</v>
      </c>
      <c r="H591">
        <v>1</v>
      </c>
      <c r="I591">
        <v>6</v>
      </c>
      <c r="J591">
        <v>1</v>
      </c>
      <c r="K591">
        <v>0</v>
      </c>
      <c r="L591">
        <v>10</v>
      </c>
      <c r="M591">
        <v>5</v>
      </c>
      <c r="N591">
        <v>0</v>
      </c>
      <c r="O591" t="s">
        <v>44</v>
      </c>
      <c r="P591" t="s">
        <v>29</v>
      </c>
      <c r="Q591" t="s">
        <v>39</v>
      </c>
      <c r="R591" t="s">
        <v>31</v>
      </c>
      <c r="S591" t="s">
        <v>91</v>
      </c>
      <c r="T591" t="s">
        <v>194</v>
      </c>
      <c r="U591" t="s">
        <v>46</v>
      </c>
      <c r="V591">
        <v>6</v>
      </c>
      <c r="W591">
        <v>1</v>
      </c>
      <c r="X591" t="s">
        <v>35</v>
      </c>
      <c r="Y591" t="s">
        <v>35</v>
      </c>
      <c r="Z591" t="s">
        <v>36</v>
      </c>
    </row>
    <row r="592" spans="1:26" x14ac:dyDescent="0.3">
      <c r="A592" t="s">
        <v>758</v>
      </c>
      <c r="B592" t="s">
        <v>78</v>
      </c>
      <c r="E592" t="s">
        <v>26</v>
      </c>
      <c r="F592" t="s">
        <v>43</v>
      </c>
      <c r="G592">
        <v>2</v>
      </c>
      <c r="H592">
        <v>0</v>
      </c>
      <c r="I592">
        <v>9</v>
      </c>
      <c r="J592">
        <v>0</v>
      </c>
      <c r="K592">
        <v>0</v>
      </c>
      <c r="L592">
        <v>8</v>
      </c>
      <c r="M592">
        <v>10</v>
      </c>
      <c r="N592">
        <v>500</v>
      </c>
      <c r="O592" t="s">
        <v>28</v>
      </c>
      <c r="P592" t="s">
        <v>29</v>
      </c>
      <c r="Q592" t="s">
        <v>39</v>
      </c>
      <c r="R592" t="s">
        <v>31</v>
      </c>
      <c r="S592" t="s">
        <v>102</v>
      </c>
      <c r="T592" t="s">
        <v>112</v>
      </c>
      <c r="U592" t="s">
        <v>34</v>
      </c>
      <c r="V592">
        <v>2</v>
      </c>
      <c r="W592">
        <v>1</v>
      </c>
      <c r="X592" t="s">
        <v>35</v>
      </c>
      <c r="Y592" t="s">
        <v>35</v>
      </c>
      <c r="Z592" t="s">
        <v>36</v>
      </c>
    </row>
    <row r="593" spans="1:26" x14ac:dyDescent="0.3">
      <c r="A593" t="s">
        <v>759</v>
      </c>
      <c r="B593" t="s">
        <v>78</v>
      </c>
      <c r="E593" t="s">
        <v>26</v>
      </c>
      <c r="F593" t="s">
        <v>43</v>
      </c>
      <c r="G593">
        <v>2</v>
      </c>
      <c r="H593">
        <v>4</v>
      </c>
      <c r="I593">
        <v>4</v>
      </c>
      <c r="J593">
        <v>4</v>
      </c>
      <c r="K593">
        <v>3</v>
      </c>
      <c r="L593">
        <v>4</v>
      </c>
      <c r="M593">
        <v>8</v>
      </c>
      <c r="N593">
        <v>200</v>
      </c>
      <c r="O593" t="s">
        <v>44</v>
      </c>
      <c r="P593" t="s">
        <v>29</v>
      </c>
      <c r="Q593" t="s">
        <v>164</v>
      </c>
      <c r="R593" t="s">
        <v>291</v>
      </c>
      <c r="S593" t="s">
        <v>214</v>
      </c>
      <c r="T593" t="s">
        <v>52</v>
      </c>
      <c r="U593" t="s">
        <v>46</v>
      </c>
      <c r="V593">
        <v>3</v>
      </c>
      <c r="W593">
        <v>3</v>
      </c>
      <c r="X593" t="s">
        <v>40</v>
      </c>
      <c r="Y593" t="s">
        <v>35</v>
      </c>
      <c r="Z593" t="s">
        <v>36</v>
      </c>
    </row>
    <row r="594" spans="1:26" x14ac:dyDescent="0.3">
      <c r="A594" t="s">
        <v>760</v>
      </c>
      <c r="B594" t="s">
        <v>76</v>
      </c>
      <c r="E594" t="s">
        <v>26</v>
      </c>
      <c r="F594" t="s">
        <v>43</v>
      </c>
      <c r="G594">
        <v>5</v>
      </c>
      <c r="H594">
        <v>8</v>
      </c>
      <c r="I594">
        <v>7</v>
      </c>
      <c r="J594">
        <v>8</v>
      </c>
      <c r="K594">
        <v>4</v>
      </c>
      <c r="L594">
        <v>4</v>
      </c>
      <c r="M594">
        <v>9</v>
      </c>
      <c r="N594">
        <v>100</v>
      </c>
      <c r="O594" t="s">
        <v>28</v>
      </c>
      <c r="P594" t="s">
        <v>45</v>
      </c>
      <c r="Q594" t="s">
        <v>30</v>
      </c>
      <c r="R594" t="s">
        <v>31</v>
      </c>
      <c r="S594" t="s">
        <v>32</v>
      </c>
      <c r="T594" t="s">
        <v>33</v>
      </c>
      <c r="U594" t="s">
        <v>57</v>
      </c>
      <c r="V594">
        <v>4</v>
      </c>
      <c r="W594">
        <v>4</v>
      </c>
      <c r="X594" t="s">
        <v>35</v>
      </c>
      <c r="Y594" t="s">
        <v>35</v>
      </c>
      <c r="Z594" t="s">
        <v>36</v>
      </c>
    </row>
    <row r="595" spans="1:26" x14ac:dyDescent="0.3">
      <c r="A595" t="s">
        <v>761</v>
      </c>
      <c r="B595" t="s">
        <v>74</v>
      </c>
      <c r="C595" t="s">
        <v>26</v>
      </c>
      <c r="D595" t="s">
        <v>105</v>
      </c>
      <c r="G595">
        <v>2</v>
      </c>
      <c r="H595">
        <v>2</v>
      </c>
      <c r="I595">
        <v>5</v>
      </c>
      <c r="J595">
        <v>5</v>
      </c>
      <c r="K595">
        <v>1</v>
      </c>
      <c r="L595">
        <v>3</v>
      </c>
      <c r="M595">
        <v>8</v>
      </c>
      <c r="N595" t="s">
        <v>264</v>
      </c>
      <c r="O595" t="s">
        <v>44</v>
      </c>
      <c r="P595" t="s">
        <v>29</v>
      </c>
      <c r="Q595" t="s">
        <v>60</v>
      </c>
      <c r="R595" t="s">
        <v>31</v>
      </c>
      <c r="S595" t="s">
        <v>61</v>
      </c>
      <c r="T595" t="s">
        <v>62</v>
      </c>
      <c r="U595" t="s">
        <v>146</v>
      </c>
      <c r="V595">
        <v>1</v>
      </c>
      <c r="W595">
        <v>2</v>
      </c>
      <c r="X595" t="s">
        <v>35</v>
      </c>
      <c r="Y595" t="s">
        <v>35</v>
      </c>
      <c r="Z595" t="s">
        <v>36</v>
      </c>
    </row>
    <row r="596" spans="1:26" x14ac:dyDescent="0.3">
      <c r="A596" t="s">
        <v>762</v>
      </c>
      <c r="B596" t="s">
        <v>38</v>
      </c>
      <c r="C596" t="s">
        <v>26</v>
      </c>
      <c r="D596" t="s">
        <v>27</v>
      </c>
      <c r="G596">
        <v>4</v>
      </c>
      <c r="H596">
        <v>3</v>
      </c>
      <c r="I596">
        <v>8</v>
      </c>
      <c r="J596">
        <v>2</v>
      </c>
      <c r="K596">
        <v>2</v>
      </c>
      <c r="L596">
        <v>7</v>
      </c>
      <c r="M596">
        <v>8</v>
      </c>
      <c r="N596">
        <v>500</v>
      </c>
      <c r="O596" t="s">
        <v>28</v>
      </c>
      <c r="P596" t="s">
        <v>29</v>
      </c>
      <c r="Q596" t="s">
        <v>39</v>
      </c>
      <c r="R596" t="s">
        <v>31</v>
      </c>
      <c r="T596" t="s">
        <v>112</v>
      </c>
      <c r="U596" t="s">
        <v>34</v>
      </c>
      <c r="V596">
        <v>3</v>
      </c>
      <c r="W596">
        <v>2</v>
      </c>
      <c r="X596" t="s">
        <v>35</v>
      </c>
      <c r="Y596" t="s">
        <v>35</v>
      </c>
      <c r="Z596" t="s">
        <v>36</v>
      </c>
    </row>
    <row r="597" spans="1:26" x14ac:dyDescent="0.3">
      <c r="A597" t="s">
        <v>763</v>
      </c>
      <c r="B597" t="s">
        <v>74</v>
      </c>
      <c r="C597" t="s">
        <v>26</v>
      </c>
      <c r="D597" t="s">
        <v>27</v>
      </c>
      <c r="G597">
        <v>0</v>
      </c>
      <c r="H597">
        <v>1</v>
      </c>
      <c r="I597">
        <v>5</v>
      </c>
      <c r="J597">
        <v>2</v>
      </c>
      <c r="K597">
        <v>0</v>
      </c>
      <c r="L597">
        <v>10</v>
      </c>
      <c r="M597">
        <v>2</v>
      </c>
      <c r="N597">
        <v>100</v>
      </c>
      <c r="O597" t="s">
        <v>44</v>
      </c>
      <c r="P597" t="s">
        <v>29</v>
      </c>
      <c r="Q597" t="s">
        <v>30</v>
      </c>
      <c r="R597" t="s">
        <v>31</v>
      </c>
      <c r="S597" t="s">
        <v>32</v>
      </c>
      <c r="T597" t="s">
        <v>33</v>
      </c>
      <c r="U597" t="s">
        <v>34</v>
      </c>
      <c r="V597">
        <v>1</v>
      </c>
      <c r="W597">
        <v>4</v>
      </c>
      <c r="X597" t="s">
        <v>35</v>
      </c>
      <c r="Y597" t="s">
        <v>35</v>
      </c>
      <c r="Z597" t="s">
        <v>36</v>
      </c>
    </row>
    <row r="598" spans="1:26" x14ac:dyDescent="0.3">
      <c r="A598" t="s">
        <v>764</v>
      </c>
      <c r="B598" t="s">
        <v>104</v>
      </c>
      <c r="C598" t="s">
        <v>26</v>
      </c>
      <c r="D598" t="s">
        <v>27</v>
      </c>
      <c r="G598">
        <v>0</v>
      </c>
      <c r="H598">
        <v>4</v>
      </c>
      <c r="I598">
        <v>6</v>
      </c>
      <c r="J598">
        <v>3</v>
      </c>
      <c r="K598">
        <v>6</v>
      </c>
      <c r="L598">
        <v>8</v>
      </c>
      <c r="M598">
        <v>10</v>
      </c>
      <c r="N598">
        <v>200</v>
      </c>
      <c r="O598" t="s">
        <v>28</v>
      </c>
      <c r="P598" t="s">
        <v>45</v>
      </c>
      <c r="Q598" t="s">
        <v>39</v>
      </c>
      <c r="R598" t="s">
        <v>31</v>
      </c>
      <c r="S598" t="s">
        <v>102</v>
      </c>
      <c r="T598" t="s">
        <v>206</v>
      </c>
      <c r="U598" t="s">
        <v>146</v>
      </c>
      <c r="V598">
        <v>3</v>
      </c>
      <c r="W598">
        <v>3</v>
      </c>
      <c r="X598" t="s">
        <v>35</v>
      </c>
      <c r="Y598" t="s">
        <v>35</v>
      </c>
      <c r="Z598" t="s">
        <v>53</v>
      </c>
    </row>
    <row r="599" spans="1:26" x14ac:dyDescent="0.3">
      <c r="A599" t="s">
        <v>765</v>
      </c>
      <c r="B599" t="s">
        <v>74</v>
      </c>
      <c r="C599" t="s">
        <v>26</v>
      </c>
      <c r="D599" t="s">
        <v>105</v>
      </c>
      <c r="G599">
        <v>5</v>
      </c>
      <c r="H599">
        <v>4</v>
      </c>
      <c r="I599">
        <v>6</v>
      </c>
      <c r="J599">
        <v>3</v>
      </c>
      <c r="K599">
        <v>3</v>
      </c>
      <c r="L599">
        <v>7</v>
      </c>
      <c r="M599">
        <v>2</v>
      </c>
      <c r="N599">
        <v>0</v>
      </c>
      <c r="O599" t="s">
        <v>44</v>
      </c>
      <c r="P599" t="s">
        <v>45</v>
      </c>
      <c r="Q599" t="s">
        <v>30</v>
      </c>
      <c r="R599" t="s">
        <v>55</v>
      </c>
      <c r="S599" t="s">
        <v>51</v>
      </c>
      <c r="T599" t="s">
        <v>194</v>
      </c>
      <c r="U599" t="s">
        <v>106</v>
      </c>
      <c r="V599">
        <v>3</v>
      </c>
      <c r="W599">
        <v>4</v>
      </c>
      <c r="X599" t="s">
        <v>40</v>
      </c>
      <c r="Y599" t="s">
        <v>35</v>
      </c>
      <c r="Z599" t="s">
        <v>36</v>
      </c>
    </row>
    <row r="600" spans="1:26" x14ac:dyDescent="0.3">
      <c r="A600" t="s">
        <v>766</v>
      </c>
      <c r="B600" t="s">
        <v>90</v>
      </c>
      <c r="E600" t="s">
        <v>26</v>
      </c>
      <c r="F600" t="s">
        <v>79</v>
      </c>
      <c r="G600">
        <v>8</v>
      </c>
      <c r="H600">
        <v>8</v>
      </c>
      <c r="I600">
        <v>7</v>
      </c>
      <c r="J600">
        <v>7</v>
      </c>
      <c r="K600">
        <v>9</v>
      </c>
      <c r="L600">
        <v>2</v>
      </c>
      <c r="M600">
        <v>10</v>
      </c>
      <c r="N600">
        <v>500</v>
      </c>
      <c r="O600" t="s">
        <v>28</v>
      </c>
      <c r="P600" t="s">
        <v>29</v>
      </c>
      <c r="Q600" t="s">
        <v>30</v>
      </c>
      <c r="R600" t="s">
        <v>31</v>
      </c>
      <c r="S600" t="s">
        <v>56</v>
      </c>
      <c r="T600" t="s">
        <v>176</v>
      </c>
      <c r="U600" t="s">
        <v>92</v>
      </c>
      <c r="V600">
        <v>3</v>
      </c>
      <c r="W600">
        <v>4</v>
      </c>
      <c r="X600" t="s">
        <v>35</v>
      </c>
      <c r="Y600" t="s">
        <v>35</v>
      </c>
      <c r="Z600" t="s">
        <v>36</v>
      </c>
    </row>
    <row r="601" spans="1:26" x14ac:dyDescent="0.3">
      <c r="A601" t="s">
        <v>767</v>
      </c>
      <c r="B601" t="s">
        <v>25</v>
      </c>
      <c r="C601" t="s">
        <v>26</v>
      </c>
      <c r="D601" t="s">
        <v>27</v>
      </c>
      <c r="G601">
        <v>8</v>
      </c>
      <c r="H601">
        <v>8</v>
      </c>
      <c r="I601">
        <v>6</v>
      </c>
      <c r="J601">
        <v>7</v>
      </c>
      <c r="K601">
        <v>3</v>
      </c>
      <c r="L601">
        <v>5</v>
      </c>
      <c r="M601">
        <v>8</v>
      </c>
      <c r="N601">
        <v>500</v>
      </c>
      <c r="O601" t="s">
        <v>28</v>
      </c>
      <c r="P601" t="s">
        <v>29</v>
      </c>
      <c r="Q601" t="s">
        <v>60</v>
      </c>
      <c r="R601" t="s">
        <v>31</v>
      </c>
      <c r="S601" t="s">
        <v>102</v>
      </c>
      <c r="T601" t="s">
        <v>62</v>
      </c>
      <c r="U601" t="s">
        <v>34</v>
      </c>
      <c r="V601">
        <v>4</v>
      </c>
      <c r="W601">
        <v>1</v>
      </c>
      <c r="X601" t="s">
        <v>35</v>
      </c>
      <c r="Y601" t="s">
        <v>35</v>
      </c>
      <c r="Z601" t="s">
        <v>36</v>
      </c>
    </row>
    <row r="602" spans="1:26" x14ac:dyDescent="0.3">
      <c r="A602" t="s">
        <v>768</v>
      </c>
      <c r="B602" t="s">
        <v>76</v>
      </c>
      <c r="E602" t="s">
        <v>26</v>
      </c>
      <c r="F602" t="s">
        <v>79</v>
      </c>
      <c r="G602">
        <v>8</v>
      </c>
      <c r="H602">
        <v>7</v>
      </c>
      <c r="I602">
        <v>0</v>
      </c>
      <c r="J602">
        <v>0</v>
      </c>
      <c r="K602">
        <v>0</v>
      </c>
      <c r="L602">
        <v>5</v>
      </c>
      <c r="M602">
        <v>10</v>
      </c>
      <c r="N602">
        <v>100</v>
      </c>
      <c r="O602" t="s">
        <v>44</v>
      </c>
      <c r="P602" t="s">
        <v>45</v>
      </c>
      <c r="Q602" t="s">
        <v>60</v>
      </c>
      <c r="R602" t="s">
        <v>31</v>
      </c>
      <c r="S602" t="s">
        <v>214</v>
      </c>
      <c r="T602" t="s">
        <v>206</v>
      </c>
      <c r="U602" t="s">
        <v>34</v>
      </c>
      <c r="V602">
        <v>2</v>
      </c>
      <c r="W602">
        <v>0</v>
      </c>
      <c r="X602" t="s">
        <v>35</v>
      </c>
      <c r="Y602" t="s">
        <v>35</v>
      </c>
      <c r="Z602" t="s">
        <v>36</v>
      </c>
    </row>
    <row r="603" spans="1:26" x14ac:dyDescent="0.3">
      <c r="A603" t="s">
        <v>769</v>
      </c>
      <c r="B603" t="s">
        <v>90</v>
      </c>
      <c r="E603" t="s">
        <v>26</v>
      </c>
      <c r="F603" t="s">
        <v>43</v>
      </c>
      <c r="G603">
        <v>7</v>
      </c>
      <c r="H603">
        <v>5</v>
      </c>
      <c r="I603">
        <v>7</v>
      </c>
      <c r="J603">
        <v>4</v>
      </c>
      <c r="K603">
        <v>1</v>
      </c>
      <c r="L603">
        <v>3</v>
      </c>
      <c r="M603">
        <v>8</v>
      </c>
      <c r="N603">
        <v>150</v>
      </c>
      <c r="O603" t="s">
        <v>28</v>
      </c>
      <c r="P603" t="s">
        <v>29</v>
      </c>
      <c r="Q603" t="s">
        <v>30</v>
      </c>
      <c r="R603" t="s">
        <v>55</v>
      </c>
      <c r="S603" t="s">
        <v>51</v>
      </c>
      <c r="T603" t="s">
        <v>194</v>
      </c>
      <c r="U603" t="s">
        <v>34</v>
      </c>
      <c r="V603">
        <v>3</v>
      </c>
      <c r="W603">
        <v>3</v>
      </c>
      <c r="X603" t="s">
        <v>35</v>
      </c>
      <c r="Y603" t="s">
        <v>35</v>
      </c>
      <c r="Z603" t="s">
        <v>36</v>
      </c>
    </row>
    <row r="604" spans="1:26" x14ac:dyDescent="0.3">
      <c r="A604" t="s">
        <v>770</v>
      </c>
      <c r="B604" t="s">
        <v>74</v>
      </c>
      <c r="C604" t="s">
        <v>26</v>
      </c>
      <c r="D604" t="s">
        <v>27</v>
      </c>
      <c r="G604">
        <v>2</v>
      </c>
      <c r="H604">
        <v>2</v>
      </c>
      <c r="I604">
        <v>7</v>
      </c>
      <c r="J604">
        <v>2</v>
      </c>
      <c r="K604">
        <v>0</v>
      </c>
      <c r="L604">
        <v>8</v>
      </c>
      <c r="M604">
        <v>5</v>
      </c>
      <c r="N604">
        <v>50</v>
      </c>
      <c r="O604" t="s">
        <v>28</v>
      </c>
      <c r="P604" t="s">
        <v>45</v>
      </c>
      <c r="Q604" t="s">
        <v>39</v>
      </c>
      <c r="R604" t="s">
        <v>31</v>
      </c>
      <c r="S604" t="s">
        <v>160</v>
      </c>
      <c r="T604" t="s">
        <v>112</v>
      </c>
      <c r="U604" t="s">
        <v>146</v>
      </c>
      <c r="V604">
        <v>1</v>
      </c>
      <c r="W604">
        <v>2</v>
      </c>
      <c r="X604" t="s">
        <v>35</v>
      </c>
      <c r="Y604" t="s">
        <v>35</v>
      </c>
      <c r="Z604" t="s">
        <v>36</v>
      </c>
    </row>
    <row r="605" spans="1:26" x14ac:dyDescent="0.3">
      <c r="A605" t="s">
        <v>771</v>
      </c>
      <c r="B605" t="s">
        <v>74</v>
      </c>
      <c r="C605" t="s">
        <v>26</v>
      </c>
      <c r="D605" t="s">
        <v>27</v>
      </c>
      <c r="G605">
        <v>2</v>
      </c>
      <c r="H605">
        <v>2</v>
      </c>
      <c r="I605">
        <v>7</v>
      </c>
      <c r="J605">
        <v>2</v>
      </c>
      <c r="K605">
        <v>0</v>
      </c>
      <c r="L605">
        <v>8</v>
      </c>
      <c r="M605">
        <v>5</v>
      </c>
      <c r="N605">
        <v>50</v>
      </c>
      <c r="O605" t="s">
        <v>28</v>
      </c>
      <c r="P605" t="s">
        <v>45</v>
      </c>
      <c r="Q605" t="s">
        <v>39</v>
      </c>
      <c r="R605" t="s">
        <v>31</v>
      </c>
      <c r="S605" t="s">
        <v>160</v>
      </c>
      <c r="T605" t="s">
        <v>112</v>
      </c>
      <c r="U605" t="s">
        <v>146</v>
      </c>
      <c r="V605">
        <v>1</v>
      </c>
      <c r="W605">
        <v>2</v>
      </c>
      <c r="X605" t="s">
        <v>35</v>
      </c>
      <c r="Y605" t="s">
        <v>35</v>
      </c>
      <c r="Z605" t="s">
        <v>36</v>
      </c>
    </row>
    <row r="606" spans="1:26" x14ac:dyDescent="0.3">
      <c r="A606" t="s">
        <v>772</v>
      </c>
      <c r="B606" t="s">
        <v>67</v>
      </c>
      <c r="E606" t="s">
        <v>26</v>
      </c>
      <c r="F606" t="s">
        <v>79</v>
      </c>
      <c r="G606">
        <v>9</v>
      </c>
      <c r="H606">
        <v>8</v>
      </c>
      <c r="I606">
        <v>9</v>
      </c>
      <c r="J606">
        <v>4</v>
      </c>
      <c r="K606">
        <v>8</v>
      </c>
      <c r="L606">
        <v>5</v>
      </c>
      <c r="M606">
        <v>5</v>
      </c>
      <c r="N606">
        <v>0</v>
      </c>
      <c r="O606" t="s">
        <v>44</v>
      </c>
      <c r="P606" t="s">
        <v>29</v>
      </c>
      <c r="Q606" t="s">
        <v>60</v>
      </c>
      <c r="R606" t="s">
        <v>31</v>
      </c>
      <c r="S606" t="s">
        <v>102</v>
      </c>
      <c r="T606" t="s">
        <v>112</v>
      </c>
      <c r="U606" t="s">
        <v>34</v>
      </c>
      <c r="V606">
        <v>5</v>
      </c>
      <c r="W606">
        <v>2</v>
      </c>
      <c r="X606" t="s">
        <v>35</v>
      </c>
      <c r="Y606" t="s">
        <v>35</v>
      </c>
      <c r="Z606" t="s">
        <v>36</v>
      </c>
    </row>
    <row r="607" spans="1:26" x14ac:dyDescent="0.3">
      <c r="A607" t="s">
        <v>773</v>
      </c>
      <c r="B607" t="s">
        <v>135</v>
      </c>
      <c r="E607" t="s">
        <v>26</v>
      </c>
      <c r="F607" t="s">
        <v>43</v>
      </c>
      <c r="G607">
        <v>8</v>
      </c>
      <c r="H607">
        <v>1</v>
      </c>
      <c r="I607">
        <v>6</v>
      </c>
      <c r="J607">
        <v>3</v>
      </c>
      <c r="K607">
        <v>1</v>
      </c>
      <c r="L607">
        <v>6</v>
      </c>
      <c r="M607">
        <v>4</v>
      </c>
      <c r="N607">
        <v>0</v>
      </c>
      <c r="O607" t="s">
        <v>28</v>
      </c>
      <c r="P607" t="s">
        <v>45</v>
      </c>
      <c r="Q607" t="s">
        <v>30</v>
      </c>
      <c r="R607" t="s">
        <v>50</v>
      </c>
      <c r="S607" t="s">
        <v>32</v>
      </c>
      <c r="T607" t="s">
        <v>52</v>
      </c>
      <c r="U607" t="s">
        <v>92</v>
      </c>
      <c r="V607">
        <v>4</v>
      </c>
      <c r="W607">
        <v>2</v>
      </c>
      <c r="X607" t="s">
        <v>35</v>
      </c>
      <c r="Y607" t="s">
        <v>35</v>
      </c>
      <c r="Z607" t="s">
        <v>36</v>
      </c>
    </row>
    <row r="608" spans="1:26" x14ac:dyDescent="0.3">
      <c r="A608" t="s">
        <v>774</v>
      </c>
      <c r="B608" t="s">
        <v>81</v>
      </c>
      <c r="E608" t="s">
        <v>26</v>
      </c>
      <c r="F608" t="s">
        <v>43</v>
      </c>
      <c r="G608">
        <v>8</v>
      </c>
      <c r="H608">
        <v>5</v>
      </c>
      <c r="I608">
        <v>7</v>
      </c>
      <c r="J608">
        <v>6</v>
      </c>
      <c r="K608">
        <v>3</v>
      </c>
      <c r="L608">
        <v>6</v>
      </c>
      <c r="M608">
        <v>8</v>
      </c>
      <c r="N608" t="s">
        <v>459</v>
      </c>
      <c r="O608" t="s">
        <v>28</v>
      </c>
      <c r="P608" t="s">
        <v>29</v>
      </c>
      <c r="Q608" t="s">
        <v>30</v>
      </c>
      <c r="R608" t="s">
        <v>31</v>
      </c>
      <c r="S608" t="s">
        <v>32</v>
      </c>
      <c r="T608" t="s">
        <v>176</v>
      </c>
      <c r="U608" t="s">
        <v>46</v>
      </c>
      <c r="V608">
        <v>3</v>
      </c>
      <c r="W608">
        <v>2</v>
      </c>
      <c r="X608" t="s">
        <v>35</v>
      </c>
      <c r="Y608" t="s">
        <v>35</v>
      </c>
      <c r="Z608" t="s">
        <v>36</v>
      </c>
    </row>
    <row r="609" spans="1:26" x14ac:dyDescent="0.3">
      <c r="A609" t="s">
        <v>775</v>
      </c>
      <c r="B609" t="s">
        <v>38</v>
      </c>
      <c r="C609" t="s">
        <v>26</v>
      </c>
      <c r="D609" t="s">
        <v>27</v>
      </c>
      <c r="G609">
        <v>4</v>
      </c>
      <c r="H609">
        <v>3</v>
      </c>
      <c r="I609">
        <v>9</v>
      </c>
      <c r="J609">
        <v>5</v>
      </c>
      <c r="K609">
        <v>3</v>
      </c>
      <c r="L609">
        <v>9</v>
      </c>
      <c r="M609">
        <v>9</v>
      </c>
      <c r="N609">
        <v>100</v>
      </c>
      <c r="O609" t="s">
        <v>28</v>
      </c>
      <c r="P609" t="s">
        <v>29</v>
      </c>
      <c r="Q609" t="s">
        <v>39</v>
      </c>
      <c r="R609" t="s">
        <v>31</v>
      </c>
      <c r="T609" t="s">
        <v>194</v>
      </c>
      <c r="U609" t="s">
        <v>34</v>
      </c>
      <c r="V609">
        <v>2</v>
      </c>
      <c r="W609">
        <v>2</v>
      </c>
      <c r="X609" t="s">
        <v>35</v>
      </c>
      <c r="Y609" t="s">
        <v>35</v>
      </c>
      <c r="Z609" t="s">
        <v>36</v>
      </c>
    </row>
    <row r="610" spans="1:26" x14ac:dyDescent="0.3">
      <c r="A610" t="s">
        <v>776</v>
      </c>
      <c r="B610" t="s">
        <v>74</v>
      </c>
      <c r="C610" t="s">
        <v>26</v>
      </c>
      <c r="D610" t="s">
        <v>105</v>
      </c>
      <c r="G610">
        <v>6</v>
      </c>
      <c r="H610">
        <v>4</v>
      </c>
      <c r="I610">
        <v>7</v>
      </c>
      <c r="J610">
        <v>8</v>
      </c>
      <c r="K610">
        <v>2</v>
      </c>
      <c r="L610">
        <v>4</v>
      </c>
      <c r="M610">
        <v>9</v>
      </c>
      <c r="N610" t="s">
        <v>68</v>
      </c>
      <c r="O610" t="s">
        <v>44</v>
      </c>
      <c r="P610" t="s">
        <v>29</v>
      </c>
      <c r="Q610" t="s">
        <v>60</v>
      </c>
      <c r="T610" t="s">
        <v>33</v>
      </c>
      <c r="U610" t="s">
        <v>146</v>
      </c>
      <c r="V610">
        <v>5</v>
      </c>
      <c r="W610">
        <v>3</v>
      </c>
      <c r="X610" t="s">
        <v>40</v>
      </c>
      <c r="Y610" t="s">
        <v>35</v>
      </c>
      <c r="Z610" t="s">
        <v>36</v>
      </c>
    </row>
    <row r="611" spans="1:26" x14ac:dyDescent="0.3">
      <c r="A611" t="s">
        <v>777</v>
      </c>
      <c r="B611" t="s">
        <v>135</v>
      </c>
      <c r="E611" t="s">
        <v>26</v>
      </c>
      <c r="F611" t="s">
        <v>43</v>
      </c>
      <c r="G611">
        <v>5</v>
      </c>
      <c r="H611">
        <v>5</v>
      </c>
      <c r="I611">
        <v>7</v>
      </c>
      <c r="J611">
        <v>4</v>
      </c>
      <c r="K611">
        <v>3</v>
      </c>
      <c r="L611">
        <v>7</v>
      </c>
      <c r="M611">
        <v>8</v>
      </c>
      <c r="N611">
        <v>100</v>
      </c>
      <c r="O611" t="s">
        <v>28</v>
      </c>
      <c r="P611" t="s">
        <v>45</v>
      </c>
      <c r="Q611" t="s">
        <v>60</v>
      </c>
      <c r="R611" t="s">
        <v>31</v>
      </c>
      <c r="S611" t="s">
        <v>178</v>
      </c>
      <c r="T611" t="s">
        <v>194</v>
      </c>
      <c r="U611" t="s">
        <v>146</v>
      </c>
      <c r="V611">
        <v>3</v>
      </c>
      <c r="W611">
        <v>0</v>
      </c>
      <c r="X611" t="s">
        <v>35</v>
      </c>
      <c r="Y611" t="s">
        <v>35</v>
      </c>
      <c r="Z611" t="s">
        <v>36</v>
      </c>
    </row>
    <row r="612" spans="1:26" x14ac:dyDescent="0.3">
      <c r="A612" t="s">
        <v>778</v>
      </c>
      <c r="B612" t="s">
        <v>184</v>
      </c>
      <c r="C612" t="s">
        <v>26</v>
      </c>
      <c r="D612" t="s">
        <v>105</v>
      </c>
      <c r="G612">
        <v>5</v>
      </c>
      <c r="H612">
        <v>4</v>
      </c>
      <c r="I612">
        <v>4</v>
      </c>
      <c r="J612">
        <v>3</v>
      </c>
      <c r="K612">
        <v>2</v>
      </c>
      <c r="L612">
        <v>7</v>
      </c>
      <c r="M612">
        <v>10</v>
      </c>
      <c r="N612">
        <v>200</v>
      </c>
      <c r="O612" t="s">
        <v>28</v>
      </c>
      <c r="P612" t="s">
        <v>29</v>
      </c>
      <c r="Q612" t="s">
        <v>60</v>
      </c>
      <c r="S612" t="s">
        <v>51</v>
      </c>
      <c r="T612" t="s">
        <v>176</v>
      </c>
      <c r="U612" t="s">
        <v>146</v>
      </c>
      <c r="V612">
        <v>3</v>
      </c>
      <c r="W612">
        <v>0</v>
      </c>
      <c r="X612" t="s">
        <v>35</v>
      </c>
      <c r="Y612" t="s">
        <v>35</v>
      </c>
      <c r="Z612" t="s">
        <v>36</v>
      </c>
    </row>
    <row r="613" spans="1:26" x14ac:dyDescent="0.3">
      <c r="A613" t="s">
        <v>779</v>
      </c>
      <c r="B613" t="s">
        <v>42</v>
      </c>
      <c r="E613" t="s">
        <v>26</v>
      </c>
      <c r="F613" t="s">
        <v>43</v>
      </c>
      <c r="G613">
        <v>6</v>
      </c>
      <c r="H613">
        <v>6</v>
      </c>
      <c r="I613">
        <v>10</v>
      </c>
      <c r="J613">
        <v>6</v>
      </c>
      <c r="K613">
        <v>6</v>
      </c>
      <c r="L613">
        <v>6</v>
      </c>
      <c r="M613">
        <v>10</v>
      </c>
      <c r="N613">
        <v>500</v>
      </c>
      <c r="O613" t="s">
        <v>44</v>
      </c>
      <c r="P613" t="s">
        <v>168</v>
      </c>
      <c r="Q613" t="s">
        <v>30</v>
      </c>
      <c r="R613" t="s">
        <v>86</v>
      </c>
      <c r="S613" t="s">
        <v>56</v>
      </c>
      <c r="T613" t="s">
        <v>112</v>
      </c>
      <c r="U613" t="s">
        <v>106</v>
      </c>
      <c r="V613">
        <v>6</v>
      </c>
      <c r="W613">
        <v>3</v>
      </c>
      <c r="X613" t="s">
        <v>35</v>
      </c>
      <c r="Y613" t="s">
        <v>35</v>
      </c>
      <c r="Z613" t="s">
        <v>36</v>
      </c>
    </row>
    <row r="614" spans="1:26" x14ac:dyDescent="0.3">
      <c r="A614" t="s">
        <v>780</v>
      </c>
      <c r="B614" t="s">
        <v>104</v>
      </c>
      <c r="C614" t="s">
        <v>26</v>
      </c>
      <c r="D614" t="s">
        <v>27</v>
      </c>
      <c r="G614">
        <v>5</v>
      </c>
      <c r="H614">
        <v>3</v>
      </c>
      <c r="I614">
        <v>7</v>
      </c>
      <c r="J614">
        <v>5</v>
      </c>
      <c r="K614">
        <v>4</v>
      </c>
      <c r="L614">
        <v>6</v>
      </c>
      <c r="M614">
        <v>8</v>
      </c>
      <c r="N614">
        <v>400</v>
      </c>
      <c r="O614" t="s">
        <v>28</v>
      </c>
      <c r="P614" t="s">
        <v>85</v>
      </c>
      <c r="Q614" t="s">
        <v>30</v>
      </c>
      <c r="R614" t="s">
        <v>50</v>
      </c>
      <c r="S614" t="s">
        <v>91</v>
      </c>
      <c r="U614" t="s">
        <v>57</v>
      </c>
      <c r="V614">
        <v>4</v>
      </c>
      <c r="W614">
        <v>3</v>
      </c>
      <c r="X614" t="s">
        <v>35</v>
      </c>
      <c r="Y614" t="s">
        <v>35</v>
      </c>
      <c r="Z614" t="s">
        <v>36</v>
      </c>
    </row>
    <row r="615" spans="1:26" x14ac:dyDescent="0.3">
      <c r="A615" t="s">
        <v>781</v>
      </c>
      <c r="B615" t="s">
        <v>135</v>
      </c>
      <c r="E615" t="s">
        <v>26</v>
      </c>
      <c r="F615" t="s">
        <v>43</v>
      </c>
      <c r="G615">
        <v>6</v>
      </c>
      <c r="H615">
        <v>4</v>
      </c>
      <c r="I615">
        <v>10</v>
      </c>
      <c r="J615">
        <v>0</v>
      </c>
      <c r="K615">
        <v>0</v>
      </c>
      <c r="L615">
        <v>8</v>
      </c>
      <c r="M615">
        <v>6</v>
      </c>
      <c r="N615">
        <v>50</v>
      </c>
      <c r="O615" t="s">
        <v>28</v>
      </c>
      <c r="P615" t="s">
        <v>29</v>
      </c>
      <c r="Q615" t="s">
        <v>60</v>
      </c>
      <c r="R615" t="s">
        <v>31</v>
      </c>
      <c r="T615" t="s">
        <v>176</v>
      </c>
      <c r="U615" t="s">
        <v>146</v>
      </c>
      <c r="V615">
        <v>3</v>
      </c>
      <c r="W615">
        <v>3</v>
      </c>
      <c r="X615" t="s">
        <v>40</v>
      </c>
      <c r="Y615" t="s">
        <v>40</v>
      </c>
      <c r="Z615" t="s">
        <v>36</v>
      </c>
    </row>
    <row r="616" spans="1:26" x14ac:dyDescent="0.3">
      <c r="A616" t="s">
        <v>782</v>
      </c>
      <c r="B616" t="s">
        <v>38</v>
      </c>
      <c r="C616" t="s">
        <v>26</v>
      </c>
      <c r="D616" t="s">
        <v>27</v>
      </c>
      <c r="G616">
        <v>3</v>
      </c>
      <c r="H616">
        <v>8</v>
      </c>
      <c r="I616">
        <v>9</v>
      </c>
      <c r="J616">
        <v>2</v>
      </c>
      <c r="K616">
        <v>2</v>
      </c>
      <c r="L616">
        <v>8</v>
      </c>
      <c r="M616">
        <v>10</v>
      </c>
      <c r="N616">
        <v>250</v>
      </c>
      <c r="O616" t="s">
        <v>28</v>
      </c>
      <c r="P616" t="s">
        <v>29</v>
      </c>
      <c r="Q616" t="s">
        <v>60</v>
      </c>
      <c r="R616" t="s">
        <v>337</v>
      </c>
      <c r="S616" t="s">
        <v>32</v>
      </c>
      <c r="T616" t="s">
        <v>112</v>
      </c>
      <c r="U616" t="s">
        <v>46</v>
      </c>
      <c r="V616">
        <v>3</v>
      </c>
      <c r="W616">
        <v>1</v>
      </c>
      <c r="X616" t="s">
        <v>35</v>
      </c>
      <c r="Y616" t="s">
        <v>40</v>
      </c>
      <c r="Z616" t="s">
        <v>36</v>
      </c>
    </row>
    <row r="617" spans="1:26" x14ac:dyDescent="0.3">
      <c r="A617" t="s">
        <v>783</v>
      </c>
      <c r="B617" t="s">
        <v>90</v>
      </c>
      <c r="E617" t="s">
        <v>26</v>
      </c>
      <c r="F617" t="s">
        <v>43</v>
      </c>
      <c r="G617">
        <v>7</v>
      </c>
      <c r="H617">
        <v>8</v>
      </c>
      <c r="I617">
        <v>7</v>
      </c>
      <c r="J617">
        <v>3</v>
      </c>
      <c r="K617">
        <v>2</v>
      </c>
      <c r="L617">
        <v>7</v>
      </c>
      <c r="M617">
        <v>10</v>
      </c>
      <c r="N617">
        <v>100</v>
      </c>
      <c r="O617" t="s">
        <v>44</v>
      </c>
      <c r="P617" t="s">
        <v>168</v>
      </c>
      <c r="Q617" t="s">
        <v>30</v>
      </c>
      <c r="R617" t="s">
        <v>291</v>
      </c>
      <c r="S617" t="s">
        <v>91</v>
      </c>
      <c r="T617" t="s">
        <v>33</v>
      </c>
      <c r="U617" t="s">
        <v>106</v>
      </c>
      <c r="V617">
        <v>5</v>
      </c>
      <c r="W617">
        <v>2</v>
      </c>
      <c r="X617" t="s">
        <v>35</v>
      </c>
      <c r="Y617" t="s">
        <v>35</v>
      </c>
      <c r="Z617" t="s">
        <v>53</v>
      </c>
    </row>
    <row r="618" spans="1:26" x14ac:dyDescent="0.3">
      <c r="A618" t="s">
        <v>784</v>
      </c>
      <c r="B618" t="s">
        <v>90</v>
      </c>
      <c r="E618" t="s">
        <v>26</v>
      </c>
      <c r="F618" t="s">
        <v>43</v>
      </c>
      <c r="G618">
        <v>7</v>
      </c>
      <c r="H618">
        <v>8</v>
      </c>
      <c r="I618">
        <v>7</v>
      </c>
      <c r="J618">
        <v>3</v>
      </c>
      <c r="K618">
        <v>2</v>
      </c>
      <c r="L618">
        <v>7</v>
      </c>
      <c r="M618">
        <v>10</v>
      </c>
      <c r="N618">
        <v>100</v>
      </c>
      <c r="O618" t="s">
        <v>44</v>
      </c>
      <c r="P618" t="s">
        <v>168</v>
      </c>
      <c r="Q618" t="s">
        <v>30</v>
      </c>
      <c r="R618" t="s">
        <v>291</v>
      </c>
      <c r="S618" t="s">
        <v>91</v>
      </c>
      <c r="T618" t="s">
        <v>33</v>
      </c>
      <c r="U618" t="s">
        <v>106</v>
      </c>
      <c r="V618">
        <v>5</v>
      </c>
      <c r="W618">
        <v>2</v>
      </c>
      <c r="X618" t="s">
        <v>35</v>
      </c>
      <c r="Y618" t="s">
        <v>35</v>
      </c>
      <c r="Z618" t="s">
        <v>53</v>
      </c>
    </row>
    <row r="619" spans="1:26" x14ac:dyDescent="0.3">
      <c r="A619" t="s">
        <v>785</v>
      </c>
      <c r="B619" t="s">
        <v>90</v>
      </c>
      <c r="E619" t="s">
        <v>26</v>
      </c>
      <c r="F619" t="s">
        <v>43</v>
      </c>
      <c r="G619">
        <v>6</v>
      </c>
      <c r="H619">
        <v>8</v>
      </c>
      <c r="I619">
        <v>4</v>
      </c>
      <c r="J619">
        <v>0</v>
      </c>
      <c r="K619">
        <v>0</v>
      </c>
      <c r="L619">
        <v>4</v>
      </c>
      <c r="M619">
        <v>6</v>
      </c>
      <c r="N619">
        <v>0</v>
      </c>
      <c r="O619" t="s">
        <v>44</v>
      </c>
      <c r="P619" t="s">
        <v>45</v>
      </c>
      <c r="Q619" t="s">
        <v>117</v>
      </c>
      <c r="R619" t="s">
        <v>50</v>
      </c>
      <c r="S619" t="s">
        <v>160</v>
      </c>
      <c r="U619" t="s">
        <v>46</v>
      </c>
      <c r="V619">
        <v>3</v>
      </c>
      <c r="W619">
        <v>3</v>
      </c>
      <c r="X619" t="s">
        <v>35</v>
      </c>
      <c r="Y619" t="s">
        <v>35</v>
      </c>
      <c r="Z619" t="s">
        <v>36</v>
      </c>
    </row>
    <row r="620" spans="1:26" x14ac:dyDescent="0.3">
      <c r="A620" t="s">
        <v>786</v>
      </c>
      <c r="B620" t="s">
        <v>67</v>
      </c>
      <c r="E620" t="s">
        <v>26</v>
      </c>
      <c r="F620" t="s">
        <v>43</v>
      </c>
      <c r="G620">
        <v>4</v>
      </c>
      <c r="H620">
        <v>8</v>
      </c>
      <c r="I620">
        <v>8</v>
      </c>
      <c r="J620">
        <v>4</v>
      </c>
      <c r="K620">
        <v>1</v>
      </c>
      <c r="L620">
        <v>8</v>
      </c>
      <c r="M620">
        <v>8</v>
      </c>
      <c r="N620">
        <v>200</v>
      </c>
      <c r="O620" t="s">
        <v>28</v>
      </c>
      <c r="P620" t="s">
        <v>29</v>
      </c>
      <c r="Q620" t="s">
        <v>60</v>
      </c>
      <c r="R620" t="s">
        <v>31</v>
      </c>
      <c r="S620" t="s">
        <v>32</v>
      </c>
      <c r="T620" t="s">
        <v>176</v>
      </c>
      <c r="U620" t="s">
        <v>34</v>
      </c>
      <c r="V620">
        <v>3</v>
      </c>
      <c r="W620">
        <v>3</v>
      </c>
      <c r="X620" t="s">
        <v>35</v>
      </c>
      <c r="Y620" t="s">
        <v>35</v>
      </c>
      <c r="Z620" t="s">
        <v>36</v>
      </c>
    </row>
    <row r="621" spans="1:26" x14ac:dyDescent="0.3">
      <c r="A621" t="s">
        <v>787</v>
      </c>
      <c r="B621" t="s">
        <v>78</v>
      </c>
      <c r="E621" t="s">
        <v>26</v>
      </c>
      <c r="F621" t="s">
        <v>43</v>
      </c>
      <c r="G621">
        <v>6</v>
      </c>
      <c r="H621">
        <v>2</v>
      </c>
      <c r="I621">
        <v>8</v>
      </c>
      <c r="J621">
        <v>2</v>
      </c>
      <c r="K621">
        <v>0</v>
      </c>
      <c r="L621">
        <v>3</v>
      </c>
      <c r="M621">
        <v>7</v>
      </c>
      <c r="N621">
        <v>100</v>
      </c>
      <c r="O621" t="s">
        <v>28</v>
      </c>
      <c r="P621" t="s">
        <v>29</v>
      </c>
      <c r="Q621" t="s">
        <v>60</v>
      </c>
      <c r="R621" t="s">
        <v>31</v>
      </c>
      <c r="T621" t="s">
        <v>65</v>
      </c>
      <c r="U621" t="s">
        <v>34</v>
      </c>
      <c r="V621">
        <v>1</v>
      </c>
      <c r="W621">
        <v>2</v>
      </c>
      <c r="X621" t="s">
        <v>35</v>
      </c>
      <c r="Y621" t="s">
        <v>35</v>
      </c>
      <c r="Z621" t="s">
        <v>53</v>
      </c>
    </row>
    <row r="622" spans="1:26" x14ac:dyDescent="0.3">
      <c r="A622" t="s">
        <v>788</v>
      </c>
      <c r="B622" t="s">
        <v>148</v>
      </c>
      <c r="E622" t="s">
        <v>26</v>
      </c>
      <c r="F622" t="s">
        <v>43</v>
      </c>
      <c r="G622">
        <v>4</v>
      </c>
      <c r="H622">
        <v>3</v>
      </c>
      <c r="I622">
        <v>9</v>
      </c>
      <c r="J622">
        <v>4</v>
      </c>
      <c r="K622">
        <v>1</v>
      </c>
      <c r="L622">
        <v>7</v>
      </c>
      <c r="M622">
        <v>7</v>
      </c>
      <c r="N622">
        <v>150</v>
      </c>
      <c r="O622" t="s">
        <v>28</v>
      </c>
      <c r="P622" t="s">
        <v>45</v>
      </c>
      <c r="Q622" t="s">
        <v>30</v>
      </c>
      <c r="R622" t="s">
        <v>50</v>
      </c>
      <c r="S622" t="s">
        <v>95</v>
      </c>
      <c r="T622" t="s">
        <v>194</v>
      </c>
      <c r="U622" t="s">
        <v>46</v>
      </c>
      <c r="V622">
        <v>1</v>
      </c>
      <c r="W622">
        <v>1</v>
      </c>
      <c r="X622" t="s">
        <v>35</v>
      </c>
      <c r="Y622" t="s">
        <v>35</v>
      </c>
      <c r="Z622" t="s">
        <v>36</v>
      </c>
    </row>
    <row r="623" spans="1:26" x14ac:dyDescent="0.3">
      <c r="A623" t="s">
        <v>789</v>
      </c>
      <c r="B623" t="s">
        <v>78</v>
      </c>
      <c r="E623" t="s">
        <v>26</v>
      </c>
      <c r="F623" t="s">
        <v>79</v>
      </c>
      <c r="G623">
        <v>5</v>
      </c>
      <c r="H623">
        <v>3</v>
      </c>
      <c r="I623">
        <v>7</v>
      </c>
      <c r="J623">
        <v>3</v>
      </c>
      <c r="K623">
        <v>2</v>
      </c>
      <c r="L623">
        <v>7</v>
      </c>
      <c r="M623">
        <v>5</v>
      </c>
      <c r="N623">
        <v>0</v>
      </c>
      <c r="O623" t="s">
        <v>44</v>
      </c>
      <c r="P623" t="s">
        <v>29</v>
      </c>
      <c r="Q623" t="s">
        <v>39</v>
      </c>
      <c r="R623" t="s">
        <v>31</v>
      </c>
      <c r="S623" t="s">
        <v>32</v>
      </c>
      <c r="T623" t="s">
        <v>33</v>
      </c>
      <c r="U623" t="s">
        <v>34</v>
      </c>
      <c r="V623">
        <v>2</v>
      </c>
      <c r="W623">
        <v>4</v>
      </c>
      <c r="X623" t="s">
        <v>40</v>
      </c>
      <c r="Y623" t="s">
        <v>35</v>
      </c>
      <c r="Z623" t="s">
        <v>36</v>
      </c>
    </row>
    <row r="624" spans="1:26" x14ac:dyDescent="0.3">
      <c r="A624" t="s">
        <v>790</v>
      </c>
      <c r="B624" t="s">
        <v>25</v>
      </c>
      <c r="C624" t="s">
        <v>26</v>
      </c>
      <c r="D624" t="s">
        <v>27</v>
      </c>
      <c r="G624">
        <v>6</v>
      </c>
      <c r="H624">
        <v>6</v>
      </c>
      <c r="I624">
        <v>7</v>
      </c>
      <c r="J624">
        <v>4</v>
      </c>
      <c r="K624">
        <v>2</v>
      </c>
      <c r="L624">
        <v>5</v>
      </c>
      <c r="M624">
        <v>3</v>
      </c>
      <c r="N624" t="s">
        <v>233</v>
      </c>
      <c r="O624" t="s">
        <v>28</v>
      </c>
      <c r="P624" t="s">
        <v>45</v>
      </c>
      <c r="Q624" t="s">
        <v>30</v>
      </c>
      <c r="R624" t="s">
        <v>50</v>
      </c>
      <c r="S624" t="s">
        <v>632</v>
      </c>
      <c r="T624" t="s">
        <v>206</v>
      </c>
      <c r="U624" t="s">
        <v>92</v>
      </c>
      <c r="V624">
        <v>3</v>
      </c>
      <c r="W624">
        <v>1</v>
      </c>
      <c r="X624" t="s">
        <v>35</v>
      </c>
      <c r="Y624" t="s">
        <v>35</v>
      </c>
      <c r="Z624" t="s">
        <v>36</v>
      </c>
    </row>
    <row r="625" spans="1:26" x14ac:dyDescent="0.3">
      <c r="A625" t="s">
        <v>791</v>
      </c>
      <c r="B625" t="s">
        <v>90</v>
      </c>
      <c r="E625" t="s">
        <v>26</v>
      </c>
      <c r="F625" t="s">
        <v>43</v>
      </c>
      <c r="G625">
        <v>8</v>
      </c>
      <c r="H625">
        <v>8</v>
      </c>
      <c r="I625">
        <v>9</v>
      </c>
      <c r="J625">
        <v>6</v>
      </c>
      <c r="K625">
        <v>0</v>
      </c>
      <c r="L625">
        <v>4</v>
      </c>
      <c r="M625">
        <v>10</v>
      </c>
      <c r="N625">
        <v>600</v>
      </c>
      <c r="O625" t="s">
        <v>28</v>
      </c>
      <c r="P625" t="s">
        <v>29</v>
      </c>
      <c r="Q625" t="s">
        <v>60</v>
      </c>
      <c r="R625" t="s">
        <v>31</v>
      </c>
      <c r="T625" t="s">
        <v>112</v>
      </c>
      <c r="U625" t="s">
        <v>34</v>
      </c>
      <c r="V625">
        <v>4</v>
      </c>
      <c r="W625">
        <v>2</v>
      </c>
      <c r="X625" t="s">
        <v>40</v>
      </c>
      <c r="Y625" t="s">
        <v>35</v>
      </c>
      <c r="Z625" t="s">
        <v>36</v>
      </c>
    </row>
    <row r="626" spans="1:26" x14ac:dyDescent="0.3">
      <c r="A626" t="s">
        <v>792</v>
      </c>
      <c r="B626" t="s">
        <v>38</v>
      </c>
      <c r="C626" t="s">
        <v>26</v>
      </c>
      <c r="D626" t="s">
        <v>27</v>
      </c>
      <c r="G626">
        <v>5</v>
      </c>
      <c r="H626">
        <v>8</v>
      </c>
      <c r="I626">
        <v>5</v>
      </c>
      <c r="J626">
        <v>4</v>
      </c>
      <c r="K626">
        <v>3</v>
      </c>
      <c r="L626">
        <v>8</v>
      </c>
      <c r="M626">
        <v>9</v>
      </c>
      <c r="N626">
        <v>500</v>
      </c>
      <c r="O626" t="s">
        <v>28</v>
      </c>
      <c r="P626" t="s">
        <v>45</v>
      </c>
      <c r="Q626" t="s">
        <v>60</v>
      </c>
      <c r="R626" t="s">
        <v>31</v>
      </c>
      <c r="S626" t="s">
        <v>32</v>
      </c>
      <c r="T626" t="s">
        <v>176</v>
      </c>
      <c r="U626" t="s">
        <v>146</v>
      </c>
      <c r="V626">
        <v>1</v>
      </c>
      <c r="W626">
        <v>2</v>
      </c>
      <c r="X626" t="s">
        <v>35</v>
      </c>
      <c r="Y626" t="s">
        <v>35</v>
      </c>
      <c r="Z626" t="s">
        <v>36</v>
      </c>
    </row>
    <row r="627" spans="1:26" x14ac:dyDescent="0.3">
      <c r="A627" t="s">
        <v>793</v>
      </c>
      <c r="B627" t="s">
        <v>67</v>
      </c>
      <c r="E627" t="s">
        <v>26</v>
      </c>
      <c r="F627" t="s">
        <v>43</v>
      </c>
      <c r="G627">
        <v>7</v>
      </c>
      <c r="H627">
        <v>5</v>
      </c>
      <c r="I627">
        <v>8</v>
      </c>
      <c r="J627">
        <v>3</v>
      </c>
      <c r="K627">
        <v>2</v>
      </c>
      <c r="L627">
        <v>8</v>
      </c>
      <c r="M627">
        <v>8</v>
      </c>
      <c r="N627">
        <v>300</v>
      </c>
      <c r="O627" t="s">
        <v>28</v>
      </c>
      <c r="P627" t="s">
        <v>45</v>
      </c>
      <c r="Q627" t="s">
        <v>30</v>
      </c>
      <c r="R627" t="s">
        <v>50</v>
      </c>
      <c r="S627" t="s">
        <v>102</v>
      </c>
      <c r="T627" t="s">
        <v>52</v>
      </c>
      <c r="U627" t="s">
        <v>57</v>
      </c>
      <c r="V627">
        <v>3</v>
      </c>
      <c r="W627">
        <v>4</v>
      </c>
      <c r="X627" t="s">
        <v>35</v>
      </c>
      <c r="Y627" t="s">
        <v>35</v>
      </c>
      <c r="Z627" t="s">
        <v>36</v>
      </c>
    </row>
    <row r="628" spans="1:26" x14ac:dyDescent="0.3">
      <c r="A628" t="s">
        <v>794</v>
      </c>
      <c r="B628" t="s">
        <v>67</v>
      </c>
      <c r="E628" t="s">
        <v>26</v>
      </c>
      <c r="F628" t="s">
        <v>43</v>
      </c>
      <c r="G628">
        <v>5</v>
      </c>
      <c r="H628">
        <v>2</v>
      </c>
      <c r="I628">
        <v>8</v>
      </c>
      <c r="J628">
        <v>2</v>
      </c>
      <c r="K628">
        <v>0</v>
      </c>
      <c r="L628">
        <v>8</v>
      </c>
      <c r="M628">
        <v>8</v>
      </c>
      <c r="N628">
        <v>0</v>
      </c>
      <c r="O628" t="s">
        <v>28</v>
      </c>
      <c r="P628" t="s">
        <v>85</v>
      </c>
      <c r="Q628" t="s">
        <v>164</v>
      </c>
      <c r="R628" t="s">
        <v>337</v>
      </c>
      <c r="S628" t="s">
        <v>56</v>
      </c>
      <c r="T628" t="s">
        <v>194</v>
      </c>
      <c r="U628" t="s">
        <v>46</v>
      </c>
      <c r="V628">
        <v>3</v>
      </c>
      <c r="W628">
        <v>1</v>
      </c>
      <c r="X628" t="s">
        <v>35</v>
      </c>
      <c r="Y628" t="s">
        <v>35</v>
      </c>
      <c r="Z628" t="s">
        <v>36</v>
      </c>
    </row>
    <row r="629" spans="1:26" x14ac:dyDescent="0.3">
      <c r="A629" t="s">
        <v>795</v>
      </c>
      <c r="B629" t="s">
        <v>144</v>
      </c>
      <c r="C629" t="s">
        <v>26</v>
      </c>
      <c r="D629" t="s">
        <v>27</v>
      </c>
      <c r="G629">
        <v>7</v>
      </c>
      <c r="H629">
        <v>5</v>
      </c>
      <c r="I629">
        <v>7</v>
      </c>
      <c r="J629">
        <v>4</v>
      </c>
      <c r="K629">
        <v>5</v>
      </c>
      <c r="L629">
        <v>4</v>
      </c>
      <c r="M629">
        <v>8</v>
      </c>
      <c r="N629">
        <v>800</v>
      </c>
      <c r="O629" t="s">
        <v>28</v>
      </c>
      <c r="P629" t="s">
        <v>253</v>
      </c>
      <c r="Q629" t="s">
        <v>60</v>
      </c>
      <c r="R629" t="s">
        <v>31</v>
      </c>
      <c r="S629" t="s">
        <v>32</v>
      </c>
      <c r="T629" t="s">
        <v>176</v>
      </c>
      <c r="U629" t="s">
        <v>146</v>
      </c>
      <c r="V629">
        <v>2</v>
      </c>
      <c r="W629">
        <v>3</v>
      </c>
      <c r="X629" t="s">
        <v>35</v>
      </c>
      <c r="Y629" t="s">
        <v>35</v>
      </c>
      <c r="Z629" t="s">
        <v>36</v>
      </c>
    </row>
    <row r="630" spans="1:26" x14ac:dyDescent="0.3">
      <c r="A630" t="s">
        <v>796</v>
      </c>
      <c r="B630" t="s">
        <v>78</v>
      </c>
      <c r="E630" t="s">
        <v>26</v>
      </c>
      <c r="F630" t="s">
        <v>79</v>
      </c>
      <c r="G630">
        <v>2</v>
      </c>
      <c r="H630">
        <v>5</v>
      </c>
      <c r="I630">
        <v>5</v>
      </c>
      <c r="J630">
        <v>4</v>
      </c>
      <c r="K630">
        <v>1</v>
      </c>
      <c r="L630">
        <v>4</v>
      </c>
      <c r="M630">
        <v>6</v>
      </c>
      <c r="N630">
        <v>100</v>
      </c>
      <c r="O630" t="s">
        <v>44</v>
      </c>
      <c r="P630" t="s">
        <v>29</v>
      </c>
      <c r="Q630" t="s">
        <v>39</v>
      </c>
      <c r="R630" t="s">
        <v>31</v>
      </c>
      <c r="S630" t="s">
        <v>102</v>
      </c>
      <c r="T630" t="s">
        <v>112</v>
      </c>
      <c r="U630" t="s">
        <v>34</v>
      </c>
      <c r="V630">
        <v>2</v>
      </c>
      <c r="W630">
        <v>3</v>
      </c>
      <c r="X630" t="s">
        <v>35</v>
      </c>
      <c r="Y630" t="s">
        <v>35</v>
      </c>
      <c r="Z630" t="s">
        <v>36</v>
      </c>
    </row>
    <row r="631" spans="1:26" x14ac:dyDescent="0.3">
      <c r="A631" t="s">
        <v>797</v>
      </c>
      <c r="B631" t="s">
        <v>104</v>
      </c>
      <c r="C631" t="s">
        <v>26</v>
      </c>
      <c r="D631" t="s">
        <v>27</v>
      </c>
      <c r="G631">
        <v>2</v>
      </c>
      <c r="H631">
        <v>4</v>
      </c>
      <c r="I631">
        <v>5</v>
      </c>
      <c r="J631">
        <v>1</v>
      </c>
      <c r="K631">
        <v>2</v>
      </c>
      <c r="L631">
        <v>8</v>
      </c>
      <c r="M631">
        <v>4</v>
      </c>
      <c r="N631">
        <v>0</v>
      </c>
      <c r="O631" t="s">
        <v>44</v>
      </c>
      <c r="P631" t="s">
        <v>45</v>
      </c>
      <c r="Q631" t="s">
        <v>60</v>
      </c>
      <c r="R631" t="s">
        <v>31</v>
      </c>
      <c r="S631" t="s">
        <v>56</v>
      </c>
      <c r="T631" t="s">
        <v>52</v>
      </c>
      <c r="U631" t="s">
        <v>34</v>
      </c>
      <c r="V631">
        <v>2</v>
      </c>
      <c r="W631">
        <v>4</v>
      </c>
      <c r="X631" t="s">
        <v>35</v>
      </c>
      <c r="Y631" t="s">
        <v>35</v>
      </c>
      <c r="Z631" t="s">
        <v>36</v>
      </c>
    </row>
    <row r="632" spans="1:26" x14ac:dyDescent="0.3">
      <c r="A632" t="s">
        <v>798</v>
      </c>
      <c r="B632" t="s">
        <v>104</v>
      </c>
      <c r="C632" t="s">
        <v>26</v>
      </c>
      <c r="D632" t="s">
        <v>27</v>
      </c>
      <c r="G632">
        <v>5</v>
      </c>
      <c r="H632">
        <v>7</v>
      </c>
      <c r="I632">
        <v>6</v>
      </c>
      <c r="J632">
        <v>7</v>
      </c>
      <c r="K632">
        <v>3</v>
      </c>
      <c r="L632">
        <v>6</v>
      </c>
      <c r="M632">
        <v>8</v>
      </c>
      <c r="N632">
        <v>300</v>
      </c>
      <c r="O632" t="s">
        <v>28</v>
      </c>
      <c r="P632" t="s">
        <v>29</v>
      </c>
      <c r="Q632" t="s">
        <v>60</v>
      </c>
      <c r="S632" t="s">
        <v>32</v>
      </c>
      <c r="T632" t="s">
        <v>33</v>
      </c>
      <c r="U632" t="s">
        <v>146</v>
      </c>
      <c r="V632">
        <v>2</v>
      </c>
      <c r="W632">
        <v>1</v>
      </c>
      <c r="X632" t="s">
        <v>35</v>
      </c>
      <c r="Y632" t="s">
        <v>35</v>
      </c>
      <c r="Z632" t="s">
        <v>36</v>
      </c>
    </row>
    <row r="633" spans="1:26" x14ac:dyDescent="0.3">
      <c r="A633" t="s">
        <v>799</v>
      </c>
      <c r="B633" t="s">
        <v>90</v>
      </c>
      <c r="E633" t="s">
        <v>26</v>
      </c>
      <c r="F633" t="s">
        <v>43</v>
      </c>
      <c r="G633">
        <v>7</v>
      </c>
      <c r="H633">
        <v>3</v>
      </c>
      <c r="I633">
        <v>7</v>
      </c>
      <c r="J633">
        <v>5</v>
      </c>
      <c r="K633">
        <v>3</v>
      </c>
      <c r="L633">
        <v>2</v>
      </c>
      <c r="M633">
        <v>7</v>
      </c>
      <c r="N633">
        <v>0</v>
      </c>
      <c r="O633" t="s">
        <v>44</v>
      </c>
      <c r="P633" t="s">
        <v>45</v>
      </c>
      <c r="Q633" t="s">
        <v>39</v>
      </c>
      <c r="R633" t="s">
        <v>31</v>
      </c>
      <c r="S633" t="s">
        <v>95</v>
      </c>
      <c r="T633" t="s">
        <v>112</v>
      </c>
      <c r="U633" t="s">
        <v>34</v>
      </c>
      <c r="W633">
        <v>1</v>
      </c>
      <c r="X633" t="s">
        <v>35</v>
      </c>
      <c r="Y633" t="s">
        <v>35</v>
      </c>
      <c r="Z633" t="s">
        <v>36</v>
      </c>
    </row>
    <row r="634" spans="1:26" x14ac:dyDescent="0.3">
      <c r="A634" t="s">
        <v>800</v>
      </c>
      <c r="B634" t="s">
        <v>64</v>
      </c>
      <c r="C634" t="s">
        <v>26</v>
      </c>
      <c r="D634" t="s">
        <v>27</v>
      </c>
      <c r="G634">
        <v>4</v>
      </c>
      <c r="H634">
        <v>4</v>
      </c>
      <c r="I634">
        <v>8</v>
      </c>
      <c r="J634">
        <v>3</v>
      </c>
      <c r="K634">
        <v>0</v>
      </c>
      <c r="L634">
        <v>0</v>
      </c>
      <c r="M634">
        <v>8</v>
      </c>
      <c r="N634">
        <v>150</v>
      </c>
      <c r="O634" t="s">
        <v>28</v>
      </c>
      <c r="P634" t="s">
        <v>45</v>
      </c>
      <c r="Q634" t="s">
        <v>39</v>
      </c>
      <c r="R634" t="s">
        <v>31</v>
      </c>
      <c r="S634" t="s">
        <v>91</v>
      </c>
      <c r="T634" t="s">
        <v>194</v>
      </c>
      <c r="U634" t="s">
        <v>46</v>
      </c>
      <c r="V634">
        <v>2</v>
      </c>
      <c r="W634">
        <v>2</v>
      </c>
      <c r="X634" t="s">
        <v>35</v>
      </c>
      <c r="Y634" t="s">
        <v>35</v>
      </c>
      <c r="Z634" t="s">
        <v>36</v>
      </c>
    </row>
    <row r="635" spans="1:26" x14ac:dyDescent="0.3">
      <c r="A635" t="s">
        <v>801</v>
      </c>
      <c r="B635" t="s">
        <v>78</v>
      </c>
      <c r="E635" t="s">
        <v>26</v>
      </c>
      <c r="F635" t="s">
        <v>43</v>
      </c>
      <c r="G635">
        <v>2</v>
      </c>
      <c r="H635">
        <v>8</v>
      </c>
      <c r="I635">
        <v>2</v>
      </c>
      <c r="J635">
        <v>0</v>
      </c>
      <c r="K635">
        <v>0</v>
      </c>
      <c r="L635">
        <v>7</v>
      </c>
      <c r="M635">
        <v>10</v>
      </c>
      <c r="N635">
        <v>10</v>
      </c>
      <c r="O635" t="s">
        <v>28</v>
      </c>
      <c r="P635" t="s">
        <v>85</v>
      </c>
      <c r="Q635" t="s">
        <v>30</v>
      </c>
      <c r="R635" t="s">
        <v>50</v>
      </c>
      <c r="S635" t="s">
        <v>51</v>
      </c>
      <c r="U635" t="s">
        <v>46</v>
      </c>
      <c r="V635">
        <v>2</v>
      </c>
      <c r="W635">
        <v>2</v>
      </c>
      <c r="X635" t="s">
        <v>35</v>
      </c>
      <c r="Y635" t="s">
        <v>40</v>
      </c>
      <c r="Z635" t="s">
        <v>36</v>
      </c>
    </row>
    <row r="636" spans="1:26" x14ac:dyDescent="0.3">
      <c r="A636" t="s">
        <v>802</v>
      </c>
      <c r="B636" t="s">
        <v>25</v>
      </c>
      <c r="C636" t="s">
        <v>26</v>
      </c>
      <c r="D636" t="s">
        <v>27</v>
      </c>
      <c r="G636">
        <v>9</v>
      </c>
      <c r="H636">
        <v>10</v>
      </c>
      <c r="I636">
        <v>7</v>
      </c>
      <c r="J636">
        <v>6</v>
      </c>
      <c r="K636">
        <v>2</v>
      </c>
      <c r="L636">
        <v>2</v>
      </c>
      <c r="M636">
        <v>4</v>
      </c>
      <c r="N636">
        <v>50</v>
      </c>
      <c r="O636" t="s">
        <v>44</v>
      </c>
      <c r="P636" t="s">
        <v>29</v>
      </c>
      <c r="Q636" t="s">
        <v>39</v>
      </c>
      <c r="R636" t="s">
        <v>50</v>
      </c>
      <c r="S636" t="s">
        <v>124</v>
      </c>
      <c r="T636" t="s">
        <v>33</v>
      </c>
      <c r="U636" t="s">
        <v>34</v>
      </c>
      <c r="V636">
        <v>2</v>
      </c>
      <c r="W636">
        <v>4</v>
      </c>
      <c r="X636" t="s">
        <v>40</v>
      </c>
      <c r="Y636" t="s">
        <v>35</v>
      </c>
      <c r="Z636" t="s">
        <v>53</v>
      </c>
    </row>
    <row r="637" spans="1:26" x14ac:dyDescent="0.3">
      <c r="A637" t="s">
        <v>803</v>
      </c>
      <c r="B637" t="s">
        <v>90</v>
      </c>
      <c r="E637" t="s">
        <v>26</v>
      </c>
      <c r="F637" t="s">
        <v>43</v>
      </c>
      <c r="G637">
        <v>4</v>
      </c>
      <c r="H637">
        <v>5</v>
      </c>
      <c r="I637">
        <v>5</v>
      </c>
      <c r="J637">
        <v>7</v>
      </c>
      <c r="K637">
        <v>3</v>
      </c>
      <c r="L637">
        <v>8</v>
      </c>
      <c r="M637">
        <v>5</v>
      </c>
      <c r="N637">
        <v>0</v>
      </c>
      <c r="O637" t="s">
        <v>28</v>
      </c>
      <c r="P637" t="s">
        <v>29</v>
      </c>
      <c r="Q637" t="s">
        <v>60</v>
      </c>
      <c r="R637" t="s">
        <v>31</v>
      </c>
      <c r="S637" t="s">
        <v>61</v>
      </c>
      <c r="T637" t="s">
        <v>62</v>
      </c>
      <c r="U637" t="s">
        <v>34</v>
      </c>
      <c r="V637">
        <v>3</v>
      </c>
      <c r="W637">
        <v>4</v>
      </c>
      <c r="X637" t="s">
        <v>35</v>
      </c>
      <c r="Y637" t="s">
        <v>35</v>
      </c>
      <c r="Z637" t="s">
        <v>36</v>
      </c>
    </row>
    <row r="638" spans="1:26" x14ac:dyDescent="0.3">
      <c r="A638" t="s">
        <v>804</v>
      </c>
      <c r="B638" t="s">
        <v>42</v>
      </c>
      <c r="E638" t="s">
        <v>26</v>
      </c>
      <c r="F638" t="s">
        <v>43</v>
      </c>
      <c r="G638">
        <v>9</v>
      </c>
      <c r="H638">
        <v>0</v>
      </c>
      <c r="I638">
        <v>10</v>
      </c>
      <c r="J638">
        <v>0</v>
      </c>
      <c r="K638">
        <v>0</v>
      </c>
      <c r="L638">
        <v>5</v>
      </c>
      <c r="M638">
        <v>10</v>
      </c>
      <c r="N638">
        <v>40</v>
      </c>
      <c r="O638" t="s">
        <v>44</v>
      </c>
      <c r="P638" t="s">
        <v>29</v>
      </c>
      <c r="Q638" t="s">
        <v>39</v>
      </c>
      <c r="R638" t="s">
        <v>31</v>
      </c>
      <c r="S638" t="s">
        <v>32</v>
      </c>
      <c r="T638" t="s">
        <v>33</v>
      </c>
      <c r="U638" t="s">
        <v>34</v>
      </c>
      <c r="V638">
        <v>6</v>
      </c>
      <c r="W638">
        <v>4</v>
      </c>
      <c r="X638" t="s">
        <v>35</v>
      </c>
      <c r="Y638" t="s">
        <v>40</v>
      </c>
      <c r="Z638" t="s">
        <v>36</v>
      </c>
    </row>
    <row r="639" spans="1:26" x14ac:dyDescent="0.3">
      <c r="A639" t="s">
        <v>805</v>
      </c>
      <c r="B639" t="s">
        <v>38</v>
      </c>
      <c r="C639" t="s">
        <v>26</v>
      </c>
      <c r="D639" t="s">
        <v>27</v>
      </c>
      <c r="G639">
        <v>5</v>
      </c>
      <c r="H639">
        <v>2</v>
      </c>
      <c r="I639">
        <v>4</v>
      </c>
      <c r="J639">
        <v>2</v>
      </c>
      <c r="K639">
        <v>0</v>
      </c>
      <c r="L639">
        <v>5</v>
      </c>
      <c r="M639">
        <v>10</v>
      </c>
      <c r="N639">
        <v>500</v>
      </c>
      <c r="O639" t="s">
        <v>28</v>
      </c>
      <c r="P639" t="s">
        <v>45</v>
      </c>
      <c r="Q639" t="s">
        <v>30</v>
      </c>
      <c r="R639" t="s">
        <v>50</v>
      </c>
      <c r="S639" t="s">
        <v>61</v>
      </c>
      <c r="T639" t="s">
        <v>62</v>
      </c>
      <c r="U639" t="s">
        <v>71</v>
      </c>
      <c r="V639">
        <v>3</v>
      </c>
      <c r="W639">
        <v>1</v>
      </c>
      <c r="X639" t="s">
        <v>35</v>
      </c>
      <c r="Y639" t="s">
        <v>35</v>
      </c>
      <c r="Z639" t="s">
        <v>36</v>
      </c>
    </row>
    <row r="640" spans="1:26" x14ac:dyDescent="0.3">
      <c r="A640" t="s">
        <v>806</v>
      </c>
      <c r="B640" t="s">
        <v>38</v>
      </c>
      <c r="C640" t="s">
        <v>26</v>
      </c>
      <c r="D640" t="s">
        <v>27</v>
      </c>
      <c r="G640">
        <v>0</v>
      </c>
      <c r="H640">
        <v>5</v>
      </c>
      <c r="I640">
        <v>8</v>
      </c>
      <c r="J640">
        <v>0</v>
      </c>
      <c r="K640">
        <v>1</v>
      </c>
      <c r="L640">
        <v>9</v>
      </c>
      <c r="M640">
        <v>10</v>
      </c>
      <c r="N640">
        <v>400</v>
      </c>
      <c r="O640" t="s">
        <v>28</v>
      </c>
      <c r="P640" t="s">
        <v>29</v>
      </c>
      <c r="Q640" t="s">
        <v>60</v>
      </c>
      <c r="R640" t="s">
        <v>31</v>
      </c>
      <c r="S640" t="s">
        <v>102</v>
      </c>
      <c r="T640" t="s">
        <v>112</v>
      </c>
      <c r="U640" t="s">
        <v>34</v>
      </c>
      <c r="V640">
        <v>2</v>
      </c>
      <c r="W640">
        <v>1</v>
      </c>
      <c r="X640" t="s">
        <v>35</v>
      </c>
      <c r="Y640" t="s">
        <v>35</v>
      </c>
      <c r="Z640" t="s">
        <v>36</v>
      </c>
    </row>
    <row r="641" spans="1:26" x14ac:dyDescent="0.3">
      <c r="A641" t="s">
        <v>807</v>
      </c>
      <c r="B641" t="s">
        <v>135</v>
      </c>
      <c r="E641" t="s">
        <v>26</v>
      </c>
      <c r="F641" t="s">
        <v>79</v>
      </c>
      <c r="G641">
        <v>7</v>
      </c>
      <c r="H641">
        <v>2</v>
      </c>
      <c r="I641">
        <v>8</v>
      </c>
      <c r="J641">
        <v>4</v>
      </c>
      <c r="K641">
        <v>2</v>
      </c>
      <c r="L641">
        <v>1</v>
      </c>
      <c r="M641">
        <v>5</v>
      </c>
      <c r="N641">
        <v>200</v>
      </c>
      <c r="O641" t="s">
        <v>28</v>
      </c>
      <c r="P641" t="s">
        <v>168</v>
      </c>
      <c r="Q641" t="s">
        <v>39</v>
      </c>
      <c r="R641" t="s">
        <v>50</v>
      </c>
      <c r="S641" t="s">
        <v>56</v>
      </c>
      <c r="T641" t="s">
        <v>33</v>
      </c>
      <c r="U641" t="s">
        <v>46</v>
      </c>
      <c r="V641">
        <v>3</v>
      </c>
      <c r="W641">
        <v>5</v>
      </c>
      <c r="X641" t="s">
        <v>35</v>
      </c>
      <c r="Y641" t="s">
        <v>35</v>
      </c>
      <c r="Z641" t="s">
        <v>36</v>
      </c>
    </row>
    <row r="642" spans="1:26" x14ac:dyDescent="0.3">
      <c r="A642" t="s">
        <v>808</v>
      </c>
      <c r="B642" t="s">
        <v>90</v>
      </c>
      <c r="E642" t="s">
        <v>26</v>
      </c>
      <c r="F642" t="s">
        <v>43</v>
      </c>
      <c r="G642">
        <v>3</v>
      </c>
      <c r="H642">
        <v>1</v>
      </c>
      <c r="I642">
        <v>10</v>
      </c>
      <c r="J642">
        <v>3</v>
      </c>
      <c r="K642">
        <v>0</v>
      </c>
      <c r="L642">
        <v>10</v>
      </c>
      <c r="M642">
        <v>8</v>
      </c>
      <c r="N642">
        <v>50</v>
      </c>
      <c r="O642" t="s">
        <v>44</v>
      </c>
      <c r="P642" t="s">
        <v>168</v>
      </c>
      <c r="Q642" t="s">
        <v>60</v>
      </c>
      <c r="R642" t="s">
        <v>86</v>
      </c>
      <c r="S642" t="s">
        <v>56</v>
      </c>
      <c r="T642" t="s">
        <v>131</v>
      </c>
      <c r="U642" t="s">
        <v>34</v>
      </c>
      <c r="V642">
        <v>0</v>
      </c>
      <c r="W642">
        <v>1</v>
      </c>
      <c r="X642" t="s">
        <v>35</v>
      </c>
      <c r="Y642" t="s">
        <v>35</v>
      </c>
      <c r="Z642" t="s">
        <v>36</v>
      </c>
    </row>
    <row r="643" spans="1:26" x14ac:dyDescent="0.3">
      <c r="A643" t="s">
        <v>809</v>
      </c>
      <c r="B643" t="s">
        <v>99</v>
      </c>
      <c r="E643" t="s">
        <v>26</v>
      </c>
      <c r="F643" t="s">
        <v>43</v>
      </c>
      <c r="G643">
        <v>3</v>
      </c>
      <c r="H643">
        <v>3</v>
      </c>
      <c r="I643">
        <v>5</v>
      </c>
      <c r="J643">
        <v>5</v>
      </c>
      <c r="K643">
        <v>2</v>
      </c>
      <c r="L643">
        <v>6</v>
      </c>
      <c r="M643">
        <v>10</v>
      </c>
      <c r="N643">
        <v>500</v>
      </c>
      <c r="O643" t="s">
        <v>44</v>
      </c>
      <c r="P643" t="s">
        <v>45</v>
      </c>
      <c r="Q643" t="s">
        <v>30</v>
      </c>
      <c r="R643" t="s">
        <v>50</v>
      </c>
      <c r="S643" t="s">
        <v>102</v>
      </c>
      <c r="T643" t="s">
        <v>52</v>
      </c>
      <c r="U643" t="s">
        <v>57</v>
      </c>
      <c r="V643">
        <v>4</v>
      </c>
      <c r="W643">
        <v>2</v>
      </c>
      <c r="X643" t="s">
        <v>35</v>
      </c>
      <c r="Y643" t="s">
        <v>35</v>
      </c>
      <c r="Z643" t="s">
        <v>36</v>
      </c>
    </row>
    <row r="644" spans="1:26" x14ac:dyDescent="0.3">
      <c r="A644" t="s">
        <v>810</v>
      </c>
      <c r="B644" t="s">
        <v>78</v>
      </c>
      <c r="E644" t="s">
        <v>26</v>
      </c>
      <c r="F644" t="s">
        <v>43</v>
      </c>
      <c r="G644">
        <v>6</v>
      </c>
      <c r="H644">
        <v>5</v>
      </c>
      <c r="I644">
        <v>7</v>
      </c>
      <c r="J644">
        <v>4</v>
      </c>
      <c r="K644">
        <v>4</v>
      </c>
      <c r="L644">
        <v>5</v>
      </c>
      <c r="M644">
        <v>6</v>
      </c>
      <c r="N644">
        <v>100</v>
      </c>
      <c r="O644" t="s">
        <v>28</v>
      </c>
      <c r="P644" t="s">
        <v>29</v>
      </c>
      <c r="Q644" t="s">
        <v>60</v>
      </c>
      <c r="R644" t="s">
        <v>31</v>
      </c>
      <c r="S644" t="s">
        <v>56</v>
      </c>
      <c r="T644" t="s">
        <v>176</v>
      </c>
      <c r="U644" t="s">
        <v>34</v>
      </c>
      <c r="V644">
        <v>3</v>
      </c>
      <c r="W644">
        <v>3</v>
      </c>
      <c r="X644" t="s">
        <v>35</v>
      </c>
      <c r="Y644" t="s">
        <v>40</v>
      </c>
      <c r="Z644" t="s">
        <v>36</v>
      </c>
    </row>
    <row r="645" spans="1:26" x14ac:dyDescent="0.3">
      <c r="A645" t="s">
        <v>811</v>
      </c>
      <c r="B645" t="s">
        <v>67</v>
      </c>
      <c r="E645" t="s">
        <v>26</v>
      </c>
      <c r="F645" t="s">
        <v>43</v>
      </c>
      <c r="G645">
        <v>8</v>
      </c>
      <c r="H645">
        <v>3</v>
      </c>
      <c r="I645">
        <v>7</v>
      </c>
      <c r="J645">
        <v>6</v>
      </c>
      <c r="K645">
        <v>2</v>
      </c>
      <c r="L645">
        <v>5</v>
      </c>
      <c r="M645">
        <v>7</v>
      </c>
      <c r="N645">
        <v>800</v>
      </c>
      <c r="O645" t="s">
        <v>28</v>
      </c>
      <c r="P645" t="s">
        <v>45</v>
      </c>
      <c r="Q645" t="s">
        <v>164</v>
      </c>
      <c r="R645" t="s">
        <v>50</v>
      </c>
      <c r="S645" t="s">
        <v>102</v>
      </c>
      <c r="T645" t="s">
        <v>206</v>
      </c>
      <c r="U645" t="s">
        <v>34</v>
      </c>
      <c r="V645">
        <v>3</v>
      </c>
      <c r="W645">
        <v>3</v>
      </c>
      <c r="X645" t="s">
        <v>35</v>
      </c>
      <c r="Y645" t="s">
        <v>35</v>
      </c>
      <c r="Z645" t="s">
        <v>36</v>
      </c>
    </row>
    <row r="646" spans="1:26" x14ac:dyDescent="0.3">
      <c r="A646" t="s">
        <v>812</v>
      </c>
      <c r="B646" t="s">
        <v>148</v>
      </c>
      <c r="E646" t="s">
        <v>26</v>
      </c>
      <c r="F646" t="s">
        <v>43</v>
      </c>
      <c r="G646">
        <v>0</v>
      </c>
      <c r="H646">
        <v>8</v>
      </c>
      <c r="I646">
        <v>9</v>
      </c>
      <c r="J646">
        <v>0</v>
      </c>
      <c r="K646">
        <v>1</v>
      </c>
      <c r="L646">
        <v>7</v>
      </c>
      <c r="M646">
        <v>8</v>
      </c>
      <c r="N646">
        <v>200</v>
      </c>
      <c r="O646" t="s">
        <v>28</v>
      </c>
      <c r="P646" t="s">
        <v>29</v>
      </c>
      <c r="Q646" t="s">
        <v>60</v>
      </c>
      <c r="R646" t="s">
        <v>31</v>
      </c>
      <c r="S646" t="s">
        <v>51</v>
      </c>
      <c r="T646" t="s">
        <v>112</v>
      </c>
      <c r="U646" t="s">
        <v>34</v>
      </c>
      <c r="V646">
        <v>1</v>
      </c>
      <c r="W646">
        <v>1</v>
      </c>
      <c r="X646" t="s">
        <v>35</v>
      </c>
      <c r="Y646" t="s">
        <v>35</v>
      </c>
      <c r="Z646" t="s">
        <v>36</v>
      </c>
    </row>
    <row r="647" spans="1:26" x14ac:dyDescent="0.3">
      <c r="A647" t="s">
        <v>813</v>
      </c>
      <c r="B647" t="s">
        <v>59</v>
      </c>
      <c r="E647" t="s">
        <v>26</v>
      </c>
      <c r="F647" t="s">
        <v>43</v>
      </c>
      <c r="G647">
        <v>6</v>
      </c>
      <c r="H647">
        <v>7</v>
      </c>
      <c r="I647">
        <v>5</v>
      </c>
      <c r="J647">
        <v>3</v>
      </c>
      <c r="K647">
        <v>3</v>
      </c>
      <c r="L647">
        <v>5</v>
      </c>
      <c r="M647">
        <v>7</v>
      </c>
      <c r="N647">
        <v>50</v>
      </c>
      <c r="O647" t="s">
        <v>28</v>
      </c>
      <c r="P647" t="s">
        <v>29</v>
      </c>
      <c r="Q647" t="s">
        <v>60</v>
      </c>
      <c r="R647" t="s">
        <v>31</v>
      </c>
      <c r="S647" t="s">
        <v>102</v>
      </c>
      <c r="T647" t="s">
        <v>112</v>
      </c>
      <c r="U647" t="s">
        <v>146</v>
      </c>
      <c r="V647">
        <v>1</v>
      </c>
      <c r="W647">
        <v>2</v>
      </c>
      <c r="X647" t="s">
        <v>35</v>
      </c>
      <c r="Y647" t="s">
        <v>35</v>
      </c>
      <c r="Z647" t="s">
        <v>36</v>
      </c>
    </row>
    <row r="648" spans="1:26" x14ac:dyDescent="0.3">
      <c r="A648" t="s">
        <v>814</v>
      </c>
      <c r="B648" t="s">
        <v>64</v>
      </c>
      <c r="C648" t="s">
        <v>26</v>
      </c>
      <c r="D648" t="s">
        <v>27</v>
      </c>
      <c r="G648">
        <v>7</v>
      </c>
      <c r="H648">
        <v>3</v>
      </c>
      <c r="I648">
        <v>3</v>
      </c>
      <c r="J648">
        <v>8</v>
      </c>
      <c r="K648">
        <v>0</v>
      </c>
      <c r="L648">
        <v>4</v>
      </c>
      <c r="M648">
        <v>9</v>
      </c>
      <c r="N648">
        <v>0</v>
      </c>
      <c r="O648" t="s">
        <v>44</v>
      </c>
      <c r="P648" t="s">
        <v>29</v>
      </c>
      <c r="Q648" t="s">
        <v>60</v>
      </c>
      <c r="R648" t="s">
        <v>31</v>
      </c>
      <c r="S648" t="s">
        <v>32</v>
      </c>
      <c r="T648" t="s">
        <v>33</v>
      </c>
      <c r="U648" t="s">
        <v>46</v>
      </c>
      <c r="V648">
        <v>3</v>
      </c>
      <c r="W648">
        <v>3</v>
      </c>
      <c r="X648" t="s">
        <v>35</v>
      </c>
      <c r="Y648" t="s">
        <v>35</v>
      </c>
      <c r="Z648" t="s">
        <v>36</v>
      </c>
    </row>
    <row r="649" spans="1:26" x14ac:dyDescent="0.3">
      <c r="A649" t="s">
        <v>815</v>
      </c>
      <c r="B649" t="s">
        <v>74</v>
      </c>
      <c r="C649" t="s">
        <v>26</v>
      </c>
      <c r="D649" t="s">
        <v>27</v>
      </c>
      <c r="G649">
        <v>7</v>
      </c>
      <c r="H649">
        <v>7</v>
      </c>
      <c r="I649">
        <v>6</v>
      </c>
      <c r="J649">
        <v>7</v>
      </c>
      <c r="K649">
        <v>8</v>
      </c>
      <c r="L649">
        <v>4</v>
      </c>
      <c r="M649">
        <v>7</v>
      </c>
      <c r="N649">
        <v>250</v>
      </c>
      <c r="O649" t="s">
        <v>44</v>
      </c>
      <c r="P649" t="s">
        <v>45</v>
      </c>
      <c r="Q649" t="s">
        <v>30</v>
      </c>
      <c r="R649" t="s">
        <v>55</v>
      </c>
      <c r="S649" t="s">
        <v>32</v>
      </c>
      <c r="T649" t="s">
        <v>176</v>
      </c>
      <c r="U649" t="s">
        <v>92</v>
      </c>
      <c r="V649">
        <v>4</v>
      </c>
      <c r="W649">
        <v>3</v>
      </c>
      <c r="X649" t="s">
        <v>35</v>
      </c>
      <c r="Y649" t="s">
        <v>35</v>
      </c>
      <c r="Z649" t="s">
        <v>36</v>
      </c>
    </row>
    <row r="650" spans="1:26" x14ac:dyDescent="0.3">
      <c r="A650" t="s">
        <v>816</v>
      </c>
      <c r="B650" t="s">
        <v>104</v>
      </c>
      <c r="C650" t="s">
        <v>26</v>
      </c>
      <c r="D650" t="s">
        <v>27</v>
      </c>
      <c r="G650">
        <v>0</v>
      </c>
      <c r="H650">
        <v>0</v>
      </c>
      <c r="I650">
        <v>5</v>
      </c>
      <c r="J650">
        <v>2</v>
      </c>
      <c r="K650">
        <v>0</v>
      </c>
      <c r="L650">
        <v>10</v>
      </c>
      <c r="M650">
        <v>10</v>
      </c>
      <c r="N650" t="s">
        <v>158</v>
      </c>
      <c r="O650" t="s">
        <v>28</v>
      </c>
      <c r="P650" t="s">
        <v>45</v>
      </c>
      <c r="Q650" t="s">
        <v>60</v>
      </c>
      <c r="R650" t="s">
        <v>86</v>
      </c>
      <c r="S650" t="s">
        <v>178</v>
      </c>
      <c r="T650" t="s">
        <v>194</v>
      </c>
      <c r="U650" t="s">
        <v>92</v>
      </c>
      <c r="V650">
        <v>4</v>
      </c>
      <c r="W650">
        <v>2</v>
      </c>
      <c r="X650" t="s">
        <v>35</v>
      </c>
      <c r="Y650" t="s">
        <v>35</v>
      </c>
      <c r="Z650" t="s">
        <v>36</v>
      </c>
    </row>
    <row r="651" spans="1:26" x14ac:dyDescent="0.3">
      <c r="A651" t="s">
        <v>817</v>
      </c>
      <c r="B651" t="s">
        <v>74</v>
      </c>
      <c r="C651" t="s">
        <v>26</v>
      </c>
      <c r="D651" t="s">
        <v>27</v>
      </c>
      <c r="G651">
        <v>10</v>
      </c>
      <c r="H651">
        <v>3</v>
      </c>
      <c r="I651">
        <v>7</v>
      </c>
      <c r="J651">
        <v>9</v>
      </c>
      <c r="K651">
        <v>7</v>
      </c>
      <c r="L651">
        <v>6</v>
      </c>
      <c r="M651">
        <v>8</v>
      </c>
      <c r="N651">
        <v>200</v>
      </c>
      <c r="O651" t="s">
        <v>44</v>
      </c>
      <c r="P651" t="s">
        <v>29</v>
      </c>
      <c r="Q651" t="s">
        <v>60</v>
      </c>
      <c r="R651" t="s">
        <v>291</v>
      </c>
      <c r="S651" t="s">
        <v>32</v>
      </c>
      <c r="T651" t="s">
        <v>33</v>
      </c>
      <c r="U651" t="s">
        <v>92</v>
      </c>
      <c r="V651">
        <v>6</v>
      </c>
      <c r="W651">
        <v>3</v>
      </c>
      <c r="X651" t="s">
        <v>35</v>
      </c>
      <c r="Y651" t="s">
        <v>35</v>
      </c>
      <c r="Z651" t="s">
        <v>36</v>
      </c>
    </row>
    <row r="652" spans="1:26" x14ac:dyDescent="0.3">
      <c r="A652" t="s">
        <v>818</v>
      </c>
      <c r="B652" t="s">
        <v>38</v>
      </c>
      <c r="C652" t="s">
        <v>26</v>
      </c>
      <c r="D652" t="s">
        <v>27</v>
      </c>
      <c r="G652">
        <v>7</v>
      </c>
      <c r="H652">
        <v>3</v>
      </c>
      <c r="I652">
        <v>9</v>
      </c>
      <c r="J652">
        <v>8</v>
      </c>
      <c r="K652">
        <v>7</v>
      </c>
      <c r="L652">
        <v>4</v>
      </c>
      <c r="M652">
        <v>3</v>
      </c>
      <c r="N652">
        <v>0</v>
      </c>
      <c r="O652" t="s">
        <v>44</v>
      </c>
      <c r="P652" t="s">
        <v>45</v>
      </c>
      <c r="Q652" t="s">
        <v>60</v>
      </c>
      <c r="R652" t="s">
        <v>291</v>
      </c>
      <c r="S652" t="s">
        <v>32</v>
      </c>
      <c r="T652" t="s">
        <v>176</v>
      </c>
      <c r="U652" t="s">
        <v>57</v>
      </c>
      <c r="V652">
        <v>4</v>
      </c>
      <c r="W652">
        <v>4</v>
      </c>
      <c r="X652" t="s">
        <v>35</v>
      </c>
      <c r="Y652" t="s">
        <v>35</v>
      </c>
      <c r="Z652" t="s">
        <v>36</v>
      </c>
    </row>
    <row r="653" spans="1:26" x14ac:dyDescent="0.3">
      <c r="A653" t="s">
        <v>819</v>
      </c>
      <c r="B653" t="s">
        <v>67</v>
      </c>
      <c r="E653" t="s">
        <v>26</v>
      </c>
      <c r="F653" t="s">
        <v>43</v>
      </c>
      <c r="G653">
        <v>3</v>
      </c>
      <c r="H653">
        <v>5</v>
      </c>
      <c r="I653">
        <v>2</v>
      </c>
      <c r="J653">
        <v>2</v>
      </c>
      <c r="K653">
        <v>3</v>
      </c>
      <c r="L653">
        <v>7</v>
      </c>
      <c r="M653">
        <v>5</v>
      </c>
      <c r="N653">
        <v>50</v>
      </c>
      <c r="O653" t="s">
        <v>28</v>
      </c>
      <c r="P653" t="s">
        <v>29</v>
      </c>
      <c r="Q653" t="s">
        <v>60</v>
      </c>
      <c r="R653" t="s">
        <v>31</v>
      </c>
      <c r="T653" t="s">
        <v>176</v>
      </c>
      <c r="U653" t="s">
        <v>146</v>
      </c>
      <c r="V653">
        <v>1</v>
      </c>
      <c r="W653">
        <v>2</v>
      </c>
      <c r="X653" t="s">
        <v>35</v>
      </c>
      <c r="Y653" t="s">
        <v>35</v>
      </c>
      <c r="Z653" t="s">
        <v>36</v>
      </c>
    </row>
    <row r="654" spans="1:26" x14ac:dyDescent="0.3">
      <c r="A654" t="s">
        <v>820</v>
      </c>
      <c r="B654" t="s">
        <v>157</v>
      </c>
      <c r="C654" t="s">
        <v>26</v>
      </c>
      <c r="D654" t="s">
        <v>27</v>
      </c>
      <c r="G654">
        <v>6</v>
      </c>
      <c r="H654">
        <v>8</v>
      </c>
      <c r="I654">
        <v>4</v>
      </c>
      <c r="J654">
        <v>4</v>
      </c>
      <c r="K654">
        <v>2</v>
      </c>
      <c r="L654">
        <v>6</v>
      </c>
      <c r="M654">
        <v>7</v>
      </c>
      <c r="N654">
        <v>50</v>
      </c>
      <c r="O654" t="s">
        <v>28</v>
      </c>
      <c r="P654" t="s">
        <v>29</v>
      </c>
      <c r="Q654" t="s">
        <v>60</v>
      </c>
      <c r="R654" t="s">
        <v>31</v>
      </c>
      <c r="T654" t="s">
        <v>176</v>
      </c>
      <c r="U654" t="s">
        <v>34</v>
      </c>
      <c r="V654">
        <v>2</v>
      </c>
      <c r="W654">
        <v>3</v>
      </c>
      <c r="X654" t="s">
        <v>35</v>
      </c>
      <c r="Y654" t="s">
        <v>35</v>
      </c>
      <c r="Z654" t="s">
        <v>36</v>
      </c>
    </row>
    <row r="655" spans="1:26" x14ac:dyDescent="0.3">
      <c r="A655" t="s">
        <v>821</v>
      </c>
      <c r="B655" t="s">
        <v>67</v>
      </c>
      <c r="E655" t="s">
        <v>26</v>
      </c>
      <c r="F655" t="s">
        <v>43</v>
      </c>
      <c r="G655">
        <v>6</v>
      </c>
      <c r="H655">
        <v>3</v>
      </c>
      <c r="I655">
        <v>6</v>
      </c>
      <c r="J655">
        <v>4</v>
      </c>
      <c r="K655">
        <v>1</v>
      </c>
      <c r="L655">
        <v>4</v>
      </c>
      <c r="M655">
        <v>8</v>
      </c>
      <c r="N655" t="s">
        <v>68</v>
      </c>
      <c r="O655" t="s">
        <v>28</v>
      </c>
      <c r="P655" t="s">
        <v>29</v>
      </c>
      <c r="Q655" t="s">
        <v>39</v>
      </c>
      <c r="R655" t="s">
        <v>31</v>
      </c>
      <c r="S655" t="s">
        <v>32</v>
      </c>
      <c r="T655" t="s">
        <v>176</v>
      </c>
      <c r="U655" t="s">
        <v>34</v>
      </c>
      <c r="V655">
        <v>2</v>
      </c>
      <c r="W655">
        <v>2</v>
      </c>
      <c r="X655" t="s">
        <v>35</v>
      </c>
      <c r="Y655" t="s">
        <v>35</v>
      </c>
      <c r="Z655" t="s">
        <v>36</v>
      </c>
    </row>
    <row r="656" spans="1:26" x14ac:dyDescent="0.3">
      <c r="A656" t="s">
        <v>822</v>
      </c>
      <c r="B656" t="s">
        <v>67</v>
      </c>
      <c r="E656" t="s">
        <v>26</v>
      </c>
      <c r="F656" t="s">
        <v>43</v>
      </c>
      <c r="G656">
        <v>3</v>
      </c>
      <c r="H656">
        <v>1</v>
      </c>
      <c r="I656">
        <v>9</v>
      </c>
      <c r="J656">
        <v>2</v>
      </c>
      <c r="K656">
        <v>0</v>
      </c>
      <c r="L656">
        <v>5</v>
      </c>
      <c r="M656">
        <v>10</v>
      </c>
      <c r="N656">
        <v>300</v>
      </c>
      <c r="O656" t="s">
        <v>28</v>
      </c>
      <c r="P656" t="s">
        <v>45</v>
      </c>
      <c r="Q656" t="s">
        <v>60</v>
      </c>
      <c r="R656" t="s">
        <v>31</v>
      </c>
      <c r="S656" t="s">
        <v>102</v>
      </c>
      <c r="T656" t="s">
        <v>112</v>
      </c>
      <c r="U656" t="s">
        <v>146</v>
      </c>
      <c r="V656">
        <v>2</v>
      </c>
      <c r="W656">
        <v>1</v>
      </c>
      <c r="X656" t="s">
        <v>35</v>
      </c>
      <c r="Y656" t="s">
        <v>35</v>
      </c>
      <c r="Z656" t="s">
        <v>53</v>
      </c>
    </row>
    <row r="657" spans="1:26" x14ac:dyDescent="0.3">
      <c r="A657" t="s">
        <v>823</v>
      </c>
      <c r="B657" t="s">
        <v>409</v>
      </c>
      <c r="C657" t="s">
        <v>26</v>
      </c>
      <c r="D657" t="s">
        <v>27</v>
      </c>
      <c r="G657">
        <v>0</v>
      </c>
      <c r="H657">
        <v>7</v>
      </c>
      <c r="I657">
        <v>10</v>
      </c>
      <c r="J657">
        <v>3</v>
      </c>
      <c r="K657">
        <v>0</v>
      </c>
      <c r="L657">
        <v>10</v>
      </c>
      <c r="M657">
        <v>8</v>
      </c>
      <c r="N657">
        <v>0</v>
      </c>
      <c r="O657" t="s">
        <v>28</v>
      </c>
      <c r="P657" t="s">
        <v>45</v>
      </c>
      <c r="Q657" t="s">
        <v>60</v>
      </c>
      <c r="R657" t="s">
        <v>31</v>
      </c>
      <c r="S657" t="s">
        <v>56</v>
      </c>
      <c r="T657" t="s">
        <v>112</v>
      </c>
      <c r="U657" t="s">
        <v>34</v>
      </c>
      <c r="V657">
        <v>0</v>
      </c>
      <c r="W657">
        <v>3</v>
      </c>
      <c r="X657" t="s">
        <v>35</v>
      </c>
      <c r="Y657" t="s">
        <v>35</v>
      </c>
      <c r="Z657" t="s">
        <v>36</v>
      </c>
    </row>
    <row r="658" spans="1:26" x14ac:dyDescent="0.3">
      <c r="A658" t="s">
        <v>824</v>
      </c>
      <c r="B658" t="s">
        <v>81</v>
      </c>
      <c r="E658" t="s">
        <v>26</v>
      </c>
      <c r="F658" t="s">
        <v>79</v>
      </c>
      <c r="G658">
        <v>7</v>
      </c>
      <c r="H658">
        <v>4</v>
      </c>
      <c r="I658">
        <v>8</v>
      </c>
      <c r="J658">
        <v>4</v>
      </c>
      <c r="K658">
        <v>5</v>
      </c>
      <c r="L658">
        <v>6</v>
      </c>
      <c r="M658">
        <v>7</v>
      </c>
      <c r="N658">
        <v>100</v>
      </c>
      <c r="O658" t="s">
        <v>28</v>
      </c>
      <c r="P658" t="s">
        <v>45</v>
      </c>
      <c r="Q658" t="s">
        <v>39</v>
      </c>
      <c r="R658" t="s">
        <v>50</v>
      </c>
      <c r="S658" t="s">
        <v>32</v>
      </c>
      <c r="T658" t="s">
        <v>33</v>
      </c>
      <c r="U658" t="s">
        <v>146</v>
      </c>
      <c r="V658">
        <v>4</v>
      </c>
      <c r="W658">
        <v>3</v>
      </c>
      <c r="X658" t="s">
        <v>35</v>
      </c>
      <c r="Y658" t="s">
        <v>40</v>
      </c>
      <c r="Z658" t="s">
        <v>36</v>
      </c>
    </row>
    <row r="659" spans="1:26" x14ac:dyDescent="0.3">
      <c r="A659" t="s">
        <v>825</v>
      </c>
      <c r="B659" t="s">
        <v>74</v>
      </c>
      <c r="C659" t="s">
        <v>26</v>
      </c>
      <c r="D659" t="s">
        <v>27</v>
      </c>
      <c r="G659">
        <v>6</v>
      </c>
      <c r="H659">
        <v>5</v>
      </c>
      <c r="I659">
        <v>6</v>
      </c>
      <c r="J659">
        <v>6</v>
      </c>
      <c r="K659">
        <v>4</v>
      </c>
      <c r="L659">
        <v>7</v>
      </c>
      <c r="M659">
        <v>8</v>
      </c>
      <c r="N659" t="s">
        <v>140</v>
      </c>
      <c r="O659" t="s">
        <v>28</v>
      </c>
      <c r="P659" t="s">
        <v>45</v>
      </c>
      <c r="Q659" t="s">
        <v>39</v>
      </c>
      <c r="R659" t="s">
        <v>201</v>
      </c>
      <c r="S659" t="s">
        <v>61</v>
      </c>
      <c r="T659" t="s">
        <v>206</v>
      </c>
      <c r="U659" t="s">
        <v>146</v>
      </c>
      <c r="V659">
        <v>4</v>
      </c>
      <c r="W659">
        <v>5</v>
      </c>
      <c r="X659" t="s">
        <v>35</v>
      </c>
      <c r="Y659" t="s">
        <v>40</v>
      </c>
      <c r="Z659" t="s">
        <v>36</v>
      </c>
    </row>
    <row r="660" spans="1:26" x14ac:dyDescent="0.3">
      <c r="A660" t="s">
        <v>826</v>
      </c>
      <c r="B660" t="s">
        <v>38</v>
      </c>
      <c r="C660" t="s">
        <v>26</v>
      </c>
      <c r="D660" t="s">
        <v>27</v>
      </c>
      <c r="G660">
        <v>1</v>
      </c>
      <c r="H660">
        <v>1</v>
      </c>
      <c r="I660">
        <v>2</v>
      </c>
      <c r="J660">
        <v>1</v>
      </c>
      <c r="K660">
        <v>0</v>
      </c>
      <c r="L660">
        <v>9</v>
      </c>
      <c r="M660">
        <v>5</v>
      </c>
      <c r="N660">
        <v>0</v>
      </c>
      <c r="O660" t="s">
        <v>44</v>
      </c>
      <c r="P660" t="s">
        <v>45</v>
      </c>
      <c r="Q660" t="s">
        <v>30</v>
      </c>
      <c r="R660" t="s">
        <v>50</v>
      </c>
      <c r="S660" t="s">
        <v>51</v>
      </c>
      <c r="T660" t="s">
        <v>52</v>
      </c>
      <c r="U660" t="s">
        <v>92</v>
      </c>
      <c r="V660">
        <v>4</v>
      </c>
      <c r="W660">
        <v>2</v>
      </c>
      <c r="X660" t="s">
        <v>35</v>
      </c>
      <c r="Y660" t="s">
        <v>35</v>
      </c>
      <c r="Z660" t="s">
        <v>36</v>
      </c>
    </row>
    <row r="661" spans="1:26" x14ac:dyDescent="0.3">
      <c r="A661" t="s">
        <v>827</v>
      </c>
      <c r="B661" t="s">
        <v>76</v>
      </c>
      <c r="E661" t="s">
        <v>26</v>
      </c>
      <c r="F661" t="s">
        <v>79</v>
      </c>
      <c r="G661">
        <v>2</v>
      </c>
      <c r="H661">
        <v>6</v>
      </c>
      <c r="I661">
        <v>8</v>
      </c>
      <c r="J661">
        <v>1</v>
      </c>
      <c r="K661">
        <v>1</v>
      </c>
      <c r="L661">
        <v>5</v>
      </c>
      <c r="M661">
        <v>5</v>
      </c>
      <c r="N661">
        <v>0</v>
      </c>
      <c r="O661" t="s">
        <v>28</v>
      </c>
      <c r="P661" t="s">
        <v>29</v>
      </c>
      <c r="Q661" t="s">
        <v>39</v>
      </c>
      <c r="R661" t="s">
        <v>31</v>
      </c>
      <c r="S661" t="s">
        <v>32</v>
      </c>
      <c r="T661" t="s">
        <v>33</v>
      </c>
      <c r="U661" t="s">
        <v>34</v>
      </c>
      <c r="V661">
        <v>2</v>
      </c>
      <c r="W661">
        <v>1</v>
      </c>
      <c r="X661" t="s">
        <v>35</v>
      </c>
      <c r="Y661" t="s">
        <v>35</v>
      </c>
      <c r="Z661" t="s">
        <v>36</v>
      </c>
    </row>
    <row r="662" spans="1:26" x14ac:dyDescent="0.3">
      <c r="A662" t="s">
        <v>828</v>
      </c>
      <c r="B662" t="s">
        <v>74</v>
      </c>
      <c r="C662" t="s">
        <v>26</v>
      </c>
      <c r="D662" t="s">
        <v>105</v>
      </c>
      <c r="G662">
        <v>8</v>
      </c>
      <c r="H662">
        <v>4</v>
      </c>
      <c r="I662">
        <v>4</v>
      </c>
      <c r="J662">
        <v>3</v>
      </c>
      <c r="K662">
        <v>3</v>
      </c>
      <c r="L662">
        <v>6</v>
      </c>
      <c r="M662">
        <v>5</v>
      </c>
      <c r="N662">
        <v>100</v>
      </c>
      <c r="O662" t="s">
        <v>28</v>
      </c>
      <c r="P662" t="s">
        <v>29</v>
      </c>
      <c r="Q662" t="s">
        <v>60</v>
      </c>
      <c r="R662" t="s">
        <v>31</v>
      </c>
      <c r="S662" t="s">
        <v>32</v>
      </c>
      <c r="T662" t="s">
        <v>176</v>
      </c>
      <c r="U662" t="s">
        <v>146</v>
      </c>
      <c r="V662">
        <v>3</v>
      </c>
      <c r="W662">
        <v>2</v>
      </c>
      <c r="X662" t="s">
        <v>40</v>
      </c>
      <c r="Y662" t="s">
        <v>35</v>
      </c>
      <c r="Z662" t="s">
        <v>36</v>
      </c>
    </row>
    <row r="663" spans="1:26" x14ac:dyDescent="0.3">
      <c r="A663" t="s">
        <v>829</v>
      </c>
      <c r="B663" t="s">
        <v>74</v>
      </c>
      <c r="C663" t="s">
        <v>26</v>
      </c>
      <c r="D663" t="s">
        <v>27</v>
      </c>
      <c r="G663">
        <v>3</v>
      </c>
      <c r="H663">
        <v>9</v>
      </c>
      <c r="I663">
        <v>8</v>
      </c>
      <c r="J663">
        <v>1</v>
      </c>
      <c r="K663">
        <v>0</v>
      </c>
      <c r="L663">
        <v>6</v>
      </c>
      <c r="M663">
        <v>10</v>
      </c>
      <c r="N663" t="s">
        <v>235</v>
      </c>
      <c r="O663" t="s">
        <v>28</v>
      </c>
      <c r="P663" t="s">
        <v>29</v>
      </c>
      <c r="Q663" t="s">
        <v>60</v>
      </c>
      <c r="R663" t="s">
        <v>337</v>
      </c>
      <c r="S663" t="s">
        <v>95</v>
      </c>
      <c r="T663" t="s">
        <v>112</v>
      </c>
      <c r="U663" t="s">
        <v>34</v>
      </c>
      <c r="V663">
        <v>1</v>
      </c>
      <c r="W663">
        <v>1</v>
      </c>
      <c r="X663" t="s">
        <v>35</v>
      </c>
      <c r="Y663" t="s">
        <v>40</v>
      </c>
      <c r="Z663" t="s">
        <v>36</v>
      </c>
    </row>
    <row r="664" spans="1:26" x14ac:dyDescent="0.3">
      <c r="A664" t="s">
        <v>829</v>
      </c>
      <c r="B664" t="s">
        <v>38</v>
      </c>
      <c r="C664" t="s">
        <v>26</v>
      </c>
      <c r="D664" t="s">
        <v>105</v>
      </c>
      <c r="G664">
        <v>5</v>
      </c>
      <c r="H664">
        <v>1</v>
      </c>
      <c r="I664">
        <v>8</v>
      </c>
      <c r="J664">
        <v>3</v>
      </c>
      <c r="K664">
        <v>5</v>
      </c>
      <c r="L664">
        <v>5</v>
      </c>
      <c r="M664">
        <v>7</v>
      </c>
      <c r="N664">
        <v>0</v>
      </c>
      <c r="O664" t="s">
        <v>44</v>
      </c>
      <c r="P664" t="s">
        <v>45</v>
      </c>
      <c r="Q664" t="s">
        <v>39</v>
      </c>
      <c r="R664" t="s">
        <v>31</v>
      </c>
      <c r="S664" t="s">
        <v>51</v>
      </c>
      <c r="T664" t="s">
        <v>112</v>
      </c>
      <c r="U664" t="s">
        <v>34</v>
      </c>
      <c r="V664">
        <v>4</v>
      </c>
      <c r="W664">
        <v>3</v>
      </c>
      <c r="X664" t="s">
        <v>35</v>
      </c>
      <c r="Y664" t="s">
        <v>35</v>
      </c>
      <c r="Z664" t="s">
        <v>36</v>
      </c>
    </row>
    <row r="665" spans="1:26" x14ac:dyDescent="0.3">
      <c r="A665" t="s">
        <v>830</v>
      </c>
      <c r="B665" t="s">
        <v>78</v>
      </c>
      <c r="E665" t="s">
        <v>26</v>
      </c>
      <c r="F665" t="s">
        <v>43</v>
      </c>
      <c r="G665">
        <v>5</v>
      </c>
      <c r="H665">
        <v>2</v>
      </c>
      <c r="I665">
        <v>7</v>
      </c>
      <c r="J665">
        <v>0</v>
      </c>
      <c r="K665">
        <v>2</v>
      </c>
      <c r="L665">
        <v>7</v>
      </c>
      <c r="M665">
        <v>8</v>
      </c>
      <c r="N665">
        <v>400</v>
      </c>
      <c r="O665" t="s">
        <v>28</v>
      </c>
      <c r="P665" t="s">
        <v>29</v>
      </c>
      <c r="Q665" t="s">
        <v>39</v>
      </c>
      <c r="R665" t="s">
        <v>31</v>
      </c>
      <c r="S665" t="s">
        <v>102</v>
      </c>
      <c r="T665" t="s">
        <v>112</v>
      </c>
      <c r="U665" t="s">
        <v>34</v>
      </c>
      <c r="V665">
        <v>3</v>
      </c>
      <c r="W665">
        <v>1</v>
      </c>
      <c r="X665" t="s">
        <v>35</v>
      </c>
      <c r="Y665" t="s">
        <v>35</v>
      </c>
      <c r="Z665" t="s">
        <v>36</v>
      </c>
    </row>
    <row r="666" spans="1:26" x14ac:dyDescent="0.3">
      <c r="A666" t="s">
        <v>831</v>
      </c>
      <c r="B666" t="s">
        <v>104</v>
      </c>
      <c r="C666" t="s">
        <v>26</v>
      </c>
      <c r="D666" t="s">
        <v>105</v>
      </c>
      <c r="G666">
        <v>7</v>
      </c>
      <c r="H666">
        <v>7</v>
      </c>
      <c r="I666">
        <v>5</v>
      </c>
      <c r="J666">
        <v>7</v>
      </c>
      <c r="K666">
        <v>3</v>
      </c>
      <c r="L666">
        <v>4</v>
      </c>
      <c r="M666">
        <v>4</v>
      </c>
      <c r="N666">
        <v>75</v>
      </c>
      <c r="O666" t="s">
        <v>28</v>
      </c>
      <c r="P666" t="s">
        <v>29</v>
      </c>
      <c r="Q666" t="s">
        <v>60</v>
      </c>
      <c r="R666" t="s">
        <v>31</v>
      </c>
      <c r="S666" t="s">
        <v>32</v>
      </c>
      <c r="T666" t="s">
        <v>33</v>
      </c>
      <c r="U666" t="s">
        <v>46</v>
      </c>
      <c r="V666">
        <v>4</v>
      </c>
      <c r="W666">
        <v>3</v>
      </c>
      <c r="X666" t="s">
        <v>40</v>
      </c>
      <c r="Y666" t="s">
        <v>35</v>
      </c>
      <c r="Z666" t="s">
        <v>36</v>
      </c>
    </row>
    <row r="667" spans="1:26" x14ac:dyDescent="0.3">
      <c r="A667" t="s">
        <v>832</v>
      </c>
      <c r="B667" t="s">
        <v>67</v>
      </c>
      <c r="E667" t="s">
        <v>26</v>
      </c>
      <c r="F667" t="s">
        <v>79</v>
      </c>
      <c r="G667">
        <v>6</v>
      </c>
      <c r="H667">
        <v>2</v>
      </c>
      <c r="I667">
        <v>6</v>
      </c>
      <c r="J667">
        <v>3</v>
      </c>
      <c r="K667">
        <v>1</v>
      </c>
      <c r="L667">
        <v>5</v>
      </c>
      <c r="M667">
        <v>7</v>
      </c>
      <c r="N667">
        <v>500</v>
      </c>
      <c r="O667" t="s">
        <v>28</v>
      </c>
      <c r="P667" t="s">
        <v>45</v>
      </c>
      <c r="Q667" t="s">
        <v>30</v>
      </c>
      <c r="R667" t="s">
        <v>50</v>
      </c>
      <c r="S667" t="s">
        <v>91</v>
      </c>
      <c r="T667" t="s">
        <v>65</v>
      </c>
      <c r="U667" t="s">
        <v>92</v>
      </c>
      <c r="V667">
        <v>3</v>
      </c>
      <c r="W667">
        <v>3</v>
      </c>
      <c r="X667" t="s">
        <v>35</v>
      </c>
      <c r="Y667" t="s">
        <v>35</v>
      </c>
      <c r="Z667" t="s">
        <v>36</v>
      </c>
    </row>
    <row r="668" spans="1:26" x14ac:dyDescent="0.3">
      <c r="A668" t="s">
        <v>833</v>
      </c>
      <c r="B668" t="s">
        <v>74</v>
      </c>
      <c r="C668" t="s">
        <v>26</v>
      </c>
      <c r="D668" t="s">
        <v>27</v>
      </c>
      <c r="G668">
        <v>6</v>
      </c>
      <c r="H668">
        <v>9</v>
      </c>
      <c r="I668">
        <v>5</v>
      </c>
      <c r="J668">
        <v>4</v>
      </c>
      <c r="K668">
        <v>1</v>
      </c>
      <c r="L668">
        <v>5</v>
      </c>
      <c r="M668">
        <v>8</v>
      </c>
      <c r="N668" t="s">
        <v>264</v>
      </c>
      <c r="O668" t="s">
        <v>28</v>
      </c>
      <c r="P668" t="s">
        <v>29</v>
      </c>
      <c r="Q668" t="s">
        <v>60</v>
      </c>
      <c r="R668" t="s">
        <v>31</v>
      </c>
      <c r="S668" t="s">
        <v>102</v>
      </c>
      <c r="T668" t="s">
        <v>112</v>
      </c>
      <c r="U668" t="s">
        <v>146</v>
      </c>
      <c r="V668">
        <v>2</v>
      </c>
      <c r="W668">
        <v>3</v>
      </c>
      <c r="X668" t="s">
        <v>35</v>
      </c>
      <c r="Y668" t="s">
        <v>35</v>
      </c>
      <c r="Z668" t="s">
        <v>36</v>
      </c>
    </row>
    <row r="669" spans="1:26" x14ac:dyDescent="0.3">
      <c r="A669" t="s">
        <v>834</v>
      </c>
      <c r="B669" t="s">
        <v>38</v>
      </c>
      <c r="C669" t="s">
        <v>26</v>
      </c>
      <c r="D669" t="s">
        <v>27</v>
      </c>
      <c r="G669">
        <v>10</v>
      </c>
      <c r="H669">
        <v>1</v>
      </c>
      <c r="I669">
        <v>2</v>
      </c>
      <c r="J669">
        <v>8</v>
      </c>
      <c r="K669">
        <v>0</v>
      </c>
      <c r="L669">
        <v>1</v>
      </c>
      <c r="M669">
        <v>9</v>
      </c>
      <c r="N669">
        <v>350</v>
      </c>
      <c r="O669" t="s">
        <v>44</v>
      </c>
      <c r="P669" t="s">
        <v>29</v>
      </c>
      <c r="Q669" t="s">
        <v>60</v>
      </c>
      <c r="R669" t="s">
        <v>31</v>
      </c>
      <c r="S669" t="s">
        <v>51</v>
      </c>
      <c r="T669" t="s">
        <v>52</v>
      </c>
      <c r="U669" t="s">
        <v>34</v>
      </c>
      <c r="V669">
        <v>6</v>
      </c>
      <c r="W669">
        <v>4</v>
      </c>
      <c r="X669" t="s">
        <v>35</v>
      </c>
      <c r="Y669" t="s">
        <v>35</v>
      </c>
      <c r="Z669" t="s">
        <v>36</v>
      </c>
    </row>
    <row r="670" spans="1:26" x14ac:dyDescent="0.3">
      <c r="A670" t="s">
        <v>835</v>
      </c>
      <c r="B670" t="s">
        <v>184</v>
      </c>
      <c r="C670" t="s">
        <v>26</v>
      </c>
      <c r="D670" t="s">
        <v>27</v>
      </c>
      <c r="G670">
        <v>2</v>
      </c>
      <c r="H670">
        <v>0</v>
      </c>
      <c r="I670">
        <v>10</v>
      </c>
      <c r="J670">
        <v>0</v>
      </c>
      <c r="K670">
        <v>1</v>
      </c>
      <c r="L670">
        <v>7</v>
      </c>
      <c r="M670">
        <v>7</v>
      </c>
      <c r="N670">
        <v>9000</v>
      </c>
      <c r="O670" t="s">
        <v>28</v>
      </c>
      <c r="P670" t="s">
        <v>29</v>
      </c>
      <c r="Q670" t="s">
        <v>60</v>
      </c>
      <c r="R670" t="s">
        <v>31</v>
      </c>
      <c r="S670" t="s">
        <v>32</v>
      </c>
      <c r="T670" t="s">
        <v>33</v>
      </c>
      <c r="U670" t="s">
        <v>146</v>
      </c>
      <c r="V670">
        <v>4</v>
      </c>
      <c r="W670">
        <v>4</v>
      </c>
      <c r="X670" t="s">
        <v>35</v>
      </c>
      <c r="Y670" t="s">
        <v>35</v>
      </c>
      <c r="Z670" t="s">
        <v>36</v>
      </c>
    </row>
    <row r="671" spans="1:26" x14ac:dyDescent="0.3">
      <c r="A671" t="s">
        <v>836</v>
      </c>
      <c r="B671" t="s">
        <v>409</v>
      </c>
      <c r="C671" t="s">
        <v>26</v>
      </c>
      <c r="D671" t="s">
        <v>27</v>
      </c>
      <c r="G671">
        <v>5</v>
      </c>
      <c r="H671">
        <v>9</v>
      </c>
      <c r="I671">
        <v>7</v>
      </c>
      <c r="J671">
        <v>4</v>
      </c>
      <c r="K671">
        <v>2</v>
      </c>
      <c r="L671">
        <v>5</v>
      </c>
      <c r="M671">
        <v>10</v>
      </c>
      <c r="N671">
        <v>100</v>
      </c>
      <c r="O671" t="s">
        <v>28</v>
      </c>
      <c r="P671" t="s">
        <v>29</v>
      </c>
      <c r="Q671" t="s">
        <v>30</v>
      </c>
      <c r="R671" t="s">
        <v>31</v>
      </c>
      <c r="S671" t="s">
        <v>214</v>
      </c>
      <c r="T671" t="s">
        <v>206</v>
      </c>
      <c r="U671" t="s">
        <v>46</v>
      </c>
      <c r="V671">
        <v>5</v>
      </c>
      <c r="W671">
        <v>2</v>
      </c>
      <c r="X671" t="s">
        <v>35</v>
      </c>
      <c r="Y671" t="s">
        <v>35</v>
      </c>
      <c r="Z671" t="s">
        <v>36</v>
      </c>
    </row>
    <row r="672" spans="1:26" x14ac:dyDescent="0.3">
      <c r="A672" t="s">
        <v>837</v>
      </c>
      <c r="B672" t="s">
        <v>144</v>
      </c>
      <c r="C672" t="s">
        <v>26</v>
      </c>
      <c r="D672" t="s">
        <v>105</v>
      </c>
      <c r="G672">
        <v>6</v>
      </c>
      <c r="H672">
        <v>3</v>
      </c>
      <c r="I672">
        <v>8</v>
      </c>
      <c r="J672">
        <v>7</v>
      </c>
      <c r="K672">
        <v>4</v>
      </c>
      <c r="L672">
        <v>3</v>
      </c>
      <c r="M672">
        <v>3</v>
      </c>
      <c r="N672">
        <v>100</v>
      </c>
      <c r="O672" t="s">
        <v>28</v>
      </c>
      <c r="P672" t="s">
        <v>45</v>
      </c>
      <c r="Q672" t="s">
        <v>30</v>
      </c>
      <c r="R672" t="s">
        <v>50</v>
      </c>
      <c r="S672" t="s">
        <v>32</v>
      </c>
      <c r="T672" t="s">
        <v>33</v>
      </c>
      <c r="U672" t="s">
        <v>34</v>
      </c>
      <c r="V672">
        <v>2</v>
      </c>
      <c r="W672">
        <v>3</v>
      </c>
      <c r="X672" t="s">
        <v>40</v>
      </c>
      <c r="Y672" t="s">
        <v>35</v>
      </c>
      <c r="Z672" t="s">
        <v>36</v>
      </c>
    </row>
    <row r="673" spans="1:26" x14ac:dyDescent="0.3">
      <c r="A673" t="s">
        <v>838</v>
      </c>
      <c r="B673" t="s">
        <v>38</v>
      </c>
      <c r="C673" t="s">
        <v>26</v>
      </c>
      <c r="D673" t="s">
        <v>27</v>
      </c>
      <c r="G673">
        <v>5</v>
      </c>
      <c r="H673">
        <v>0</v>
      </c>
      <c r="I673">
        <v>10</v>
      </c>
      <c r="J673">
        <v>0</v>
      </c>
      <c r="K673">
        <v>0</v>
      </c>
      <c r="L673">
        <v>10</v>
      </c>
      <c r="M673">
        <v>10</v>
      </c>
      <c r="N673">
        <v>100</v>
      </c>
      <c r="O673" t="s">
        <v>28</v>
      </c>
      <c r="P673" t="s">
        <v>45</v>
      </c>
      <c r="Q673" t="s">
        <v>39</v>
      </c>
      <c r="R673" t="s">
        <v>337</v>
      </c>
      <c r="S673" t="s">
        <v>91</v>
      </c>
      <c r="T673" t="s">
        <v>194</v>
      </c>
      <c r="U673" t="s">
        <v>146</v>
      </c>
      <c r="V673">
        <v>0</v>
      </c>
      <c r="W673">
        <v>1</v>
      </c>
      <c r="X673" t="s">
        <v>35</v>
      </c>
      <c r="Y673" t="s">
        <v>35</v>
      </c>
      <c r="Z673" t="s">
        <v>36</v>
      </c>
    </row>
    <row r="674" spans="1:26" x14ac:dyDescent="0.3">
      <c r="A674" t="s">
        <v>839</v>
      </c>
      <c r="B674" t="s">
        <v>74</v>
      </c>
      <c r="C674" t="s">
        <v>26</v>
      </c>
      <c r="D674" t="s">
        <v>105</v>
      </c>
      <c r="G674">
        <v>7</v>
      </c>
      <c r="H674">
        <v>4</v>
      </c>
      <c r="I674">
        <v>6</v>
      </c>
      <c r="J674">
        <v>7</v>
      </c>
      <c r="K674">
        <v>3</v>
      </c>
      <c r="L674">
        <v>7</v>
      </c>
      <c r="M674">
        <v>7</v>
      </c>
      <c r="N674">
        <v>200</v>
      </c>
      <c r="O674" t="s">
        <v>44</v>
      </c>
      <c r="P674" t="s">
        <v>29</v>
      </c>
      <c r="Q674" t="s">
        <v>60</v>
      </c>
      <c r="R674" t="s">
        <v>31</v>
      </c>
      <c r="S674" t="s">
        <v>102</v>
      </c>
      <c r="T674" t="s">
        <v>112</v>
      </c>
      <c r="U674" t="s">
        <v>146</v>
      </c>
      <c r="V674">
        <v>2</v>
      </c>
      <c r="W674">
        <v>3</v>
      </c>
      <c r="X674" t="s">
        <v>35</v>
      </c>
      <c r="Y674" t="s">
        <v>35</v>
      </c>
      <c r="Z674" t="s">
        <v>36</v>
      </c>
    </row>
    <row r="675" spans="1:26" x14ac:dyDescent="0.3">
      <c r="A675" t="s">
        <v>840</v>
      </c>
      <c r="B675" t="s">
        <v>38</v>
      </c>
      <c r="C675" t="s">
        <v>26</v>
      </c>
      <c r="D675" t="s">
        <v>27</v>
      </c>
      <c r="G675">
        <v>8</v>
      </c>
      <c r="H675">
        <v>6</v>
      </c>
      <c r="I675">
        <v>6</v>
      </c>
      <c r="J675">
        <v>9</v>
      </c>
      <c r="K675">
        <v>0</v>
      </c>
      <c r="L675">
        <v>7</v>
      </c>
      <c r="M675">
        <v>7</v>
      </c>
      <c r="N675" t="s">
        <v>420</v>
      </c>
      <c r="O675" t="s">
        <v>28</v>
      </c>
      <c r="P675" t="s">
        <v>29</v>
      </c>
      <c r="Q675" t="s">
        <v>60</v>
      </c>
      <c r="R675" t="s">
        <v>31</v>
      </c>
      <c r="S675" t="s">
        <v>32</v>
      </c>
      <c r="T675" t="s">
        <v>33</v>
      </c>
      <c r="U675" t="s">
        <v>146</v>
      </c>
      <c r="V675">
        <v>2</v>
      </c>
      <c r="W675">
        <v>3</v>
      </c>
      <c r="X675" t="s">
        <v>40</v>
      </c>
      <c r="Y675" t="s">
        <v>35</v>
      </c>
      <c r="Z675" t="s">
        <v>36</v>
      </c>
    </row>
    <row r="676" spans="1:26" x14ac:dyDescent="0.3">
      <c r="A676" t="s">
        <v>841</v>
      </c>
      <c r="B676" t="s">
        <v>74</v>
      </c>
      <c r="C676" t="s">
        <v>26</v>
      </c>
      <c r="D676" t="s">
        <v>27</v>
      </c>
      <c r="G676">
        <v>3</v>
      </c>
      <c r="H676">
        <v>3</v>
      </c>
      <c r="I676">
        <v>8</v>
      </c>
      <c r="J676">
        <v>5</v>
      </c>
      <c r="K676">
        <v>0</v>
      </c>
      <c r="L676">
        <v>10</v>
      </c>
      <c r="M676">
        <v>7</v>
      </c>
      <c r="N676">
        <v>100</v>
      </c>
      <c r="O676" t="s">
        <v>28</v>
      </c>
      <c r="P676" t="s">
        <v>45</v>
      </c>
      <c r="Q676" t="s">
        <v>39</v>
      </c>
      <c r="R676" t="s">
        <v>291</v>
      </c>
      <c r="S676" t="s">
        <v>32</v>
      </c>
      <c r="T676" t="s">
        <v>52</v>
      </c>
      <c r="U676" t="s">
        <v>46</v>
      </c>
      <c r="V676">
        <v>6</v>
      </c>
      <c r="W676">
        <v>3</v>
      </c>
      <c r="X676" t="s">
        <v>35</v>
      </c>
      <c r="Y676" t="s">
        <v>40</v>
      </c>
      <c r="Z676" t="s">
        <v>36</v>
      </c>
    </row>
    <row r="677" spans="1:26" x14ac:dyDescent="0.3">
      <c r="A677" t="s">
        <v>842</v>
      </c>
      <c r="B677" t="s">
        <v>78</v>
      </c>
      <c r="E677" t="s">
        <v>26</v>
      </c>
      <c r="F677" t="s">
        <v>79</v>
      </c>
      <c r="G677">
        <v>10</v>
      </c>
      <c r="H677">
        <v>8</v>
      </c>
      <c r="I677">
        <v>3</v>
      </c>
      <c r="J677">
        <v>8</v>
      </c>
      <c r="K677">
        <v>6</v>
      </c>
      <c r="L677">
        <v>3</v>
      </c>
      <c r="M677">
        <v>8</v>
      </c>
      <c r="N677">
        <v>50</v>
      </c>
      <c r="O677" t="s">
        <v>44</v>
      </c>
      <c r="P677" t="s">
        <v>45</v>
      </c>
      <c r="Q677" t="s">
        <v>39</v>
      </c>
      <c r="R677" t="s">
        <v>31</v>
      </c>
      <c r="S677" t="s">
        <v>56</v>
      </c>
      <c r="T677" t="s">
        <v>176</v>
      </c>
      <c r="U677" t="s">
        <v>57</v>
      </c>
      <c r="V677">
        <v>6</v>
      </c>
      <c r="W677">
        <v>6</v>
      </c>
      <c r="X677" t="s">
        <v>35</v>
      </c>
      <c r="Y677" t="s">
        <v>35</v>
      </c>
      <c r="Z677" t="s">
        <v>36</v>
      </c>
    </row>
    <row r="678" spans="1:26" x14ac:dyDescent="0.3">
      <c r="A678" t="s">
        <v>843</v>
      </c>
      <c r="B678" t="s">
        <v>42</v>
      </c>
      <c r="E678" t="s">
        <v>26</v>
      </c>
      <c r="F678" t="s">
        <v>43</v>
      </c>
      <c r="G678">
        <v>8</v>
      </c>
      <c r="H678">
        <v>6</v>
      </c>
      <c r="I678">
        <v>4</v>
      </c>
      <c r="J678">
        <v>6</v>
      </c>
      <c r="K678">
        <v>0</v>
      </c>
      <c r="L678">
        <v>3</v>
      </c>
      <c r="M678">
        <v>8</v>
      </c>
      <c r="N678">
        <v>300</v>
      </c>
      <c r="O678" t="s">
        <v>44</v>
      </c>
      <c r="P678" t="s">
        <v>29</v>
      </c>
      <c r="Q678" t="s">
        <v>60</v>
      </c>
      <c r="R678" t="s">
        <v>31</v>
      </c>
      <c r="S678" t="s">
        <v>32</v>
      </c>
      <c r="T678" t="s">
        <v>176</v>
      </c>
      <c r="U678" t="s">
        <v>146</v>
      </c>
      <c r="V678">
        <v>3</v>
      </c>
      <c r="W678">
        <v>2</v>
      </c>
      <c r="X678" t="s">
        <v>35</v>
      </c>
      <c r="Y678" t="s">
        <v>35</v>
      </c>
      <c r="Z678" t="s">
        <v>36</v>
      </c>
    </row>
    <row r="679" spans="1:26" x14ac:dyDescent="0.3">
      <c r="A679" t="s">
        <v>844</v>
      </c>
      <c r="B679" t="s">
        <v>42</v>
      </c>
      <c r="E679" t="s">
        <v>26</v>
      </c>
      <c r="F679" t="s">
        <v>79</v>
      </c>
      <c r="G679">
        <v>5</v>
      </c>
      <c r="H679">
        <v>1</v>
      </c>
      <c r="I679">
        <v>7</v>
      </c>
      <c r="J679">
        <v>5</v>
      </c>
      <c r="K679">
        <v>4</v>
      </c>
      <c r="L679">
        <v>4</v>
      </c>
      <c r="M679">
        <v>8</v>
      </c>
      <c r="N679">
        <v>50</v>
      </c>
      <c r="O679" t="s">
        <v>44</v>
      </c>
      <c r="P679" t="s">
        <v>45</v>
      </c>
      <c r="Q679" t="s">
        <v>60</v>
      </c>
      <c r="R679" t="s">
        <v>31</v>
      </c>
      <c r="S679" t="s">
        <v>102</v>
      </c>
      <c r="T679" t="s">
        <v>112</v>
      </c>
      <c r="U679" t="s">
        <v>34</v>
      </c>
      <c r="V679">
        <v>4</v>
      </c>
      <c r="W679">
        <v>2</v>
      </c>
      <c r="X679" t="s">
        <v>35</v>
      </c>
      <c r="Y679" t="s">
        <v>35</v>
      </c>
      <c r="Z679" t="s">
        <v>36</v>
      </c>
    </row>
    <row r="680" spans="1:26" x14ac:dyDescent="0.3">
      <c r="A680" t="s">
        <v>845</v>
      </c>
      <c r="B680" t="s">
        <v>81</v>
      </c>
      <c r="E680" t="s">
        <v>26</v>
      </c>
      <c r="F680" t="s">
        <v>43</v>
      </c>
      <c r="G680">
        <v>3</v>
      </c>
      <c r="H680">
        <v>3</v>
      </c>
      <c r="I680">
        <v>8</v>
      </c>
      <c r="J680">
        <v>3</v>
      </c>
      <c r="K680">
        <v>3</v>
      </c>
      <c r="L680">
        <v>7</v>
      </c>
      <c r="M680">
        <v>10</v>
      </c>
      <c r="N680">
        <v>500</v>
      </c>
      <c r="O680" t="s">
        <v>28</v>
      </c>
      <c r="P680" t="s">
        <v>29</v>
      </c>
      <c r="Q680" t="s">
        <v>60</v>
      </c>
      <c r="R680" t="s">
        <v>31</v>
      </c>
      <c r="S680" t="s">
        <v>214</v>
      </c>
      <c r="T680" t="s">
        <v>206</v>
      </c>
      <c r="U680" t="s">
        <v>146</v>
      </c>
      <c r="V680">
        <v>1</v>
      </c>
      <c r="W680">
        <v>2</v>
      </c>
      <c r="X680" t="s">
        <v>35</v>
      </c>
      <c r="Y680" t="s">
        <v>35</v>
      </c>
      <c r="Z680" t="s">
        <v>36</v>
      </c>
    </row>
    <row r="681" spans="1:26" x14ac:dyDescent="0.3">
      <c r="A681" t="s">
        <v>846</v>
      </c>
      <c r="B681" t="s">
        <v>184</v>
      </c>
      <c r="C681" t="s">
        <v>26</v>
      </c>
      <c r="D681" t="s">
        <v>27</v>
      </c>
      <c r="G681">
        <v>5</v>
      </c>
      <c r="H681">
        <v>3</v>
      </c>
      <c r="I681">
        <v>8</v>
      </c>
      <c r="J681">
        <v>3</v>
      </c>
      <c r="K681">
        <v>2</v>
      </c>
      <c r="L681">
        <v>6</v>
      </c>
      <c r="M681">
        <v>3</v>
      </c>
      <c r="N681">
        <v>0</v>
      </c>
      <c r="O681" t="s">
        <v>28</v>
      </c>
      <c r="P681" t="s">
        <v>29</v>
      </c>
      <c r="Q681" t="s">
        <v>39</v>
      </c>
      <c r="R681" t="s">
        <v>31</v>
      </c>
      <c r="S681" t="s">
        <v>56</v>
      </c>
      <c r="T681" t="s">
        <v>176</v>
      </c>
      <c r="U681" t="s">
        <v>46</v>
      </c>
      <c r="V681">
        <v>3</v>
      </c>
      <c r="W681">
        <v>5</v>
      </c>
      <c r="X681" t="s">
        <v>35</v>
      </c>
      <c r="Y681" t="s">
        <v>35</v>
      </c>
      <c r="Z681" t="s">
        <v>36</v>
      </c>
    </row>
    <row r="682" spans="1:26" x14ac:dyDescent="0.3">
      <c r="A682" t="s">
        <v>847</v>
      </c>
      <c r="B682" t="s">
        <v>38</v>
      </c>
      <c r="C682" t="s">
        <v>26</v>
      </c>
      <c r="D682" t="s">
        <v>27</v>
      </c>
      <c r="G682">
        <v>4</v>
      </c>
      <c r="H682">
        <v>4</v>
      </c>
      <c r="I682">
        <v>5</v>
      </c>
      <c r="J682">
        <v>1</v>
      </c>
      <c r="K682">
        <v>1</v>
      </c>
      <c r="L682">
        <v>9</v>
      </c>
      <c r="M682">
        <v>7</v>
      </c>
      <c r="N682">
        <v>50</v>
      </c>
      <c r="O682" t="s">
        <v>28</v>
      </c>
      <c r="P682" t="s">
        <v>29</v>
      </c>
      <c r="Q682" t="s">
        <v>60</v>
      </c>
      <c r="R682" t="s">
        <v>31</v>
      </c>
      <c r="S682" t="s">
        <v>61</v>
      </c>
      <c r="T682" t="s">
        <v>62</v>
      </c>
      <c r="U682" t="s">
        <v>146</v>
      </c>
      <c r="V682">
        <v>4</v>
      </c>
      <c r="W682">
        <v>2</v>
      </c>
      <c r="X682" t="s">
        <v>40</v>
      </c>
      <c r="Y682" t="s">
        <v>35</v>
      </c>
      <c r="Z682" t="s">
        <v>36</v>
      </c>
    </row>
    <row r="683" spans="1:26" x14ac:dyDescent="0.3">
      <c r="A683" t="s">
        <v>848</v>
      </c>
      <c r="B683" t="s">
        <v>64</v>
      </c>
      <c r="C683" t="s">
        <v>26</v>
      </c>
      <c r="D683" t="s">
        <v>105</v>
      </c>
      <c r="G683">
        <v>7</v>
      </c>
      <c r="H683">
        <v>4</v>
      </c>
      <c r="I683">
        <v>8</v>
      </c>
      <c r="J683">
        <v>4</v>
      </c>
      <c r="K683">
        <v>1</v>
      </c>
      <c r="L683">
        <v>7</v>
      </c>
      <c r="M683">
        <v>4</v>
      </c>
      <c r="N683" s="1">
        <v>0.1</v>
      </c>
      <c r="O683" t="s">
        <v>28</v>
      </c>
      <c r="P683" t="s">
        <v>29</v>
      </c>
      <c r="Q683" t="s">
        <v>60</v>
      </c>
      <c r="R683" t="s">
        <v>31</v>
      </c>
      <c r="S683" t="s">
        <v>56</v>
      </c>
      <c r="T683" t="s">
        <v>33</v>
      </c>
      <c r="U683" t="s">
        <v>46</v>
      </c>
      <c r="V683">
        <v>1</v>
      </c>
      <c r="W683">
        <v>2</v>
      </c>
      <c r="X683" t="s">
        <v>35</v>
      </c>
      <c r="Y683" t="s">
        <v>35</v>
      </c>
      <c r="Z683" t="s">
        <v>36</v>
      </c>
    </row>
    <row r="684" spans="1:26" x14ac:dyDescent="0.3">
      <c r="A684" t="s">
        <v>849</v>
      </c>
      <c r="B684" t="s">
        <v>67</v>
      </c>
      <c r="E684" t="s">
        <v>26</v>
      </c>
      <c r="F684" t="s">
        <v>43</v>
      </c>
      <c r="G684">
        <v>5</v>
      </c>
      <c r="H684">
        <v>5</v>
      </c>
      <c r="I684">
        <v>5</v>
      </c>
      <c r="J684">
        <v>4</v>
      </c>
      <c r="K684">
        <v>2</v>
      </c>
      <c r="L684">
        <v>7</v>
      </c>
      <c r="M684">
        <v>8</v>
      </c>
      <c r="N684">
        <v>400</v>
      </c>
      <c r="O684" t="s">
        <v>28</v>
      </c>
      <c r="P684" t="s">
        <v>29</v>
      </c>
      <c r="Q684" t="s">
        <v>60</v>
      </c>
      <c r="R684" t="s">
        <v>31</v>
      </c>
      <c r="T684" t="s">
        <v>176</v>
      </c>
      <c r="U684" t="s">
        <v>146</v>
      </c>
      <c r="V684">
        <v>3</v>
      </c>
      <c r="W684">
        <v>2</v>
      </c>
      <c r="X684" t="s">
        <v>35</v>
      </c>
      <c r="Y684" t="s">
        <v>35</v>
      </c>
      <c r="Z684" t="s">
        <v>36</v>
      </c>
    </row>
    <row r="685" spans="1:26" x14ac:dyDescent="0.3">
      <c r="A685" t="s">
        <v>850</v>
      </c>
      <c r="B685" t="s">
        <v>135</v>
      </c>
      <c r="E685" t="s">
        <v>26</v>
      </c>
      <c r="F685" t="s">
        <v>43</v>
      </c>
      <c r="G685">
        <v>3</v>
      </c>
      <c r="H685">
        <v>4</v>
      </c>
      <c r="I685">
        <v>8</v>
      </c>
      <c r="J685">
        <v>2</v>
      </c>
      <c r="K685">
        <v>0</v>
      </c>
      <c r="L685">
        <v>7</v>
      </c>
      <c r="M685">
        <v>7</v>
      </c>
      <c r="N685" t="s">
        <v>140</v>
      </c>
      <c r="O685" t="s">
        <v>28</v>
      </c>
      <c r="P685" t="s">
        <v>45</v>
      </c>
      <c r="Q685" t="s">
        <v>30</v>
      </c>
      <c r="R685" t="s">
        <v>50</v>
      </c>
      <c r="S685" t="s">
        <v>61</v>
      </c>
      <c r="T685" t="s">
        <v>52</v>
      </c>
      <c r="U685" t="s">
        <v>71</v>
      </c>
      <c r="V685">
        <v>3</v>
      </c>
      <c r="W685">
        <v>2</v>
      </c>
      <c r="X685" t="s">
        <v>35</v>
      </c>
      <c r="Y685" t="s">
        <v>35</v>
      </c>
      <c r="Z685" t="s">
        <v>36</v>
      </c>
    </row>
    <row r="686" spans="1:26" x14ac:dyDescent="0.3">
      <c r="A686" t="s">
        <v>851</v>
      </c>
      <c r="B686" t="s">
        <v>25</v>
      </c>
      <c r="C686" t="s">
        <v>26</v>
      </c>
      <c r="D686" t="s">
        <v>27</v>
      </c>
      <c r="G686">
        <v>3</v>
      </c>
      <c r="H686">
        <v>3</v>
      </c>
      <c r="I686">
        <v>9</v>
      </c>
      <c r="J686">
        <v>4</v>
      </c>
      <c r="K686">
        <v>2</v>
      </c>
      <c r="L686">
        <v>8</v>
      </c>
      <c r="M686">
        <v>7</v>
      </c>
      <c r="N686">
        <v>400</v>
      </c>
      <c r="O686" t="s">
        <v>28</v>
      </c>
      <c r="P686" t="s">
        <v>168</v>
      </c>
      <c r="Q686" t="s">
        <v>30</v>
      </c>
      <c r="R686" t="s">
        <v>86</v>
      </c>
      <c r="S686" t="s">
        <v>32</v>
      </c>
      <c r="T686" t="s">
        <v>194</v>
      </c>
      <c r="U686" t="s">
        <v>34</v>
      </c>
      <c r="V686">
        <v>5</v>
      </c>
      <c r="W686">
        <v>2</v>
      </c>
      <c r="X686" t="s">
        <v>35</v>
      </c>
      <c r="Y686" t="s">
        <v>35</v>
      </c>
      <c r="Z686" t="s">
        <v>53</v>
      </c>
    </row>
    <row r="687" spans="1:26" x14ac:dyDescent="0.3">
      <c r="A687" t="s">
        <v>852</v>
      </c>
      <c r="B687" t="s">
        <v>90</v>
      </c>
      <c r="E687" t="s">
        <v>26</v>
      </c>
      <c r="F687" t="s">
        <v>79</v>
      </c>
      <c r="G687">
        <v>8</v>
      </c>
      <c r="H687">
        <v>9</v>
      </c>
      <c r="I687">
        <v>8</v>
      </c>
      <c r="J687">
        <v>7</v>
      </c>
      <c r="K687">
        <v>9</v>
      </c>
      <c r="L687">
        <v>10</v>
      </c>
      <c r="M687">
        <v>0</v>
      </c>
      <c r="N687" t="s">
        <v>233</v>
      </c>
      <c r="O687" t="s">
        <v>44</v>
      </c>
      <c r="P687" t="s">
        <v>29</v>
      </c>
      <c r="Q687" t="s">
        <v>60</v>
      </c>
      <c r="R687" t="s">
        <v>31</v>
      </c>
      <c r="S687" t="s">
        <v>56</v>
      </c>
      <c r="T687" t="s">
        <v>176</v>
      </c>
      <c r="U687" t="s">
        <v>146</v>
      </c>
      <c r="V687">
        <v>6</v>
      </c>
      <c r="W687">
        <v>5</v>
      </c>
      <c r="X687" t="s">
        <v>40</v>
      </c>
      <c r="Y687" t="s">
        <v>35</v>
      </c>
      <c r="Z687" t="s">
        <v>36</v>
      </c>
    </row>
    <row r="688" spans="1:26" x14ac:dyDescent="0.3">
      <c r="A688" t="s">
        <v>853</v>
      </c>
      <c r="B688" t="s">
        <v>67</v>
      </c>
      <c r="E688" t="s">
        <v>26</v>
      </c>
      <c r="F688" t="s">
        <v>43</v>
      </c>
      <c r="G688">
        <v>0</v>
      </c>
      <c r="H688">
        <v>0</v>
      </c>
      <c r="I688">
        <v>3</v>
      </c>
      <c r="J688">
        <v>0</v>
      </c>
      <c r="K688">
        <v>3</v>
      </c>
      <c r="L688">
        <v>8</v>
      </c>
      <c r="M688">
        <v>10</v>
      </c>
      <c r="N688">
        <v>300</v>
      </c>
      <c r="O688" t="s">
        <v>44</v>
      </c>
      <c r="P688" t="s">
        <v>45</v>
      </c>
      <c r="Q688" t="s">
        <v>60</v>
      </c>
      <c r="R688" t="s">
        <v>31</v>
      </c>
      <c r="S688" t="s">
        <v>61</v>
      </c>
      <c r="T688" t="s">
        <v>62</v>
      </c>
      <c r="U688" t="s">
        <v>34</v>
      </c>
      <c r="V688">
        <v>3</v>
      </c>
      <c r="W688">
        <v>2</v>
      </c>
      <c r="X688" t="s">
        <v>35</v>
      </c>
      <c r="Y688" t="s">
        <v>35</v>
      </c>
      <c r="Z688" t="s">
        <v>36</v>
      </c>
    </row>
    <row r="689" spans="1:26" x14ac:dyDescent="0.3">
      <c r="A689" t="s">
        <v>854</v>
      </c>
      <c r="B689" t="s">
        <v>67</v>
      </c>
      <c r="E689" t="s">
        <v>26</v>
      </c>
      <c r="F689" t="s">
        <v>43</v>
      </c>
      <c r="G689">
        <v>1</v>
      </c>
      <c r="H689">
        <v>3</v>
      </c>
      <c r="I689">
        <v>6</v>
      </c>
      <c r="J689">
        <v>3</v>
      </c>
      <c r="K689">
        <v>2</v>
      </c>
      <c r="L689">
        <v>5</v>
      </c>
      <c r="M689">
        <v>10</v>
      </c>
      <c r="N689">
        <v>100</v>
      </c>
      <c r="O689" t="s">
        <v>28</v>
      </c>
      <c r="P689" t="s">
        <v>45</v>
      </c>
      <c r="Q689" t="s">
        <v>39</v>
      </c>
      <c r="R689" t="s">
        <v>50</v>
      </c>
      <c r="S689" t="s">
        <v>51</v>
      </c>
      <c r="T689" t="s">
        <v>52</v>
      </c>
      <c r="U689" t="s">
        <v>46</v>
      </c>
      <c r="V689">
        <v>2</v>
      </c>
      <c r="W689">
        <v>2</v>
      </c>
      <c r="X689" t="s">
        <v>35</v>
      </c>
      <c r="Y689" t="s">
        <v>35</v>
      </c>
      <c r="Z689" t="s">
        <v>36</v>
      </c>
    </row>
    <row r="690" spans="1:26" x14ac:dyDescent="0.3">
      <c r="A690" t="s">
        <v>855</v>
      </c>
      <c r="B690" t="s">
        <v>67</v>
      </c>
      <c r="E690" t="s">
        <v>26</v>
      </c>
      <c r="F690" t="s">
        <v>43</v>
      </c>
      <c r="G690">
        <v>8</v>
      </c>
      <c r="H690">
        <v>10</v>
      </c>
      <c r="I690">
        <v>9</v>
      </c>
      <c r="J690">
        <v>4</v>
      </c>
      <c r="K690">
        <v>0</v>
      </c>
      <c r="L690">
        <v>8</v>
      </c>
      <c r="M690">
        <v>7</v>
      </c>
      <c r="N690">
        <v>0</v>
      </c>
      <c r="O690" t="s">
        <v>44</v>
      </c>
      <c r="P690" t="s">
        <v>29</v>
      </c>
      <c r="Q690" t="s">
        <v>60</v>
      </c>
      <c r="R690" t="s">
        <v>31</v>
      </c>
      <c r="S690" t="s">
        <v>56</v>
      </c>
      <c r="T690" t="s">
        <v>33</v>
      </c>
      <c r="U690" t="s">
        <v>34</v>
      </c>
      <c r="V690">
        <v>0</v>
      </c>
      <c r="W690">
        <v>4</v>
      </c>
      <c r="X690" t="s">
        <v>35</v>
      </c>
      <c r="Y690" t="s">
        <v>35</v>
      </c>
      <c r="Z690" t="s">
        <v>36</v>
      </c>
    </row>
    <row r="691" spans="1:26" x14ac:dyDescent="0.3">
      <c r="A691" t="s">
        <v>856</v>
      </c>
      <c r="B691" t="s">
        <v>281</v>
      </c>
      <c r="E691" t="s">
        <v>26</v>
      </c>
      <c r="F691" t="s">
        <v>79</v>
      </c>
      <c r="G691">
        <v>8</v>
      </c>
      <c r="H691">
        <v>9</v>
      </c>
      <c r="I691">
        <v>8</v>
      </c>
      <c r="J691">
        <v>7</v>
      </c>
      <c r="K691">
        <v>3</v>
      </c>
      <c r="L691">
        <v>3</v>
      </c>
      <c r="M691">
        <v>5</v>
      </c>
      <c r="N691">
        <v>50</v>
      </c>
      <c r="O691" t="s">
        <v>44</v>
      </c>
      <c r="P691" t="s">
        <v>29</v>
      </c>
      <c r="Q691" t="s">
        <v>60</v>
      </c>
      <c r="R691" t="s">
        <v>31</v>
      </c>
      <c r="S691" t="s">
        <v>32</v>
      </c>
      <c r="T691" t="s">
        <v>176</v>
      </c>
      <c r="U691" t="s">
        <v>146</v>
      </c>
      <c r="V691">
        <v>4</v>
      </c>
      <c r="W691">
        <v>3</v>
      </c>
      <c r="X691" t="s">
        <v>35</v>
      </c>
      <c r="Y691" t="s">
        <v>35</v>
      </c>
      <c r="Z691" t="s">
        <v>36</v>
      </c>
    </row>
    <row r="692" spans="1:26" x14ac:dyDescent="0.3">
      <c r="A692" t="s">
        <v>857</v>
      </c>
      <c r="B692" t="s">
        <v>38</v>
      </c>
      <c r="C692" t="s">
        <v>26</v>
      </c>
      <c r="D692" t="s">
        <v>27</v>
      </c>
      <c r="G692">
        <v>9</v>
      </c>
      <c r="H692">
        <v>7</v>
      </c>
      <c r="I692">
        <v>7</v>
      </c>
      <c r="J692">
        <v>8</v>
      </c>
      <c r="K692">
        <v>7</v>
      </c>
      <c r="L692">
        <v>7</v>
      </c>
      <c r="M692">
        <v>9</v>
      </c>
      <c r="N692" t="s">
        <v>68</v>
      </c>
      <c r="O692" t="s">
        <v>44</v>
      </c>
      <c r="P692" t="s">
        <v>162</v>
      </c>
      <c r="Q692" t="s">
        <v>30</v>
      </c>
      <c r="R692" t="s">
        <v>337</v>
      </c>
      <c r="S692" t="s">
        <v>102</v>
      </c>
      <c r="T692" t="s">
        <v>112</v>
      </c>
      <c r="U692" t="s">
        <v>106</v>
      </c>
      <c r="V692">
        <v>4</v>
      </c>
      <c r="W692">
        <v>3</v>
      </c>
      <c r="X692" t="s">
        <v>35</v>
      </c>
      <c r="Y692" t="s">
        <v>35</v>
      </c>
      <c r="Z692" t="s">
        <v>36</v>
      </c>
    </row>
    <row r="693" spans="1:26" x14ac:dyDescent="0.3">
      <c r="A693" t="s">
        <v>858</v>
      </c>
      <c r="B693" t="s">
        <v>99</v>
      </c>
      <c r="E693" t="s">
        <v>26</v>
      </c>
      <c r="F693" t="s">
        <v>79</v>
      </c>
      <c r="G693">
        <v>7</v>
      </c>
      <c r="H693">
        <v>8</v>
      </c>
      <c r="I693">
        <v>5</v>
      </c>
      <c r="J693">
        <v>5</v>
      </c>
      <c r="K693">
        <v>3</v>
      </c>
      <c r="L693">
        <v>6</v>
      </c>
      <c r="M693">
        <v>7</v>
      </c>
      <c r="N693">
        <v>300</v>
      </c>
      <c r="O693" t="s">
        <v>28</v>
      </c>
      <c r="P693" t="s">
        <v>29</v>
      </c>
      <c r="Q693" t="s">
        <v>60</v>
      </c>
      <c r="R693" t="s">
        <v>31</v>
      </c>
      <c r="S693" t="s">
        <v>102</v>
      </c>
      <c r="T693" t="s">
        <v>112</v>
      </c>
      <c r="U693" t="s">
        <v>146</v>
      </c>
      <c r="V693">
        <v>1</v>
      </c>
      <c r="W693">
        <v>1</v>
      </c>
      <c r="X693" t="s">
        <v>35</v>
      </c>
      <c r="Y693" t="s">
        <v>35</v>
      </c>
      <c r="Z693" t="s">
        <v>36</v>
      </c>
    </row>
    <row r="694" spans="1:26" x14ac:dyDescent="0.3">
      <c r="A694" t="s">
        <v>859</v>
      </c>
      <c r="B694" t="s">
        <v>25</v>
      </c>
      <c r="C694" t="s">
        <v>26</v>
      </c>
      <c r="D694" t="s">
        <v>27</v>
      </c>
      <c r="G694">
        <v>4</v>
      </c>
      <c r="H694">
        <v>9</v>
      </c>
      <c r="I694">
        <v>6</v>
      </c>
      <c r="J694">
        <v>4</v>
      </c>
      <c r="K694">
        <v>2</v>
      </c>
      <c r="L694">
        <v>5</v>
      </c>
      <c r="M694">
        <v>6</v>
      </c>
      <c r="N694">
        <v>500</v>
      </c>
      <c r="O694" t="s">
        <v>28</v>
      </c>
      <c r="P694" t="s">
        <v>29</v>
      </c>
      <c r="Q694" t="s">
        <v>60</v>
      </c>
      <c r="R694" t="s">
        <v>31</v>
      </c>
      <c r="S694" t="s">
        <v>51</v>
      </c>
      <c r="T694" t="s">
        <v>112</v>
      </c>
      <c r="U694" t="s">
        <v>146</v>
      </c>
      <c r="V694">
        <v>1</v>
      </c>
      <c r="W694">
        <v>2</v>
      </c>
      <c r="X694" t="s">
        <v>40</v>
      </c>
      <c r="Y694" t="s">
        <v>40</v>
      </c>
      <c r="Z694" t="s">
        <v>36</v>
      </c>
    </row>
    <row r="695" spans="1:26" x14ac:dyDescent="0.3">
      <c r="A695" t="s">
        <v>860</v>
      </c>
      <c r="B695" t="s">
        <v>25</v>
      </c>
      <c r="C695" t="s">
        <v>26</v>
      </c>
      <c r="D695" t="s">
        <v>27</v>
      </c>
      <c r="G695">
        <v>2</v>
      </c>
      <c r="H695">
        <v>7</v>
      </c>
      <c r="I695">
        <v>8</v>
      </c>
      <c r="J695">
        <v>3</v>
      </c>
      <c r="K695">
        <v>2</v>
      </c>
      <c r="L695">
        <v>8</v>
      </c>
      <c r="M695">
        <v>5</v>
      </c>
      <c r="N695">
        <v>300</v>
      </c>
      <c r="O695" t="s">
        <v>28</v>
      </c>
      <c r="P695" t="s">
        <v>29</v>
      </c>
      <c r="Q695" t="s">
        <v>60</v>
      </c>
      <c r="R695" t="s">
        <v>31</v>
      </c>
      <c r="S695" t="s">
        <v>32</v>
      </c>
      <c r="T695" t="s">
        <v>33</v>
      </c>
      <c r="U695" t="s">
        <v>34</v>
      </c>
      <c r="V695">
        <v>2</v>
      </c>
      <c r="W695">
        <v>1</v>
      </c>
      <c r="X695" t="s">
        <v>35</v>
      </c>
      <c r="Y695" t="s">
        <v>35</v>
      </c>
      <c r="Z695" t="s">
        <v>36</v>
      </c>
    </row>
    <row r="696" spans="1:26" x14ac:dyDescent="0.3">
      <c r="A696" t="s">
        <v>861</v>
      </c>
      <c r="B696" t="s">
        <v>38</v>
      </c>
      <c r="C696" t="s">
        <v>26</v>
      </c>
      <c r="D696" t="s">
        <v>27</v>
      </c>
      <c r="G696">
        <v>6</v>
      </c>
      <c r="H696">
        <v>2</v>
      </c>
      <c r="I696">
        <v>8</v>
      </c>
      <c r="J696">
        <v>5</v>
      </c>
      <c r="K696">
        <v>6</v>
      </c>
      <c r="L696">
        <v>4</v>
      </c>
      <c r="M696">
        <v>10</v>
      </c>
      <c r="N696">
        <v>100</v>
      </c>
      <c r="O696" t="s">
        <v>28</v>
      </c>
      <c r="P696" t="s">
        <v>29</v>
      </c>
      <c r="Q696" t="s">
        <v>60</v>
      </c>
      <c r="R696" t="s">
        <v>31</v>
      </c>
      <c r="S696" t="s">
        <v>32</v>
      </c>
      <c r="T696" t="s">
        <v>33</v>
      </c>
      <c r="U696" t="s">
        <v>34</v>
      </c>
      <c r="V696">
        <v>2</v>
      </c>
      <c r="W696">
        <v>3</v>
      </c>
      <c r="X696" t="s">
        <v>35</v>
      </c>
      <c r="Y696" t="s">
        <v>35</v>
      </c>
      <c r="Z696" t="s">
        <v>36</v>
      </c>
    </row>
    <row r="697" spans="1:26" x14ac:dyDescent="0.3">
      <c r="A697" t="s">
        <v>862</v>
      </c>
      <c r="B697" t="s">
        <v>25</v>
      </c>
      <c r="C697" t="s">
        <v>26</v>
      </c>
      <c r="D697" t="s">
        <v>27</v>
      </c>
      <c r="G697">
        <v>5</v>
      </c>
      <c r="H697">
        <v>8</v>
      </c>
      <c r="I697">
        <v>5</v>
      </c>
      <c r="J697">
        <v>5</v>
      </c>
      <c r="K697">
        <v>4</v>
      </c>
      <c r="L697">
        <v>7</v>
      </c>
      <c r="M697">
        <v>9</v>
      </c>
      <c r="N697">
        <v>50</v>
      </c>
      <c r="O697" t="s">
        <v>28</v>
      </c>
      <c r="P697" t="s">
        <v>29</v>
      </c>
      <c r="Q697" t="s">
        <v>39</v>
      </c>
      <c r="R697" t="s">
        <v>31</v>
      </c>
      <c r="S697" t="s">
        <v>286</v>
      </c>
      <c r="T697" t="s">
        <v>131</v>
      </c>
      <c r="U697" t="s">
        <v>34</v>
      </c>
      <c r="V697">
        <v>2</v>
      </c>
      <c r="W697">
        <v>2</v>
      </c>
      <c r="X697" t="s">
        <v>35</v>
      </c>
      <c r="Y697" t="s">
        <v>40</v>
      </c>
      <c r="Z697" t="s">
        <v>36</v>
      </c>
    </row>
    <row r="698" spans="1:26" x14ac:dyDescent="0.3">
      <c r="A698" t="s">
        <v>863</v>
      </c>
      <c r="B698" t="s">
        <v>99</v>
      </c>
      <c r="E698" t="s">
        <v>26</v>
      </c>
      <c r="F698" t="s">
        <v>43</v>
      </c>
      <c r="G698">
        <v>4</v>
      </c>
      <c r="H698">
        <v>8</v>
      </c>
      <c r="I698">
        <v>4</v>
      </c>
      <c r="J698">
        <v>4</v>
      </c>
      <c r="K698">
        <v>5</v>
      </c>
      <c r="L698">
        <v>6</v>
      </c>
      <c r="M698">
        <v>6</v>
      </c>
      <c r="N698">
        <v>200</v>
      </c>
      <c r="O698" t="s">
        <v>44</v>
      </c>
      <c r="P698" t="s">
        <v>29</v>
      </c>
      <c r="Q698" t="s">
        <v>60</v>
      </c>
      <c r="R698" t="s">
        <v>31</v>
      </c>
      <c r="S698" t="s">
        <v>102</v>
      </c>
      <c r="T698" t="s">
        <v>112</v>
      </c>
      <c r="U698" t="s">
        <v>34</v>
      </c>
      <c r="V698">
        <v>2</v>
      </c>
      <c r="W698">
        <v>2</v>
      </c>
      <c r="X698" t="s">
        <v>35</v>
      </c>
      <c r="Y698" t="s">
        <v>35</v>
      </c>
      <c r="Z698" t="s">
        <v>36</v>
      </c>
    </row>
    <row r="699" spans="1:26" x14ac:dyDescent="0.3">
      <c r="A699" t="s">
        <v>864</v>
      </c>
      <c r="B699" t="s">
        <v>67</v>
      </c>
      <c r="E699" t="s">
        <v>26</v>
      </c>
      <c r="F699" t="s">
        <v>43</v>
      </c>
      <c r="G699">
        <v>3</v>
      </c>
      <c r="H699">
        <v>4</v>
      </c>
      <c r="I699">
        <v>7</v>
      </c>
      <c r="J699">
        <v>0</v>
      </c>
      <c r="K699">
        <v>0</v>
      </c>
      <c r="L699">
        <v>4</v>
      </c>
      <c r="M699">
        <v>8</v>
      </c>
      <c r="N699">
        <v>700</v>
      </c>
      <c r="O699" t="s">
        <v>28</v>
      </c>
      <c r="P699" t="s">
        <v>29</v>
      </c>
      <c r="Q699" t="s">
        <v>39</v>
      </c>
      <c r="R699" t="s">
        <v>31</v>
      </c>
      <c r="S699" t="s">
        <v>32</v>
      </c>
      <c r="T699" t="s">
        <v>33</v>
      </c>
      <c r="U699" t="s">
        <v>34</v>
      </c>
      <c r="V699">
        <v>5</v>
      </c>
      <c r="W699">
        <v>2</v>
      </c>
      <c r="X699" t="s">
        <v>35</v>
      </c>
      <c r="Y699" t="s">
        <v>40</v>
      </c>
      <c r="Z699" t="s">
        <v>36</v>
      </c>
    </row>
    <row r="700" spans="1:26" x14ac:dyDescent="0.3">
      <c r="A700" t="s">
        <v>865</v>
      </c>
      <c r="B700" t="s">
        <v>74</v>
      </c>
      <c r="C700" t="s">
        <v>26</v>
      </c>
      <c r="D700" t="s">
        <v>27</v>
      </c>
      <c r="G700">
        <v>3</v>
      </c>
      <c r="H700">
        <v>6</v>
      </c>
      <c r="I700">
        <v>8</v>
      </c>
      <c r="J700">
        <v>1</v>
      </c>
      <c r="K700">
        <v>0</v>
      </c>
      <c r="L700">
        <v>5</v>
      </c>
      <c r="M700">
        <v>6</v>
      </c>
      <c r="N700">
        <v>50</v>
      </c>
      <c r="O700" t="s">
        <v>44</v>
      </c>
      <c r="P700" t="s">
        <v>29</v>
      </c>
      <c r="Q700" t="s">
        <v>30</v>
      </c>
      <c r="R700" t="s">
        <v>50</v>
      </c>
      <c r="S700" t="s">
        <v>102</v>
      </c>
      <c r="T700" t="s">
        <v>65</v>
      </c>
      <c r="U700" t="s">
        <v>46</v>
      </c>
      <c r="V700">
        <v>3</v>
      </c>
      <c r="W700">
        <v>1</v>
      </c>
      <c r="X700" t="s">
        <v>40</v>
      </c>
      <c r="Y700" t="s">
        <v>35</v>
      </c>
      <c r="Z700" t="s">
        <v>36</v>
      </c>
    </row>
    <row r="701" spans="1:26" x14ac:dyDescent="0.3">
      <c r="A701" t="s">
        <v>866</v>
      </c>
      <c r="B701" t="s">
        <v>38</v>
      </c>
      <c r="C701" t="s">
        <v>26</v>
      </c>
      <c r="D701" t="s">
        <v>27</v>
      </c>
      <c r="G701">
        <v>4</v>
      </c>
      <c r="H701">
        <v>2</v>
      </c>
      <c r="I701">
        <v>8</v>
      </c>
      <c r="J701">
        <v>2</v>
      </c>
      <c r="K701">
        <v>2</v>
      </c>
      <c r="L701">
        <v>7</v>
      </c>
      <c r="M701">
        <v>8</v>
      </c>
      <c r="N701">
        <v>500</v>
      </c>
      <c r="O701" t="s">
        <v>28</v>
      </c>
      <c r="P701" t="s">
        <v>29</v>
      </c>
      <c r="Q701" t="s">
        <v>30</v>
      </c>
      <c r="R701" t="s">
        <v>31</v>
      </c>
      <c r="S701" t="s">
        <v>61</v>
      </c>
      <c r="T701" t="s">
        <v>62</v>
      </c>
      <c r="U701" t="s">
        <v>34</v>
      </c>
      <c r="V701">
        <v>3</v>
      </c>
      <c r="W701">
        <v>1</v>
      </c>
      <c r="X701" t="s">
        <v>35</v>
      </c>
      <c r="Y701" t="s">
        <v>35</v>
      </c>
      <c r="Z701" t="s">
        <v>36</v>
      </c>
    </row>
    <row r="702" spans="1:26" x14ac:dyDescent="0.3">
      <c r="A702" t="s">
        <v>867</v>
      </c>
      <c r="B702" t="s">
        <v>67</v>
      </c>
      <c r="E702" t="s">
        <v>26</v>
      </c>
      <c r="F702" t="s">
        <v>43</v>
      </c>
      <c r="G702">
        <v>7</v>
      </c>
      <c r="H702">
        <v>3</v>
      </c>
      <c r="I702">
        <v>8</v>
      </c>
      <c r="J702">
        <v>4</v>
      </c>
      <c r="K702">
        <v>1</v>
      </c>
      <c r="L702">
        <v>2</v>
      </c>
      <c r="M702">
        <v>10</v>
      </c>
      <c r="N702" t="s">
        <v>140</v>
      </c>
      <c r="O702" t="s">
        <v>28</v>
      </c>
      <c r="P702" t="s">
        <v>29</v>
      </c>
      <c r="Q702" t="s">
        <v>60</v>
      </c>
      <c r="R702" t="s">
        <v>31</v>
      </c>
      <c r="S702" t="s">
        <v>56</v>
      </c>
      <c r="T702" t="s">
        <v>176</v>
      </c>
      <c r="U702" t="s">
        <v>34</v>
      </c>
      <c r="V702">
        <v>4</v>
      </c>
      <c r="W702">
        <v>3</v>
      </c>
      <c r="X702" t="s">
        <v>35</v>
      </c>
      <c r="Y702" t="s">
        <v>35</v>
      </c>
      <c r="Z702" t="s">
        <v>36</v>
      </c>
    </row>
    <row r="703" spans="1:26" x14ac:dyDescent="0.3">
      <c r="A703" t="s">
        <v>868</v>
      </c>
      <c r="B703" t="s">
        <v>76</v>
      </c>
      <c r="E703" t="s">
        <v>26</v>
      </c>
      <c r="F703" t="s">
        <v>43</v>
      </c>
      <c r="G703">
        <v>5</v>
      </c>
      <c r="H703">
        <v>5</v>
      </c>
      <c r="I703">
        <v>8</v>
      </c>
      <c r="J703">
        <v>3</v>
      </c>
      <c r="K703">
        <v>0</v>
      </c>
      <c r="L703">
        <v>5</v>
      </c>
      <c r="M703">
        <v>7</v>
      </c>
      <c r="N703">
        <v>100</v>
      </c>
      <c r="O703" t="s">
        <v>28</v>
      </c>
      <c r="P703" t="s">
        <v>29</v>
      </c>
      <c r="Q703" t="s">
        <v>30</v>
      </c>
      <c r="R703" t="s">
        <v>31</v>
      </c>
      <c r="S703" t="s">
        <v>61</v>
      </c>
      <c r="T703" t="s">
        <v>62</v>
      </c>
      <c r="U703" t="s">
        <v>34</v>
      </c>
      <c r="V703">
        <v>2</v>
      </c>
      <c r="W703">
        <v>2</v>
      </c>
      <c r="X703" t="s">
        <v>35</v>
      </c>
      <c r="Y703" t="s">
        <v>35</v>
      </c>
      <c r="Z703" t="s">
        <v>36</v>
      </c>
    </row>
    <row r="704" spans="1:26" x14ac:dyDescent="0.3">
      <c r="A704" t="s">
        <v>869</v>
      </c>
      <c r="B704" t="s">
        <v>67</v>
      </c>
      <c r="E704" t="s">
        <v>26</v>
      </c>
      <c r="F704" t="s">
        <v>43</v>
      </c>
      <c r="G704">
        <v>1</v>
      </c>
      <c r="H704">
        <v>2</v>
      </c>
      <c r="I704">
        <v>7</v>
      </c>
      <c r="J704">
        <v>1</v>
      </c>
      <c r="K704">
        <v>0</v>
      </c>
      <c r="L704">
        <v>10</v>
      </c>
      <c r="M704">
        <v>8</v>
      </c>
      <c r="N704">
        <v>200</v>
      </c>
      <c r="O704" t="s">
        <v>44</v>
      </c>
      <c r="P704" t="s">
        <v>45</v>
      </c>
      <c r="Q704" t="s">
        <v>39</v>
      </c>
      <c r="R704" t="s">
        <v>86</v>
      </c>
      <c r="S704" t="s">
        <v>160</v>
      </c>
      <c r="T704" t="s">
        <v>112</v>
      </c>
      <c r="U704" t="s">
        <v>46</v>
      </c>
      <c r="V704">
        <v>1</v>
      </c>
      <c r="W704">
        <v>1</v>
      </c>
      <c r="X704" t="s">
        <v>35</v>
      </c>
      <c r="Y704" t="s">
        <v>35</v>
      </c>
      <c r="Z704" t="s">
        <v>53</v>
      </c>
    </row>
    <row r="705" spans="1:26" x14ac:dyDescent="0.3">
      <c r="A705" t="s">
        <v>870</v>
      </c>
      <c r="B705" t="s">
        <v>90</v>
      </c>
      <c r="E705" t="s">
        <v>26</v>
      </c>
      <c r="F705" t="s">
        <v>43</v>
      </c>
      <c r="G705">
        <v>4</v>
      </c>
      <c r="H705">
        <v>10</v>
      </c>
      <c r="I705">
        <v>2</v>
      </c>
      <c r="J705">
        <v>3</v>
      </c>
      <c r="K705">
        <v>1</v>
      </c>
      <c r="L705">
        <v>7</v>
      </c>
      <c r="M705">
        <v>10</v>
      </c>
      <c r="N705" t="s">
        <v>235</v>
      </c>
      <c r="O705" t="s">
        <v>28</v>
      </c>
      <c r="P705" t="s">
        <v>29</v>
      </c>
      <c r="Q705" t="s">
        <v>60</v>
      </c>
      <c r="R705" t="s">
        <v>31</v>
      </c>
      <c r="S705" t="s">
        <v>61</v>
      </c>
      <c r="T705" t="s">
        <v>62</v>
      </c>
      <c r="U705" t="s">
        <v>34</v>
      </c>
      <c r="V705">
        <v>3</v>
      </c>
      <c r="W705">
        <v>3</v>
      </c>
      <c r="X705" t="s">
        <v>35</v>
      </c>
      <c r="Y705" t="s">
        <v>35</v>
      </c>
      <c r="Z705" t="s">
        <v>36</v>
      </c>
    </row>
    <row r="706" spans="1:26" x14ac:dyDescent="0.3">
      <c r="A706" t="s">
        <v>871</v>
      </c>
      <c r="B706" t="s">
        <v>25</v>
      </c>
      <c r="C706" t="s">
        <v>26</v>
      </c>
      <c r="D706" t="s">
        <v>27</v>
      </c>
      <c r="G706">
        <v>3</v>
      </c>
      <c r="H706">
        <v>3</v>
      </c>
      <c r="I706">
        <v>4</v>
      </c>
      <c r="J706">
        <v>3</v>
      </c>
      <c r="K706">
        <v>2</v>
      </c>
      <c r="L706">
        <v>8</v>
      </c>
      <c r="M706">
        <v>7</v>
      </c>
      <c r="N706">
        <v>400</v>
      </c>
      <c r="O706" t="s">
        <v>28</v>
      </c>
      <c r="P706" t="s">
        <v>168</v>
      </c>
      <c r="Q706" t="s">
        <v>30</v>
      </c>
      <c r="R706" t="s">
        <v>86</v>
      </c>
      <c r="S706" t="s">
        <v>32</v>
      </c>
      <c r="T706" t="s">
        <v>194</v>
      </c>
      <c r="U706" t="s">
        <v>34</v>
      </c>
      <c r="V706">
        <v>5</v>
      </c>
      <c r="W706">
        <v>2</v>
      </c>
      <c r="X706" t="s">
        <v>35</v>
      </c>
      <c r="Y706" t="s">
        <v>40</v>
      </c>
      <c r="Z706" t="s">
        <v>53</v>
      </c>
    </row>
    <row r="707" spans="1:26" x14ac:dyDescent="0.3">
      <c r="A707" t="s">
        <v>872</v>
      </c>
      <c r="B707" t="s">
        <v>67</v>
      </c>
      <c r="E707" t="s">
        <v>26</v>
      </c>
      <c r="F707" t="s">
        <v>43</v>
      </c>
      <c r="G707">
        <v>7</v>
      </c>
      <c r="H707">
        <v>4</v>
      </c>
      <c r="I707">
        <v>9</v>
      </c>
      <c r="J707">
        <v>7</v>
      </c>
      <c r="K707">
        <v>0</v>
      </c>
      <c r="L707">
        <v>4</v>
      </c>
      <c r="M707">
        <v>8</v>
      </c>
      <c r="N707">
        <v>0</v>
      </c>
      <c r="O707" t="s">
        <v>44</v>
      </c>
      <c r="P707" t="s">
        <v>29</v>
      </c>
      <c r="Q707" t="s">
        <v>60</v>
      </c>
      <c r="R707" t="s">
        <v>31</v>
      </c>
      <c r="S707" t="s">
        <v>32</v>
      </c>
      <c r="T707" t="s">
        <v>33</v>
      </c>
      <c r="U707" t="s">
        <v>146</v>
      </c>
      <c r="V707">
        <v>3</v>
      </c>
      <c r="W707">
        <v>2</v>
      </c>
      <c r="X707" t="s">
        <v>35</v>
      </c>
      <c r="Y707" t="s">
        <v>35</v>
      </c>
      <c r="Z707" t="s">
        <v>36</v>
      </c>
    </row>
    <row r="708" spans="1:26" x14ac:dyDescent="0.3">
      <c r="A708" t="s">
        <v>873</v>
      </c>
      <c r="B708" t="s">
        <v>67</v>
      </c>
      <c r="E708" t="s">
        <v>26</v>
      </c>
      <c r="F708" t="s">
        <v>43</v>
      </c>
      <c r="G708">
        <v>7</v>
      </c>
      <c r="H708">
        <v>10</v>
      </c>
      <c r="I708">
        <v>8</v>
      </c>
      <c r="J708">
        <v>7</v>
      </c>
      <c r="K708">
        <v>3</v>
      </c>
      <c r="L708">
        <v>7</v>
      </c>
      <c r="M708">
        <v>10</v>
      </c>
      <c r="N708">
        <v>500</v>
      </c>
      <c r="O708" t="s">
        <v>28</v>
      </c>
      <c r="P708" t="s">
        <v>45</v>
      </c>
      <c r="Q708" t="s">
        <v>39</v>
      </c>
      <c r="R708" t="s">
        <v>86</v>
      </c>
      <c r="S708" t="s">
        <v>178</v>
      </c>
      <c r="T708" t="s">
        <v>65</v>
      </c>
      <c r="U708" t="s">
        <v>92</v>
      </c>
      <c r="V708">
        <v>4</v>
      </c>
      <c r="W708">
        <v>0</v>
      </c>
      <c r="X708" t="s">
        <v>35</v>
      </c>
      <c r="Y708" t="s">
        <v>35</v>
      </c>
      <c r="Z708" t="s">
        <v>36</v>
      </c>
    </row>
    <row r="709" spans="1:26" x14ac:dyDescent="0.3">
      <c r="A709" t="s">
        <v>874</v>
      </c>
      <c r="B709" t="s">
        <v>67</v>
      </c>
      <c r="E709" t="s">
        <v>26</v>
      </c>
      <c r="F709" t="s">
        <v>43</v>
      </c>
      <c r="G709">
        <v>7</v>
      </c>
      <c r="H709">
        <v>10</v>
      </c>
      <c r="I709">
        <v>8</v>
      </c>
      <c r="J709">
        <v>7</v>
      </c>
      <c r="K709">
        <v>3</v>
      </c>
      <c r="L709">
        <v>7</v>
      </c>
      <c r="M709">
        <v>10</v>
      </c>
      <c r="N709">
        <v>500</v>
      </c>
      <c r="O709" t="s">
        <v>28</v>
      </c>
      <c r="P709" t="s">
        <v>45</v>
      </c>
      <c r="Q709" t="s">
        <v>39</v>
      </c>
      <c r="R709" t="s">
        <v>86</v>
      </c>
      <c r="S709" t="s">
        <v>178</v>
      </c>
      <c r="T709" t="s">
        <v>65</v>
      </c>
      <c r="U709" t="s">
        <v>92</v>
      </c>
      <c r="V709">
        <v>4</v>
      </c>
      <c r="W709">
        <v>0</v>
      </c>
      <c r="X709" t="s">
        <v>35</v>
      </c>
      <c r="Y709" t="s">
        <v>35</v>
      </c>
      <c r="Z709" t="s">
        <v>36</v>
      </c>
    </row>
    <row r="710" spans="1:26" x14ac:dyDescent="0.3">
      <c r="A710" t="s">
        <v>875</v>
      </c>
      <c r="B710" t="s">
        <v>74</v>
      </c>
      <c r="C710" t="s">
        <v>26</v>
      </c>
      <c r="D710" t="s">
        <v>27</v>
      </c>
      <c r="G710">
        <v>7</v>
      </c>
      <c r="H710">
        <v>2</v>
      </c>
      <c r="I710">
        <v>3</v>
      </c>
      <c r="J710">
        <v>5</v>
      </c>
      <c r="K710">
        <v>3</v>
      </c>
      <c r="L710">
        <v>7</v>
      </c>
      <c r="M710">
        <v>10</v>
      </c>
      <c r="N710" t="s">
        <v>140</v>
      </c>
      <c r="O710" t="s">
        <v>28</v>
      </c>
      <c r="P710" t="s">
        <v>29</v>
      </c>
      <c r="Q710" t="s">
        <v>60</v>
      </c>
      <c r="R710" t="s">
        <v>31</v>
      </c>
      <c r="S710" t="s">
        <v>32</v>
      </c>
      <c r="T710" t="s">
        <v>176</v>
      </c>
      <c r="U710" t="s">
        <v>34</v>
      </c>
      <c r="V710">
        <v>3</v>
      </c>
      <c r="W710">
        <v>2</v>
      </c>
      <c r="X710" t="s">
        <v>35</v>
      </c>
      <c r="Y710" t="s">
        <v>35</v>
      </c>
      <c r="Z710" t="s">
        <v>36</v>
      </c>
    </row>
    <row r="711" spans="1:26" x14ac:dyDescent="0.3">
      <c r="A711" t="s">
        <v>876</v>
      </c>
      <c r="B711" t="s">
        <v>74</v>
      </c>
      <c r="C711" t="s">
        <v>26</v>
      </c>
      <c r="D711" t="s">
        <v>27</v>
      </c>
      <c r="G711">
        <v>6</v>
      </c>
      <c r="H711">
        <v>7</v>
      </c>
      <c r="I711">
        <v>5</v>
      </c>
      <c r="J711">
        <v>3</v>
      </c>
      <c r="K711">
        <v>0</v>
      </c>
      <c r="L711">
        <v>3</v>
      </c>
      <c r="M711">
        <v>7</v>
      </c>
      <c r="N711">
        <v>400</v>
      </c>
      <c r="O711" t="s">
        <v>44</v>
      </c>
      <c r="P711" t="s">
        <v>45</v>
      </c>
      <c r="Q711" t="s">
        <v>39</v>
      </c>
      <c r="R711" t="s">
        <v>50</v>
      </c>
      <c r="S711" t="s">
        <v>160</v>
      </c>
      <c r="T711" t="s">
        <v>52</v>
      </c>
      <c r="U711" t="s">
        <v>146</v>
      </c>
      <c r="V711">
        <v>3</v>
      </c>
      <c r="W711">
        <v>3</v>
      </c>
      <c r="X711" t="s">
        <v>35</v>
      </c>
      <c r="Y711" t="s">
        <v>35</v>
      </c>
      <c r="Z711" t="s">
        <v>53</v>
      </c>
    </row>
    <row r="712" spans="1:26" x14ac:dyDescent="0.3">
      <c r="A712" t="s">
        <v>877</v>
      </c>
      <c r="B712" t="s">
        <v>67</v>
      </c>
      <c r="E712" t="s">
        <v>26</v>
      </c>
      <c r="F712" t="s">
        <v>43</v>
      </c>
      <c r="G712">
        <v>6</v>
      </c>
      <c r="H712">
        <v>1</v>
      </c>
      <c r="I712">
        <v>7</v>
      </c>
      <c r="J712">
        <v>4</v>
      </c>
      <c r="K712">
        <v>1</v>
      </c>
      <c r="L712">
        <v>5</v>
      </c>
      <c r="M712">
        <v>7</v>
      </c>
      <c r="N712">
        <v>100</v>
      </c>
      <c r="O712" t="s">
        <v>28</v>
      </c>
      <c r="P712" t="s">
        <v>29</v>
      </c>
      <c r="Q712" t="s">
        <v>60</v>
      </c>
      <c r="R712" t="s">
        <v>31</v>
      </c>
      <c r="T712" t="s">
        <v>33</v>
      </c>
      <c r="U712" t="s">
        <v>146</v>
      </c>
      <c r="V712">
        <v>2</v>
      </c>
      <c r="W712">
        <v>2</v>
      </c>
      <c r="X712" t="s">
        <v>40</v>
      </c>
      <c r="Y712" t="s">
        <v>40</v>
      </c>
      <c r="Z712" t="s">
        <v>36</v>
      </c>
    </row>
    <row r="713" spans="1:26" x14ac:dyDescent="0.3">
      <c r="A713" t="s">
        <v>878</v>
      </c>
      <c r="B713" t="s">
        <v>135</v>
      </c>
      <c r="E713" t="s">
        <v>26</v>
      </c>
      <c r="F713" t="s">
        <v>43</v>
      </c>
      <c r="G713">
        <v>7</v>
      </c>
      <c r="H713">
        <v>9</v>
      </c>
      <c r="I713">
        <v>2</v>
      </c>
      <c r="J713">
        <v>8</v>
      </c>
      <c r="K713">
        <v>5</v>
      </c>
      <c r="L713">
        <v>2</v>
      </c>
      <c r="M713">
        <v>8</v>
      </c>
      <c r="N713">
        <v>100</v>
      </c>
      <c r="O713" t="s">
        <v>28</v>
      </c>
      <c r="P713" t="s">
        <v>45</v>
      </c>
      <c r="Q713" t="s">
        <v>39</v>
      </c>
      <c r="R713" t="s">
        <v>50</v>
      </c>
      <c r="S713" t="s">
        <v>32</v>
      </c>
      <c r="T713" t="s">
        <v>52</v>
      </c>
      <c r="U713" t="s">
        <v>57</v>
      </c>
      <c r="V713">
        <v>4</v>
      </c>
      <c r="W713">
        <v>1</v>
      </c>
      <c r="X713" t="s">
        <v>35</v>
      </c>
      <c r="Y713" t="s">
        <v>35</v>
      </c>
      <c r="Z713" t="s">
        <v>36</v>
      </c>
    </row>
    <row r="714" spans="1:26" x14ac:dyDescent="0.3">
      <c r="A714" t="s">
        <v>879</v>
      </c>
      <c r="B714" t="s">
        <v>78</v>
      </c>
      <c r="E714" t="s">
        <v>26</v>
      </c>
      <c r="F714" t="s">
        <v>43</v>
      </c>
      <c r="G714">
        <v>7</v>
      </c>
      <c r="H714">
        <v>0</v>
      </c>
      <c r="I714">
        <v>9</v>
      </c>
      <c r="J714">
        <v>2</v>
      </c>
      <c r="K714">
        <v>3</v>
      </c>
      <c r="L714">
        <v>4</v>
      </c>
      <c r="M714">
        <v>1</v>
      </c>
      <c r="N714" t="s">
        <v>181</v>
      </c>
      <c r="O714" t="s">
        <v>28</v>
      </c>
      <c r="P714" t="s">
        <v>45</v>
      </c>
      <c r="Q714" t="s">
        <v>39</v>
      </c>
      <c r="R714" t="s">
        <v>31</v>
      </c>
      <c r="S714" t="s">
        <v>214</v>
      </c>
      <c r="T714" t="s">
        <v>206</v>
      </c>
      <c r="U714" t="s">
        <v>34</v>
      </c>
      <c r="V714">
        <v>5</v>
      </c>
      <c r="W714">
        <v>3</v>
      </c>
      <c r="X714" t="s">
        <v>35</v>
      </c>
      <c r="Y714" t="s">
        <v>35</v>
      </c>
      <c r="Z714" t="s">
        <v>36</v>
      </c>
    </row>
    <row r="715" spans="1:26" x14ac:dyDescent="0.3">
      <c r="A715" t="s">
        <v>880</v>
      </c>
      <c r="B715" t="s">
        <v>38</v>
      </c>
      <c r="C715" t="s">
        <v>26</v>
      </c>
      <c r="D715" t="s">
        <v>27</v>
      </c>
      <c r="G715">
        <v>8</v>
      </c>
      <c r="H715">
        <v>4</v>
      </c>
      <c r="I715">
        <v>8</v>
      </c>
      <c r="J715">
        <v>7</v>
      </c>
      <c r="K715">
        <v>4</v>
      </c>
      <c r="L715">
        <v>6</v>
      </c>
      <c r="M715">
        <v>7</v>
      </c>
      <c r="N715" t="s">
        <v>233</v>
      </c>
      <c r="O715" t="s">
        <v>44</v>
      </c>
      <c r="P715" t="s">
        <v>29</v>
      </c>
      <c r="Q715" t="s">
        <v>60</v>
      </c>
      <c r="R715" t="s">
        <v>31</v>
      </c>
      <c r="S715" t="s">
        <v>102</v>
      </c>
      <c r="T715" t="s">
        <v>112</v>
      </c>
      <c r="U715" t="s">
        <v>146</v>
      </c>
      <c r="V715">
        <v>1</v>
      </c>
      <c r="W715">
        <v>1</v>
      </c>
      <c r="X715" t="s">
        <v>35</v>
      </c>
      <c r="Y715" t="s">
        <v>40</v>
      </c>
      <c r="Z715" t="s">
        <v>36</v>
      </c>
    </row>
    <row r="716" spans="1:26" x14ac:dyDescent="0.3">
      <c r="A716" t="s">
        <v>881</v>
      </c>
      <c r="B716" t="s">
        <v>78</v>
      </c>
      <c r="E716" t="s">
        <v>26</v>
      </c>
      <c r="F716" t="s">
        <v>43</v>
      </c>
      <c r="G716">
        <v>7</v>
      </c>
      <c r="H716">
        <v>0</v>
      </c>
      <c r="I716">
        <v>9</v>
      </c>
      <c r="J716">
        <v>2</v>
      </c>
      <c r="K716">
        <v>3</v>
      </c>
      <c r="L716">
        <v>4</v>
      </c>
      <c r="M716">
        <v>1</v>
      </c>
      <c r="N716" t="s">
        <v>181</v>
      </c>
      <c r="O716" t="s">
        <v>28</v>
      </c>
      <c r="P716" t="s">
        <v>45</v>
      </c>
      <c r="Q716" t="s">
        <v>39</v>
      </c>
      <c r="R716" t="s">
        <v>31</v>
      </c>
      <c r="S716" t="s">
        <v>214</v>
      </c>
      <c r="T716" t="s">
        <v>206</v>
      </c>
      <c r="U716" t="s">
        <v>34</v>
      </c>
      <c r="V716">
        <v>5</v>
      </c>
      <c r="W716">
        <v>3</v>
      </c>
      <c r="X716" t="s">
        <v>35</v>
      </c>
      <c r="Y716" t="s">
        <v>35</v>
      </c>
      <c r="Z716" t="s">
        <v>36</v>
      </c>
    </row>
    <row r="717" spans="1:26" x14ac:dyDescent="0.3">
      <c r="A717" t="s">
        <v>882</v>
      </c>
      <c r="B717" t="s">
        <v>81</v>
      </c>
      <c r="E717" t="s">
        <v>26</v>
      </c>
      <c r="F717" t="s">
        <v>43</v>
      </c>
      <c r="G717">
        <v>5</v>
      </c>
      <c r="H717">
        <v>10</v>
      </c>
      <c r="I717">
        <v>7</v>
      </c>
      <c r="J717">
        <v>3</v>
      </c>
      <c r="K717">
        <v>0</v>
      </c>
      <c r="L717">
        <v>6</v>
      </c>
      <c r="M717">
        <v>7</v>
      </c>
      <c r="N717">
        <v>200</v>
      </c>
      <c r="O717" t="s">
        <v>28</v>
      </c>
      <c r="P717" t="s">
        <v>29</v>
      </c>
      <c r="Q717" t="s">
        <v>39</v>
      </c>
      <c r="R717" t="s">
        <v>337</v>
      </c>
      <c r="S717" t="s">
        <v>61</v>
      </c>
      <c r="T717" t="s">
        <v>206</v>
      </c>
      <c r="U717" t="s">
        <v>146</v>
      </c>
      <c r="V717">
        <v>0</v>
      </c>
      <c r="W717">
        <v>3</v>
      </c>
      <c r="X717" t="s">
        <v>35</v>
      </c>
      <c r="Y717" t="s">
        <v>35</v>
      </c>
      <c r="Z717" t="s">
        <v>36</v>
      </c>
    </row>
    <row r="718" spans="1:26" x14ac:dyDescent="0.3">
      <c r="A718" t="s">
        <v>883</v>
      </c>
      <c r="B718" t="s">
        <v>59</v>
      </c>
      <c r="E718" t="s">
        <v>26</v>
      </c>
      <c r="F718" t="s">
        <v>79</v>
      </c>
      <c r="G718">
        <v>1</v>
      </c>
      <c r="H718">
        <v>5</v>
      </c>
      <c r="I718">
        <v>2</v>
      </c>
      <c r="J718">
        <v>7</v>
      </c>
      <c r="K718">
        <v>2</v>
      </c>
      <c r="L718">
        <v>6</v>
      </c>
      <c r="M718">
        <v>4</v>
      </c>
      <c r="N718">
        <v>150</v>
      </c>
      <c r="O718" t="s">
        <v>44</v>
      </c>
      <c r="P718" t="s">
        <v>45</v>
      </c>
      <c r="Q718" t="s">
        <v>39</v>
      </c>
      <c r="R718" t="s">
        <v>31</v>
      </c>
      <c r="T718" t="s">
        <v>33</v>
      </c>
      <c r="U718" t="s">
        <v>46</v>
      </c>
      <c r="V718">
        <v>5</v>
      </c>
      <c r="W718">
        <v>4</v>
      </c>
      <c r="X718" t="s">
        <v>35</v>
      </c>
      <c r="Y718" t="s">
        <v>35</v>
      </c>
      <c r="Z718" t="s">
        <v>36</v>
      </c>
    </row>
    <row r="719" spans="1:26" x14ac:dyDescent="0.3">
      <c r="A719" t="s">
        <v>884</v>
      </c>
      <c r="B719" t="s">
        <v>90</v>
      </c>
      <c r="E719" t="s">
        <v>26</v>
      </c>
      <c r="F719" t="s">
        <v>43</v>
      </c>
      <c r="G719">
        <v>8</v>
      </c>
      <c r="H719">
        <v>9</v>
      </c>
      <c r="I719">
        <v>8</v>
      </c>
      <c r="J719">
        <v>6</v>
      </c>
      <c r="K719">
        <v>6</v>
      </c>
      <c r="L719">
        <v>6</v>
      </c>
      <c r="M719">
        <v>8</v>
      </c>
      <c r="N719">
        <v>400</v>
      </c>
      <c r="O719" t="s">
        <v>28</v>
      </c>
      <c r="P719" t="s">
        <v>45</v>
      </c>
      <c r="Q719" t="s">
        <v>30</v>
      </c>
      <c r="R719" t="s">
        <v>50</v>
      </c>
      <c r="S719" t="s">
        <v>56</v>
      </c>
      <c r="T719" t="s">
        <v>52</v>
      </c>
      <c r="U719" t="s">
        <v>71</v>
      </c>
      <c r="V719">
        <v>4</v>
      </c>
      <c r="W719">
        <v>3</v>
      </c>
      <c r="X719" t="s">
        <v>35</v>
      </c>
      <c r="Y719" t="s">
        <v>35</v>
      </c>
      <c r="Z719" t="s">
        <v>36</v>
      </c>
    </row>
    <row r="720" spans="1:26" x14ac:dyDescent="0.3">
      <c r="A720" t="s">
        <v>885</v>
      </c>
      <c r="B720" t="s">
        <v>184</v>
      </c>
      <c r="C720" t="s">
        <v>26</v>
      </c>
      <c r="D720" t="s">
        <v>105</v>
      </c>
      <c r="G720">
        <v>2</v>
      </c>
      <c r="H720">
        <v>1</v>
      </c>
      <c r="I720">
        <v>9</v>
      </c>
      <c r="J720">
        <v>2</v>
      </c>
      <c r="K720">
        <v>1</v>
      </c>
      <c r="L720">
        <v>10</v>
      </c>
      <c r="M720">
        <v>5</v>
      </c>
      <c r="N720">
        <v>0</v>
      </c>
      <c r="O720" t="s">
        <v>44</v>
      </c>
      <c r="P720" t="s">
        <v>168</v>
      </c>
      <c r="Q720" t="s">
        <v>30</v>
      </c>
      <c r="R720" t="s">
        <v>31</v>
      </c>
      <c r="T720" t="s">
        <v>194</v>
      </c>
      <c r="U720" t="s">
        <v>46</v>
      </c>
      <c r="V720">
        <v>1</v>
      </c>
      <c r="W720">
        <v>2</v>
      </c>
      <c r="X720" t="s">
        <v>35</v>
      </c>
      <c r="Y720" t="s">
        <v>35</v>
      </c>
      <c r="Z720" t="s">
        <v>36</v>
      </c>
    </row>
    <row r="721" spans="1:26" x14ac:dyDescent="0.3">
      <c r="A721" t="s">
        <v>886</v>
      </c>
      <c r="B721" t="s">
        <v>38</v>
      </c>
      <c r="C721" t="s">
        <v>26</v>
      </c>
      <c r="D721" t="s">
        <v>27</v>
      </c>
      <c r="G721">
        <v>7</v>
      </c>
      <c r="H721">
        <v>8</v>
      </c>
      <c r="I721">
        <v>7</v>
      </c>
      <c r="J721">
        <v>8</v>
      </c>
      <c r="K721">
        <v>4</v>
      </c>
      <c r="L721">
        <v>7</v>
      </c>
      <c r="M721">
        <v>9</v>
      </c>
      <c r="N721">
        <v>20</v>
      </c>
      <c r="O721" t="s">
        <v>28</v>
      </c>
      <c r="P721" t="s">
        <v>29</v>
      </c>
      <c r="Q721" t="s">
        <v>30</v>
      </c>
      <c r="R721" t="s">
        <v>50</v>
      </c>
      <c r="S721" t="s">
        <v>32</v>
      </c>
      <c r="T721" t="s">
        <v>176</v>
      </c>
      <c r="U721" t="s">
        <v>34</v>
      </c>
      <c r="V721">
        <v>5</v>
      </c>
      <c r="W721">
        <v>3</v>
      </c>
      <c r="X721" t="s">
        <v>35</v>
      </c>
      <c r="Y721" t="s">
        <v>35</v>
      </c>
      <c r="Z721" t="s">
        <v>36</v>
      </c>
    </row>
    <row r="722" spans="1:26" x14ac:dyDescent="0.3">
      <c r="A722" t="s">
        <v>887</v>
      </c>
      <c r="B722" t="s">
        <v>184</v>
      </c>
      <c r="C722" t="s">
        <v>26</v>
      </c>
      <c r="D722" t="s">
        <v>105</v>
      </c>
      <c r="G722">
        <v>1</v>
      </c>
      <c r="H722">
        <v>10</v>
      </c>
      <c r="I722">
        <v>5</v>
      </c>
      <c r="J722">
        <v>1</v>
      </c>
      <c r="K722">
        <v>9</v>
      </c>
      <c r="L722">
        <v>10</v>
      </c>
      <c r="M722">
        <v>10</v>
      </c>
      <c r="N722">
        <v>800</v>
      </c>
      <c r="O722" t="s">
        <v>28</v>
      </c>
      <c r="P722" t="s">
        <v>29</v>
      </c>
      <c r="Q722" t="s">
        <v>39</v>
      </c>
      <c r="R722" t="s">
        <v>201</v>
      </c>
      <c r="S722" t="s">
        <v>91</v>
      </c>
      <c r="T722" t="s">
        <v>182</v>
      </c>
      <c r="U722" t="s">
        <v>57</v>
      </c>
      <c r="V722">
        <v>0</v>
      </c>
      <c r="W722">
        <v>1</v>
      </c>
      <c r="X722" t="s">
        <v>35</v>
      </c>
      <c r="Y722" t="s">
        <v>35</v>
      </c>
      <c r="Z722" t="s">
        <v>36</v>
      </c>
    </row>
    <row r="723" spans="1:26" x14ac:dyDescent="0.3">
      <c r="A723" t="s">
        <v>888</v>
      </c>
      <c r="B723" t="s">
        <v>184</v>
      </c>
      <c r="C723" t="s">
        <v>26</v>
      </c>
      <c r="D723" t="s">
        <v>105</v>
      </c>
      <c r="G723">
        <v>7</v>
      </c>
      <c r="H723">
        <v>5</v>
      </c>
      <c r="I723">
        <v>5</v>
      </c>
      <c r="J723">
        <v>7</v>
      </c>
      <c r="K723">
        <v>4</v>
      </c>
      <c r="L723">
        <v>8</v>
      </c>
      <c r="M723">
        <v>6</v>
      </c>
      <c r="N723">
        <v>100</v>
      </c>
      <c r="O723" t="s">
        <v>28</v>
      </c>
      <c r="P723" t="s">
        <v>29</v>
      </c>
      <c r="Q723" t="s">
        <v>30</v>
      </c>
      <c r="R723" t="s">
        <v>50</v>
      </c>
      <c r="S723" t="s">
        <v>51</v>
      </c>
      <c r="T723" t="s">
        <v>194</v>
      </c>
      <c r="U723" t="s">
        <v>92</v>
      </c>
      <c r="V723">
        <v>1</v>
      </c>
      <c r="W723">
        <v>1</v>
      </c>
      <c r="X723" t="s">
        <v>35</v>
      </c>
      <c r="Y723" t="s">
        <v>35</v>
      </c>
      <c r="Z723" t="s">
        <v>36</v>
      </c>
    </row>
    <row r="724" spans="1:26" x14ac:dyDescent="0.3">
      <c r="A724" t="s">
        <v>889</v>
      </c>
      <c r="B724" t="s">
        <v>42</v>
      </c>
      <c r="E724" t="s">
        <v>26</v>
      </c>
      <c r="F724" t="s">
        <v>43</v>
      </c>
      <c r="G724">
        <v>2</v>
      </c>
      <c r="H724">
        <v>6</v>
      </c>
      <c r="I724">
        <v>6</v>
      </c>
      <c r="J724">
        <v>1</v>
      </c>
      <c r="K724">
        <v>2</v>
      </c>
      <c r="L724">
        <v>8</v>
      </c>
      <c r="M724">
        <v>8</v>
      </c>
      <c r="N724">
        <v>100</v>
      </c>
      <c r="O724" t="s">
        <v>28</v>
      </c>
      <c r="P724" t="s">
        <v>29</v>
      </c>
      <c r="Q724" t="s">
        <v>60</v>
      </c>
      <c r="R724" t="s">
        <v>31</v>
      </c>
      <c r="S724" t="s">
        <v>56</v>
      </c>
      <c r="T724" t="s">
        <v>176</v>
      </c>
      <c r="U724" t="s">
        <v>34</v>
      </c>
      <c r="V724">
        <v>1</v>
      </c>
      <c r="W724">
        <v>2</v>
      </c>
      <c r="X724" t="s">
        <v>35</v>
      </c>
      <c r="Y724" t="s">
        <v>35</v>
      </c>
      <c r="Z724" t="s">
        <v>36</v>
      </c>
    </row>
    <row r="725" spans="1:26" x14ac:dyDescent="0.3">
      <c r="A725" t="s">
        <v>890</v>
      </c>
      <c r="B725" t="s">
        <v>90</v>
      </c>
      <c r="E725" t="s">
        <v>26</v>
      </c>
      <c r="F725" t="s">
        <v>43</v>
      </c>
      <c r="G725">
        <v>8</v>
      </c>
      <c r="H725">
        <v>5</v>
      </c>
      <c r="I725">
        <v>5</v>
      </c>
      <c r="J725">
        <v>7</v>
      </c>
      <c r="K725">
        <v>6</v>
      </c>
      <c r="L725">
        <v>3</v>
      </c>
      <c r="M725">
        <v>8</v>
      </c>
      <c r="N725">
        <v>50</v>
      </c>
      <c r="O725" t="s">
        <v>28</v>
      </c>
      <c r="P725" t="s">
        <v>29</v>
      </c>
      <c r="Q725" t="s">
        <v>60</v>
      </c>
      <c r="R725" t="s">
        <v>31</v>
      </c>
      <c r="S725" t="s">
        <v>102</v>
      </c>
      <c r="T725" t="s">
        <v>112</v>
      </c>
      <c r="U725" t="s">
        <v>146</v>
      </c>
      <c r="V725">
        <v>3</v>
      </c>
      <c r="W725">
        <v>4</v>
      </c>
      <c r="X725" t="s">
        <v>35</v>
      </c>
      <c r="Y725" t="s">
        <v>35</v>
      </c>
      <c r="Z725" t="s">
        <v>36</v>
      </c>
    </row>
    <row r="726" spans="1:26" x14ac:dyDescent="0.3">
      <c r="A726" t="s">
        <v>891</v>
      </c>
      <c r="B726" t="s">
        <v>184</v>
      </c>
      <c r="C726" t="s">
        <v>26</v>
      </c>
      <c r="D726" t="s">
        <v>105</v>
      </c>
      <c r="G726">
        <v>0</v>
      </c>
      <c r="H726">
        <v>8</v>
      </c>
      <c r="I726">
        <v>8</v>
      </c>
      <c r="J726">
        <v>0</v>
      </c>
      <c r="K726">
        <v>0</v>
      </c>
      <c r="L726">
        <v>10</v>
      </c>
      <c r="M726">
        <v>5</v>
      </c>
      <c r="N726">
        <v>100</v>
      </c>
      <c r="O726" t="s">
        <v>44</v>
      </c>
      <c r="P726" t="s">
        <v>45</v>
      </c>
      <c r="Q726" t="s">
        <v>60</v>
      </c>
      <c r="R726" t="s">
        <v>31</v>
      </c>
      <c r="S726" t="s">
        <v>178</v>
      </c>
      <c r="T726" t="s">
        <v>194</v>
      </c>
      <c r="U726" t="s">
        <v>34</v>
      </c>
      <c r="V726">
        <v>3</v>
      </c>
      <c r="W726">
        <v>1</v>
      </c>
      <c r="X726" t="s">
        <v>35</v>
      </c>
      <c r="Y726" t="s">
        <v>35</v>
      </c>
      <c r="Z726" t="s">
        <v>53</v>
      </c>
    </row>
    <row r="727" spans="1:26" x14ac:dyDescent="0.3">
      <c r="A727" t="s">
        <v>892</v>
      </c>
      <c r="B727" t="s">
        <v>144</v>
      </c>
      <c r="C727" t="s">
        <v>26</v>
      </c>
      <c r="D727" t="s">
        <v>105</v>
      </c>
      <c r="G727">
        <v>5</v>
      </c>
      <c r="H727">
        <v>2</v>
      </c>
      <c r="I727">
        <v>8</v>
      </c>
      <c r="J727">
        <v>7</v>
      </c>
      <c r="K727">
        <v>1</v>
      </c>
      <c r="L727">
        <v>8</v>
      </c>
      <c r="M727">
        <v>8</v>
      </c>
      <c r="N727">
        <v>300</v>
      </c>
      <c r="O727" t="s">
        <v>44</v>
      </c>
      <c r="P727" t="s">
        <v>29</v>
      </c>
      <c r="Q727" t="s">
        <v>39</v>
      </c>
      <c r="R727" t="s">
        <v>50</v>
      </c>
      <c r="S727" t="s">
        <v>95</v>
      </c>
      <c r="T727" t="s">
        <v>131</v>
      </c>
      <c r="U727" t="s">
        <v>71</v>
      </c>
      <c r="V727">
        <v>5</v>
      </c>
      <c r="W727">
        <v>0</v>
      </c>
      <c r="X727" t="s">
        <v>35</v>
      </c>
      <c r="Y727" t="s">
        <v>35</v>
      </c>
      <c r="Z727" t="s">
        <v>36</v>
      </c>
    </row>
    <row r="728" spans="1:26" x14ac:dyDescent="0.3">
      <c r="A728" t="s">
        <v>893</v>
      </c>
      <c r="B728" t="s">
        <v>48</v>
      </c>
      <c r="C728" t="s">
        <v>26</v>
      </c>
      <c r="D728" t="s">
        <v>27</v>
      </c>
      <c r="G728">
        <v>8</v>
      </c>
      <c r="H728">
        <v>2</v>
      </c>
      <c r="I728">
        <v>7</v>
      </c>
      <c r="J728">
        <v>4</v>
      </c>
      <c r="K728">
        <v>0</v>
      </c>
      <c r="L728">
        <v>1</v>
      </c>
      <c r="M728">
        <v>5</v>
      </c>
      <c r="N728">
        <v>100</v>
      </c>
      <c r="O728" t="s">
        <v>28</v>
      </c>
      <c r="P728" t="s">
        <v>45</v>
      </c>
      <c r="Q728" t="s">
        <v>30</v>
      </c>
      <c r="R728" t="s">
        <v>50</v>
      </c>
      <c r="S728" t="s">
        <v>95</v>
      </c>
      <c r="U728" t="s">
        <v>87</v>
      </c>
      <c r="V728">
        <v>5</v>
      </c>
      <c r="W728">
        <v>3</v>
      </c>
      <c r="X728" t="s">
        <v>35</v>
      </c>
      <c r="Y728" t="s">
        <v>35</v>
      </c>
      <c r="Z728" t="s">
        <v>36</v>
      </c>
    </row>
    <row r="729" spans="1:26" x14ac:dyDescent="0.3">
      <c r="A729" t="s">
        <v>894</v>
      </c>
      <c r="B729" t="s">
        <v>148</v>
      </c>
      <c r="E729" t="s">
        <v>26</v>
      </c>
      <c r="F729" t="s">
        <v>43</v>
      </c>
      <c r="G729">
        <v>5</v>
      </c>
      <c r="H729">
        <v>2</v>
      </c>
      <c r="I729">
        <v>6</v>
      </c>
      <c r="J729">
        <v>2</v>
      </c>
      <c r="K729">
        <v>1</v>
      </c>
      <c r="L729">
        <v>8</v>
      </c>
      <c r="M729">
        <v>9</v>
      </c>
      <c r="N729" t="s">
        <v>895</v>
      </c>
      <c r="O729" t="s">
        <v>28</v>
      </c>
      <c r="P729" t="s">
        <v>29</v>
      </c>
      <c r="Q729" t="s">
        <v>60</v>
      </c>
      <c r="R729" t="s">
        <v>31</v>
      </c>
      <c r="S729" t="s">
        <v>178</v>
      </c>
      <c r="T729" t="s">
        <v>182</v>
      </c>
      <c r="U729" t="s">
        <v>146</v>
      </c>
      <c r="V729">
        <v>0</v>
      </c>
      <c r="W729">
        <v>1</v>
      </c>
      <c r="X729" t="s">
        <v>35</v>
      </c>
      <c r="Y729" t="s">
        <v>35</v>
      </c>
      <c r="Z729" t="s">
        <v>36</v>
      </c>
    </row>
    <row r="730" spans="1:26" x14ac:dyDescent="0.3">
      <c r="A730" t="s">
        <v>896</v>
      </c>
      <c r="B730" t="s">
        <v>81</v>
      </c>
      <c r="E730" t="s">
        <v>26</v>
      </c>
      <c r="F730" t="s">
        <v>79</v>
      </c>
      <c r="G730">
        <v>2</v>
      </c>
      <c r="H730">
        <v>0</v>
      </c>
      <c r="I730">
        <v>5</v>
      </c>
      <c r="J730">
        <v>2</v>
      </c>
      <c r="K730">
        <v>0</v>
      </c>
      <c r="L730">
        <v>10</v>
      </c>
      <c r="M730">
        <v>10</v>
      </c>
      <c r="N730" t="s">
        <v>897</v>
      </c>
      <c r="O730" t="s">
        <v>44</v>
      </c>
      <c r="P730" t="s">
        <v>45</v>
      </c>
      <c r="Q730" t="s">
        <v>30</v>
      </c>
      <c r="R730" t="s">
        <v>50</v>
      </c>
      <c r="S730" t="s">
        <v>51</v>
      </c>
      <c r="U730" t="s">
        <v>46</v>
      </c>
      <c r="V730">
        <v>1</v>
      </c>
      <c r="W730">
        <v>1</v>
      </c>
      <c r="X730" t="s">
        <v>35</v>
      </c>
      <c r="Y730" t="s">
        <v>35</v>
      </c>
      <c r="Z730" t="s">
        <v>36</v>
      </c>
    </row>
    <row r="731" spans="1:26" x14ac:dyDescent="0.3">
      <c r="A731" t="s">
        <v>898</v>
      </c>
      <c r="B731" t="s">
        <v>81</v>
      </c>
      <c r="E731" t="s">
        <v>26</v>
      </c>
      <c r="F731" t="s">
        <v>43</v>
      </c>
      <c r="G731">
        <v>4</v>
      </c>
      <c r="H731">
        <v>3</v>
      </c>
      <c r="I731">
        <v>3</v>
      </c>
      <c r="J731">
        <v>5</v>
      </c>
      <c r="K731">
        <v>3</v>
      </c>
      <c r="L731">
        <v>6</v>
      </c>
      <c r="M731">
        <v>7</v>
      </c>
      <c r="N731">
        <v>100</v>
      </c>
      <c r="O731" t="s">
        <v>44</v>
      </c>
      <c r="P731" t="s">
        <v>45</v>
      </c>
      <c r="Q731" t="s">
        <v>30</v>
      </c>
      <c r="R731" t="s">
        <v>55</v>
      </c>
      <c r="S731" t="s">
        <v>51</v>
      </c>
      <c r="U731" t="s">
        <v>71</v>
      </c>
      <c r="V731">
        <v>2</v>
      </c>
      <c r="W731">
        <v>1</v>
      </c>
      <c r="X731" t="s">
        <v>35</v>
      </c>
      <c r="Y731" t="s">
        <v>35</v>
      </c>
      <c r="Z731" t="s">
        <v>36</v>
      </c>
    </row>
    <row r="732" spans="1:26" x14ac:dyDescent="0.3">
      <c r="A732" t="s">
        <v>899</v>
      </c>
      <c r="B732" t="s">
        <v>25</v>
      </c>
      <c r="C732" t="s">
        <v>26</v>
      </c>
      <c r="D732" t="s">
        <v>27</v>
      </c>
      <c r="G732">
        <v>2</v>
      </c>
      <c r="H732">
        <v>7</v>
      </c>
      <c r="I732">
        <v>7</v>
      </c>
      <c r="J732">
        <v>2</v>
      </c>
      <c r="K732">
        <v>2</v>
      </c>
      <c r="L732">
        <v>5</v>
      </c>
      <c r="M732">
        <v>5</v>
      </c>
      <c r="N732">
        <v>300</v>
      </c>
      <c r="O732" t="s">
        <v>28</v>
      </c>
      <c r="P732" t="s">
        <v>29</v>
      </c>
      <c r="Q732" t="s">
        <v>60</v>
      </c>
      <c r="R732" t="s">
        <v>31</v>
      </c>
      <c r="S732" t="s">
        <v>51</v>
      </c>
      <c r="T732" t="s">
        <v>194</v>
      </c>
      <c r="U732" t="s">
        <v>146</v>
      </c>
      <c r="V732">
        <v>1</v>
      </c>
      <c r="W732">
        <v>1</v>
      </c>
      <c r="X732" t="s">
        <v>35</v>
      </c>
      <c r="Y732" t="s">
        <v>40</v>
      </c>
      <c r="Z732" t="s">
        <v>36</v>
      </c>
    </row>
    <row r="733" spans="1:26" x14ac:dyDescent="0.3">
      <c r="A733" t="s">
        <v>900</v>
      </c>
      <c r="B733" t="s">
        <v>38</v>
      </c>
      <c r="C733" t="s">
        <v>26</v>
      </c>
      <c r="D733" t="s">
        <v>27</v>
      </c>
      <c r="G733">
        <v>5</v>
      </c>
      <c r="H733">
        <v>3</v>
      </c>
      <c r="I733">
        <v>3</v>
      </c>
      <c r="J733">
        <v>6</v>
      </c>
      <c r="K733">
        <v>2</v>
      </c>
      <c r="L733">
        <v>5</v>
      </c>
      <c r="M733">
        <v>7</v>
      </c>
      <c r="N733">
        <v>10</v>
      </c>
      <c r="O733" t="s">
        <v>28</v>
      </c>
      <c r="P733" t="s">
        <v>45</v>
      </c>
      <c r="Q733" t="s">
        <v>30</v>
      </c>
      <c r="R733" t="s">
        <v>50</v>
      </c>
      <c r="S733" t="s">
        <v>102</v>
      </c>
      <c r="T733" t="s">
        <v>112</v>
      </c>
      <c r="U733" t="s">
        <v>46</v>
      </c>
      <c r="V733">
        <v>3</v>
      </c>
      <c r="W733">
        <v>2</v>
      </c>
      <c r="X733" t="s">
        <v>35</v>
      </c>
      <c r="Y733" t="s">
        <v>35</v>
      </c>
      <c r="Z733" t="s">
        <v>36</v>
      </c>
    </row>
    <row r="734" spans="1:26" x14ac:dyDescent="0.3">
      <c r="A734" t="s">
        <v>901</v>
      </c>
      <c r="B734" t="s">
        <v>90</v>
      </c>
      <c r="E734" t="s">
        <v>26</v>
      </c>
      <c r="F734" t="s">
        <v>43</v>
      </c>
      <c r="G734">
        <v>2</v>
      </c>
      <c r="H734">
        <v>4</v>
      </c>
      <c r="I734">
        <v>8</v>
      </c>
      <c r="J734">
        <v>2</v>
      </c>
      <c r="K734">
        <v>0</v>
      </c>
      <c r="L734">
        <v>7</v>
      </c>
      <c r="M734">
        <v>9</v>
      </c>
      <c r="N734">
        <v>150</v>
      </c>
      <c r="O734" t="s">
        <v>28</v>
      </c>
      <c r="P734" t="s">
        <v>29</v>
      </c>
      <c r="Q734" t="s">
        <v>30</v>
      </c>
      <c r="R734" t="s">
        <v>50</v>
      </c>
      <c r="S734" t="s">
        <v>214</v>
      </c>
      <c r="T734" t="s">
        <v>33</v>
      </c>
      <c r="U734" t="s">
        <v>34</v>
      </c>
      <c r="V734">
        <v>3</v>
      </c>
      <c r="W734">
        <v>1</v>
      </c>
      <c r="X734" t="s">
        <v>35</v>
      </c>
      <c r="Y734" t="s">
        <v>40</v>
      </c>
      <c r="Z734" t="s">
        <v>36</v>
      </c>
    </row>
    <row r="735" spans="1:26" x14ac:dyDescent="0.3">
      <c r="A735" t="s">
        <v>902</v>
      </c>
      <c r="B735" t="s">
        <v>90</v>
      </c>
      <c r="E735" t="s">
        <v>26</v>
      </c>
      <c r="F735" t="s">
        <v>43</v>
      </c>
      <c r="G735">
        <v>3</v>
      </c>
      <c r="H735">
        <v>3</v>
      </c>
      <c r="I735">
        <v>8</v>
      </c>
      <c r="J735">
        <v>3</v>
      </c>
      <c r="K735">
        <v>0</v>
      </c>
      <c r="L735">
        <v>9</v>
      </c>
      <c r="M735">
        <v>8</v>
      </c>
      <c r="N735">
        <v>50</v>
      </c>
      <c r="O735" t="s">
        <v>28</v>
      </c>
      <c r="P735" t="s">
        <v>45</v>
      </c>
      <c r="Q735" t="s">
        <v>39</v>
      </c>
      <c r="R735" t="s">
        <v>31</v>
      </c>
      <c r="S735" t="s">
        <v>214</v>
      </c>
      <c r="T735" t="s">
        <v>206</v>
      </c>
      <c r="U735" t="s">
        <v>46</v>
      </c>
      <c r="V735">
        <v>3</v>
      </c>
      <c r="W735">
        <v>2</v>
      </c>
      <c r="X735" t="s">
        <v>35</v>
      </c>
      <c r="Y735" t="s">
        <v>35</v>
      </c>
      <c r="Z735" t="s">
        <v>36</v>
      </c>
    </row>
    <row r="736" spans="1:26" x14ac:dyDescent="0.3">
      <c r="A736" t="s">
        <v>903</v>
      </c>
      <c r="B736" t="s">
        <v>281</v>
      </c>
      <c r="E736" t="s">
        <v>26</v>
      </c>
      <c r="F736" t="s">
        <v>43</v>
      </c>
      <c r="G736">
        <v>9</v>
      </c>
      <c r="H736">
        <v>7</v>
      </c>
      <c r="I736">
        <v>3</v>
      </c>
      <c r="J736">
        <v>3</v>
      </c>
      <c r="K736">
        <v>0</v>
      </c>
      <c r="L736">
        <v>5</v>
      </c>
      <c r="M736">
        <v>10</v>
      </c>
      <c r="N736">
        <v>100</v>
      </c>
      <c r="O736" t="s">
        <v>28</v>
      </c>
      <c r="P736" t="s">
        <v>168</v>
      </c>
      <c r="Q736" t="s">
        <v>30</v>
      </c>
      <c r="R736" t="s">
        <v>50</v>
      </c>
      <c r="S736" t="s">
        <v>102</v>
      </c>
      <c r="T736" t="s">
        <v>52</v>
      </c>
      <c r="U736" t="s">
        <v>92</v>
      </c>
      <c r="V736">
        <v>3</v>
      </c>
      <c r="W736">
        <v>3</v>
      </c>
      <c r="X736" t="s">
        <v>35</v>
      </c>
      <c r="Y736" t="s">
        <v>35</v>
      </c>
      <c r="Z736" t="s">
        <v>36</v>
      </c>
    </row>
    <row r="737" spans="1:26" x14ac:dyDescent="0.3">
      <c r="A737" t="s">
        <v>904</v>
      </c>
      <c r="B737" t="s">
        <v>48</v>
      </c>
      <c r="C737" t="s">
        <v>26</v>
      </c>
      <c r="D737" t="s">
        <v>105</v>
      </c>
      <c r="G737">
        <v>0</v>
      </c>
      <c r="H737">
        <v>2</v>
      </c>
      <c r="I737">
        <v>8</v>
      </c>
      <c r="J737">
        <v>2</v>
      </c>
      <c r="K737">
        <v>2</v>
      </c>
      <c r="L737">
        <v>8</v>
      </c>
      <c r="M737">
        <v>8</v>
      </c>
      <c r="N737" t="s">
        <v>905</v>
      </c>
      <c r="O737" t="s">
        <v>28</v>
      </c>
      <c r="P737" t="s">
        <v>29</v>
      </c>
      <c r="Q737" t="s">
        <v>60</v>
      </c>
      <c r="R737" t="s">
        <v>31</v>
      </c>
      <c r="S737" t="s">
        <v>178</v>
      </c>
      <c r="T737" t="s">
        <v>194</v>
      </c>
      <c r="U737" t="s">
        <v>146</v>
      </c>
      <c r="V737">
        <v>1</v>
      </c>
      <c r="W737">
        <v>1</v>
      </c>
      <c r="X737" t="s">
        <v>40</v>
      </c>
      <c r="Y737" t="s">
        <v>35</v>
      </c>
      <c r="Z737" t="s">
        <v>36</v>
      </c>
    </row>
    <row r="738" spans="1:26" x14ac:dyDescent="0.3">
      <c r="A738" t="s">
        <v>906</v>
      </c>
      <c r="B738" t="s">
        <v>281</v>
      </c>
      <c r="E738" t="s">
        <v>26</v>
      </c>
      <c r="F738" t="s">
        <v>79</v>
      </c>
      <c r="G738">
        <v>9</v>
      </c>
      <c r="H738">
        <v>7</v>
      </c>
      <c r="I738">
        <v>6</v>
      </c>
      <c r="J738">
        <v>3</v>
      </c>
      <c r="K738">
        <v>3</v>
      </c>
      <c r="L738">
        <v>6</v>
      </c>
      <c r="M738">
        <v>5</v>
      </c>
      <c r="N738" t="s">
        <v>123</v>
      </c>
      <c r="O738" t="s">
        <v>28</v>
      </c>
      <c r="P738" t="s">
        <v>45</v>
      </c>
      <c r="Q738" t="s">
        <v>60</v>
      </c>
      <c r="R738" t="s">
        <v>31</v>
      </c>
      <c r="S738" t="s">
        <v>178</v>
      </c>
      <c r="T738" t="s">
        <v>194</v>
      </c>
      <c r="U738" t="s">
        <v>34</v>
      </c>
      <c r="V738">
        <v>3</v>
      </c>
      <c r="W738">
        <v>2</v>
      </c>
      <c r="X738" t="s">
        <v>35</v>
      </c>
      <c r="Y738" t="s">
        <v>35</v>
      </c>
      <c r="Z738" t="s">
        <v>36</v>
      </c>
    </row>
    <row r="739" spans="1:26" x14ac:dyDescent="0.3">
      <c r="A739" t="s">
        <v>907</v>
      </c>
      <c r="B739" t="s">
        <v>64</v>
      </c>
      <c r="C739" t="s">
        <v>26</v>
      </c>
      <c r="D739" t="s">
        <v>105</v>
      </c>
      <c r="G739">
        <v>7</v>
      </c>
      <c r="H739">
        <v>8</v>
      </c>
      <c r="I739">
        <v>7</v>
      </c>
      <c r="J739">
        <v>7</v>
      </c>
      <c r="K739">
        <v>4</v>
      </c>
      <c r="L739">
        <v>5</v>
      </c>
      <c r="M739">
        <v>1</v>
      </c>
      <c r="N739" t="s">
        <v>233</v>
      </c>
      <c r="O739" t="s">
        <v>44</v>
      </c>
      <c r="P739" t="s">
        <v>29</v>
      </c>
      <c r="Q739" t="s">
        <v>60</v>
      </c>
      <c r="R739" t="s">
        <v>31</v>
      </c>
      <c r="S739" t="s">
        <v>32</v>
      </c>
      <c r="T739" t="s">
        <v>33</v>
      </c>
      <c r="U739" t="s">
        <v>146</v>
      </c>
      <c r="V739">
        <v>3</v>
      </c>
      <c r="W739">
        <v>3</v>
      </c>
      <c r="X739" t="s">
        <v>35</v>
      </c>
      <c r="Y739" t="s">
        <v>35</v>
      </c>
      <c r="Z739" t="s">
        <v>36</v>
      </c>
    </row>
    <row r="740" spans="1:26" x14ac:dyDescent="0.3">
      <c r="A740" t="s">
        <v>908</v>
      </c>
      <c r="B740" t="s">
        <v>151</v>
      </c>
      <c r="E740" t="s">
        <v>26</v>
      </c>
      <c r="F740" t="s">
        <v>43</v>
      </c>
      <c r="G740">
        <v>5</v>
      </c>
      <c r="H740">
        <v>2</v>
      </c>
      <c r="I740">
        <v>9</v>
      </c>
      <c r="J740">
        <v>1</v>
      </c>
      <c r="K740">
        <v>2</v>
      </c>
      <c r="L740">
        <v>8</v>
      </c>
      <c r="M740">
        <v>6</v>
      </c>
      <c r="N740">
        <v>100</v>
      </c>
      <c r="O740" t="s">
        <v>44</v>
      </c>
      <c r="P740" t="s">
        <v>45</v>
      </c>
      <c r="Q740" t="s">
        <v>39</v>
      </c>
      <c r="R740" t="s">
        <v>31</v>
      </c>
      <c r="S740" t="s">
        <v>51</v>
      </c>
      <c r="T740" t="s">
        <v>206</v>
      </c>
      <c r="U740" t="s">
        <v>34</v>
      </c>
      <c r="V740">
        <v>2</v>
      </c>
      <c r="W740">
        <v>3</v>
      </c>
      <c r="X740" t="s">
        <v>35</v>
      </c>
      <c r="Y740" t="s">
        <v>35</v>
      </c>
      <c r="Z740" t="s">
        <v>36</v>
      </c>
    </row>
    <row r="741" spans="1:26" x14ac:dyDescent="0.3">
      <c r="A741" t="s">
        <v>909</v>
      </c>
      <c r="B741" t="s">
        <v>76</v>
      </c>
      <c r="E741" t="s">
        <v>26</v>
      </c>
      <c r="F741" t="s">
        <v>43</v>
      </c>
      <c r="G741">
        <v>2</v>
      </c>
      <c r="H741">
        <v>4</v>
      </c>
      <c r="I741">
        <v>9</v>
      </c>
      <c r="J741">
        <v>1</v>
      </c>
      <c r="K741">
        <v>0</v>
      </c>
      <c r="L741">
        <v>9</v>
      </c>
      <c r="M741">
        <v>7</v>
      </c>
      <c r="N741">
        <v>580</v>
      </c>
      <c r="O741" t="s">
        <v>44</v>
      </c>
      <c r="P741" t="s">
        <v>29</v>
      </c>
      <c r="Q741" t="s">
        <v>60</v>
      </c>
      <c r="R741" t="s">
        <v>31</v>
      </c>
      <c r="S741" t="s">
        <v>102</v>
      </c>
      <c r="T741" t="s">
        <v>112</v>
      </c>
      <c r="U741" t="s">
        <v>34</v>
      </c>
      <c r="V741">
        <v>0</v>
      </c>
      <c r="W741">
        <v>2</v>
      </c>
      <c r="X741" t="s">
        <v>35</v>
      </c>
      <c r="Y741" t="s">
        <v>40</v>
      </c>
      <c r="Z741" t="s">
        <v>36</v>
      </c>
    </row>
    <row r="742" spans="1:26" x14ac:dyDescent="0.3">
      <c r="A742" t="s">
        <v>910</v>
      </c>
      <c r="B742" t="s">
        <v>148</v>
      </c>
      <c r="E742" t="s">
        <v>26</v>
      </c>
      <c r="F742" t="s">
        <v>43</v>
      </c>
      <c r="G742">
        <v>5</v>
      </c>
      <c r="H742">
        <v>3</v>
      </c>
      <c r="I742">
        <v>8</v>
      </c>
      <c r="J742">
        <v>3</v>
      </c>
      <c r="K742">
        <v>3</v>
      </c>
      <c r="L742">
        <v>7</v>
      </c>
      <c r="M742">
        <v>9</v>
      </c>
      <c r="N742">
        <v>0</v>
      </c>
      <c r="O742" t="s">
        <v>44</v>
      </c>
      <c r="P742" t="s">
        <v>29</v>
      </c>
      <c r="Q742" t="s">
        <v>60</v>
      </c>
      <c r="R742" t="s">
        <v>31</v>
      </c>
      <c r="S742" t="s">
        <v>102</v>
      </c>
      <c r="T742" t="s">
        <v>112</v>
      </c>
      <c r="U742" t="s">
        <v>146</v>
      </c>
      <c r="V742">
        <v>1</v>
      </c>
      <c r="W742">
        <v>1</v>
      </c>
      <c r="X742" t="s">
        <v>35</v>
      </c>
      <c r="Y742" t="s">
        <v>35</v>
      </c>
      <c r="Z742" t="s">
        <v>36</v>
      </c>
    </row>
    <row r="743" spans="1:26" x14ac:dyDescent="0.3">
      <c r="A743" t="s">
        <v>911</v>
      </c>
      <c r="B743" t="s">
        <v>38</v>
      </c>
      <c r="C743" t="s">
        <v>26</v>
      </c>
      <c r="D743" t="s">
        <v>27</v>
      </c>
      <c r="G743">
        <v>6</v>
      </c>
      <c r="H743">
        <v>2</v>
      </c>
      <c r="I743">
        <v>5</v>
      </c>
      <c r="J743">
        <v>2</v>
      </c>
      <c r="K743">
        <v>1</v>
      </c>
      <c r="L743">
        <v>7</v>
      </c>
      <c r="M743">
        <v>9</v>
      </c>
      <c r="N743">
        <v>20</v>
      </c>
      <c r="O743" t="s">
        <v>28</v>
      </c>
      <c r="P743" t="s">
        <v>45</v>
      </c>
      <c r="Q743" t="s">
        <v>60</v>
      </c>
      <c r="R743" t="s">
        <v>31</v>
      </c>
      <c r="S743" t="s">
        <v>61</v>
      </c>
      <c r="U743" t="s">
        <v>146</v>
      </c>
      <c r="V743">
        <v>1</v>
      </c>
      <c r="W743">
        <v>2</v>
      </c>
      <c r="X743" t="s">
        <v>35</v>
      </c>
      <c r="Y743" t="s">
        <v>35</v>
      </c>
      <c r="Z743" t="s">
        <v>36</v>
      </c>
    </row>
    <row r="744" spans="1:26" x14ac:dyDescent="0.3">
      <c r="A744" t="s">
        <v>912</v>
      </c>
      <c r="B744" t="s">
        <v>90</v>
      </c>
      <c r="E744" t="s">
        <v>26</v>
      </c>
      <c r="F744" t="s">
        <v>43</v>
      </c>
      <c r="G744">
        <v>1</v>
      </c>
      <c r="H744">
        <v>1</v>
      </c>
      <c r="I744">
        <v>10</v>
      </c>
      <c r="J744">
        <v>0</v>
      </c>
      <c r="K744">
        <v>4</v>
      </c>
      <c r="L744">
        <v>8</v>
      </c>
      <c r="M744">
        <v>9</v>
      </c>
      <c r="N744">
        <v>50</v>
      </c>
      <c r="O744" t="s">
        <v>28</v>
      </c>
      <c r="P744" t="s">
        <v>29</v>
      </c>
      <c r="Q744" t="s">
        <v>60</v>
      </c>
      <c r="R744" t="s">
        <v>31</v>
      </c>
      <c r="S744" t="s">
        <v>214</v>
      </c>
      <c r="T744" t="s">
        <v>206</v>
      </c>
      <c r="V744">
        <v>3</v>
      </c>
      <c r="W744">
        <v>2</v>
      </c>
      <c r="X744" t="s">
        <v>35</v>
      </c>
      <c r="Y744" t="s">
        <v>35</v>
      </c>
      <c r="Z744" t="s">
        <v>36</v>
      </c>
    </row>
    <row r="745" spans="1:26" x14ac:dyDescent="0.3">
      <c r="A745" t="s">
        <v>913</v>
      </c>
      <c r="B745" t="s">
        <v>81</v>
      </c>
      <c r="E745" t="s">
        <v>26</v>
      </c>
      <c r="F745" t="s">
        <v>43</v>
      </c>
      <c r="G745">
        <v>4</v>
      </c>
      <c r="H745">
        <v>3</v>
      </c>
      <c r="I745">
        <v>4</v>
      </c>
      <c r="J745">
        <v>3</v>
      </c>
      <c r="K745">
        <v>2</v>
      </c>
      <c r="L745">
        <v>7</v>
      </c>
      <c r="M745">
        <v>9</v>
      </c>
      <c r="N745">
        <v>500</v>
      </c>
      <c r="O745" t="s">
        <v>28</v>
      </c>
      <c r="P745" t="s">
        <v>29</v>
      </c>
      <c r="Q745" t="s">
        <v>30</v>
      </c>
      <c r="R745" t="s">
        <v>31</v>
      </c>
      <c r="S745" t="s">
        <v>102</v>
      </c>
      <c r="T745" t="s">
        <v>62</v>
      </c>
      <c r="U745" t="s">
        <v>146</v>
      </c>
      <c r="V745">
        <v>2</v>
      </c>
      <c r="W745">
        <v>2</v>
      </c>
      <c r="X745" t="s">
        <v>35</v>
      </c>
      <c r="Y745" t="s">
        <v>35</v>
      </c>
      <c r="Z745" t="s">
        <v>53</v>
      </c>
    </row>
    <row r="746" spans="1:26" x14ac:dyDescent="0.3">
      <c r="A746" t="s">
        <v>914</v>
      </c>
      <c r="B746" t="s">
        <v>64</v>
      </c>
      <c r="C746" t="s">
        <v>26</v>
      </c>
      <c r="D746" t="s">
        <v>105</v>
      </c>
      <c r="G746">
        <v>5</v>
      </c>
      <c r="H746">
        <v>5</v>
      </c>
      <c r="I746">
        <v>5</v>
      </c>
      <c r="J746">
        <v>5</v>
      </c>
      <c r="K746">
        <v>5</v>
      </c>
      <c r="L746">
        <v>5</v>
      </c>
      <c r="M746">
        <v>5</v>
      </c>
      <c r="N746">
        <v>0</v>
      </c>
      <c r="O746" t="s">
        <v>28</v>
      </c>
      <c r="P746" t="s">
        <v>45</v>
      </c>
      <c r="Q746" t="s">
        <v>60</v>
      </c>
      <c r="R746" t="s">
        <v>31</v>
      </c>
      <c r="S746" t="s">
        <v>32</v>
      </c>
      <c r="T746" t="s">
        <v>176</v>
      </c>
      <c r="U746" t="s">
        <v>46</v>
      </c>
      <c r="V746">
        <v>3</v>
      </c>
      <c r="W746">
        <v>3</v>
      </c>
      <c r="X746" t="s">
        <v>35</v>
      </c>
      <c r="Y746" t="s">
        <v>35</v>
      </c>
      <c r="Z746" t="s">
        <v>36</v>
      </c>
    </row>
    <row r="747" spans="1:26" x14ac:dyDescent="0.3">
      <c r="A747" t="s">
        <v>915</v>
      </c>
      <c r="B747" t="s">
        <v>99</v>
      </c>
      <c r="E747" t="s">
        <v>26</v>
      </c>
      <c r="F747" t="s">
        <v>43</v>
      </c>
      <c r="G747">
        <v>7</v>
      </c>
      <c r="H747">
        <v>5</v>
      </c>
      <c r="I747">
        <v>7</v>
      </c>
      <c r="J747">
        <v>5</v>
      </c>
      <c r="K747">
        <v>0</v>
      </c>
      <c r="L747">
        <v>6</v>
      </c>
      <c r="M747">
        <v>7</v>
      </c>
      <c r="N747">
        <v>500</v>
      </c>
      <c r="O747" t="s">
        <v>28</v>
      </c>
      <c r="P747" t="s">
        <v>29</v>
      </c>
      <c r="Q747" t="s">
        <v>60</v>
      </c>
      <c r="R747" t="s">
        <v>86</v>
      </c>
      <c r="S747" t="s">
        <v>32</v>
      </c>
      <c r="T747" t="s">
        <v>33</v>
      </c>
      <c r="U747" t="s">
        <v>46</v>
      </c>
      <c r="V747">
        <v>5</v>
      </c>
      <c r="W747">
        <v>2</v>
      </c>
      <c r="X747" t="s">
        <v>35</v>
      </c>
      <c r="Y747" t="s">
        <v>35</v>
      </c>
      <c r="Z747" t="s">
        <v>53</v>
      </c>
    </row>
    <row r="748" spans="1:26" x14ac:dyDescent="0.3">
      <c r="A748" t="s">
        <v>916</v>
      </c>
      <c r="B748" t="s">
        <v>104</v>
      </c>
      <c r="C748" t="s">
        <v>26</v>
      </c>
      <c r="D748" t="s">
        <v>105</v>
      </c>
      <c r="G748">
        <v>3</v>
      </c>
      <c r="H748">
        <v>7</v>
      </c>
      <c r="I748">
        <v>9</v>
      </c>
      <c r="J748">
        <v>3</v>
      </c>
      <c r="K748">
        <v>5</v>
      </c>
      <c r="L748">
        <v>7</v>
      </c>
      <c r="M748">
        <v>5</v>
      </c>
      <c r="N748">
        <v>150</v>
      </c>
      <c r="O748" t="s">
        <v>28</v>
      </c>
      <c r="P748" t="s">
        <v>45</v>
      </c>
      <c r="Q748" t="s">
        <v>30</v>
      </c>
      <c r="R748" t="s">
        <v>50</v>
      </c>
      <c r="S748" t="s">
        <v>632</v>
      </c>
      <c r="U748" t="s">
        <v>46</v>
      </c>
      <c r="V748">
        <v>4</v>
      </c>
      <c r="W748">
        <v>4</v>
      </c>
      <c r="X748" t="s">
        <v>35</v>
      </c>
      <c r="Y748" t="s">
        <v>35</v>
      </c>
      <c r="Z748" t="s">
        <v>36</v>
      </c>
    </row>
    <row r="749" spans="1:26" x14ac:dyDescent="0.3">
      <c r="A749" t="s">
        <v>917</v>
      </c>
      <c r="B749" t="s">
        <v>38</v>
      </c>
      <c r="C749" t="s">
        <v>26</v>
      </c>
      <c r="D749" t="s">
        <v>27</v>
      </c>
      <c r="G749">
        <v>7</v>
      </c>
      <c r="H749">
        <v>4</v>
      </c>
      <c r="I749">
        <v>6</v>
      </c>
      <c r="J749">
        <v>3</v>
      </c>
      <c r="K749">
        <v>2</v>
      </c>
      <c r="L749">
        <v>6</v>
      </c>
      <c r="M749">
        <v>6</v>
      </c>
      <c r="N749">
        <v>250</v>
      </c>
      <c r="O749" t="s">
        <v>28</v>
      </c>
      <c r="P749" t="s">
        <v>29</v>
      </c>
      <c r="Q749" t="s">
        <v>60</v>
      </c>
      <c r="R749" t="s">
        <v>31</v>
      </c>
      <c r="S749" t="s">
        <v>32</v>
      </c>
      <c r="T749" t="s">
        <v>176</v>
      </c>
      <c r="U749" t="s">
        <v>34</v>
      </c>
      <c r="V749">
        <v>1</v>
      </c>
      <c r="W749">
        <v>4</v>
      </c>
      <c r="X749" t="s">
        <v>35</v>
      </c>
      <c r="Y749" t="s">
        <v>35</v>
      </c>
      <c r="Z749" t="s">
        <v>36</v>
      </c>
    </row>
    <row r="750" spans="1:26" x14ac:dyDescent="0.3">
      <c r="A750" t="s">
        <v>918</v>
      </c>
      <c r="B750" t="s">
        <v>42</v>
      </c>
      <c r="E750" t="s">
        <v>26</v>
      </c>
      <c r="F750" t="s">
        <v>43</v>
      </c>
      <c r="G750">
        <v>8</v>
      </c>
      <c r="H750">
        <v>4</v>
      </c>
      <c r="I750">
        <v>6</v>
      </c>
      <c r="J750">
        <v>3</v>
      </c>
      <c r="K750">
        <v>0</v>
      </c>
      <c r="L750">
        <v>8</v>
      </c>
      <c r="M750">
        <v>10</v>
      </c>
      <c r="N750">
        <v>100</v>
      </c>
      <c r="O750" t="s">
        <v>28</v>
      </c>
      <c r="P750" t="s">
        <v>29</v>
      </c>
      <c r="Q750" t="s">
        <v>60</v>
      </c>
      <c r="R750" t="s">
        <v>31</v>
      </c>
      <c r="S750" t="s">
        <v>51</v>
      </c>
      <c r="T750" t="s">
        <v>194</v>
      </c>
      <c r="U750" t="s">
        <v>146</v>
      </c>
      <c r="V750">
        <v>5</v>
      </c>
      <c r="W750">
        <v>2</v>
      </c>
      <c r="X750" t="s">
        <v>35</v>
      </c>
      <c r="Y750" t="s">
        <v>35</v>
      </c>
      <c r="Z750" t="s">
        <v>36</v>
      </c>
    </row>
    <row r="751" spans="1:26" x14ac:dyDescent="0.3">
      <c r="A751" t="s">
        <v>919</v>
      </c>
      <c r="B751" t="s">
        <v>48</v>
      </c>
      <c r="C751" t="s">
        <v>26</v>
      </c>
      <c r="D751" t="s">
        <v>27</v>
      </c>
      <c r="G751">
        <v>3</v>
      </c>
      <c r="H751">
        <v>8</v>
      </c>
      <c r="I751">
        <v>8</v>
      </c>
      <c r="J751">
        <v>1</v>
      </c>
      <c r="K751">
        <v>3</v>
      </c>
      <c r="L751">
        <v>10</v>
      </c>
      <c r="M751">
        <v>9</v>
      </c>
      <c r="N751">
        <v>100</v>
      </c>
      <c r="O751" t="s">
        <v>44</v>
      </c>
      <c r="P751" t="s">
        <v>920</v>
      </c>
      <c r="Q751" t="s">
        <v>30</v>
      </c>
      <c r="R751" t="s">
        <v>291</v>
      </c>
      <c r="S751" t="s">
        <v>61</v>
      </c>
      <c r="U751" t="s">
        <v>71</v>
      </c>
      <c r="V751">
        <v>4</v>
      </c>
      <c r="W751">
        <v>6</v>
      </c>
      <c r="X751" t="s">
        <v>35</v>
      </c>
      <c r="Y751" t="s">
        <v>40</v>
      </c>
      <c r="Z751" t="s">
        <v>53</v>
      </c>
    </row>
    <row r="752" spans="1:26" x14ac:dyDescent="0.3">
      <c r="A752" t="s">
        <v>919</v>
      </c>
      <c r="B752" t="s">
        <v>74</v>
      </c>
      <c r="C752" t="s">
        <v>26</v>
      </c>
      <c r="D752" t="s">
        <v>27</v>
      </c>
      <c r="G752">
        <v>7</v>
      </c>
      <c r="H752">
        <v>7</v>
      </c>
      <c r="I752">
        <v>4</v>
      </c>
      <c r="J752">
        <v>7</v>
      </c>
      <c r="K752">
        <v>3</v>
      </c>
      <c r="L752">
        <v>6</v>
      </c>
      <c r="M752">
        <v>8</v>
      </c>
      <c r="N752">
        <v>200</v>
      </c>
      <c r="O752" t="s">
        <v>28</v>
      </c>
      <c r="P752" t="s">
        <v>29</v>
      </c>
      <c r="Q752" t="s">
        <v>60</v>
      </c>
      <c r="R752" t="s">
        <v>31</v>
      </c>
      <c r="S752" t="s">
        <v>214</v>
      </c>
      <c r="T752" t="s">
        <v>206</v>
      </c>
      <c r="U752" t="s">
        <v>146</v>
      </c>
      <c r="V752">
        <v>2</v>
      </c>
      <c r="W752">
        <v>1</v>
      </c>
      <c r="X752" t="s">
        <v>35</v>
      </c>
      <c r="Y752" t="s">
        <v>35</v>
      </c>
      <c r="Z752" t="s">
        <v>36</v>
      </c>
    </row>
    <row r="753" spans="1:26" x14ac:dyDescent="0.3">
      <c r="A753" t="s">
        <v>921</v>
      </c>
      <c r="B753" t="s">
        <v>135</v>
      </c>
      <c r="E753" t="s">
        <v>26</v>
      </c>
      <c r="F753" t="s">
        <v>43</v>
      </c>
      <c r="G753">
        <v>4</v>
      </c>
      <c r="H753">
        <v>3</v>
      </c>
      <c r="I753">
        <v>7</v>
      </c>
      <c r="J753">
        <v>4</v>
      </c>
      <c r="K753">
        <v>4</v>
      </c>
      <c r="L753">
        <v>5</v>
      </c>
      <c r="M753">
        <v>7</v>
      </c>
      <c r="N753">
        <v>100</v>
      </c>
      <c r="O753" t="s">
        <v>28</v>
      </c>
      <c r="P753" t="s">
        <v>29</v>
      </c>
      <c r="Q753" t="s">
        <v>39</v>
      </c>
      <c r="R753" t="s">
        <v>31</v>
      </c>
      <c r="S753" t="s">
        <v>102</v>
      </c>
      <c r="T753" t="s">
        <v>112</v>
      </c>
      <c r="U753" t="s">
        <v>146</v>
      </c>
      <c r="V753">
        <v>3</v>
      </c>
      <c r="W753">
        <v>2</v>
      </c>
      <c r="X753" t="s">
        <v>35</v>
      </c>
      <c r="Y753" t="s">
        <v>35</v>
      </c>
      <c r="Z753" t="s">
        <v>53</v>
      </c>
    </row>
    <row r="754" spans="1:26" x14ac:dyDescent="0.3">
      <c r="A754" t="s">
        <v>922</v>
      </c>
      <c r="B754" t="s">
        <v>38</v>
      </c>
      <c r="C754" t="s">
        <v>26</v>
      </c>
      <c r="D754" t="s">
        <v>27</v>
      </c>
      <c r="G754">
        <v>3</v>
      </c>
      <c r="H754">
        <v>2</v>
      </c>
      <c r="I754">
        <v>5</v>
      </c>
      <c r="J754">
        <v>3</v>
      </c>
      <c r="K754">
        <v>5</v>
      </c>
      <c r="L754">
        <v>7</v>
      </c>
      <c r="M754">
        <v>4</v>
      </c>
      <c r="N754">
        <v>0</v>
      </c>
      <c r="O754" t="s">
        <v>44</v>
      </c>
      <c r="P754" t="s">
        <v>45</v>
      </c>
      <c r="Q754" t="s">
        <v>39</v>
      </c>
      <c r="R754" t="s">
        <v>31</v>
      </c>
      <c r="S754" t="s">
        <v>95</v>
      </c>
      <c r="T754" t="s">
        <v>112</v>
      </c>
      <c r="U754" t="s">
        <v>34</v>
      </c>
      <c r="V754">
        <v>3</v>
      </c>
      <c r="W754">
        <v>2</v>
      </c>
      <c r="X754" t="s">
        <v>40</v>
      </c>
      <c r="Y754" t="s">
        <v>35</v>
      </c>
      <c r="Z754" t="s">
        <v>53</v>
      </c>
    </row>
    <row r="755" spans="1:26" x14ac:dyDescent="0.3">
      <c r="A755" t="s">
        <v>923</v>
      </c>
      <c r="B755" t="s">
        <v>78</v>
      </c>
      <c r="E755" t="s">
        <v>26</v>
      </c>
      <c r="F755" t="s">
        <v>43</v>
      </c>
      <c r="G755">
        <v>8</v>
      </c>
      <c r="H755">
        <v>2</v>
      </c>
      <c r="I755">
        <v>4</v>
      </c>
      <c r="J755">
        <v>3</v>
      </c>
      <c r="K755">
        <v>5</v>
      </c>
      <c r="L755">
        <v>5</v>
      </c>
      <c r="M755">
        <v>7</v>
      </c>
      <c r="N755" t="s">
        <v>68</v>
      </c>
      <c r="O755" t="s">
        <v>44</v>
      </c>
      <c r="P755" t="s">
        <v>29</v>
      </c>
      <c r="Q755" t="s">
        <v>60</v>
      </c>
      <c r="R755" t="s">
        <v>31</v>
      </c>
      <c r="S755" t="s">
        <v>102</v>
      </c>
      <c r="T755" t="s">
        <v>112</v>
      </c>
      <c r="U755" t="s">
        <v>34</v>
      </c>
      <c r="V755">
        <v>0</v>
      </c>
      <c r="W755">
        <v>1</v>
      </c>
      <c r="X755" t="s">
        <v>35</v>
      </c>
      <c r="Y755" t="s">
        <v>35</v>
      </c>
      <c r="Z755" t="s">
        <v>36</v>
      </c>
    </row>
    <row r="756" spans="1:26" x14ac:dyDescent="0.3">
      <c r="A756" t="s">
        <v>924</v>
      </c>
      <c r="B756" t="s">
        <v>67</v>
      </c>
      <c r="E756" t="s">
        <v>26</v>
      </c>
      <c r="F756" t="s">
        <v>43</v>
      </c>
      <c r="G756">
        <v>7</v>
      </c>
      <c r="H756">
        <v>7</v>
      </c>
      <c r="I756">
        <v>3</v>
      </c>
      <c r="J756">
        <v>3</v>
      </c>
      <c r="K756">
        <v>0</v>
      </c>
      <c r="L756">
        <v>5</v>
      </c>
      <c r="M756">
        <v>7</v>
      </c>
      <c r="N756" t="s">
        <v>925</v>
      </c>
      <c r="O756" t="s">
        <v>28</v>
      </c>
      <c r="P756" t="s">
        <v>29</v>
      </c>
      <c r="Q756" t="s">
        <v>60</v>
      </c>
      <c r="R756" t="s">
        <v>50</v>
      </c>
      <c r="S756" t="s">
        <v>51</v>
      </c>
      <c r="T756" t="s">
        <v>52</v>
      </c>
      <c r="U756" t="s">
        <v>34</v>
      </c>
      <c r="V756">
        <v>1</v>
      </c>
      <c r="W756">
        <v>1</v>
      </c>
      <c r="X756" t="s">
        <v>35</v>
      </c>
      <c r="Y756" t="s">
        <v>40</v>
      </c>
      <c r="Z756" t="s">
        <v>36</v>
      </c>
    </row>
    <row r="757" spans="1:26" x14ac:dyDescent="0.3">
      <c r="A757" t="s">
        <v>926</v>
      </c>
      <c r="B757" t="s">
        <v>48</v>
      </c>
      <c r="C757" t="s">
        <v>26</v>
      </c>
      <c r="D757" t="s">
        <v>27</v>
      </c>
      <c r="G757">
        <v>5</v>
      </c>
      <c r="H757">
        <v>8</v>
      </c>
      <c r="I757">
        <v>7</v>
      </c>
      <c r="J757">
        <v>7</v>
      </c>
      <c r="K757">
        <v>5</v>
      </c>
      <c r="L757">
        <v>5</v>
      </c>
      <c r="M757">
        <v>7</v>
      </c>
      <c r="N757">
        <v>500</v>
      </c>
      <c r="O757" t="s">
        <v>28</v>
      </c>
      <c r="P757" t="s">
        <v>29</v>
      </c>
      <c r="Q757" t="s">
        <v>60</v>
      </c>
      <c r="R757" t="s">
        <v>55</v>
      </c>
      <c r="S757" t="s">
        <v>61</v>
      </c>
      <c r="T757" t="s">
        <v>206</v>
      </c>
      <c r="U757" t="s">
        <v>46</v>
      </c>
      <c r="V757">
        <v>3</v>
      </c>
      <c r="W757">
        <v>3</v>
      </c>
      <c r="X757" t="s">
        <v>35</v>
      </c>
      <c r="Y757" t="s">
        <v>35</v>
      </c>
      <c r="Z757" t="s">
        <v>53</v>
      </c>
    </row>
    <row r="758" spans="1:26" x14ac:dyDescent="0.3">
      <c r="A758" t="s">
        <v>927</v>
      </c>
      <c r="B758" t="s">
        <v>67</v>
      </c>
      <c r="E758" t="s">
        <v>26</v>
      </c>
      <c r="F758" t="s">
        <v>43</v>
      </c>
      <c r="G758">
        <v>1</v>
      </c>
      <c r="H758">
        <v>2</v>
      </c>
      <c r="I758">
        <v>10</v>
      </c>
      <c r="J758">
        <v>1</v>
      </c>
      <c r="K758">
        <v>2</v>
      </c>
      <c r="L758">
        <v>8</v>
      </c>
      <c r="M758">
        <v>9</v>
      </c>
      <c r="N758" t="s">
        <v>928</v>
      </c>
      <c r="O758" t="s">
        <v>44</v>
      </c>
      <c r="P758" t="s">
        <v>29</v>
      </c>
      <c r="Q758" t="s">
        <v>60</v>
      </c>
      <c r="R758" t="s">
        <v>31</v>
      </c>
      <c r="S758" t="s">
        <v>91</v>
      </c>
      <c r="T758" t="s">
        <v>65</v>
      </c>
      <c r="U758" t="s">
        <v>146</v>
      </c>
      <c r="V758">
        <v>3</v>
      </c>
      <c r="W758">
        <v>1</v>
      </c>
      <c r="X758" t="s">
        <v>35</v>
      </c>
      <c r="Y758" t="s">
        <v>35</v>
      </c>
      <c r="Z758" t="s">
        <v>53</v>
      </c>
    </row>
    <row r="759" spans="1:26" x14ac:dyDescent="0.3">
      <c r="A759" t="s">
        <v>929</v>
      </c>
      <c r="B759" t="s">
        <v>144</v>
      </c>
      <c r="C759" t="s">
        <v>26</v>
      </c>
      <c r="D759" t="s">
        <v>27</v>
      </c>
      <c r="G759">
        <v>8</v>
      </c>
      <c r="H759">
        <v>8</v>
      </c>
      <c r="I759">
        <v>4</v>
      </c>
      <c r="J759">
        <v>8</v>
      </c>
      <c r="K759">
        <v>4</v>
      </c>
      <c r="L759">
        <v>3</v>
      </c>
      <c r="M759">
        <v>10</v>
      </c>
      <c r="N759">
        <v>50</v>
      </c>
      <c r="O759" t="s">
        <v>44</v>
      </c>
      <c r="P759" t="s">
        <v>29</v>
      </c>
      <c r="Q759" t="s">
        <v>39</v>
      </c>
      <c r="R759" t="s">
        <v>31</v>
      </c>
      <c r="S759" t="s">
        <v>32</v>
      </c>
      <c r="T759" t="s">
        <v>33</v>
      </c>
      <c r="U759" t="s">
        <v>34</v>
      </c>
      <c r="V759">
        <v>3</v>
      </c>
      <c r="W759">
        <v>2</v>
      </c>
      <c r="X759" t="s">
        <v>35</v>
      </c>
      <c r="Y759" t="s">
        <v>40</v>
      </c>
      <c r="Z759" t="s">
        <v>36</v>
      </c>
    </row>
    <row r="760" spans="1:26" x14ac:dyDescent="0.3">
      <c r="A760" t="s">
        <v>930</v>
      </c>
      <c r="B760" t="s">
        <v>281</v>
      </c>
      <c r="E760" t="s">
        <v>26</v>
      </c>
      <c r="F760" t="s">
        <v>43</v>
      </c>
      <c r="G760">
        <v>5</v>
      </c>
      <c r="H760">
        <v>5</v>
      </c>
      <c r="I760">
        <v>7</v>
      </c>
      <c r="J760">
        <v>8</v>
      </c>
      <c r="K760">
        <v>4</v>
      </c>
      <c r="L760">
        <v>5</v>
      </c>
      <c r="M760">
        <v>9</v>
      </c>
      <c r="N760">
        <v>100</v>
      </c>
      <c r="O760" t="s">
        <v>28</v>
      </c>
      <c r="P760" t="s">
        <v>29</v>
      </c>
      <c r="Q760" t="s">
        <v>60</v>
      </c>
      <c r="S760" t="s">
        <v>102</v>
      </c>
      <c r="T760" t="s">
        <v>62</v>
      </c>
      <c r="U760" t="s">
        <v>34</v>
      </c>
      <c r="V760">
        <v>4</v>
      </c>
      <c r="W760">
        <v>4</v>
      </c>
      <c r="X760" t="s">
        <v>35</v>
      </c>
      <c r="Y760" t="s">
        <v>35</v>
      </c>
      <c r="Z760" t="s">
        <v>53</v>
      </c>
    </row>
    <row r="761" spans="1:26" x14ac:dyDescent="0.3">
      <c r="A761" t="s">
        <v>931</v>
      </c>
      <c r="B761" t="s">
        <v>90</v>
      </c>
      <c r="E761" t="s">
        <v>26</v>
      </c>
      <c r="F761" t="s">
        <v>43</v>
      </c>
      <c r="G761">
        <v>8</v>
      </c>
      <c r="H761">
        <v>8</v>
      </c>
      <c r="I761">
        <v>5</v>
      </c>
      <c r="J761">
        <v>7</v>
      </c>
      <c r="K761">
        <v>3</v>
      </c>
      <c r="L761">
        <v>3</v>
      </c>
      <c r="M761">
        <v>9</v>
      </c>
      <c r="N761">
        <v>500</v>
      </c>
      <c r="O761" t="s">
        <v>28</v>
      </c>
      <c r="P761" t="s">
        <v>29</v>
      </c>
      <c r="Q761" t="s">
        <v>60</v>
      </c>
      <c r="R761" t="s">
        <v>31</v>
      </c>
      <c r="S761" t="s">
        <v>102</v>
      </c>
      <c r="T761" t="s">
        <v>112</v>
      </c>
      <c r="U761" t="s">
        <v>34</v>
      </c>
      <c r="V761">
        <v>4</v>
      </c>
      <c r="W761">
        <v>3</v>
      </c>
      <c r="X761" t="s">
        <v>35</v>
      </c>
      <c r="Y761" t="s">
        <v>35</v>
      </c>
      <c r="Z761" t="s">
        <v>36</v>
      </c>
    </row>
    <row r="762" spans="1:26" x14ac:dyDescent="0.3">
      <c r="A762" t="s">
        <v>932</v>
      </c>
      <c r="B762" t="s">
        <v>74</v>
      </c>
      <c r="C762" t="s">
        <v>26</v>
      </c>
      <c r="D762" t="s">
        <v>27</v>
      </c>
      <c r="G762">
        <v>2</v>
      </c>
      <c r="H762">
        <v>4</v>
      </c>
      <c r="I762">
        <v>7</v>
      </c>
      <c r="J762">
        <v>1</v>
      </c>
      <c r="K762">
        <v>0</v>
      </c>
      <c r="L762">
        <v>8</v>
      </c>
      <c r="M762">
        <v>6</v>
      </c>
      <c r="N762">
        <v>200</v>
      </c>
      <c r="O762" t="s">
        <v>44</v>
      </c>
      <c r="P762" t="s">
        <v>29</v>
      </c>
      <c r="Q762" t="s">
        <v>39</v>
      </c>
      <c r="R762" t="s">
        <v>55</v>
      </c>
      <c r="S762" t="s">
        <v>56</v>
      </c>
      <c r="U762" t="s">
        <v>57</v>
      </c>
      <c r="V762">
        <v>3</v>
      </c>
      <c r="W762">
        <v>2</v>
      </c>
      <c r="X762" t="s">
        <v>35</v>
      </c>
      <c r="Y762" t="s">
        <v>35</v>
      </c>
      <c r="Z762" t="s">
        <v>53</v>
      </c>
    </row>
    <row r="763" spans="1:26" x14ac:dyDescent="0.3">
      <c r="A763" t="s">
        <v>933</v>
      </c>
      <c r="B763" t="s">
        <v>184</v>
      </c>
      <c r="C763" t="s">
        <v>26</v>
      </c>
      <c r="D763" t="s">
        <v>105</v>
      </c>
      <c r="G763">
        <v>5</v>
      </c>
      <c r="H763">
        <v>4</v>
      </c>
      <c r="I763">
        <v>3</v>
      </c>
      <c r="J763">
        <v>3</v>
      </c>
      <c r="K763">
        <v>4</v>
      </c>
      <c r="L763">
        <v>5</v>
      </c>
      <c r="M763">
        <v>4</v>
      </c>
      <c r="N763">
        <v>100</v>
      </c>
      <c r="O763" t="s">
        <v>28</v>
      </c>
      <c r="P763" t="s">
        <v>29</v>
      </c>
      <c r="Q763" t="s">
        <v>60</v>
      </c>
      <c r="R763" t="s">
        <v>31</v>
      </c>
      <c r="S763" t="s">
        <v>61</v>
      </c>
      <c r="T763" t="s">
        <v>62</v>
      </c>
      <c r="U763" t="s">
        <v>146</v>
      </c>
      <c r="V763">
        <v>5</v>
      </c>
      <c r="W763">
        <v>4</v>
      </c>
      <c r="X763" t="s">
        <v>35</v>
      </c>
      <c r="Y763" t="s">
        <v>35</v>
      </c>
      <c r="Z763" t="s">
        <v>36</v>
      </c>
    </row>
    <row r="764" spans="1:26" x14ac:dyDescent="0.3">
      <c r="A764" t="s">
        <v>934</v>
      </c>
      <c r="B764" t="s">
        <v>74</v>
      </c>
      <c r="C764" t="s">
        <v>26</v>
      </c>
      <c r="D764" t="s">
        <v>27</v>
      </c>
      <c r="G764">
        <v>5</v>
      </c>
      <c r="H764">
        <v>7</v>
      </c>
      <c r="I764">
        <v>8</v>
      </c>
      <c r="J764">
        <v>3</v>
      </c>
      <c r="K764">
        <v>2</v>
      </c>
      <c r="L764">
        <v>5</v>
      </c>
      <c r="M764">
        <v>10</v>
      </c>
      <c r="N764" t="s">
        <v>235</v>
      </c>
      <c r="O764" t="s">
        <v>28</v>
      </c>
      <c r="P764" t="s">
        <v>45</v>
      </c>
      <c r="Q764" t="s">
        <v>39</v>
      </c>
      <c r="R764" t="s">
        <v>86</v>
      </c>
      <c r="S764" t="s">
        <v>51</v>
      </c>
      <c r="T764" t="s">
        <v>194</v>
      </c>
      <c r="U764" t="s">
        <v>34</v>
      </c>
      <c r="V764">
        <v>3</v>
      </c>
      <c r="W764">
        <v>1</v>
      </c>
      <c r="X764" t="s">
        <v>35</v>
      </c>
      <c r="Y764" t="s">
        <v>35</v>
      </c>
      <c r="Z764" t="s">
        <v>36</v>
      </c>
    </row>
    <row r="765" spans="1:26" x14ac:dyDescent="0.3">
      <c r="A765" t="s">
        <v>935</v>
      </c>
      <c r="B765" t="s">
        <v>38</v>
      </c>
      <c r="C765" t="s">
        <v>26</v>
      </c>
      <c r="D765" t="s">
        <v>27</v>
      </c>
      <c r="G765">
        <v>7</v>
      </c>
      <c r="H765">
        <v>7</v>
      </c>
      <c r="I765">
        <v>4</v>
      </c>
      <c r="J765">
        <v>6</v>
      </c>
      <c r="K765">
        <v>4</v>
      </c>
      <c r="L765">
        <v>5</v>
      </c>
      <c r="M765">
        <v>9</v>
      </c>
      <c r="N765" t="s">
        <v>936</v>
      </c>
      <c r="O765" t="s">
        <v>28</v>
      </c>
      <c r="P765" t="s">
        <v>29</v>
      </c>
      <c r="Q765" t="s">
        <v>60</v>
      </c>
      <c r="R765" t="s">
        <v>31</v>
      </c>
      <c r="S765" t="s">
        <v>61</v>
      </c>
      <c r="T765" t="s">
        <v>112</v>
      </c>
      <c r="U765" t="s">
        <v>146</v>
      </c>
      <c r="V765">
        <v>3</v>
      </c>
      <c r="W765">
        <v>3</v>
      </c>
      <c r="X765" t="s">
        <v>35</v>
      </c>
      <c r="Y765" t="s">
        <v>35</v>
      </c>
      <c r="Z765" t="s">
        <v>36</v>
      </c>
    </row>
    <row r="766" spans="1:26" x14ac:dyDescent="0.3">
      <c r="A766" t="s">
        <v>937</v>
      </c>
      <c r="B766" t="s">
        <v>74</v>
      </c>
      <c r="C766" t="s">
        <v>26</v>
      </c>
      <c r="D766" t="s">
        <v>27</v>
      </c>
      <c r="G766">
        <v>1</v>
      </c>
      <c r="H766">
        <v>1</v>
      </c>
      <c r="I766">
        <v>6</v>
      </c>
      <c r="J766">
        <v>3</v>
      </c>
      <c r="K766">
        <v>1</v>
      </c>
      <c r="L766">
        <v>7</v>
      </c>
      <c r="M766">
        <v>8</v>
      </c>
      <c r="N766">
        <v>70</v>
      </c>
      <c r="O766" t="s">
        <v>28</v>
      </c>
      <c r="P766" t="s">
        <v>29</v>
      </c>
      <c r="Q766" t="s">
        <v>60</v>
      </c>
      <c r="R766" t="s">
        <v>31</v>
      </c>
      <c r="S766" t="s">
        <v>61</v>
      </c>
      <c r="T766" t="s">
        <v>62</v>
      </c>
      <c r="U766" t="s">
        <v>146</v>
      </c>
      <c r="V766">
        <v>2</v>
      </c>
      <c r="W766">
        <v>1</v>
      </c>
      <c r="X766" t="s">
        <v>35</v>
      </c>
      <c r="Y766" t="s">
        <v>35</v>
      </c>
      <c r="Z766" t="s">
        <v>36</v>
      </c>
    </row>
    <row r="767" spans="1:26" x14ac:dyDescent="0.3">
      <c r="A767" t="s">
        <v>938</v>
      </c>
      <c r="B767" t="s">
        <v>25</v>
      </c>
      <c r="C767" t="s">
        <v>26</v>
      </c>
      <c r="D767" t="s">
        <v>27</v>
      </c>
      <c r="G767">
        <v>7</v>
      </c>
      <c r="H767">
        <v>2</v>
      </c>
      <c r="I767">
        <v>9</v>
      </c>
      <c r="J767">
        <v>4</v>
      </c>
      <c r="K767">
        <v>0</v>
      </c>
      <c r="L767">
        <v>8</v>
      </c>
      <c r="M767">
        <v>7</v>
      </c>
      <c r="N767" t="s">
        <v>123</v>
      </c>
      <c r="O767" t="s">
        <v>28</v>
      </c>
      <c r="P767" t="s">
        <v>29</v>
      </c>
      <c r="Q767" t="s">
        <v>60</v>
      </c>
      <c r="R767" t="s">
        <v>31</v>
      </c>
      <c r="S767" t="s">
        <v>61</v>
      </c>
      <c r="T767" t="s">
        <v>62</v>
      </c>
      <c r="U767" t="s">
        <v>146</v>
      </c>
      <c r="V767">
        <v>1</v>
      </c>
      <c r="W767">
        <v>3</v>
      </c>
      <c r="X767" t="s">
        <v>35</v>
      </c>
      <c r="Y767" t="s">
        <v>35</v>
      </c>
      <c r="Z767" t="s">
        <v>36</v>
      </c>
    </row>
    <row r="768" spans="1:26" x14ac:dyDescent="0.3">
      <c r="A768" t="s">
        <v>939</v>
      </c>
      <c r="B768" t="s">
        <v>64</v>
      </c>
      <c r="C768" t="s">
        <v>26</v>
      </c>
      <c r="D768" t="s">
        <v>27</v>
      </c>
      <c r="G768">
        <v>6</v>
      </c>
      <c r="H768">
        <v>9</v>
      </c>
      <c r="I768">
        <v>3</v>
      </c>
      <c r="J768">
        <v>4</v>
      </c>
      <c r="K768">
        <v>0</v>
      </c>
      <c r="L768">
        <v>5</v>
      </c>
      <c r="M768">
        <v>10</v>
      </c>
      <c r="N768">
        <v>100</v>
      </c>
      <c r="O768" t="s">
        <v>28</v>
      </c>
      <c r="P768" t="s">
        <v>29</v>
      </c>
      <c r="Q768" t="s">
        <v>60</v>
      </c>
      <c r="R768" t="s">
        <v>50</v>
      </c>
      <c r="S768" t="s">
        <v>32</v>
      </c>
      <c r="T768" t="s">
        <v>52</v>
      </c>
      <c r="U768" t="s">
        <v>46</v>
      </c>
      <c r="V768">
        <v>2</v>
      </c>
      <c r="W768">
        <v>1</v>
      </c>
      <c r="X768" t="s">
        <v>35</v>
      </c>
      <c r="Y768" t="s">
        <v>40</v>
      </c>
      <c r="Z768" t="s">
        <v>36</v>
      </c>
    </row>
    <row r="769" spans="1:26" x14ac:dyDescent="0.3">
      <c r="A769" t="s">
        <v>940</v>
      </c>
      <c r="B769" t="s">
        <v>74</v>
      </c>
      <c r="C769" t="s">
        <v>26</v>
      </c>
      <c r="D769" t="s">
        <v>27</v>
      </c>
      <c r="G769">
        <v>5</v>
      </c>
      <c r="H769">
        <v>8</v>
      </c>
      <c r="I769">
        <v>7</v>
      </c>
      <c r="J769">
        <v>5</v>
      </c>
      <c r="K769">
        <v>3</v>
      </c>
      <c r="L769">
        <v>7</v>
      </c>
      <c r="M769">
        <v>5</v>
      </c>
      <c r="N769">
        <v>0</v>
      </c>
      <c r="O769" t="s">
        <v>44</v>
      </c>
      <c r="P769" t="s">
        <v>29</v>
      </c>
      <c r="Q769" t="s">
        <v>60</v>
      </c>
      <c r="R769" t="s">
        <v>31</v>
      </c>
      <c r="S769" t="s">
        <v>32</v>
      </c>
      <c r="T769" t="s">
        <v>33</v>
      </c>
      <c r="U769" t="s">
        <v>46</v>
      </c>
      <c r="V769">
        <v>3</v>
      </c>
      <c r="W769">
        <v>1</v>
      </c>
      <c r="X769" t="s">
        <v>40</v>
      </c>
      <c r="Y769" t="s">
        <v>35</v>
      </c>
      <c r="Z769" t="s">
        <v>36</v>
      </c>
    </row>
    <row r="770" spans="1:26" x14ac:dyDescent="0.3">
      <c r="A770" t="s">
        <v>941</v>
      </c>
      <c r="B770" t="s">
        <v>184</v>
      </c>
      <c r="C770" t="s">
        <v>26</v>
      </c>
      <c r="D770" t="s">
        <v>27</v>
      </c>
      <c r="G770">
        <v>3</v>
      </c>
      <c r="H770">
        <v>6</v>
      </c>
      <c r="I770">
        <v>5</v>
      </c>
      <c r="J770">
        <v>5</v>
      </c>
      <c r="K770">
        <v>0</v>
      </c>
      <c r="L770">
        <v>8</v>
      </c>
      <c r="M770">
        <v>10</v>
      </c>
      <c r="N770" t="s">
        <v>942</v>
      </c>
      <c r="O770" t="s">
        <v>28</v>
      </c>
      <c r="P770" t="s">
        <v>29</v>
      </c>
      <c r="Q770" t="s">
        <v>60</v>
      </c>
      <c r="R770" t="s">
        <v>201</v>
      </c>
      <c r="S770" t="s">
        <v>51</v>
      </c>
      <c r="T770" t="s">
        <v>65</v>
      </c>
      <c r="U770" t="s">
        <v>34</v>
      </c>
      <c r="V770">
        <v>3</v>
      </c>
      <c r="W770">
        <v>0</v>
      </c>
      <c r="X770" t="s">
        <v>35</v>
      </c>
      <c r="Y770" t="s">
        <v>35</v>
      </c>
      <c r="Z770" t="s">
        <v>36</v>
      </c>
    </row>
    <row r="771" spans="1:26" x14ac:dyDescent="0.3">
      <c r="A771" t="s">
        <v>943</v>
      </c>
      <c r="B771" t="s">
        <v>38</v>
      </c>
      <c r="C771" t="s">
        <v>26</v>
      </c>
      <c r="D771" t="s">
        <v>105</v>
      </c>
      <c r="G771">
        <v>7</v>
      </c>
      <c r="H771">
        <v>4</v>
      </c>
      <c r="I771">
        <v>8</v>
      </c>
      <c r="J771">
        <v>6</v>
      </c>
      <c r="K771">
        <v>2</v>
      </c>
      <c r="L771">
        <v>2</v>
      </c>
      <c r="M771">
        <v>7</v>
      </c>
      <c r="N771">
        <v>20</v>
      </c>
      <c r="O771" t="s">
        <v>28</v>
      </c>
      <c r="P771" t="s">
        <v>29</v>
      </c>
      <c r="Q771" t="s">
        <v>39</v>
      </c>
      <c r="R771" t="s">
        <v>31</v>
      </c>
      <c r="S771" t="s">
        <v>51</v>
      </c>
      <c r="T771" t="s">
        <v>194</v>
      </c>
      <c r="U771" t="s">
        <v>146</v>
      </c>
      <c r="V771">
        <v>1</v>
      </c>
      <c r="W771">
        <v>3</v>
      </c>
      <c r="X771" t="s">
        <v>35</v>
      </c>
      <c r="Y771" t="s">
        <v>35</v>
      </c>
      <c r="Z771" t="s">
        <v>36</v>
      </c>
    </row>
    <row r="772" spans="1:26" x14ac:dyDescent="0.3">
      <c r="A772" t="s">
        <v>944</v>
      </c>
      <c r="B772" t="s">
        <v>74</v>
      </c>
      <c r="C772" t="s">
        <v>26</v>
      </c>
      <c r="D772" t="s">
        <v>27</v>
      </c>
      <c r="G772">
        <v>5</v>
      </c>
      <c r="H772">
        <v>4</v>
      </c>
      <c r="I772">
        <v>6</v>
      </c>
      <c r="J772">
        <v>4</v>
      </c>
      <c r="K772">
        <v>1</v>
      </c>
      <c r="L772">
        <v>6</v>
      </c>
      <c r="M772">
        <v>6</v>
      </c>
      <c r="N772">
        <v>300</v>
      </c>
      <c r="O772" t="s">
        <v>28</v>
      </c>
      <c r="P772" t="s">
        <v>45</v>
      </c>
      <c r="Q772" t="s">
        <v>30</v>
      </c>
      <c r="R772" t="s">
        <v>50</v>
      </c>
      <c r="S772" t="s">
        <v>61</v>
      </c>
      <c r="T772" t="s">
        <v>206</v>
      </c>
      <c r="U772" t="s">
        <v>146</v>
      </c>
      <c r="V772">
        <v>1</v>
      </c>
      <c r="W772">
        <v>3</v>
      </c>
      <c r="X772" t="s">
        <v>35</v>
      </c>
      <c r="Y772" t="s">
        <v>35</v>
      </c>
      <c r="Z772" t="s">
        <v>36</v>
      </c>
    </row>
    <row r="773" spans="1:26" x14ac:dyDescent="0.3">
      <c r="A773" t="s">
        <v>945</v>
      </c>
      <c r="B773" t="s">
        <v>38</v>
      </c>
      <c r="C773" t="s">
        <v>26</v>
      </c>
      <c r="D773" t="s">
        <v>105</v>
      </c>
      <c r="G773">
        <v>9</v>
      </c>
      <c r="H773">
        <v>8</v>
      </c>
      <c r="I773">
        <v>7</v>
      </c>
      <c r="J773">
        <v>7</v>
      </c>
      <c r="K773">
        <v>3</v>
      </c>
      <c r="L773">
        <v>3</v>
      </c>
      <c r="M773">
        <v>2</v>
      </c>
      <c r="N773" t="s">
        <v>233</v>
      </c>
      <c r="O773" t="s">
        <v>44</v>
      </c>
      <c r="P773" t="s">
        <v>29</v>
      </c>
      <c r="Q773" t="s">
        <v>60</v>
      </c>
      <c r="R773" t="s">
        <v>31</v>
      </c>
      <c r="T773" t="s">
        <v>176</v>
      </c>
      <c r="U773" t="s">
        <v>34</v>
      </c>
      <c r="V773">
        <v>2</v>
      </c>
      <c r="W773">
        <v>4</v>
      </c>
      <c r="X773" t="s">
        <v>40</v>
      </c>
      <c r="Y773" t="s">
        <v>35</v>
      </c>
      <c r="Z773" t="s">
        <v>36</v>
      </c>
    </row>
    <row r="774" spans="1:26" x14ac:dyDescent="0.3">
      <c r="A774" t="s">
        <v>946</v>
      </c>
      <c r="B774" t="s">
        <v>38</v>
      </c>
      <c r="C774" t="s">
        <v>26</v>
      </c>
      <c r="D774" t="s">
        <v>27</v>
      </c>
      <c r="G774">
        <v>8</v>
      </c>
      <c r="H774">
        <v>9</v>
      </c>
      <c r="I774">
        <v>7</v>
      </c>
      <c r="J774">
        <v>5</v>
      </c>
      <c r="K774">
        <v>3</v>
      </c>
      <c r="L774">
        <v>5</v>
      </c>
      <c r="M774">
        <v>6</v>
      </c>
      <c r="N774">
        <v>100</v>
      </c>
      <c r="O774" t="s">
        <v>28</v>
      </c>
      <c r="P774" t="s">
        <v>45</v>
      </c>
      <c r="Q774" t="s">
        <v>39</v>
      </c>
      <c r="R774" t="s">
        <v>50</v>
      </c>
      <c r="S774" t="s">
        <v>95</v>
      </c>
      <c r="T774" t="s">
        <v>176</v>
      </c>
      <c r="U774" t="s">
        <v>57</v>
      </c>
      <c r="V774">
        <v>4</v>
      </c>
      <c r="W774">
        <v>3</v>
      </c>
      <c r="X774" t="s">
        <v>35</v>
      </c>
      <c r="Y774" t="s">
        <v>35</v>
      </c>
      <c r="Z774" t="s">
        <v>36</v>
      </c>
    </row>
    <row r="775" spans="1:26" x14ac:dyDescent="0.3">
      <c r="A775" t="s">
        <v>947</v>
      </c>
      <c r="B775" t="s">
        <v>78</v>
      </c>
      <c r="E775" t="s">
        <v>26</v>
      </c>
      <c r="F775" t="s">
        <v>43</v>
      </c>
      <c r="G775">
        <v>5</v>
      </c>
      <c r="H775">
        <v>2</v>
      </c>
      <c r="I775">
        <v>4</v>
      </c>
      <c r="J775">
        <v>4</v>
      </c>
      <c r="K775">
        <v>2</v>
      </c>
      <c r="L775">
        <v>9</v>
      </c>
      <c r="M775">
        <v>8</v>
      </c>
      <c r="N775" t="s">
        <v>948</v>
      </c>
      <c r="O775" t="s">
        <v>28</v>
      </c>
      <c r="P775" t="s">
        <v>45</v>
      </c>
      <c r="Q775" t="s">
        <v>70</v>
      </c>
      <c r="R775" t="s">
        <v>50</v>
      </c>
      <c r="S775" t="s">
        <v>102</v>
      </c>
      <c r="T775" t="s">
        <v>62</v>
      </c>
      <c r="U775" t="s">
        <v>46</v>
      </c>
      <c r="V775">
        <v>2</v>
      </c>
      <c r="W775">
        <v>2</v>
      </c>
      <c r="X775" t="s">
        <v>35</v>
      </c>
      <c r="Y775" t="s">
        <v>35</v>
      </c>
      <c r="Z775" t="s">
        <v>36</v>
      </c>
    </row>
    <row r="776" spans="1:26" x14ac:dyDescent="0.3">
      <c r="A776" t="s">
        <v>949</v>
      </c>
      <c r="B776" t="s">
        <v>184</v>
      </c>
      <c r="C776" t="s">
        <v>26</v>
      </c>
      <c r="D776" t="s">
        <v>105</v>
      </c>
      <c r="G776">
        <v>2</v>
      </c>
      <c r="H776">
        <v>5</v>
      </c>
      <c r="I776">
        <v>8</v>
      </c>
      <c r="J776">
        <v>6</v>
      </c>
      <c r="K776">
        <v>1</v>
      </c>
      <c r="L776">
        <v>6</v>
      </c>
      <c r="M776">
        <v>8</v>
      </c>
      <c r="N776" t="s">
        <v>698</v>
      </c>
      <c r="O776" t="s">
        <v>44</v>
      </c>
      <c r="P776" t="s">
        <v>85</v>
      </c>
      <c r="Q776" t="s">
        <v>70</v>
      </c>
      <c r="R776" t="s">
        <v>55</v>
      </c>
      <c r="S776" t="s">
        <v>242</v>
      </c>
      <c r="U776" t="s">
        <v>57</v>
      </c>
      <c r="V776">
        <v>4</v>
      </c>
      <c r="W776">
        <v>3</v>
      </c>
      <c r="X776" t="s">
        <v>35</v>
      </c>
      <c r="Y776" t="s">
        <v>40</v>
      </c>
      <c r="Z776" t="s">
        <v>36</v>
      </c>
    </row>
    <row r="777" spans="1:26" x14ac:dyDescent="0.3">
      <c r="A777" t="s">
        <v>950</v>
      </c>
      <c r="B777" t="s">
        <v>38</v>
      </c>
      <c r="C777" t="s">
        <v>26</v>
      </c>
      <c r="D777" t="s">
        <v>27</v>
      </c>
      <c r="G777">
        <v>2</v>
      </c>
      <c r="H777">
        <v>6</v>
      </c>
      <c r="I777">
        <v>9</v>
      </c>
      <c r="J777">
        <v>1</v>
      </c>
      <c r="K777">
        <v>0</v>
      </c>
      <c r="L777">
        <v>8</v>
      </c>
      <c r="M777">
        <v>9</v>
      </c>
      <c r="N777">
        <v>0</v>
      </c>
      <c r="O777" t="s">
        <v>28</v>
      </c>
      <c r="P777" t="s">
        <v>29</v>
      </c>
      <c r="Q777" t="s">
        <v>60</v>
      </c>
      <c r="R777" t="s">
        <v>31</v>
      </c>
      <c r="S777" t="s">
        <v>32</v>
      </c>
      <c r="T777" t="s">
        <v>52</v>
      </c>
      <c r="U777" t="s">
        <v>34</v>
      </c>
      <c r="V777">
        <v>1</v>
      </c>
      <c r="W777">
        <v>3</v>
      </c>
      <c r="X777" t="s">
        <v>35</v>
      </c>
      <c r="Y777" t="s">
        <v>35</v>
      </c>
      <c r="Z777" t="s">
        <v>36</v>
      </c>
    </row>
    <row r="778" spans="1:26" x14ac:dyDescent="0.3">
      <c r="A778" t="s">
        <v>951</v>
      </c>
      <c r="B778" t="s">
        <v>76</v>
      </c>
      <c r="E778" t="s">
        <v>26</v>
      </c>
      <c r="F778" t="s">
        <v>43</v>
      </c>
      <c r="G778">
        <v>5</v>
      </c>
      <c r="H778">
        <v>9</v>
      </c>
      <c r="I778">
        <v>6</v>
      </c>
      <c r="J778">
        <v>5</v>
      </c>
      <c r="K778">
        <v>0</v>
      </c>
      <c r="L778">
        <v>9</v>
      </c>
      <c r="M778">
        <v>9</v>
      </c>
      <c r="N778">
        <v>200</v>
      </c>
      <c r="O778" t="s">
        <v>44</v>
      </c>
      <c r="P778" t="s">
        <v>45</v>
      </c>
      <c r="Q778" t="s">
        <v>60</v>
      </c>
      <c r="R778" t="s">
        <v>55</v>
      </c>
      <c r="S778" t="s">
        <v>32</v>
      </c>
      <c r="T778" t="s">
        <v>176</v>
      </c>
      <c r="U778" t="s">
        <v>71</v>
      </c>
      <c r="V778">
        <v>3</v>
      </c>
      <c r="W778">
        <v>3</v>
      </c>
      <c r="X778" t="s">
        <v>35</v>
      </c>
      <c r="Y778" t="s">
        <v>35</v>
      </c>
      <c r="Z778" t="s">
        <v>36</v>
      </c>
    </row>
    <row r="779" spans="1:26" x14ac:dyDescent="0.3">
      <c r="A779" t="s">
        <v>952</v>
      </c>
      <c r="B779" t="s">
        <v>67</v>
      </c>
      <c r="E779" t="s">
        <v>26</v>
      </c>
      <c r="F779" t="s">
        <v>79</v>
      </c>
      <c r="G779">
        <v>2</v>
      </c>
      <c r="H779">
        <v>8</v>
      </c>
      <c r="I779">
        <v>5</v>
      </c>
      <c r="J779">
        <v>3</v>
      </c>
      <c r="K779">
        <v>4</v>
      </c>
      <c r="L779">
        <v>4</v>
      </c>
      <c r="M779">
        <v>6</v>
      </c>
      <c r="N779">
        <v>50</v>
      </c>
      <c r="O779" t="s">
        <v>44</v>
      </c>
      <c r="P779" t="s">
        <v>29</v>
      </c>
      <c r="Q779" t="s">
        <v>60</v>
      </c>
      <c r="R779" t="s">
        <v>31</v>
      </c>
      <c r="S779" t="s">
        <v>102</v>
      </c>
      <c r="T779" t="s">
        <v>112</v>
      </c>
      <c r="U779" t="s">
        <v>34</v>
      </c>
      <c r="V779">
        <v>0</v>
      </c>
      <c r="W779">
        <v>2</v>
      </c>
      <c r="X779" t="s">
        <v>35</v>
      </c>
      <c r="Y779" t="s">
        <v>35</v>
      </c>
      <c r="Z779" t="s">
        <v>36</v>
      </c>
    </row>
    <row r="780" spans="1:26" x14ac:dyDescent="0.3">
      <c r="A780" t="s">
        <v>953</v>
      </c>
      <c r="B780" t="s">
        <v>25</v>
      </c>
      <c r="C780" t="s">
        <v>26</v>
      </c>
      <c r="D780" t="s">
        <v>27</v>
      </c>
      <c r="G780">
        <v>4</v>
      </c>
      <c r="H780">
        <v>3</v>
      </c>
      <c r="I780">
        <v>7</v>
      </c>
      <c r="J780">
        <v>5</v>
      </c>
      <c r="K780">
        <v>2</v>
      </c>
      <c r="L780">
        <v>5</v>
      </c>
      <c r="M780">
        <v>8</v>
      </c>
      <c r="N780">
        <v>50</v>
      </c>
      <c r="O780" t="s">
        <v>44</v>
      </c>
      <c r="P780" t="s">
        <v>29</v>
      </c>
      <c r="Q780" t="s">
        <v>60</v>
      </c>
      <c r="R780" t="s">
        <v>31</v>
      </c>
      <c r="S780" t="s">
        <v>242</v>
      </c>
      <c r="T780" t="s">
        <v>131</v>
      </c>
      <c r="U780" t="s">
        <v>34</v>
      </c>
      <c r="V780">
        <v>4</v>
      </c>
      <c r="W780">
        <v>2</v>
      </c>
      <c r="X780" t="s">
        <v>35</v>
      </c>
      <c r="Y780" t="s">
        <v>35</v>
      </c>
      <c r="Z780" t="s">
        <v>36</v>
      </c>
    </row>
    <row r="781" spans="1:26" x14ac:dyDescent="0.3">
      <c r="A781" t="s">
        <v>954</v>
      </c>
      <c r="B781" t="s">
        <v>48</v>
      </c>
      <c r="C781" t="s">
        <v>26</v>
      </c>
      <c r="D781" t="s">
        <v>27</v>
      </c>
      <c r="G781">
        <v>5</v>
      </c>
      <c r="H781">
        <v>7</v>
      </c>
      <c r="I781">
        <v>8</v>
      </c>
      <c r="J781">
        <v>5</v>
      </c>
      <c r="K781">
        <v>4</v>
      </c>
      <c r="L781">
        <v>6</v>
      </c>
      <c r="M781">
        <v>10</v>
      </c>
      <c r="N781" t="s">
        <v>123</v>
      </c>
      <c r="O781" t="s">
        <v>44</v>
      </c>
      <c r="P781" t="s">
        <v>29</v>
      </c>
      <c r="Q781" t="s">
        <v>60</v>
      </c>
      <c r="R781" t="s">
        <v>31</v>
      </c>
      <c r="S781" t="s">
        <v>95</v>
      </c>
      <c r="T781" t="s">
        <v>33</v>
      </c>
      <c r="U781" t="s">
        <v>146</v>
      </c>
      <c r="V781">
        <v>2</v>
      </c>
      <c r="W781">
        <v>1</v>
      </c>
      <c r="X781" t="s">
        <v>35</v>
      </c>
      <c r="Y781" t="s">
        <v>35</v>
      </c>
      <c r="Z781" t="s">
        <v>36</v>
      </c>
    </row>
    <row r="782" spans="1:26" x14ac:dyDescent="0.3">
      <c r="A782" t="s">
        <v>955</v>
      </c>
      <c r="B782" t="s">
        <v>74</v>
      </c>
      <c r="C782" t="s">
        <v>26</v>
      </c>
      <c r="D782" t="s">
        <v>27</v>
      </c>
      <c r="G782">
        <v>5</v>
      </c>
      <c r="H782">
        <v>2</v>
      </c>
      <c r="I782">
        <v>9</v>
      </c>
      <c r="J782">
        <v>0</v>
      </c>
      <c r="K782">
        <v>0</v>
      </c>
      <c r="L782">
        <v>8</v>
      </c>
      <c r="M782">
        <v>8</v>
      </c>
      <c r="N782" t="s">
        <v>956</v>
      </c>
      <c r="O782" t="s">
        <v>44</v>
      </c>
      <c r="P782" t="s">
        <v>253</v>
      </c>
      <c r="Q782" t="s">
        <v>60</v>
      </c>
      <c r="R782" t="s">
        <v>31</v>
      </c>
      <c r="S782" t="s">
        <v>32</v>
      </c>
      <c r="T782" t="s">
        <v>33</v>
      </c>
      <c r="U782" t="s">
        <v>34</v>
      </c>
      <c r="V782">
        <v>1</v>
      </c>
      <c r="W782">
        <v>2</v>
      </c>
      <c r="X782" t="s">
        <v>40</v>
      </c>
      <c r="Y782" t="s">
        <v>40</v>
      </c>
      <c r="Z782" t="s">
        <v>36</v>
      </c>
    </row>
    <row r="783" spans="1:26" x14ac:dyDescent="0.3">
      <c r="A783" t="s">
        <v>957</v>
      </c>
      <c r="B783" t="s">
        <v>38</v>
      </c>
      <c r="C783" t="s">
        <v>26</v>
      </c>
      <c r="D783" t="s">
        <v>27</v>
      </c>
      <c r="G783">
        <v>5</v>
      </c>
      <c r="H783">
        <v>9</v>
      </c>
      <c r="I783">
        <v>1</v>
      </c>
      <c r="J783">
        <v>4</v>
      </c>
      <c r="K783">
        <v>4</v>
      </c>
      <c r="L783">
        <v>7</v>
      </c>
      <c r="M783">
        <v>9</v>
      </c>
      <c r="N783">
        <v>50</v>
      </c>
      <c r="O783" t="s">
        <v>28</v>
      </c>
      <c r="P783" t="s">
        <v>29</v>
      </c>
      <c r="Q783" t="s">
        <v>39</v>
      </c>
      <c r="R783" t="s">
        <v>337</v>
      </c>
      <c r="S783" t="s">
        <v>56</v>
      </c>
      <c r="T783" t="s">
        <v>194</v>
      </c>
      <c r="U783" t="s">
        <v>34</v>
      </c>
      <c r="V783">
        <v>1</v>
      </c>
      <c r="W783">
        <v>3</v>
      </c>
      <c r="X783" t="s">
        <v>35</v>
      </c>
      <c r="Y783" t="s">
        <v>35</v>
      </c>
      <c r="Z783" t="s">
        <v>36</v>
      </c>
    </row>
    <row r="784" spans="1:26" x14ac:dyDescent="0.3">
      <c r="A784" t="s">
        <v>958</v>
      </c>
      <c r="B784" t="s">
        <v>67</v>
      </c>
      <c r="E784" t="s">
        <v>26</v>
      </c>
      <c r="F784" t="s">
        <v>43</v>
      </c>
      <c r="G784">
        <v>2</v>
      </c>
      <c r="H784">
        <v>2</v>
      </c>
      <c r="I784">
        <v>8</v>
      </c>
      <c r="J784">
        <v>2</v>
      </c>
      <c r="K784">
        <v>0</v>
      </c>
      <c r="L784">
        <v>6</v>
      </c>
      <c r="M784">
        <v>10</v>
      </c>
      <c r="N784" t="s">
        <v>68</v>
      </c>
      <c r="O784" t="s">
        <v>28</v>
      </c>
      <c r="P784" t="s">
        <v>29</v>
      </c>
      <c r="Q784" t="s">
        <v>39</v>
      </c>
      <c r="R784" t="s">
        <v>31</v>
      </c>
      <c r="S784" t="s">
        <v>178</v>
      </c>
      <c r="T784" t="s">
        <v>65</v>
      </c>
      <c r="U784" t="s">
        <v>46</v>
      </c>
      <c r="V784">
        <v>3</v>
      </c>
      <c r="W784">
        <v>2</v>
      </c>
      <c r="X784" t="s">
        <v>35</v>
      </c>
      <c r="Y784" t="s">
        <v>35</v>
      </c>
      <c r="Z784" t="s">
        <v>36</v>
      </c>
    </row>
    <row r="785" spans="1:26" x14ac:dyDescent="0.3">
      <c r="A785" t="s">
        <v>959</v>
      </c>
      <c r="B785" t="s">
        <v>281</v>
      </c>
      <c r="E785" t="s">
        <v>26</v>
      </c>
      <c r="F785" t="s">
        <v>43</v>
      </c>
      <c r="G785">
        <v>6</v>
      </c>
      <c r="H785">
        <v>5</v>
      </c>
      <c r="I785">
        <v>7</v>
      </c>
      <c r="J785">
        <v>5</v>
      </c>
      <c r="K785">
        <v>0</v>
      </c>
      <c r="L785">
        <v>10</v>
      </c>
      <c r="M785">
        <v>7</v>
      </c>
      <c r="N785" t="s">
        <v>960</v>
      </c>
      <c r="O785" t="s">
        <v>28</v>
      </c>
      <c r="P785" t="s">
        <v>45</v>
      </c>
      <c r="Q785" t="s">
        <v>30</v>
      </c>
      <c r="R785" t="s">
        <v>55</v>
      </c>
      <c r="S785" t="s">
        <v>32</v>
      </c>
      <c r="T785" t="s">
        <v>176</v>
      </c>
      <c r="U785" t="s">
        <v>46</v>
      </c>
      <c r="V785">
        <v>3</v>
      </c>
      <c r="W785">
        <v>3</v>
      </c>
      <c r="X785" t="s">
        <v>40</v>
      </c>
      <c r="Y785" t="s">
        <v>35</v>
      </c>
      <c r="Z785" t="s">
        <v>36</v>
      </c>
    </row>
    <row r="786" spans="1:26" x14ac:dyDescent="0.3">
      <c r="A786" t="s">
        <v>961</v>
      </c>
      <c r="B786" t="s">
        <v>81</v>
      </c>
      <c r="E786" t="s">
        <v>26</v>
      </c>
      <c r="F786" t="s">
        <v>43</v>
      </c>
      <c r="G786">
        <v>10</v>
      </c>
      <c r="H786">
        <v>10</v>
      </c>
      <c r="I786">
        <v>0</v>
      </c>
      <c r="J786">
        <v>8</v>
      </c>
      <c r="K786">
        <v>0</v>
      </c>
      <c r="L786">
        <v>4</v>
      </c>
      <c r="M786">
        <v>7</v>
      </c>
      <c r="N786">
        <v>0</v>
      </c>
      <c r="O786" t="s">
        <v>28</v>
      </c>
      <c r="P786" t="s">
        <v>29</v>
      </c>
      <c r="Q786" t="s">
        <v>60</v>
      </c>
      <c r="R786" t="s">
        <v>31</v>
      </c>
      <c r="S786" t="s">
        <v>32</v>
      </c>
      <c r="T786" t="s">
        <v>33</v>
      </c>
      <c r="U786" t="s">
        <v>34</v>
      </c>
      <c r="V786">
        <v>3</v>
      </c>
      <c r="W786">
        <v>3</v>
      </c>
      <c r="X786" t="s">
        <v>35</v>
      </c>
      <c r="Y786" t="s">
        <v>40</v>
      </c>
      <c r="Z786" t="s">
        <v>36</v>
      </c>
    </row>
    <row r="787" spans="1:26" x14ac:dyDescent="0.3">
      <c r="A787" t="s">
        <v>962</v>
      </c>
      <c r="B787" t="s">
        <v>25</v>
      </c>
      <c r="C787" t="s">
        <v>26</v>
      </c>
      <c r="D787" t="s">
        <v>27</v>
      </c>
      <c r="G787">
        <v>2</v>
      </c>
      <c r="H787">
        <v>2</v>
      </c>
      <c r="I787">
        <v>9</v>
      </c>
      <c r="J787">
        <v>2</v>
      </c>
      <c r="K787">
        <v>0</v>
      </c>
      <c r="L787">
        <v>4</v>
      </c>
      <c r="M787">
        <v>8</v>
      </c>
      <c r="N787" t="s">
        <v>963</v>
      </c>
      <c r="O787" t="s">
        <v>44</v>
      </c>
      <c r="P787" t="s">
        <v>29</v>
      </c>
      <c r="Q787" t="s">
        <v>60</v>
      </c>
      <c r="R787" t="s">
        <v>31</v>
      </c>
      <c r="S787" t="s">
        <v>102</v>
      </c>
      <c r="T787" t="s">
        <v>112</v>
      </c>
      <c r="U787" t="s">
        <v>34</v>
      </c>
      <c r="V787">
        <v>2</v>
      </c>
      <c r="W787">
        <v>1</v>
      </c>
      <c r="X787" t="s">
        <v>35</v>
      </c>
      <c r="Y787" t="s">
        <v>35</v>
      </c>
      <c r="Z787" t="s">
        <v>36</v>
      </c>
    </row>
    <row r="788" spans="1:26" x14ac:dyDescent="0.3">
      <c r="A788" t="s">
        <v>964</v>
      </c>
      <c r="B788" t="s">
        <v>144</v>
      </c>
      <c r="C788" t="s">
        <v>26</v>
      </c>
      <c r="D788" t="s">
        <v>27</v>
      </c>
      <c r="G788">
        <v>5</v>
      </c>
      <c r="H788">
        <v>3</v>
      </c>
      <c r="I788">
        <v>4</v>
      </c>
      <c r="J788">
        <v>4</v>
      </c>
      <c r="K788">
        <v>2</v>
      </c>
      <c r="L788">
        <v>6</v>
      </c>
      <c r="M788">
        <v>8</v>
      </c>
      <c r="N788" t="s">
        <v>965</v>
      </c>
      <c r="O788" t="s">
        <v>28</v>
      </c>
      <c r="P788" t="s">
        <v>45</v>
      </c>
      <c r="Q788" t="s">
        <v>39</v>
      </c>
      <c r="R788" t="s">
        <v>50</v>
      </c>
      <c r="S788" t="s">
        <v>178</v>
      </c>
      <c r="T788" t="s">
        <v>182</v>
      </c>
      <c r="U788" t="s">
        <v>34</v>
      </c>
      <c r="V788">
        <v>2</v>
      </c>
      <c r="W788">
        <v>3</v>
      </c>
      <c r="X788" t="s">
        <v>35</v>
      </c>
      <c r="Y788" t="s">
        <v>35</v>
      </c>
      <c r="Z788" t="s">
        <v>36</v>
      </c>
    </row>
    <row r="789" spans="1:26" x14ac:dyDescent="0.3">
      <c r="A789" t="s">
        <v>966</v>
      </c>
      <c r="B789" t="s">
        <v>90</v>
      </c>
      <c r="E789" t="s">
        <v>26</v>
      </c>
      <c r="F789" t="s">
        <v>43</v>
      </c>
      <c r="G789">
        <v>6</v>
      </c>
      <c r="H789">
        <v>9</v>
      </c>
      <c r="I789">
        <v>10</v>
      </c>
      <c r="J789">
        <v>4</v>
      </c>
      <c r="K789">
        <v>2</v>
      </c>
      <c r="L789">
        <v>8</v>
      </c>
      <c r="M789">
        <v>7</v>
      </c>
      <c r="N789" t="s">
        <v>68</v>
      </c>
      <c r="O789" t="s">
        <v>28</v>
      </c>
      <c r="P789" t="s">
        <v>29</v>
      </c>
      <c r="Q789" t="s">
        <v>60</v>
      </c>
      <c r="R789" t="s">
        <v>337</v>
      </c>
      <c r="S789" t="s">
        <v>51</v>
      </c>
      <c r="T789" t="s">
        <v>52</v>
      </c>
      <c r="U789" t="s">
        <v>146</v>
      </c>
      <c r="V789">
        <v>4</v>
      </c>
      <c r="W789">
        <v>2</v>
      </c>
      <c r="X789" t="s">
        <v>40</v>
      </c>
      <c r="Y789" t="s">
        <v>40</v>
      </c>
      <c r="Z789" t="s">
        <v>36</v>
      </c>
    </row>
    <row r="790" spans="1:26" x14ac:dyDescent="0.3">
      <c r="A790" t="s">
        <v>967</v>
      </c>
      <c r="B790" t="s">
        <v>78</v>
      </c>
      <c r="E790" t="s">
        <v>26</v>
      </c>
      <c r="F790" t="s">
        <v>79</v>
      </c>
      <c r="G790">
        <v>7</v>
      </c>
      <c r="H790">
        <v>6</v>
      </c>
      <c r="I790">
        <v>5</v>
      </c>
      <c r="J790">
        <v>8</v>
      </c>
      <c r="K790">
        <v>2</v>
      </c>
      <c r="L790">
        <v>7</v>
      </c>
      <c r="M790">
        <v>4</v>
      </c>
      <c r="N790">
        <v>0</v>
      </c>
      <c r="O790" t="s">
        <v>28</v>
      </c>
      <c r="P790" t="s">
        <v>29</v>
      </c>
      <c r="Q790" t="s">
        <v>60</v>
      </c>
      <c r="R790" t="s">
        <v>31</v>
      </c>
      <c r="S790" t="s">
        <v>32</v>
      </c>
      <c r="T790" t="s">
        <v>33</v>
      </c>
      <c r="U790" t="s">
        <v>146</v>
      </c>
      <c r="V790">
        <v>3</v>
      </c>
      <c r="W790">
        <v>3</v>
      </c>
      <c r="X790" t="s">
        <v>40</v>
      </c>
      <c r="Y790" t="s">
        <v>35</v>
      </c>
      <c r="Z790" t="s">
        <v>36</v>
      </c>
    </row>
    <row r="791" spans="1:26" x14ac:dyDescent="0.3">
      <c r="A791" t="s">
        <v>968</v>
      </c>
      <c r="B791" t="s">
        <v>38</v>
      </c>
      <c r="C791" t="s">
        <v>26</v>
      </c>
      <c r="D791" t="s">
        <v>27</v>
      </c>
      <c r="G791">
        <v>8</v>
      </c>
      <c r="H791">
        <v>9</v>
      </c>
      <c r="I791">
        <v>5</v>
      </c>
      <c r="J791">
        <v>3</v>
      </c>
      <c r="K791">
        <v>5</v>
      </c>
      <c r="L791">
        <v>6</v>
      </c>
      <c r="M791">
        <v>5</v>
      </c>
      <c r="N791">
        <v>10</v>
      </c>
      <c r="O791" t="s">
        <v>44</v>
      </c>
      <c r="P791" t="s">
        <v>29</v>
      </c>
      <c r="Q791" t="s">
        <v>60</v>
      </c>
      <c r="R791" t="s">
        <v>31</v>
      </c>
      <c r="S791" t="s">
        <v>286</v>
      </c>
      <c r="T791" t="s">
        <v>131</v>
      </c>
      <c r="U791" t="s">
        <v>146</v>
      </c>
      <c r="V791">
        <v>0</v>
      </c>
      <c r="W791">
        <v>2</v>
      </c>
      <c r="X791" t="s">
        <v>35</v>
      </c>
      <c r="Y791" t="s">
        <v>35</v>
      </c>
      <c r="Z791" t="s">
        <v>53</v>
      </c>
    </row>
    <row r="792" spans="1:26" x14ac:dyDescent="0.3">
      <c r="A792" t="s">
        <v>969</v>
      </c>
      <c r="B792" t="s">
        <v>157</v>
      </c>
      <c r="C792" t="s">
        <v>26</v>
      </c>
      <c r="D792" t="s">
        <v>27</v>
      </c>
      <c r="G792">
        <v>7</v>
      </c>
      <c r="H792">
        <v>8</v>
      </c>
      <c r="I792">
        <v>9</v>
      </c>
      <c r="J792">
        <v>5</v>
      </c>
      <c r="K792">
        <v>2</v>
      </c>
      <c r="L792">
        <v>7</v>
      </c>
      <c r="M792">
        <v>10</v>
      </c>
      <c r="N792">
        <v>500</v>
      </c>
      <c r="O792" t="s">
        <v>28</v>
      </c>
      <c r="P792" t="s">
        <v>45</v>
      </c>
      <c r="Q792" t="s">
        <v>30</v>
      </c>
      <c r="R792" t="s">
        <v>50</v>
      </c>
      <c r="S792" t="s">
        <v>32</v>
      </c>
      <c r="T792" t="s">
        <v>176</v>
      </c>
      <c r="U792" t="s">
        <v>92</v>
      </c>
      <c r="V792">
        <v>4</v>
      </c>
      <c r="W792">
        <v>2</v>
      </c>
      <c r="X792" t="s">
        <v>35</v>
      </c>
      <c r="Y792" t="s">
        <v>35</v>
      </c>
      <c r="Z792" t="s">
        <v>36</v>
      </c>
    </row>
    <row r="793" spans="1:26" x14ac:dyDescent="0.3">
      <c r="A793" t="s">
        <v>970</v>
      </c>
      <c r="B793" t="s">
        <v>81</v>
      </c>
      <c r="E793" t="s">
        <v>26</v>
      </c>
      <c r="F793" t="s">
        <v>43</v>
      </c>
      <c r="G793">
        <v>9</v>
      </c>
      <c r="H793">
        <v>9</v>
      </c>
      <c r="I793">
        <v>10</v>
      </c>
      <c r="J793">
        <v>4</v>
      </c>
      <c r="K793">
        <v>4</v>
      </c>
      <c r="L793">
        <v>0</v>
      </c>
      <c r="M793">
        <v>8</v>
      </c>
      <c r="N793">
        <v>50</v>
      </c>
      <c r="O793" t="s">
        <v>44</v>
      </c>
      <c r="P793" t="s">
        <v>29</v>
      </c>
      <c r="Q793" t="s">
        <v>60</v>
      </c>
      <c r="R793" t="s">
        <v>31</v>
      </c>
      <c r="S793" t="s">
        <v>61</v>
      </c>
      <c r="T793" t="s">
        <v>62</v>
      </c>
      <c r="U793" t="s">
        <v>34</v>
      </c>
      <c r="V793">
        <v>4</v>
      </c>
      <c r="W793">
        <v>3</v>
      </c>
      <c r="X793" t="s">
        <v>40</v>
      </c>
      <c r="Y793" t="s">
        <v>35</v>
      </c>
      <c r="Z793" t="s">
        <v>36</v>
      </c>
    </row>
    <row r="794" spans="1:26" x14ac:dyDescent="0.3">
      <c r="A794" t="s">
        <v>971</v>
      </c>
      <c r="B794" t="s">
        <v>151</v>
      </c>
      <c r="E794" t="s">
        <v>26</v>
      </c>
      <c r="F794" t="s">
        <v>43</v>
      </c>
      <c r="G794">
        <v>0</v>
      </c>
      <c r="H794">
        <v>8</v>
      </c>
      <c r="I794">
        <v>10</v>
      </c>
      <c r="J794">
        <v>0</v>
      </c>
      <c r="K794">
        <v>0</v>
      </c>
      <c r="L794">
        <v>6</v>
      </c>
      <c r="M794">
        <v>10</v>
      </c>
      <c r="N794">
        <v>300</v>
      </c>
      <c r="O794" t="s">
        <v>44</v>
      </c>
      <c r="P794" t="s">
        <v>168</v>
      </c>
      <c r="Q794" t="s">
        <v>30</v>
      </c>
      <c r="R794" t="s">
        <v>50</v>
      </c>
      <c r="T794" t="s">
        <v>176</v>
      </c>
      <c r="U794" t="s">
        <v>57</v>
      </c>
      <c r="V794">
        <v>1</v>
      </c>
      <c r="W794">
        <v>2</v>
      </c>
      <c r="X794" t="s">
        <v>35</v>
      </c>
      <c r="Y794" t="s">
        <v>35</v>
      </c>
      <c r="Z794" t="s">
        <v>36</v>
      </c>
    </row>
    <row r="795" spans="1:26" x14ac:dyDescent="0.3">
      <c r="A795" t="s">
        <v>972</v>
      </c>
      <c r="B795" t="s">
        <v>81</v>
      </c>
      <c r="E795" t="s">
        <v>26</v>
      </c>
      <c r="F795" t="s">
        <v>43</v>
      </c>
      <c r="G795">
        <v>3</v>
      </c>
      <c r="H795">
        <v>9</v>
      </c>
      <c r="I795">
        <v>10</v>
      </c>
      <c r="J795">
        <v>3</v>
      </c>
      <c r="K795">
        <v>0</v>
      </c>
      <c r="L795">
        <v>8</v>
      </c>
      <c r="M795">
        <v>10</v>
      </c>
      <c r="N795">
        <v>50</v>
      </c>
      <c r="O795" t="s">
        <v>28</v>
      </c>
      <c r="P795" t="s">
        <v>45</v>
      </c>
      <c r="Q795" t="s">
        <v>39</v>
      </c>
      <c r="R795" t="s">
        <v>50</v>
      </c>
      <c r="S795" t="s">
        <v>32</v>
      </c>
      <c r="T795" t="s">
        <v>206</v>
      </c>
      <c r="U795" t="s">
        <v>92</v>
      </c>
      <c r="V795">
        <v>2</v>
      </c>
      <c r="W795">
        <v>1</v>
      </c>
      <c r="X795" t="s">
        <v>35</v>
      </c>
      <c r="Y795" t="s">
        <v>35</v>
      </c>
      <c r="Z795" t="s">
        <v>36</v>
      </c>
    </row>
    <row r="796" spans="1:26" x14ac:dyDescent="0.3">
      <c r="A796" t="s">
        <v>973</v>
      </c>
      <c r="B796" t="s">
        <v>78</v>
      </c>
      <c r="E796" t="s">
        <v>26</v>
      </c>
      <c r="F796" t="s">
        <v>79</v>
      </c>
      <c r="G796">
        <v>7</v>
      </c>
      <c r="H796">
        <v>7</v>
      </c>
      <c r="I796">
        <v>8</v>
      </c>
      <c r="J796">
        <v>5</v>
      </c>
      <c r="K796">
        <v>3</v>
      </c>
      <c r="L796">
        <v>4</v>
      </c>
      <c r="M796">
        <v>5</v>
      </c>
      <c r="N796">
        <v>0</v>
      </c>
      <c r="O796" t="s">
        <v>28</v>
      </c>
      <c r="P796" t="s">
        <v>29</v>
      </c>
      <c r="Q796" t="s">
        <v>60</v>
      </c>
      <c r="R796" t="s">
        <v>31</v>
      </c>
      <c r="T796" t="s">
        <v>176</v>
      </c>
      <c r="U796" t="s">
        <v>34</v>
      </c>
      <c r="V796">
        <v>2</v>
      </c>
      <c r="W796">
        <v>5</v>
      </c>
      <c r="X796" t="s">
        <v>40</v>
      </c>
      <c r="Y796" t="s">
        <v>35</v>
      </c>
      <c r="Z796" t="s">
        <v>36</v>
      </c>
    </row>
    <row r="797" spans="1:26" x14ac:dyDescent="0.3">
      <c r="A797" t="s">
        <v>974</v>
      </c>
      <c r="B797" t="s">
        <v>99</v>
      </c>
      <c r="E797" t="s">
        <v>26</v>
      </c>
      <c r="F797" t="s">
        <v>43</v>
      </c>
      <c r="G797">
        <v>2</v>
      </c>
      <c r="H797">
        <v>4</v>
      </c>
      <c r="I797">
        <v>7</v>
      </c>
      <c r="J797">
        <v>3</v>
      </c>
      <c r="K797">
        <v>1</v>
      </c>
      <c r="L797">
        <v>8</v>
      </c>
      <c r="M797">
        <v>6</v>
      </c>
      <c r="N797" t="s">
        <v>975</v>
      </c>
      <c r="O797" t="s">
        <v>28</v>
      </c>
      <c r="P797" t="s">
        <v>45</v>
      </c>
      <c r="Q797" t="s">
        <v>30</v>
      </c>
      <c r="R797" t="s">
        <v>55</v>
      </c>
      <c r="S797" t="s">
        <v>51</v>
      </c>
      <c r="T797" t="s">
        <v>52</v>
      </c>
      <c r="U797" t="s">
        <v>46</v>
      </c>
      <c r="V797">
        <v>0</v>
      </c>
      <c r="W797">
        <v>2</v>
      </c>
      <c r="X797" t="s">
        <v>40</v>
      </c>
      <c r="Y797" t="s">
        <v>35</v>
      </c>
      <c r="Z797" t="s">
        <v>36</v>
      </c>
    </row>
    <row r="798" spans="1:26" x14ac:dyDescent="0.3">
      <c r="A798" t="s">
        <v>976</v>
      </c>
      <c r="B798" t="s">
        <v>74</v>
      </c>
      <c r="C798" t="s">
        <v>26</v>
      </c>
      <c r="D798" t="s">
        <v>27</v>
      </c>
      <c r="G798">
        <v>4</v>
      </c>
      <c r="H798">
        <v>8</v>
      </c>
      <c r="I798">
        <v>6</v>
      </c>
      <c r="J798">
        <v>1</v>
      </c>
      <c r="K798">
        <v>1</v>
      </c>
      <c r="L798">
        <v>8</v>
      </c>
      <c r="M798">
        <v>10</v>
      </c>
      <c r="N798" t="s">
        <v>158</v>
      </c>
      <c r="O798" t="s">
        <v>28</v>
      </c>
      <c r="P798" t="s">
        <v>29</v>
      </c>
      <c r="Q798" t="s">
        <v>60</v>
      </c>
      <c r="R798" t="s">
        <v>31</v>
      </c>
      <c r="S798" t="s">
        <v>61</v>
      </c>
      <c r="T798" t="s">
        <v>62</v>
      </c>
      <c r="U798" t="s">
        <v>34</v>
      </c>
      <c r="V798">
        <v>2</v>
      </c>
      <c r="W798">
        <v>1</v>
      </c>
      <c r="X798" t="s">
        <v>35</v>
      </c>
      <c r="Y798" t="s">
        <v>35</v>
      </c>
      <c r="Z798" t="s">
        <v>36</v>
      </c>
    </row>
    <row r="799" spans="1:26" x14ac:dyDescent="0.3">
      <c r="A799" t="s">
        <v>977</v>
      </c>
      <c r="B799" t="s">
        <v>38</v>
      </c>
      <c r="C799" t="s">
        <v>26</v>
      </c>
      <c r="D799" t="s">
        <v>27</v>
      </c>
      <c r="G799">
        <v>7</v>
      </c>
      <c r="H799">
        <v>8</v>
      </c>
      <c r="I799">
        <v>8</v>
      </c>
      <c r="J799">
        <v>4</v>
      </c>
      <c r="K799">
        <v>3</v>
      </c>
      <c r="L799">
        <v>8</v>
      </c>
      <c r="M799">
        <v>6</v>
      </c>
      <c r="N799">
        <v>100</v>
      </c>
      <c r="O799" t="s">
        <v>28</v>
      </c>
      <c r="P799" t="s">
        <v>29</v>
      </c>
      <c r="Q799" t="s">
        <v>60</v>
      </c>
      <c r="R799" t="s">
        <v>31</v>
      </c>
      <c r="S799" t="s">
        <v>51</v>
      </c>
      <c r="T799" t="s">
        <v>112</v>
      </c>
      <c r="U799" t="s">
        <v>146</v>
      </c>
      <c r="V799">
        <v>2</v>
      </c>
      <c r="W799">
        <v>1</v>
      </c>
      <c r="X799" t="s">
        <v>40</v>
      </c>
      <c r="Y799" t="s">
        <v>35</v>
      </c>
      <c r="Z799" t="s">
        <v>36</v>
      </c>
    </row>
    <row r="800" spans="1:26" x14ac:dyDescent="0.3">
      <c r="A800" t="s">
        <v>978</v>
      </c>
      <c r="B800" t="s">
        <v>25</v>
      </c>
      <c r="C800" t="s">
        <v>26</v>
      </c>
      <c r="D800" t="s">
        <v>27</v>
      </c>
      <c r="G800">
        <v>8</v>
      </c>
      <c r="H800">
        <v>7</v>
      </c>
      <c r="I800">
        <v>4</v>
      </c>
      <c r="J800">
        <v>4</v>
      </c>
      <c r="K800">
        <v>5</v>
      </c>
      <c r="L800">
        <v>6</v>
      </c>
      <c r="M800">
        <v>8</v>
      </c>
      <c r="N800" t="s">
        <v>235</v>
      </c>
      <c r="O800" t="s">
        <v>28</v>
      </c>
      <c r="P800" t="s">
        <v>29</v>
      </c>
      <c r="Q800" t="s">
        <v>60</v>
      </c>
      <c r="R800" t="s">
        <v>31</v>
      </c>
      <c r="S800" t="s">
        <v>56</v>
      </c>
      <c r="T800" t="s">
        <v>176</v>
      </c>
      <c r="U800" t="s">
        <v>34</v>
      </c>
      <c r="V800">
        <v>4</v>
      </c>
      <c r="W800">
        <v>4</v>
      </c>
      <c r="X800" t="s">
        <v>35</v>
      </c>
      <c r="Y800" t="s">
        <v>35</v>
      </c>
      <c r="Z800" t="s">
        <v>53</v>
      </c>
    </row>
    <row r="801" spans="1:26" x14ac:dyDescent="0.3">
      <c r="A801" t="s">
        <v>979</v>
      </c>
      <c r="B801" t="s">
        <v>38</v>
      </c>
      <c r="C801" t="s">
        <v>26</v>
      </c>
      <c r="D801" t="s">
        <v>27</v>
      </c>
      <c r="G801">
        <v>8</v>
      </c>
      <c r="H801">
        <v>6</v>
      </c>
      <c r="I801">
        <v>8</v>
      </c>
      <c r="J801">
        <v>7</v>
      </c>
      <c r="K801">
        <v>8</v>
      </c>
      <c r="L801">
        <v>3</v>
      </c>
      <c r="M801">
        <v>8</v>
      </c>
      <c r="N801">
        <v>0</v>
      </c>
      <c r="O801" t="s">
        <v>44</v>
      </c>
      <c r="P801" t="s">
        <v>45</v>
      </c>
      <c r="Q801" t="s">
        <v>30</v>
      </c>
      <c r="R801" t="s">
        <v>31</v>
      </c>
      <c r="S801" t="s">
        <v>61</v>
      </c>
      <c r="T801" t="s">
        <v>62</v>
      </c>
      <c r="U801" t="s">
        <v>34</v>
      </c>
      <c r="V801">
        <v>2</v>
      </c>
      <c r="W801">
        <v>2</v>
      </c>
      <c r="X801" t="s">
        <v>35</v>
      </c>
      <c r="Y801" t="s">
        <v>35</v>
      </c>
      <c r="Z801" t="s">
        <v>36</v>
      </c>
    </row>
    <row r="802" spans="1:26" x14ac:dyDescent="0.3">
      <c r="A802" t="s">
        <v>980</v>
      </c>
      <c r="B802" t="s">
        <v>67</v>
      </c>
      <c r="E802" t="s">
        <v>26</v>
      </c>
      <c r="F802" t="s">
        <v>43</v>
      </c>
      <c r="G802">
        <v>8</v>
      </c>
      <c r="H802">
        <v>4</v>
      </c>
      <c r="I802">
        <v>6</v>
      </c>
      <c r="J802">
        <v>7</v>
      </c>
      <c r="K802">
        <v>5</v>
      </c>
      <c r="L802">
        <v>7</v>
      </c>
      <c r="M802">
        <v>8</v>
      </c>
      <c r="N802" t="s">
        <v>140</v>
      </c>
      <c r="O802" t="s">
        <v>44</v>
      </c>
      <c r="P802" t="s">
        <v>45</v>
      </c>
      <c r="Q802" t="s">
        <v>30</v>
      </c>
      <c r="R802" t="s">
        <v>31</v>
      </c>
      <c r="S802" t="s">
        <v>102</v>
      </c>
      <c r="T802" t="s">
        <v>112</v>
      </c>
      <c r="U802" t="s">
        <v>34</v>
      </c>
      <c r="V802">
        <v>5</v>
      </c>
      <c r="W802">
        <v>3</v>
      </c>
      <c r="X802" t="s">
        <v>35</v>
      </c>
      <c r="Y802" t="s">
        <v>35</v>
      </c>
      <c r="Z802" t="s">
        <v>36</v>
      </c>
    </row>
    <row r="803" spans="1:26" x14ac:dyDescent="0.3">
      <c r="A803" t="s">
        <v>981</v>
      </c>
      <c r="B803" t="s">
        <v>48</v>
      </c>
      <c r="C803" t="s">
        <v>26</v>
      </c>
      <c r="D803" t="s">
        <v>27</v>
      </c>
      <c r="G803">
        <v>8</v>
      </c>
      <c r="H803">
        <v>8</v>
      </c>
      <c r="I803">
        <v>7</v>
      </c>
      <c r="J803">
        <v>4</v>
      </c>
      <c r="K803">
        <v>2</v>
      </c>
      <c r="L803">
        <v>3</v>
      </c>
      <c r="M803">
        <v>7</v>
      </c>
      <c r="N803">
        <v>0</v>
      </c>
      <c r="O803" t="s">
        <v>44</v>
      </c>
      <c r="P803" t="s">
        <v>45</v>
      </c>
      <c r="Q803" t="s">
        <v>39</v>
      </c>
      <c r="R803" t="s">
        <v>50</v>
      </c>
      <c r="S803" t="s">
        <v>56</v>
      </c>
      <c r="T803" t="s">
        <v>33</v>
      </c>
      <c r="U803" t="s">
        <v>106</v>
      </c>
      <c r="V803">
        <v>5</v>
      </c>
      <c r="W803">
        <v>2</v>
      </c>
      <c r="X803" t="s">
        <v>35</v>
      </c>
      <c r="Y803" t="s">
        <v>35</v>
      </c>
      <c r="Z803" t="s">
        <v>36</v>
      </c>
    </row>
    <row r="804" spans="1:26" x14ac:dyDescent="0.3">
      <c r="A804" t="s">
        <v>982</v>
      </c>
      <c r="B804" t="s">
        <v>151</v>
      </c>
      <c r="E804" t="s">
        <v>26</v>
      </c>
      <c r="F804" t="s">
        <v>43</v>
      </c>
      <c r="G804">
        <v>4</v>
      </c>
      <c r="H804">
        <v>8</v>
      </c>
      <c r="I804">
        <v>5</v>
      </c>
      <c r="J804">
        <v>4</v>
      </c>
      <c r="K804">
        <v>2</v>
      </c>
      <c r="L804">
        <v>7</v>
      </c>
      <c r="M804">
        <v>10</v>
      </c>
      <c r="N804" t="s">
        <v>235</v>
      </c>
      <c r="O804" t="s">
        <v>28</v>
      </c>
      <c r="P804" t="s">
        <v>45</v>
      </c>
      <c r="Q804" t="s">
        <v>30</v>
      </c>
      <c r="R804" t="s">
        <v>31</v>
      </c>
      <c r="S804" t="s">
        <v>51</v>
      </c>
      <c r="U804" t="s">
        <v>34</v>
      </c>
      <c r="V804">
        <v>1</v>
      </c>
      <c r="W804">
        <v>3</v>
      </c>
      <c r="X804" t="s">
        <v>35</v>
      </c>
      <c r="Y804" t="s">
        <v>35</v>
      </c>
      <c r="Z804" t="s">
        <v>36</v>
      </c>
    </row>
    <row r="805" spans="1:26" x14ac:dyDescent="0.3">
      <c r="A805" t="s">
        <v>983</v>
      </c>
      <c r="B805" t="s">
        <v>38</v>
      </c>
      <c r="C805" t="s">
        <v>26</v>
      </c>
      <c r="D805" t="s">
        <v>27</v>
      </c>
      <c r="G805">
        <v>6</v>
      </c>
      <c r="H805">
        <v>2</v>
      </c>
      <c r="I805">
        <v>9</v>
      </c>
      <c r="J805">
        <v>3</v>
      </c>
      <c r="K805">
        <v>0</v>
      </c>
      <c r="L805">
        <v>5</v>
      </c>
      <c r="M805">
        <v>8</v>
      </c>
      <c r="N805">
        <v>100</v>
      </c>
      <c r="O805" t="s">
        <v>28</v>
      </c>
      <c r="P805" t="s">
        <v>29</v>
      </c>
      <c r="Q805" t="s">
        <v>39</v>
      </c>
      <c r="R805" t="s">
        <v>31</v>
      </c>
      <c r="S805" t="s">
        <v>61</v>
      </c>
      <c r="T805" t="s">
        <v>65</v>
      </c>
      <c r="U805" t="s">
        <v>46</v>
      </c>
      <c r="V805">
        <v>4</v>
      </c>
      <c r="W805">
        <v>2</v>
      </c>
      <c r="X805" t="s">
        <v>35</v>
      </c>
      <c r="Y805" t="s">
        <v>35</v>
      </c>
      <c r="Z805" t="s">
        <v>36</v>
      </c>
    </row>
    <row r="806" spans="1:26" x14ac:dyDescent="0.3">
      <c r="A806" t="s">
        <v>984</v>
      </c>
      <c r="B806" t="s">
        <v>25</v>
      </c>
      <c r="C806" t="s">
        <v>26</v>
      </c>
      <c r="D806" t="s">
        <v>27</v>
      </c>
      <c r="G806">
        <v>1</v>
      </c>
      <c r="H806">
        <v>0</v>
      </c>
      <c r="I806">
        <v>5</v>
      </c>
      <c r="J806">
        <v>0</v>
      </c>
      <c r="K806">
        <v>0</v>
      </c>
      <c r="L806">
        <v>10</v>
      </c>
      <c r="M806">
        <v>2</v>
      </c>
      <c r="N806">
        <v>0</v>
      </c>
      <c r="O806" t="s">
        <v>44</v>
      </c>
      <c r="P806" t="s">
        <v>45</v>
      </c>
      <c r="Q806" t="s">
        <v>164</v>
      </c>
      <c r="R806" t="s">
        <v>31</v>
      </c>
      <c r="S806" t="s">
        <v>95</v>
      </c>
      <c r="T806" t="s">
        <v>112</v>
      </c>
      <c r="U806" t="s">
        <v>34</v>
      </c>
      <c r="V806">
        <v>0</v>
      </c>
      <c r="W806">
        <v>3</v>
      </c>
      <c r="X806" t="s">
        <v>40</v>
      </c>
      <c r="Y806" t="s">
        <v>35</v>
      </c>
      <c r="Z806" t="s">
        <v>36</v>
      </c>
    </row>
    <row r="807" spans="1:26" x14ac:dyDescent="0.3">
      <c r="A807" t="s">
        <v>985</v>
      </c>
      <c r="B807" t="s">
        <v>78</v>
      </c>
      <c r="E807" t="s">
        <v>26</v>
      </c>
      <c r="F807" t="s">
        <v>43</v>
      </c>
      <c r="G807">
        <v>6</v>
      </c>
      <c r="H807">
        <v>7</v>
      </c>
      <c r="I807">
        <v>8</v>
      </c>
      <c r="J807">
        <v>3</v>
      </c>
      <c r="K807">
        <v>4</v>
      </c>
      <c r="L807">
        <v>6</v>
      </c>
      <c r="M807">
        <v>9</v>
      </c>
      <c r="N807" t="s">
        <v>158</v>
      </c>
      <c r="O807" t="s">
        <v>28</v>
      </c>
      <c r="P807" t="s">
        <v>45</v>
      </c>
      <c r="Q807" t="s">
        <v>60</v>
      </c>
      <c r="R807" t="s">
        <v>31</v>
      </c>
      <c r="S807" t="s">
        <v>61</v>
      </c>
      <c r="T807" t="s">
        <v>62</v>
      </c>
      <c r="U807" t="s">
        <v>146</v>
      </c>
      <c r="V807">
        <v>3</v>
      </c>
      <c r="X807" t="s">
        <v>35</v>
      </c>
      <c r="Y807" t="s">
        <v>35</v>
      </c>
      <c r="Z807" t="s">
        <v>36</v>
      </c>
    </row>
    <row r="808" spans="1:26" x14ac:dyDescent="0.3">
      <c r="A808" t="s">
        <v>986</v>
      </c>
      <c r="B808" t="s">
        <v>81</v>
      </c>
      <c r="E808" t="s">
        <v>26</v>
      </c>
      <c r="F808" t="s">
        <v>79</v>
      </c>
      <c r="G808">
        <v>5</v>
      </c>
      <c r="H808">
        <v>3</v>
      </c>
      <c r="I808">
        <v>7</v>
      </c>
      <c r="J808">
        <v>4</v>
      </c>
      <c r="K808">
        <v>2</v>
      </c>
      <c r="L808">
        <v>7</v>
      </c>
      <c r="M808">
        <v>8</v>
      </c>
      <c r="N808">
        <v>0</v>
      </c>
      <c r="O808" t="s">
        <v>28</v>
      </c>
      <c r="P808" t="s">
        <v>45</v>
      </c>
      <c r="Q808" t="s">
        <v>30</v>
      </c>
      <c r="R808" t="s">
        <v>50</v>
      </c>
      <c r="S808" t="s">
        <v>61</v>
      </c>
      <c r="T808" t="s">
        <v>62</v>
      </c>
      <c r="U808" t="s">
        <v>71</v>
      </c>
      <c r="V808">
        <v>1</v>
      </c>
      <c r="W808">
        <v>3</v>
      </c>
      <c r="X808" t="s">
        <v>35</v>
      </c>
      <c r="Y808" t="s">
        <v>35</v>
      </c>
      <c r="Z808" t="s">
        <v>36</v>
      </c>
    </row>
    <row r="809" spans="1:26" x14ac:dyDescent="0.3">
      <c r="A809" t="s">
        <v>987</v>
      </c>
      <c r="B809" t="s">
        <v>184</v>
      </c>
      <c r="C809" t="s">
        <v>26</v>
      </c>
      <c r="D809" t="s">
        <v>27</v>
      </c>
      <c r="G809">
        <v>5</v>
      </c>
      <c r="H809">
        <v>10</v>
      </c>
      <c r="I809">
        <v>5</v>
      </c>
      <c r="J809">
        <v>5</v>
      </c>
      <c r="K809">
        <v>1</v>
      </c>
      <c r="L809">
        <v>5</v>
      </c>
      <c r="M809">
        <v>9</v>
      </c>
      <c r="N809" t="s">
        <v>68</v>
      </c>
      <c r="O809" t="s">
        <v>28</v>
      </c>
      <c r="P809" t="s">
        <v>29</v>
      </c>
      <c r="Q809" t="s">
        <v>39</v>
      </c>
      <c r="R809" t="s">
        <v>31</v>
      </c>
      <c r="S809" t="s">
        <v>178</v>
      </c>
      <c r="T809" t="s">
        <v>194</v>
      </c>
      <c r="U809" t="s">
        <v>146</v>
      </c>
      <c r="V809">
        <v>3</v>
      </c>
      <c r="W809">
        <v>1</v>
      </c>
      <c r="X809" t="s">
        <v>35</v>
      </c>
      <c r="Y809" t="s">
        <v>40</v>
      </c>
      <c r="Z809" t="s">
        <v>36</v>
      </c>
    </row>
    <row r="810" spans="1:26" x14ac:dyDescent="0.3">
      <c r="A810" t="s">
        <v>988</v>
      </c>
      <c r="B810" t="s">
        <v>184</v>
      </c>
      <c r="C810" t="s">
        <v>26</v>
      </c>
      <c r="D810" t="s">
        <v>27</v>
      </c>
      <c r="G810">
        <v>5</v>
      </c>
      <c r="H810">
        <v>9</v>
      </c>
      <c r="I810">
        <v>5</v>
      </c>
      <c r="J810">
        <v>2</v>
      </c>
      <c r="K810">
        <v>1</v>
      </c>
      <c r="L810">
        <v>5</v>
      </c>
      <c r="M810">
        <v>9</v>
      </c>
      <c r="N810">
        <v>100</v>
      </c>
      <c r="O810" t="s">
        <v>28</v>
      </c>
      <c r="P810" t="s">
        <v>29</v>
      </c>
      <c r="Q810" t="s">
        <v>60</v>
      </c>
      <c r="R810" t="s">
        <v>31</v>
      </c>
      <c r="T810" t="s">
        <v>33</v>
      </c>
      <c r="U810" t="s">
        <v>34</v>
      </c>
      <c r="V810">
        <v>1</v>
      </c>
      <c r="W810">
        <v>4</v>
      </c>
      <c r="X810" t="s">
        <v>40</v>
      </c>
      <c r="Y810" t="s">
        <v>35</v>
      </c>
      <c r="Z810" t="s">
        <v>36</v>
      </c>
    </row>
    <row r="811" spans="1:26" x14ac:dyDescent="0.3">
      <c r="A811" t="s">
        <v>989</v>
      </c>
      <c r="B811" t="s">
        <v>74</v>
      </c>
      <c r="C811" t="s">
        <v>26</v>
      </c>
      <c r="D811" t="s">
        <v>27</v>
      </c>
      <c r="G811">
        <v>3</v>
      </c>
      <c r="H811">
        <v>2</v>
      </c>
      <c r="I811">
        <v>5</v>
      </c>
      <c r="J811">
        <v>1</v>
      </c>
      <c r="K811">
        <v>1</v>
      </c>
      <c r="L811">
        <v>8</v>
      </c>
      <c r="M811">
        <v>8</v>
      </c>
      <c r="N811">
        <v>100</v>
      </c>
      <c r="O811" t="s">
        <v>44</v>
      </c>
      <c r="P811" t="s">
        <v>45</v>
      </c>
      <c r="Q811" t="s">
        <v>30</v>
      </c>
      <c r="R811" t="s">
        <v>50</v>
      </c>
      <c r="S811" t="s">
        <v>102</v>
      </c>
      <c r="U811" t="s">
        <v>34</v>
      </c>
      <c r="V811">
        <v>3</v>
      </c>
      <c r="W811">
        <v>2</v>
      </c>
      <c r="X811" t="s">
        <v>35</v>
      </c>
      <c r="Y811" t="s">
        <v>35</v>
      </c>
      <c r="Z811" t="s">
        <v>36</v>
      </c>
    </row>
    <row r="812" spans="1:26" x14ac:dyDescent="0.3">
      <c r="A812" t="s">
        <v>990</v>
      </c>
      <c r="B812" t="s">
        <v>135</v>
      </c>
      <c r="E812" t="s">
        <v>26</v>
      </c>
      <c r="F812" t="s">
        <v>43</v>
      </c>
      <c r="G812">
        <v>2</v>
      </c>
      <c r="H812">
        <v>2</v>
      </c>
      <c r="I812">
        <v>10</v>
      </c>
      <c r="J812">
        <v>6</v>
      </c>
      <c r="K812">
        <v>0</v>
      </c>
      <c r="L812">
        <v>8</v>
      </c>
      <c r="M812">
        <v>10</v>
      </c>
      <c r="N812">
        <v>250</v>
      </c>
      <c r="O812" t="s">
        <v>28</v>
      </c>
      <c r="P812" t="s">
        <v>45</v>
      </c>
      <c r="Q812" t="s">
        <v>164</v>
      </c>
      <c r="R812" t="s">
        <v>50</v>
      </c>
      <c r="S812" t="s">
        <v>56</v>
      </c>
      <c r="T812" t="s">
        <v>52</v>
      </c>
      <c r="U812" t="s">
        <v>92</v>
      </c>
      <c r="V812">
        <v>3</v>
      </c>
      <c r="W812">
        <v>1</v>
      </c>
      <c r="X812" t="s">
        <v>35</v>
      </c>
      <c r="Y812" t="s">
        <v>35</v>
      </c>
      <c r="Z812" t="s">
        <v>36</v>
      </c>
    </row>
    <row r="813" spans="1:26" x14ac:dyDescent="0.3">
      <c r="A813" t="s">
        <v>991</v>
      </c>
      <c r="B813" t="s">
        <v>38</v>
      </c>
      <c r="C813" t="s">
        <v>26</v>
      </c>
      <c r="D813" t="s">
        <v>27</v>
      </c>
      <c r="G813">
        <v>4</v>
      </c>
      <c r="H813">
        <v>6</v>
      </c>
      <c r="I813">
        <v>7</v>
      </c>
      <c r="J813">
        <v>4</v>
      </c>
      <c r="K813">
        <v>0</v>
      </c>
      <c r="L813">
        <v>8</v>
      </c>
      <c r="M813">
        <v>8</v>
      </c>
      <c r="N813">
        <v>300</v>
      </c>
      <c r="O813" t="s">
        <v>28</v>
      </c>
      <c r="P813" t="s">
        <v>45</v>
      </c>
      <c r="Q813" t="s">
        <v>39</v>
      </c>
      <c r="R813" t="s">
        <v>337</v>
      </c>
      <c r="S813" t="s">
        <v>61</v>
      </c>
      <c r="T813" t="s">
        <v>206</v>
      </c>
      <c r="U813" t="s">
        <v>146</v>
      </c>
      <c r="V813">
        <v>3</v>
      </c>
      <c r="W813">
        <v>2</v>
      </c>
      <c r="X813" t="s">
        <v>35</v>
      </c>
      <c r="Y813" t="s">
        <v>35</v>
      </c>
      <c r="Z813" t="s">
        <v>36</v>
      </c>
    </row>
    <row r="814" spans="1:26" x14ac:dyDescent="0.3">
      <c r="A814" t="s">
        <v>992</v>
      </c>
      <c r="B814" t="s">
        <v>38</v>
      </c>
      <c r="C814" t="s">
        <v>26</v>
      </c>
      <c r="D814" t="s">
        <v>27</v>
      </c>
      <c r="G814">
        <v>2</v>
      </c>
      <c r="H814">
        <v>1</v>
      </c>
      <c r="I814">
        <v>7</v>
      </c>
      <c r="J814">
        <v>0</v>
      </c>
      <c r="K814">
        <v>0</v>
      </c>
      <c r="L814">
        <v>8</v>
      </c>
      <c r="M814">
        <v>7</v>
      </c>
      <c r="N814">
        <v>200</v>
      </c>
      <c r="O814" t="s">
        <v>44</v>
      </c>
      <c r="P814" t="s">
        <v>29</v>
      </c>
      <c r="Q814" t="s">
        <v>60</v>
      </c>
      <c r="R814" t="s">
        <v>31</v>
      </c>
      <c r="S814" t="s">
        <v>95</v>
      </c>
      <c r="T814" t="s">
        <v>112</v>
      </c>
      <c r="U814" t="s">
        <v>146</v>
      </c>
      <c r="V814">
        <v>2</v>
      </c>
      <c r="W814">
        <v>1</v>
      </c>
      <c r="X814" t="s">
        <v>35</v>
      </c>
      <c r="Y814" t="s">
        <v>35</v>
      </c>
      <c r="Z814" t="s">
        <v>36</v>
      </c>
    </row>
    <row r="815" spans="1:26" x14ac:dyDescent="0.3">
      <c r="A815" t="s">
        <v>993</v>
      </c>
      <c r="B815" t="s">
        <v>67</v>
      </c>
      <c r="E815" t="s">
        <v>26</v>
      </c>
      <c r="F815" t="s">
        <v>43</v>
      </c>
      <c r="G815">
        <v>2</v>
      </c>
      <c r="H815">
        <v>3</v>
      </c>
      <c r="I815">
        <v>6</v>
      </c>
      <c r="J815">
        <v>3</v>
      </c>
      <c r="K815">
        <v>4</v>
      </c>
      <c r="L815">
        <v>6</v>
      </c>
      <c r="M815">
        <v>6</v>
      </c>
      <c r="N815">
        <v>100</v>
      </c>
      <c r="O815" t="s">
        <v>28</v>
      </c>
      <c r="P815" t="s">
        <v>29</v>
      </c>
      <c r="Q815" t="s">
        <v>60</v>
      </c>
      <c r="R815" t="s">
        <v>31</v>
      </c>
      <c r="S815" t="s">
        <v>214</v>
      </c>
      <c r="T815" t="s">
        <v>112</v>
      </c>
      <c r="U815" t="s">
        <v>146</v>
      </c>
      <c r="V815">
        <v>3</v>
      </c>
      <c r="W815">
        <v>2</v>
      </c>
      <c r="X815" t="s">
        <v>35</v>
      </c>
      <c r="Y815" t="s">
        <v>35</v>
      </c>
      <c r="Z815" t="s">
        <v>36</v>
      </c>
    </row>
    <row r="816" spans="1:26" x14ac:dyDescent="0.3">
      <c r="A816" t="s">
        <v>994</v>
      </c>
      <c r="B816" t="s">
        <v>78</v>
      </c>
      <c r="E816" t="s">
        <v>26</v>
      </c>
      <c r="F816" t="s">
        <v>43</v>
      </c>
      <c r="G816">
        <v>7</v>
      </c>
      <c r="H816">
        <v>5</v>
      </c>
      <c r="I816">
        <v>8</v>
      </c>
      <c r="J816">
        <v>3</v>
      </c>
      <c r="K816">
        <v>6</v>
      </c>
      <c r="L816">
        <v>8</v>
      </c>
      <c r="M816">
        <v>10</v>
      </c>
      <c r="N816" t="s">
        <v>97</v>
      </c>
      <c r="O816" t="s">
        <v>44</v>
      </c>
      <c r="P816" t="s">
        <v>29</v>
      </c>
      <c r="Q816" t="s">
        <v>60</v>
      </c>
      <c r="R816" t="s">
        <v>31</v>
      </c>
      <c r="S816" t="s">
        <v>32</v>
      </c>
      <c r="T816" t="s">
        <v>33</v>
      </c>
      <c r="U816" t="s">
        <v>146</v>
      </c>
      <c r="W816">
        <v>3</v>
      </c>
      <c r="X816" t="s">
        <v>35</v>
      </c>
      <c r="Y816" t="s">
        <v>35</v>
      </c>
      <c r="Z816" t="s">
        <v>36</v>
      </c>
    </row>
    <row r="817" spans="1:26" x14ac:dyDescent="0.3">
      <c r="A817" t="s">
        <v>995</v>
      </c>
      <c r="B817" t="s">
        <v>81</v>
      </c>
      <c r="E817" t="s">
        <v>26</v>
      </c>
      <c r="F817" t="s">
        <v>43</v>
      </c>
      <c r="G817">
        <v>1</v>
      </c>
      <c r="H817">
        <v>2</v>
      </c>
      <c r="I817">
        <v>8</v>
      </c>
      <c r="J817">
        <v>2</v>
      </c>
      <c r="K817">
        <v>1</v>
      </c>
      <c r="L817">
        <v>8</v>
      </c>
      <c r="M817">
        <v>8</v>
      </c>
      <c r="N817" t="s">
        <v>158</v>
      </c>
      <c r="O817" t="s">
        <v>28</v>
      </c>
      <c r="P817" t="s">
        <v>29</v>
      </c>
      <c r="Q817" t="s">
        <v>60</v>
      </c>
      <c r="R817" t="s">
        <v>31</v>
      </c>
      <c r="S817" t="s">
        <v>102</v>
      </c>
      <c r="T817" t="s">
        <v>112</v>
      </c>
      <c r="U817" t="s">
        <v>146</v>
      </c>
      <c r="V817">
        <v>2</v>
      </c>
      <c r="W817">
        <v>2</v>
      </c>
      <c r="X817" t="s">
        <v>35</v>
      </c>
      <c r="Y817" t="s">
        <v>35</v>
      </c>
      <c r="Z817" t="s">
        <v>36</v>
      </c>
    </row>
    <row r="818" spans="1:26" x14ac:dyDescent="0.3">
      <c r="A818" t="s">
        <v>996</v>
      </c>
      <c r="B818" t="s">
        <v>38</v>
      </c>
      <c r="C818" t="s">
        <v>26</v>
      </c>
      <c r="D818" t="s">
        <v>27</v>
      </c>
      <c r="G818">
        <v>2</v>
      </c>
      <c r="H818">
        <v>0</v>
      </c>
      <c r="I818">
        <v>6</v>
      </c>
      <c r="J818">
        <v>0</v>
      </c>
      <c r="K818">
        <v>0</v>
      </c>
      <c r="L818">
        <v>10</v>
      </c>
      <c r="M818">
        <v>9</v>
      </c>
      <c r="N818">
        <v>500</v>
      </c>
      <c r="O818" t="s">
        <v>44</v>
      </c>
      <c r="P818" t="s">
        <v>45</v>
      </c>
      <c r="Q818" t="s">
        <v>30</v>
      </c>
      <c r="R818" t="s">
        <v>50</v>
      </c>
      <c r="S818" t="s">
        <v>51</v>
      </c>
      <c r="T818" t="s">
        <v>33</v>
      </c>
      <c r="U818" t="s">
        <v>106</v>
      </c>
      <c r="V818">
        <v>2</v>
      </c>
      <c r="W818">
        <v>2</v>
      </c>
      <c r="X818" t="s">
        <v>35</v>
      </c>
      <c r="Y818" t="s">
        <v>35</v>
      </c>
      <c r="Z818" t="s">
        <v>36</v>
      </c>
    </row>
    <row r="819" spans="1:26" x14ac:dyDescent="0.3">
      <c r="A819" t="s">
        <v>997</v>
      </c>
      <c r="B819" t="s">
        <v>67</v>
      </c>
      <c r="E819" t="s">
        <v>26</v>
      </c>
      <c r="F819" t="s">
        <v>79</v>
      </c>
      <c r="G819">
        <v>8</v>
      </c>
      <c r="H819">
        <v>3</v>
      </c>
      <c r="I819">
        <v>9</v>
      </c>
      <c r="J819">
        <v>2</v>
      </c>
      <c r="K819">
        <v>7</v>
      </c>
      <c r="L819">
        <v>1</v>
      </c>
      <c r="M819">
        <v>1</v>
      </c>
      <c r="N819">
        <v>0</v>
      </c>
      <c r="O819" t="s">
        <v>44</v>
      </c>
      <c r="P819" t="s">
        <v>29</v>
      </c>
      <c r="Q819" t="s">
        <v>60</v>
      </c>
      <c r="R819" t="s">
        <v>31</v>
      </c>
      <c r="S819" t="s">
        <v>32</v>
      </c>
      <c r="T819" t="s">
        <v>33</v>
      </c>
      <c r="U819" t="s">
        <v>34</v>
      </c>
      <c r="V819">
        <v>5</v>
      </c>
      <c r="W819">
        <v>3</v>
      </c>
      <c r="X819" t="s">
        <v>40</v>
      </c>
      <c r="Y819" t="s">
        <v>35</v>
      </c>
      <c r="Z819" t="s">
        <v>36</v>
      </c>
    </row>
    <row r="820" spans="1:26" x14ac:dyDescent="0.3">
      <c r="A820" t="s">
        <v>998</v>
      </c>
      <c r="B820" t="s">
        <v>25</v>
      </c>
      <c r="C820" t="s">
        <v>26</v>
      </c>
      <c r="D820" t="s">
        <v>27</v>
      </c>
      <c r="G820">
        <v>7</v>
      </c>
      <c r="H820">
        <v>7</v>
      </c>
      <c r="I820">
        <v>8</v>
      </c>
      <c r="J820">
        <v>6</v>
      </c>
      <c r="K820">
        <v>1</v>
      </c>
      <c r="L820">
        <v>4</v>
      </c>
      <c r="M820">
        <v>10</v>
      </c>
      <c r="N820">
        <v>300</v>
      </c>
      <c r="O820" t="s">
        <v>28</v>
      </c>
      <c r="P820" t="s">
        <v>29</v>
      </c>
      <c r="Q820" t="s">
        <v>60</v>
      </c>
      <c r="R820" t="s">
        <v>31</v>
      </c>
      <c r="S820" t="s">
        <v>102</v>
      </c>
      <c r="T820" t="s">
        <v>112</v>
      </c>
      <c r="U820" t="s">
        <v>146</v>
      </c>
      <c r="V820">
        <v>4</v>
      </c>
      <c r="W820">
        <v>1</v>
      </c>
      <c r="X820" t="s">
        <v>35</v>
      </c>
      <c r="Y820" t="s">
        <v>35</v>
      </c>
      <c r="Z820" t="s">
        <v>36</v>
      </c>
    </row>
    <row r="821" spans="1:26" x14ac:dyDescent="0.3">
      <c r="A821" t="s">
        <v>999</v>
      </c>
      <c r="B821" t="s">
        <v>38</v>
      </c>
      <c r="C821" t="s">
        <v>26</v>
      </c>
      <c r="D821" t="s">
        <v>27</v>
      </c>
      <c r="G821">
        <v>5</v>
      </c>
      <c r="H821">
        <v>3</v>
      </c>
      <c r="I821">
        <v>10</v>
      </c>
      <c r="J821">
        <v>2</v>
      </c>
      <c r="K821">
        <v>0</v>
      </c>
      <c r="L821">
        <v>10</v>
      </c>
      <c r="M821">
        <v>9</v>
      </c>
      <c r="N821" t="s">
        <v>140</v>
      </c>
      <c r="O821" t="s">
        <v>28</v>
      </c>
      <c r="P821" t="s">
        <v>29</v>
      </c>
      <c r="Q821" t="s">
        <v>60</v>
      </c>
      <c r="R821" t="s">
        <v>31</v>
      </c>
      <c r="S821" t="s">
        <v>32</v>
      </c>
      <c r="T821" t="s">
        <v>194</v>
      </c>
      <c r="U821" t="s">
        <v>34</v>
      </c>
      <c r="V821">
        <v>3</v>
      </c>
      <c r="W821">
        <v>3</v>
      </c>
      <c r="X821" t="s">
        <v>35</v>
      </c>
      <c r="Y821" t="s">
        <v>35</v>
      </c>
      <c r="Z821" t="s">
        <v>36</v>
      </c>
    </row>
    <row r="822" spans="1:26" x14ac:dyDescent="0.3">
      <c r="A822" t="s">
        <v>1000</v>
      </c>
      <c r="B822" t="s">
        <v>42</v>
      </c>
      <c r="E822" t="s">
        <v>26</v>
      </c>
      <c r="F822" t="s">
        <v>79</v>
      </c>
      <c r="G822">
        <v>3</v>
      </c>
      <c r="H822">
        <v>6</v>
      </c>
      <c r="I822">
        <v>7</v>
      </c>
      <c r="J822">
        <v>2</v>
      </c>
      <c r="K822">
        <v>1</v>
      </c>
      <c r="L822">
        <v>8</v>
      </c>
      <c r="M822">
        <v>6</v>
      </c>
      <c r="N822" t="s">
        <v>123</v>
      </c>
      <c r="O822" t="s">
        <v>28</v>
      </c>
      <c r="P822" t="s">
        <v>45</v>
      </c>
      <c r="Q822" t="s">
        <v>39</v>
      </c>
      <c r="R822" t="s">
        <v>50</v>
      </c>
      <c r="S822" t="s">
        <v>51</v>
      </c>
      <c r="U822" t="s">
        <v>92</v>
      </c>
      <c r="V822">
        <v>4</v>
      </c>
      <c r="W822">
        <v>3</v>
      </c>
      <c r="X822" t="s">
        <v>35</v>
      </c>
      <c r="Y822" t="s">
        <v>35</v>
      </c>
      <c r="Z822" t="s">
        <v>36</v>
      </c>
    </row>
    <row r="823" spans="1:26" x14ac:dyDescent="0.3">
      <c r="A823" t="s">
        <v>1001</v>
      </c>
      <c r="B823" t="s">
        <v>25</v>
      </c>
      <c r="C823" t="s">
        <v>26</v>
      </c>
      <c r="D823" t="s">
        <v>27</v>
      </c>
      <c r="G823">
        <v>1</v>
      </c>
      <c r="H823">
        <v>3</v>
      </c>
      <c r="I823">
        <v>10</v>
      </c>
      <c r="J823">
        <v>0</v>
      </c>
      <c r="K823">
        <v>1</v>
      </c>
      <c r="L823">
        <v>9</v>
      </c>
      <c r="M823">
        <v>6</v>
      </c>
      <c r="N823">
        <v>30</v>
      </c>
      <c r="O823" t="s">
        <v>44</v>
      </c>
      <c r="P823" t="s">
        <v>45</v>
      </c>
      <c r="Q823" t="s">
        <v>30</v>
      </c>
      <c r="R823" t="s">
        <v>50</v>
      </c>
      <c r="S823" t="s">
        <v>32</v>
      </c>
      <c r="T823" t="s">
        <v>52</v>
      </c>
      <c r="U823" t="s">
        <v>92</v>
      </c>
      <c r="V823">
        <v>5</v>
      </c>
      <c r="W823">
        <v>3</v>
      </c>
      <c r="X823" t="s">
        <v>35</v>
      </c>
      <c r="Y823" t="s">
        <v>35</v>
      </c>
      <c r="Z823" t="s">
        <v>36</v>
      </c>
    </row>
    <row r="824" spans="1:26" x14ac:dyDescent="0.3">
      <c r="A824" t="s">
        <v>1002</v>
      </c>
      <c r="B824" t="s">
        <v>81</v>
      </c>
      <c r="E824" t="s">
        <v>26</v>
      </c>
      <c r="F824" t="s">
        <v>43</v>
      </c>
      <c r="G824">
        <v>2</v>
      </c>
      <c r="H824">
        <v>6</v>
      </c>
      <c r="I824">
        <v>7</v>
      </c>
      <c r="J824">
        <v>3</v>
      </c>
      <c r="K824">
        <v>2</v>
      </c>
      <c r="L824">
        <v>7</v>
      </c>
      <c r="M824">
        <v>8</v>
      </c>
      <c r="N824">
        <v>300</v>
      </c>
      <c r="O824" t="s">
        <v>28</v>
      </c>
      <c r="P824" t="s">
        <v>29</v>
      </c>
      <c r="Q824" t="s">
        <v>60</v>
      </c>
      <c r="R824" t="s">
        <v>31</v>
      </c>
      <c r="S824" t="s">
        <v>102</v>
      </c>
      <c r="T824" t="s">
        <v>112</v>
      </c>
      <c r="U824" t="s">
        <v>34</v>
      </c>
      <c r="V824">
        <v>3</v>
      </c>
      <c r="W824">
        <v>1</v>
      </c>
      <c r="X824" t="s">
        <v>35</v>
      </c>
      <c r="Y824" t="s">
        <v>35</v>
      </c>
      <c r="Z824" t="s">
        <v>36</v>
      </c>
    </row>
    <row r="825" spans="1:26" x14ac:dyDescent="0.3">
      <c r="A825" t="s">
        <v>1003</v>
      </c>
      <c r="B825" t="s">
        <v>90</v>
      </c>
      <c r="E825" t="s">
        <v>26</v>
      </c>
      <c r="F825" t="s">
        <v>43</v>
      </c>
      <c r="G825">
        <v>8</v>
      </c>
      <c r="H825">
        <v>2</v>
      </c>
      <c r="I825">
        <v>6</v>
      </c>
      <c r="J825">
        <v>7</v>
      </c>
      <c r="K825">
        <v>3</v>
      </c>
      <c r="L825">
        <v>1</v>
      </c>
      <c r="M825">
        <v>3</v>
      </c>
      <c r="N825">
        <v>0</v>
      </c>
      <c r="O825" t="s">
        <v>44</v>
      </c>
      <c r="P825" t="s">
        <v>29</v>
      </c>
      <c r="Q825" t="s">
        <v>60</v>
      </c>
      <c r="R825" t="s">
        <v>31</v>
      </c>
      <c r="S825" t="s">
        <v>32</v>
      </c>
      <c r="T825" t="s">
        <v>33</v>
      </c>
      <c r="U825" t="s">
        <v>146</v>
      </c>
      <c r="V825">
        <v>5</v>
      </c>
      <c r="W825">
        <v>2</v>
      </c>
      <c r="X825" t="s">
        <v>35</v>
      </c>
      <c r="Y825" t="s">
        <v>35</v>
      </c>
      <c r="Z825" t="s">
        <v>36</v>
      </c>
    </row>
    <row r="826" spans="1:26" x14ac:dyDescent="0.3">
      <c r="A826" t="s">
        <v>1004</v>
      </c>
      <c r="B826" t="s">
        <v>25</v>
      </c>
      <c r="C826" t="s">
        <v>26</v>
      </c>
      <c r="D826" t="s">
        <v>27</v>
      </c>
      <c r="G826">
        <v>6</v>
      </c>
      <c r="H826">
        <v>5</v>
      </c>
      <c r="I826">
        <v>6</v>
      </c>
      <c r="J826">
        <v>1</v>
      </c>
      <c r="K826">
        <v>0</v>
      </c>
      <c r="L826">
        <v>1</v>
      </c>
      <c r="M826">
        <v>9</v>
      </c>
      <c r="N826">
        <v>100</v>
      </c>
      <c r="O826" t="s">
        <v>28</v>
      </c>
      <c r="P826" t="s">
        <v>45</v>
      </c>
      <c r="Q826" t="s">
        <v>117</v>
      </c>
      <c r="R826" t="s">
        <v>50</v>
      </c>
      <c r="S826" t="s">
        <v>32</v>
      </c>
      <c r="T826" t="s">
        <v>52</v>
      </c>
      <c r="U826" t="s">
        <v>106</v>
      </c>
      <c r="V826">
        <v>0</v>
      </c>
      <c r="W826">
        <v>3</v>
      </c>
      <c r="X826" t="s">
        <v>35</v>
      </c>
      <c r="Y826" t="s">
        <v>35</v>
      </c>
      <c r="Z826" t="s">
        <v>36</v>
      </c>
    </row>
    <row r="827" spans="1:26" x14ac:dyDescent="0.3">
      <c r="A827" t="s">
        <v>1005</v>
      </c>
      <c r="B827" t="s">
        <v>184</v>
      </c>
      <c r="C827" t="s">
        <v>26</v>
      </c>
      <c r="D827" t="s">
        <v>27</v>
      </c>
      <c r="G827">
        <v>4</v>
      </c>
      <c r="H827">
        <v>3</v>
      </c>
      <c r="I827">
        <v>4</v>
      </c>
      <c r="J827">
        <v>3</v>
      </c>
      <c r="K827">
        <v>3</v>
      </c>
      <c r="L827">
        <v>6</v>
      </c>
      <c r="M827">
        <v>7</v>
      </c>
      <c r="N827">
        <v>100</v>
      </c>
      <c r="O827" t="s">
        <v>28</v>
      </c>
      <c r="P827" t="s">
        <v>29</v>
      </c>
      <c r="Q827" t="s">
        <v>60</v>
      </c>
      <c r="R827" t="s">
        <v>31</v>
      </c>
      <c r="S827" t="s">
        <v>56</v>
      </c>
      <c r="T827" t="s">
        <v>176</v>
      </c>
      <c r="U827" t="s">
        <v>34</v>
      </c>
      <c r="V827">
        <v>3</v>
      </c>
      <c r="W827">
        <v>2</v>
      </c>
      <c r="X827" t="s">
        <v>35</v>
      </c>
      <c r="Y827" t="s">
        <v>35</v>
      </c>
      <c r="Z827" t="s">
        <v>36</v>
      </c>
    </row>
    <row r="828" spans="1:26" x14ac:dyDescent="0.3">
      <c r="A828" t="s">
        <v>1006</v>
      </c>
      <c r="B828" t="s">
        <v>64</v>
      </c>
      <c r="C828" t="s">
        <v>26</v>
      </c>
      <c r="D828" t="s">
        <v>27</v>
      </c>
      <c r="G828">
        <v>3</v>
      </c>
      <c r="H828">
        <v>2</v>
      </c>
      <c r="I828">
        <v>8</v>
      </c>
      <c r="J828">
        <v>3</v>
      </c>
      <c r="K828">
        <v>1</v>
      </c>
      <c r="L828">
        <v>7</v>
      </c>
      <c r="M828">
        <v>7</v>
      </c>
      <c r="N828">
        <v>50</v>
      </c>
      <c r="O828" t="s">
        <v>28</v>
      </c>
      <c r="P828" t="s">
        <v>29</v>
      </c>
      <c r="Q828" t="s">
        <v>60</v>
      </c>
      <c r="R828" t="s">
        <v>31</v>
      </c>
      <c r="S828" t="s">
        <v>51</v>
      </c>
      <c r="T828" t="s">
        <v>33</v>
      </c>
      <c r="U828" t="s">
        <v>146</v>
      </c>
      <c r="V828">
        <v>2</v>
      </c>
      <c r="W828">
        <v>2</v>
      </c>
      <c r="X828" t="s">
        <v>35</v>
      </c>
      <c r="Y828" t="s">
        <v>35</v>
      </c>
      <c r="Z828" t="s">
        <v>36</v>
      </c>
    </row>
    <row r="829" spans="1:26" x14ac:dyDescent="0.3">
      <c r="A829" t="s">
        <v>1007</v>
      </c>
      <c r="B829" t="s">
        <v>78</v>
      </c>
      <c r="E829" t="s">
        <v>26</v>
      </c>
      <c r="F829" t="s">
        <v>79</v>
      </c>
      <c r="G829">
        <v>8</v>
      </c>
      <c r="H829">
        <v>10</v>
      </c>
      <c r="I829">
        <v>7</v>
      </c>
      <c r="J829">
        <v>3</v>
      </c>
      <c r="K829">
        <v>1</v>
      </c>
      <c r="L829">
        <v>7</v>
      </c>
      <c r="M829">
        <v>6</v>
      </c>
      <c r="N829">
        <v>10</v>
      </c>
      <c r="O829" t="s">
        <v>44</v>
      </c>
      <c r="P829" t="s">
        <v>45</v>
      </c>
      <c r="Q829" t="s">
        <v>39</v>
      </c>
      <c r="R829" t="s">
        <v>31</v>
      </c>
      <c r="S829" t="s">
        <v>95</v>
      </c>
      <c r="T829" t="s">
        <v>112</v>
      </c>
      <c r="U829" t="s">
        <v>34</v>
      </c>
      <c r="V829">
        <v>2</v>
      </c>
      <c r="W829">
        <v>2</v>
      </c>
      <c r="X829" t="s">
        <v>40</v>
      </c>
      <c r="Y829" t="s">
        <v>40</v>
      </c>
      <c r="Z829" t="s">
        <v>36</v>
      </c>
    </row>
    <row r="830" spans="1:26" x14ac:dyDescent="0.3">
      <c r="A830" t="s">
        <v>1008</v>
      </c>
      <c r="B830" t="s">
        <v>67</v>
      </c>
      <c r="E830" t="s">
        <v>26</v>
      </c>
      <c r="F830" t="s">
        <v>79</v>
      </c>
      <c r="G830">
        <v>5</v>
      </c>
      <c r="H830">
        <v>6</v>
      </c>
      <c r="I830">
        <v>1</v>
      </c>
      <c r="J830">
        <v>5</v>
      </c>
      <c r="K830">
        <v>5</v>
      </c>
      <c r="L830">
        <v>1</v>
      </c>
      <c r="M830">
        <v>5</v>
      </c>
      <c r="N830">
        <v>100</v>
      </c>
      <c r="O830" t="s">
        <v>44</v>
      </c>
      <c r="P830" t="s">
        <v>45</v>
      </c>
      <c r="Q830" t="s">
        <v>39</v>
      </c>
      <c r="R830" t="s">
        <v>50</v>
      </c>
      <c r="S830" t="s">
        <v>56</v>
      </c>
      <c r="T830" t="s">
        <v>33</v>
      </c>
      <c r="U830" t="s">
        <v>57</v>
      </c>
      <c r="V830">
        <v>3</v>
      </c>
      <c r="W830">
        <v>2</v>
      </c>
      <c r="X830" t="s">
        <v>35</v>
      </c>
      <c r="Y830" t="s">
        <v>35</v>
      </c>
      <c r="Z830" t="s">
        <v>36</v>
      </c>
    </row>
    <row r="831" spans="1:26" x14ac:dyDescent="0.3">
      <c r="A831" t="s">
        <v>1009</v>
      </c>
      <c r="B831" t="s">
        <v>25</v>
      </c>
      <c r="C831" t="s">
        <v>26</v>
      </c>
      <c r="D831" t="s">
        <v>27</v>
      </c>
      <c r="G831">
        <v>5</v>
      </c>
      <c r="H831">
        <v>4</v>
      </c>
      <c r="I831">
        <v>5</v>
      </c>
      <c r="J831">
        <v>2</v>
      </c>
      <c r="K831">
        <v>0</v>
      </c>
      <c r="L831">
        <v>4</v>
      </c>
      <c r="M831">
        <v>9</v>
      </c>
      <c r="N831" s="1">
        <v>0.5</v>
      </c>
      <c r="O831" t="s">
        <v>28</v>
      </c>
      <c r="P831" t="s">
        <v>29</v>
      </c>
      <c r="Q831" t="s">
        <v>60</v>
      </c>
      <c r="R831" t="s">
        <v>31</v>
      </c>
      <c r="S831" t="s">
        <v>178</v>
      </c>
      <c r="T831" t="s">
        <v>194</v>
      </c>
      <c r="U831" t="s">
        <v>34</v>
      </c>
      <c r="V831">
        <v>2</v>
      </c>
      <c r="W831">
        <v>0</v>
      </c>
      <c r="X831" t="s">
        <v>35</v>
      </c>
      <c r="Y831" t="s">
        <v>35</v>
      </c>
      <c r="Z831" t="s">
        <v>36</v>
      </c>
    </row>
    <row r="832" spans="1:26" x14ac:dyDescent="0.3">
      <c r="A832" t="s">
        <v>1010</v>
      </c>
      <c r="B832" t="s">
        <v>99</v>
      </c>
      <c r="E832" t="s">
        <v>26</v>
      </c>
      <c r="F832" t="s">
        <v>79</v>
      </c>
      <c r="G832">
        <v>7</v>
      </c>
      <c r="H832">
        <v>3</v>
      </c>
      <c r="I832">
        <v>2</v>
      </c>
      <c r="J832">
        <v>2</v>
      </c>
      <c r="K832">
        <v>0</v>
      </c>
      <c r="L832">
        <v>5</v>
      </c>
      <c r="M832">
        <v>6</v>
      </c>
      <c r="N832" t="s">
        <v>224</v>
      </c>
      <c r="O832" t="s">
        <v>28</v>
      </c>
      <c r="P832" t="s">
        <v>29</v>
      </c>
      <c r="Q832" t="s">
        <v>30</v>
      </c>
      <c r="R832" t="s">
        <v>55</v>
      </c>
      <c r="S832" t="s">
        <v>51</v>
      </c>
      <c r="T832" t="s">
        <v>194</v>
      </c>
      <c r="U832" t="s">
        <v>34</v>
      </c>
      <c r="V832">
        <v>1</v>
      </c>
      <c r="W832">
        <v>2</v>
      </c>
      <c r="X832" t="s">
        <v>35</v>
      </c>
      <c r="Y832" t="s">
        <v>35</v>
      </c>
      <c r="Z832" t="s">
        <v>36</v>
      </c>
    </row>
    <row r="833" spans="1:26" x14ac:dyDescent="0.3">
      <c r="A833" t="s">
        <v>1011</v>
      </c>
      <c r="B833" t="s">
        <v>144</v>
      </c>
      <c r="C833" t="s">
        <v>26</v>
      </c>
      <c r="D833" t="s">
        <v>105</v>
      </c>
      <c r="G833">
        <v>10</v>
      </c>
      <c r="H833">
        <v>7</v>
      </c>
      <c r="I833">
        <v>3</v>
      </c>
      <c r="J833">
        <v>8</v>
      </c>
      <c r="K833">
        <v>7</v>
      </c>
      <c r="L833">
        <v>3</v>
      </c>
      <c r="M833">
        <v>10</v>
      </c>
      <c r="N833">
        <v>0</v>
      </c>
      <c r="O833" t="s">
        <v>44</v>
      </c>
      <c r="P833" t="s">
        <v>29</v>
      </c>
      <c r="Q833" t="s">
        <v>39</v>
      </c>
      <c r="R833" t="s">
        <v>31</v>
      </c>
      <c r="S833" t="s">
        <v>32</v>
      </c>
      <c r="T833" t="s">
        <v>33</v>
      </c>
      <c r="U833" t="s">
        <v>34</v>
      </c>
      <c r="V833">
        <v>6</v>
      </c>
      <c r="W833">
        <v>5</v>
      </c>
      <c r="X833" t="s">
        <v>40</v>
      </c>
      <c r="Y833" t="s">
        <v>40</v>
      </c>
      <c r="Z833" t="s">
        <v>36</v>
      </c>
    </row>
    <row r="834" spans="1:26" x14ac:dyDescent="0.3">
      <c r="A834" t="s">
        <v>1012</v>
      </c>
      <c r="B834" t="s">
        <v>104</v>
      </c>
      <c r="C834" t="s">
        <v>26</v>
      </c>
      <c r="D834" t="s">
        <v>27</v>
      </c>
      <c r="G834">
        <v>4</v>
      </c>
      <c r="H834">
        <v>7</v>
      </c>
      <c r="I834">
        <v>8</v>
      </c>
      <c r="J834">
        <v>5</v>
      </c>
      <c r="K834">
        <v>3</v>
      </c>
      <c r="L834">
        <v>5</v>
      </c>
      <c r="M834">
        <v>6</v>
      </c>
      <c r="N834">
        <v>0</v>
      </c>
      <c r="O834" t="s">
        <v>44</v>
      </c>
      <c r="P834" t="s">
        <v>29</v>
      </c>
      <c r="Q834" t="s">
        <v>39</v>
      </c>
      <c r="R834" t="s">
        <v>31</v>
      </c>
      <c r="T834" t="s">
        <v>33</v>
      </c>
      <c r="U834" t="s">
        <v>146</v>
      </c>
      <c r="V834">
        <v>3</v>
      </c>
      <c r="W834">
        <v>2</v>
      </c>
      <c r="X834" t="s">
        <v>35</v>
      </c>
      <c r="Y834" t="s">
        <v>35</v>
      </c>
      <c r="Z834" t="s">
        <v>36</v>
      </c>
    </row>
    <row r="835" spans="1:26" x14ac:dyDescent="0.3">
      <c r="A835" t="s">
        <v>1013</v>
      </c>
      <c r="B835" t="s">
        <v>148</v>
      </c>
      <c r="E835" t="s">
        <v>26</v>
      </c>
      <c r="F835" t="s">
        <v>43</v>
      </c>
      <c r="G835">
        <v>5</v>
      </c>
      <c r="H835">
        <v>2</v>
      </c>
      <c r="I835">
        <v>8</v>
      </c>
      <c r="J835">
        <v>2</v>
      </c>
      <c r="K835">
        <v>1</v>
      </c>
      <c r="L835">
        <v>7</v>
      </c>
      <c r="M835">
        <v>7</v>
      </c>
      <c r="N835">
        <v>250</v>
      </c>
      <c r="O835" t="s">
        <v>28</v>
      </c>
      <c r="P835" t="s">
        <v>29</v>
      </c>
      <c r="Q835" t="s">
        <v>60</v>
      </c>
      <c r="R835" t="s">
        <v>31</v>
      </c>
      <c r="S835" t="s">
        <v>61</v>
      </c>
      <c r="T835" t="s">
        <v>62</v>
      </c>
      <c r="U835" t="s">
        <v>34</v>
      </c>
      <c r="V835">
        <v>2</v>
      </c>
      <c r="W835">
        <v>3</v>
      </c>
      <c r="X835" t="s">
        <v>35</v>
      </c>
      <c r="Y835" t="s">
        <v>40</v>
      </c>
      <c r="Z835" t="s">
        <v>53</v>
      </c>
    </row>
    <row r="836" spans="1:26" x14ac:dyDescent="0.3">
      <c r="A836" t="s">
        <v>1014</v>
      </c>
      <c r="B836" t="s">
        <v>76</v>
      </c>
      <c r="E836" t="s">
        <v>26</v>
      </c>
      <c r="F836" t="s">
        <v>79</v>
      </c>
      <c r="G836">
        <v>10</v>
      </c>
      <c r="H836">
        <v>6</v>
      </c>
      <c r="I836">
        <v>8</v>
      </c>
      <c r="J836">
        <v>5</v>
      </c>
      <c r="K836">
        <v>0</v>
      </c>
      <c r="L836">
        <v>2</v>
      </c>
      <c r="M836">
        <v>4</v>
      </c>
      <c r="N836" t="s">
        <v>123</v>
      </c>
      <c r="O836" t="s">
        <v>44</v>
      </c>
      <c r="P836" t="s">
        <v>29</v>
      </c>
      <c r="Q836" t="s">
        <v>60</v>
      </c>
      <c r="R836" t="s">
        <v>31</v>
      </c>
      <c r="S836" t="s">
        <v>32</v>
      </c>
      <c r="T836" t="s">
        <v>33</v>
      </c>
      <c r="U836" t="s">
        <v>146</v>
      </c>
      <c r="V836">
        <v>2</v>
      </c>
      <c r="W836">
        <v>3</v>
      </c>
      <c r="X836" t="s">
        <v>40</v>
      </c>
      <c r="Y836" t="s">
        <v>35</v>
      </c>
      <c r="Z836" t="s">
        <v>36</v>
      </c>
    </row>
    <row r="837" spans="1:26" x14ac:dyDescent="0.3">
      <c r="A837" t="s">
        <v>1015</v>
      </c>
      <c r="B837" t="s">
        <v>48</v>
      </c>
      <c r="C837" t="s">
        <v>26</v>
      </c>
      <c r="D837" t="s">
        <v>27</v>
      </c>
      <c r="G837">
        <v>7</v>
      </c>
      <c r="H837">
        <v>3</v>
      </c>
      <c r="I837">
        <v>8</v>
      </c>
      <c r="J837">
        <v>3</v>
      </c>
      <c r="K837">
        <v>3</v>
      </c>
      <c r="L837">
        <v>3</v>
      </c>
      <c r="M837">
        <v>5</v>
      </c>
      <c r="N837">
        <v>100</v>
      </c>
      <c r="O837" t="s">
        <v>28</v>
      </c>
      <c r="P837" t="s">
        <v>29</v>
      </c>
      <c r="Q837" t="s">
        <v>60</v>
      </c>
      <c r="R837" t="s">
        <v>31</v>
      </c>
      <c r="S837" t="s">
        <v>61</v>
      </c>
      <c r="T837" t="s">
        <v>62</v>
      </c>
      <c r="U837" t="s">
        <v>34</v>
      </c>
      <c r="V837">
        <v>2</v>
      </c>
      <c r="W837">
        <v>3</v>
      </c>
      <c r="X837" t="s">
        <v>40</v>
      </c>
      <c r="Y837" t="s">
        <v>35</v>
      </c>
      <c r="Z837" t="s">
        <v>36</v>
      </c>
    </row>
    <row r="838" spans="1:26" x14ac:dyDescent="0.3">
      <c r="A838" t="s">
        <v>1016</v>
      </c>
      <c r="B838" t="s">
        <v>25</v>
      </c>
      <c r="C838" t="s">
        <v>26</v>
      </c>
      <c r="D838" t="s">
        <v>105</v>
      </c>
      <c r="G838">
        <v>3</v>
      </c>
      <c r="H838">
        <v>4</v>
      </c>
      <c r="I838">
        <v>5</v>
      </c>
      <c r="J838">
        <v>6</v>
      </c>
      <c r="K838">
        <v>3</v>
      </c>
      <c r="L838">
        <v>4</v>
      </c>
      <c r="M838">
        <v>5</v>
      </c>
      <c r="N838">
        <v>50</v>
      </c>
      <c r="O838" t="s">
        <v>28</v>
      </c>
      <c r="P838" t="s">
        <v>45</v>
      </c>
      <c r="Q838" t="s">
        <v>39</v>
      </c>
      <c r="R838" t="s">
        <v>31</v>
      </c>
      <c r="S838" t="s">
        <v>32</v>
      </c>
      <c r="T838" t="s">
        <v>176</v>
      </c>
      <c r="U838" t="s">
        <v>34</v>
      </c>
      <c r="V838">
        <v>1</v>
      </c>
      <c r="W838">
        <v>2</v>
      </c>
      <c r="X838" t="s">
        <v>35</v>
      </c>
      <c r="Y838" t="s">
        <v>35</v>
      </c>
      <c r="Z838" t="s">
        <v>36</v>
      </c>
    </row>
    <row r="839" spans="1:26" x14ac:dyDescent="0.3">
      <c r="A839" t="s">
        <v>1017</v>
      </c>
      <c r="B839" t="s">
        <v>184</v>
      </c>
      <c r="C839" t="s">
        <v>26</v>
      </c>
      <c r="D839" t="s">
        <v>27</v>
      </c>
      <c r="G839">
        <v>0</v>
      </c>
      <c r="H839">
        <v>10</v>
      </c>
      <c r="I839">
        <v>5</v>
      </c>
      <c r="J839">
        <v>6</v>
      </c>
      <c r="K839">
        <v>3</v>
      </c>
      <c r="L839">
        <v>1</v>
      </c>
      <c r="M839">
        <v>10</v>
      </c>
      <c r="N839" t="s">
        <v>1018</v>
      </c>
      <c r="O839" t="s">
        <v>44</v>
      </c>
      <c r="P839" t="s">
        <v>29</v>
      </c>
      <c r="Q839" t="s">
        <v>60</v>
      </c>
      <c r="R839" t="s">
        <v>31</v>
      </c>
      <c r="S839" t="s">
        <v>102</v>
      </c>
      <c r="T839" t="s">
        <v>131</v>
      </c>
      <c r="U839" t="s">
        <v>34</v>
      </c>
      <c r="V839">
        <v>4</v>
      </c>
      <c r="W839">
        <v>1</v>
      </c>
      <c r="X839" t="s">
        <v>35</v>
      </c>
      <c r="Y839" t="s">
        <v>35</v>
      </c>
      <c r="Z839" t="s">
        <v>36</v>
      </c>
    </row>
    <row r="840" spans="1:26" x14ac:dyDescent="0.3">
      <c r="A840" t="s">
        <v>1019</v>
      </c>
      <c r="B840" t="s">
        <v>74</v>
      </c>
      <c r="C840" t="s">
        <v>26</v>
      </c>
      <c r="D840" t="s">
        <v>105</v>
      </c>
      <c r="G840">
        <v>4</v>
      </c>
      <c r="H840">
        <v>0</v>
      </c>
      <c r="I840">
        <v>8</v>
      </c>
      <c r="J840">
        <v>7</v>
      </c>
      <c r="K840">
        <v>0</v>
      </c>
      <c r="L840">
        <v>1</v>
      </c>
      <c r="M840">
        <v>10</v>
      </c>
      <c r="N840">
        <v>50</v>
      </c>
      <c r="O840" t="s">
        <v>28</v>
      </c>
      <c r="P840" t="s">
        <v>29</v>
      </c>
      <c r="Q840" t="s">
        <v>39</v>
      </c>
      <c r="R840" t="s">
        <v>31</v>
      </c>
      <c r="S840" t="s">
        <v>32</v>
      </c>
      <c r="T840" t="s">
        <v>33</v>
      </c>
      <c r="U840" t="s">
        <v>34</v>
      </c>
      <c r="V840">
        <v>5</v>
      </c>
      <c r="W840">
        <v>3</v>
      </c>
      <c r="X840" t="s">
        <v>35</v>
      </c>
      <c r="Y840" t="s">
        <v>35</v>
      </c>
      <c r="Z840" t="s">
        <v>36</v>
      </c>
    </row>
    <row r="841" spans="1:26" x14ac:dyDescent="0.3">
      <c r="A841" t="s">
        <v>1020</v>
      </c>
      <c r="B841" t="s">
        <v>38</v>
      </c>
      <c r="C841" t="s">
        <v>26</v>
      </c>
      <c r="D841" t="s">
        <v>27</v>
      </c>
      <c r="G841">
        <v>4</v>
      </c>
      <c r="H841">
        <v>4</v>
      </c>
      <c r="I841">
        <v>8</v>
      </c>
      <c r="J841">
        <v>3</v>
      </c>
      <c r="K841">
        <v>5</v>
      </c>
      <c r="L841">
        <v>5</v>
      </c>
      <c r="M841">
        <v>6</v>
      </c>
      <c r="N841">
        <v>0</v>
      </c>
      <c r="O841" t="s">
        <v>28</v>
      </c>
      <c r="P841" t="s">
        <v>29</v>
      </c>
      <c r="Q841" t="s">
        <v>60</v>
      </c>
      <c r="R841" t="s">
        <v>31</v>
      </c>
      <c r="T841" t="s">
        <v>206</v>
      </c>
      <c r="U841" t="s">
        <v>34</v>
      </c>
      <c r="V841">
        <v>3</v>
      </c>
      <c r="W841">
        <v>1</v>
      </c>
      <c r="X841" t="s">
        <v>35</v>
      </c>
      <c r="Y841" t="s">
        <v>35</v>
      </c>
      <c r="Z841" t="s">
        <v>36</v>
      </c>
    </row>
    <row r="842" spans="1:26" x14ac:dyDescent="0.3">
      <c r="A842" t="s">
        <v>1021</v>
      </c>
      <c r="B842" t="s">
        <v>64</v>
      </c>
      <c r="C842" t="s">
        <v>26</v>
      </c>
      <c r="D842" t="s">
        <v>105</v>
      </c>
      <c r="G842">
        <v>8</v>
      </c>
      <c r="H842">
        <v>7</v>
      </c>
      <c r="I842">
        <v>6</v>
      </c>
      <c r="J842">
        <v>5</v>
      </c>
      <c r="K842">
        <v>3</v>
      </c>
      <c r="L842">
        <v>6</v>
      </c>
      <c r="M842">
        <v>3</v>
      </c>
      <c r="N842">
        <v>0</v>
      </c>
      <c r="O842" t="s">
        <v>28</v>
      </c>
      <c r="P842" t="s">
        <v>29</v>
      </c>
      <c r="Q842" t="s">
        <v>39</v>
      </c>
      <c r="R842" t="s">
        <v>31</v>
      </c>
      <c r="S842" t="s">
        <v>32</v>
      </c>
      <c r="T842" t="s">
        <v>176</v>
      </c>
      <c r="U842" t="s">
        <v>146</v>
      </c>
      <c r="V842">
        <v>3</v>
      </c>
      <c r="W842">
        <v>3</v>
      </c>
      <c r="X842" t="s">
        <v>40</v>
      </c>
      <c r="Y842" t="s">
        <v>35</v>
      </c>
      <c r="Z842" t="s">
        <v>36</v>
      </c>
    </row>
    <row r="843" spans="1:26" x14ac:dyDescent="0.3">
      <c r="A843" t="s">
        <v>1022</v>
      </c>
      <c r="B843" t="s">
        <v>151</v>
      </c>
      <c r="E843" t="s">
        <v>26</v>
      </c>
      <c r="F843" t="s">
        <v>79</v>
      </c>
      <c r="G843">
        <v>3</v>
      </c>
      <c r="H843">
        <v>3</v>
      </c>
      <c r="I843">
        <v>10</v>
      </c>
      <c r="J843">
        <v>1</v>
      </c>
      <c r="K843">
        <v>4</v>
      </c>
      <c r="L843">
        <v>8</v>
      </c>
      <c r="M843">
        <v>6</v>
      </c>
      <c r="N843">
        <v>20</v>
      </c>
      <c r="O843" t="s">
        <v>44</v>
      </c>
      <c r="P843" t="s">
        <v>29</v>
      </c>
      <c r="Q843" t="s">
        <v>60</v>
      </c>
      <c r="R843" t="s">
        <v>31</v>
      </c>
      <c r="S843" t="s">
        <v>102</v>
      </c>
      <c r="T843" t="s">
        <v>112</v>
      </c>
      <c r="U843" t="s">
        <v>146</v>
      </c>
      <c r="V843">
        <v>2</v>
      </c>
      <c r="W843">
        <v>1</v>
      </c>
      <c r="X843" t="s">
        <v>35</v>
      </c>
      <c r="Y843" t="s">
        <v>40</v>
      </c>
      <c r="Z843" t="s">
        <v>36</v>
      </c>
    </row>
    <row r="844" spans="1:26" x14ac:dyDescent="0.3">
      <c r="A844" t="s">
        <v>1023</v>
      </c>
      <c r="B844" t="s">
        <v>74</v>
      </c>
      <c r="C844" t="s">
        <v>26</v>
      </c>
      <c r="D844" t="s">
        <v>105</v>
      </c>
      <c r="G844">
        <v>5</v>
      </c>
      <c r="H844">
        <v>2</v>
      </c>
      <c r="I844">
        <v>8</v>
      </c>
      <c r="J844">
        <v>5</v>
      </c>
      <c r="K844">
        <v>1</v>
      </c>
      <c r="L844">
        <v>7</v>
      </c>
      <c r="M844">
        <v>6</v>
      </c>
      <c r="N844">
        <v>0</v>
      </c>
      <c r="O844" t="s">
        <v>28</v>
      </c>
      <c r="P844" t="s">
        <v>29</v>
      </c>
      <c r="Q844" t="s">
        <v>60</v>
      </c>
      <c r="R844" t="s">
        <v>31</v>
      </c>
      <c r="S844" t="s">
        <v>102</v>
      </c>
      <c r="T844" t="s">
        <v>112</v>
      </c>
      <c r="U844" t="s">
        <v>34</v>
      </c>
      <c r="V844">
        <v>0</v>
      </c>
      <c r="W844">
        <v>1</v>
      </c>
      <c r="X844" t="s">
        <v>35</v>
      </c>
      <c r="Y844" t="s">
        <v>35</v>
      </c>
      <c r="Z844" t="s">
        <v>36</v>
      </c>
    </row>
    <row r="845" spans="1:26" x14ac:dyDescent="0.3">
      <c r="A845" t="s">
        <v>1024</v>
      </c>
      <c r="B845" t="s">
        <v>42</v>
      </c>
      <c r="E845" t="s">
        <v>26</v>
      </c>
      <c r="F845" t="s">
        <v>43</v>
      </c>
      <c r="G845">
        <v>2</v>
      </c>
      <c r="H845">
        <v>0</v>
      </c>
      <c r="I845">
        <v>5</v>
      </c>
      <c r="J845">
        <v>0</v>
      </c>
      <c r="K845">
        <v>0</v>
      </c>
      <c r="L845">
        <v>7</v>
      </c>
      <c r="M845">
        <v>7</v>
      </c>
      <c r="N845">
        <v>200</v>
      </c>
      <c r="O845" t="s">
        <v>28</v>
      </c>
      <c r="P845" t="s">
        <v>29</v>
      </c>
      <c r="Q845" t="s">
        <v>60</v>
      </c>
      <c r="R845" t="s">
        <v>31</v>
      </c>
      <c r="S845" t="s">
        <v>102</v>
      </c>
      <c r="T845" t="s">
        <v>112</v>
      </c>
      <c r="U845" t="s">
        <v>34</v>
      </c>
      <c r="V845">
        <v>4</v>
      </c>
      <c r="W845">
        <v>2</v>
      </c>
      <c r="X845" t="s">
        <v>40</v>
      </c>
      <c r="Y845" t="s">
        <v>35</v>
      </c>
      <c r="Z845" t="s">
        <v>36</v>
      </c>
    </row>
    <row r="846" spans="1:26" x14ac:dyDescent="0.3">
      <c r="A846" t="s">
        <v>1025</v>
      </c>
      <c r="B846" t="s">
        <v>99</v>
      </c>
      <c r="E846" t="s">
        <v>26</v>
      </c>
      <c r="F846" t="s">
        <v>43</v>
      </c>
      <c r="G846">
        <v>6</v>
      </c>
      <c r="H846">
        <v>8</v>
      </c>
      <c r="I846">
        <v>5</v>
      </c>
      <c r="J846">
        <v>6</v>
      </c>
      <c r="K846">
        <v>3</v>
      </c>
      <c r="L846">
        <v>4</v>
      </c>
      <c r="M846">
        <v>9</v>
      </c>
      <c r="N846" t="s">
        <v>609</v>
      </c>
      <c r="O846" t="s">
        <v>44</v>
      </c>
      <c r="P846" t="s">
        <v>29</v>
      </c>
      <c r="Q846" t="s">
        <v>60</v>
      </c>
      <c r="R846" t="s">
        <v>31</v>
      </c>
      <c r="S846" t="s">
        <v>102</v>
      </c>
      <c r="T846" t="s">
        <v>206</v>
      </c>
      <c r="U846" t="s">
        <v>34</v>
      </c>
      <c r="V846">
        <v>6</v>
      </c>
      <c r="W846">
        <v>2</v>
      </c>
      <c r="X846" t="s">
        <v>35</v>
      </c>
      <c r="Y846" t="s">
        <v>35</v>
      </c>
      <c r="Z846" t="s">
        <v>36</v>
      </c>
    </row>
    <row r="847" spans="1:26" x14ac:dyDescent="0.3">
      <c r="A847" t="s">
        <v>1026</v>
      </c>
      <c r="B847" t="s">
        <v>67</v>
      </c>
      <c r="E847" t="s">
        <v>26</v>
      </c>
      <c r="F847" t="s">
        <v>43</v>
      </c>
      <c r="G847">
        <v>5</v>
      </c>
      <c r="H847">
        <v>8</v>
      </c>
      <c r="I847">
        <v>7</v>
      </c>
      <c r="J847">
        <v>3</v>
      </c>
      <c r="K847">
        <v>0</v>
      </c>
      <c r="L847">
        <v>9</v>
      </c>
      <c r="M847">
        <v>5</v>
      </c>
      <c r="N847">
        <v>100</v>
      </c>
      <c r="O847" t="s">
        <v>28</v>
      </c>
      <c r="P847" t="s">
        <v>168</v>
      </c>
      <c r="Q847" t="s">
        <v>60</v>
      </c>
      <c r="R847" t="s">
        <v>50</v>
      </c>
      <c r="S847" t="s">
        <v>51</v>
      </c>
      <c r="T847" t="s">
        <v>194</v>
      </c>
      <c r="V847">
        <v>3</v>
      </c>
      <c r="W847">
        <v>2</v>
      </c>
      <c r="X847" t="s">
        <v>35</v>
      </c>
      <c r="Y847" t="s">
        <v>40</v>
      </c>
      <c r="Z847" t="s">
        <v>36</v>
      </c>
    </row>
    <row r="848" spans="1:26" x14ac:dyDescent="0.3">
      <c r="A848" t="s">
        <v>1027</v>
      </c>
      <c r="B848" t="s">
        <v>104</v>
      </c>
      <c r="C848" t="s">
        <v>26</v>
      </c>
      <c r="D848" t="s">
        <v>27</v>
      </c>
      <c r="G848">
        <v>0</v>
      </c>
      <c r="H848">
        <v>7</v>
      </c>
      <c r="I848">
        <v>5</v>
      </c>
      <c r="J848">
        <v>0</v>
      </c>
      <c r="K848">
        <v>0</v>
      </c>
      <c r="L848">
        <v>9</v>
      </c>
      <c r="M848">
        <v>7</v>
      </c>
      <c r="N848" t="s">
        <v>68</v>
      </c>
      <c r="O848" t="s">
        <v>44</v>
      </c>
      <c r="P848" t="s">
        <v>29</v>
      </c>
      <c r="Q848" t="s">
        <v>60</v>
      </c>
      <c r="R848" t="s">
        <v>31</v>
      </c>
      <c r="S848" t="s">
        <v>32</v>
      </c>
      <c r="T848" t="s">
        <v>33</v>
      </c>
      <c r="U848" t="s">
        <v>146</v>
      </c>
      <c r="V848">
        <v>0</v>
      </c>
      <c r="W848">
        <v>1</v>
      </c>
      <c r="X848" t="s">
        <v>35</v>
      </c>
      <c r="Y848" t="s">
        <v>35</v>
      </c>
      <c r="Z848" t="s">
        <v>36</v>
      </c>
    </row>
    <row r="849" spans="1:26" x14ac:dyDescent="0.3">
      <c r="A849" t="s">
        <v>1028</v>
      </c>
      <c r="B849" t="s">
        <v>144</v>
      </c>
      <c r="C849" t="s">
        <v>26</v>
      </c>
      <c r="D849" t="s">
        <v>27</v>
      </c>
      <c r="G849">
        <v>10</v>
      </c>
      <c r="H849">
        <v>4</v>
      </c>
      <c r="I849">
        <v>5</v>
      </c>
      <c r="J849">
        <v>10</v>
      </c>
      <c r="K849">
        <v>0</v>
      </c>
      <c r="L849">
        <v>0</v>
      </c>
      <c r="M849">
        <v>7</v>
      </c>
      <c r="N849">
        <v>200</v>
      </c>
      <c r="O849" t="s">
        <v>28</v>
      </c>
      <c r="P849" t="s">
        <v>29</v>
      </c>
      <c r="Q849" t="s">
        <v>60</v>
      </c>
      <c r="R849" t="s">
        <v>31</v>
      </c>
      <c r="S849" t="s">
        <v>214</v>
      </c>
      <c r="T849" t="s">
        <v>112</v>
      </c>
      <c r="U849" t="s">
        <v>146</v>
      </c>
      <c r="V849">
        <v>4</v>
      </c>
      <c r="W849">
        <v>1</v>
      </c>
      <c r="X849" t="s">
        <v>35</v>
      </c>
      <c r="Y849" t="s">
        <v>35</v>
      </c>
      <c r="Z849" t="s">
        <v>53</v>
      </c>
    </row>
    <row r="850" spans="1:26" x14ac:dyDescent="0.3">
      <c r="A850" t="s">
        <v>1029</v>
      </c>
      <c r="B850" t="s">
        <v>281</v>
      </c>
      <c r="E850" t="s">
        <v>26</v>
      </c>
      <c r="F850" t="s">
        <v>43</v>
      </c>
      <c r="G850">
        <v>5</v>
      </c>
      <c r="H850">
        <v>8</v>
      </c>
      <c r="I850">
        <v>8</v>
      </c>
      <c r="J850">
        <v>3</v>
      </c>
      <c r="K850">
        <v>3</v>
      </c>
      <c r="L850">
        <v>8</v>
      </c>
      <c r="M850">
        <v>5</v>
      </c>
      <c r="N850">
        <v>100</v>
      </c>
      <c r="O850" t="s">
        <v>28</v>
      </c>
      <c r="P850" t="s">
        <v>29</v>
      </c>
      <c r="Q850" t="s">
        <v>39</v>
      </c>
      <c r="R850" t="s">
        <v>31</v>
      </c>
      <c r="S850" t="s">
        <v>102</v>
      </c>
      <c r="T850" t="s">
        <v>112</v>
      </c>
      <c r="U850" t="s">
        <v>34</v>
      </c>
      <c r="V850">
        <v>3</v>
      </c>
      <c r="W850">
        <v>3</v>
      </c>
      <c r="X850" t="s">
        <v>35</v>
      </c>
      <c r="Y850" t="s">
        <v>35</v>
      </c>
      <c r="Z850" t="s">
        <v>36</v>
      </c>
    </row>
    <row r="851" spans="1:26" x14ac:dyDescent="0.3">
      <c r="A851" t="s">
        <v>1030</v>
      </c>
      <c r="B851" t="s">
        <v>135</v>
      </c>
      <c r="E851" t="s">
        <v>26</v>
      </c>
      <c r="F851" t="s">
        <v>43</v>
      </c>
      <c r="G851">
        <v>4</v>
      </c>
      <c r="H851">
        <v>7</v>
      </c>
      <c r="I851">
        <v>6</v>
      </c>
      <c r="J851">
        <v>2</v>
      </c>
      <c r="K851">
        <v>0</v>
      </c>
      <c r="L851">
        <v>8</v>
      </c>
      <c r="M851">
        <v>7</v>
      </c>
      <c r="N851" t="s">
        <v>158</v>
      </c>
      <c r="O851" t="s">
        <v>44</v>
      </c>
      <c r="P851" t="s">
        <v>29</v>
      </c>
      <c r="Q851" t="s">
        <v>60</v>
      </c>
      <c r="R851" t="s">
        <v>31</v>
      </c>
      <c r="S851" t="s">
        <v>32</v>
      </c>
      <c r="T851" t="s">
        <v>33</v>
      </c>
      <c r="U851" t="s">
        <v>146</v>
      </c>
      <c r="V851">
        <v>1</v>
      </c>
      <c r="W851">
        <v>2</v>
      </c>
      <c r="X851" t="s">
        <v>35</v>
      </c>
      <c r="Y851" t="s">
        <v>35</v>
      </c>
      <c r="Z851" t="s">
        <v>53</v>
      </c>
    </row>
    <row r="852" spans="1:26" x14ac:dyDescent="0.3">
      <c r="A852" t="s">
        <v>1031</v>
      </c>
      <c r="B852" t="s">
        <v>148</v>
      </c>
      <c r="E852" t="s">
        <v>26</v>
      </c>
      <c r="F852" t="s">
        <v>43</v>
      </c>
      <c r="G852">
        <v>7</v>
      </c>
      <c r="H852">
        <v>3</v>
      </c>
      <c r="I852">
        <v>6</v>
      </c>
      <c r="J852">
        <v>6</v>
      </c>
      <c r="K852">
        <v>3</v>
      </c>
      <c r="L852">
        <v>2</v>
      </c>
      <c r="M852">
        <v>8</v>
      </c>
      <c r="N852" t="s">
        <v>140</v>
      </c>
      <c r="O852" t="s">
        <v>44</v>
      </c>
      <c r="P852" t="s">
        <v>29</v>
      </c>
      <c r="Q852" t="s">
        <v>60</v>
      </c>
      <c r="R852" t="s">
        <v>31</v>
      </c>
      <c r="S852" t="s">
        <v>32</v>
      </c>
      <c r="T852" t="s">
        <v>176</v>
      </c>
      <c r="U852" t="s">
        <v>34</v>
      </c>
      <c r="V852">
        <v>4</v>
      </c>
      <c r="W852">
        <v>2</v>
      </c>
      <c r="X852" t="s">
        <v>35</v>
      </c>
      <c r="Y852" t="s">
        <v>35</v>
      </c>
      <c r="Z852" t="s">
        <v>36</v>
      </c>
    </row>
    <row r="853" spans="1:26" x14ac:dyDescent="0.3">
      <c r="A853" t="s">
        <v>1032</v>
      </c>
      <c r="B853" t="s">
        <v>90</v>
      </c>
      <c r="E853" t="s">
        <v>26</v>
      </c>
      <c r="F853" t="s">
        <v>43</v>
      </c>
      <c r="G853">
        <v>6</v>
      </c>
      <c r="H853">
        <v>10</v>
      </c>
      <c r="I853">
        <v>7</v>
      </c>
      <c r="J853">
        <v>4</v>
      </c>
      <c r="K853">
        <v>0</v>
      </c>
      <c r="L853">
        <v>5</v>
      </c>
      <c r="M853">
        <v>10</v>
      </c>
      <c r="N853">
        <v>250</v>
      </c>
      <c r="O853" t="s">
        <v>28</v>
      </c>
      <c r="P853" t="s">
        <v>29</v>
      </c>
      <c r="Q853" t="s">
        <v>60</v>
      </c>
      <c r="R853" t="s">
        <v>31</v>
      </c>
      <c r="S853" t="s">
        <v>32</v>
      </c>
      <c r="T853" t="s">
        <v>33</v>
      </c>
      <c r="U853" t="s">
        <v>146</v>
      </c>
      <c r="V853">
        <v>5</v>
      </c>
      <c r="W853">
        <v>2</v>
      </c>
      <c r="X853" t="s">
        <v>35</v>
      </c>
      <c r="Y853" t="s">
        <v>35</v>
      </c>
      <c r="Z853" t="s">
        <v>36</v>
      </c>
    </row>
    <row r="854" spans="1:26" x14ac:dyDescent="0.3">
      <c r="A854" t="s">
        <v>1033</v>
      </c>
      <c r="B854" t="s">
        <v>67</v>
      </c>
      <c r="E854" t="s">
        <v>26</v>
      </c>
      <c r="F854" t="s">
        <v>43</v>
      </c>
      <c r="G854">
        <v>2</v>
      </c>
      <c r="H854">
        <v>2</v>
      </c>
      <c r="I854">
        <v>10</v>
      </c>
      <c r="J854">
        <v>0</v>
      </c>
      <c r="K854">
        <v>0</v>
      </c>
      <c r="L854">
        <v>6</v>
      </c>
      <c r="M854">
        <v>8</v>
      </c>
      <c r="N854">
        <v>200</v>
      </c>
      <c r="O854" t="s">
        <v>28</v>
      </c>
      <c r="P854" t="s">
        <v>29</v>
      </c>
      <c r="Q854" t="s">
        <v>60</v>
      </c>
      <c r="R854" t="s">
        <v>31</v>
      </c>
      <c r="T854" t="s">
        <v>194</v>
      </c>
      <c r="U854" t="s">
        <v>146</v>
      </c>
      <c r="V854">
        <v>2</v>
      </c>
      <c r="W854">
        <v>1</v>
      </c>
      <c r="X854" t="s">
        <v>35</v>
      </c>
      <c r="Y854" t="s">
        <v>35</v>
      </c>
      <c r="Z854" t="s">
        <v>36</v>
      </c>
    </row>
    <row r="855" spans="1:26" x14ac:dyDescent="0.3">
      <c r="A855" t="s">
        <v>1034</v>
      </c>
      <c r="B855" t="s">
        <v>151</v>
      </c>
      <c r="E855" t="s">
        <v>26</v>
      </c>
      <c r="F855" t="s">
        <v>79</v>
      </c>
      <c r="G855">
        <v>5</v>
      </c>
      <c r="H855">
        <v>7</v>
      </c>
      <c r="I855">
        <v>7</v>
      </c>
      <c r="J855">
        <v>2</v>
      </c>
      <c r="K855">
        <v>3</v>
      </c>
      <c r="L855">
        <v>7</v>
      </c>
      <c r="M855">
        <v>7</v>
      </c>
      <c r="N855" t="s">
        <v>1035</v>
      </c>
      <c r="O855" t="s">
        <v>28</v>
      </c>
      <c r="P855" t="s">
        <v>29</v>
      </c>
      <c r="Q855" t="s">
        <v>60</v>
      </c>
      <c r="R855" t="s">
        <v>55</v>
      </c>
      <c r="S855" t="s">
        <v>32</v>
      </c>
      <c r="T855" t="s">
        <v>176</v>
      </c>
      <c r="U855" t="s">
        <v>92</v>
      </c>
      <c r="V855">
        <v>3</v>
      </c>
      <c r="W855">
        <v>3</v>
      </c>
      <c r="X855" t="s">
        <v>35</v>
      </c>
      <c r="Y855" t="s">
        <v>35</v>
      </c>
      <c r="Z855" t="s">
        <v>36</v>
      </c>
    </row>
    <row r="856" spans="1:26" x14ac:dyDescent="0.3">
      <c r="A856" t="s">
        <v>1036</v>
      </c>
      <c r="B856" t="s">
        <v>74</v>
      </c>
      <c r="C856" t="s">
        <v>26</v>
      </c>
      <c r="D856" t="s">
        <v>27</v>
      </c>
      <c r="G856">
        <v>6</v>
      </c>
      <c r="H856">
        <v>3</v>
      </c>
      <c r="I856">
        <v>7</v>
      </c>
      <c r="J856">
        <v>3</v>
      </c>
      <c r="K856">
        <v>2</v>
      </c>
      <c r="L856">
        <v>8</v>
      </c>
      <c r="M856">
        <v>8</v>
      </c>
      <c r="N856">
        <v>250</v>
      </c>
      <c r="O856" t="s">
        <v>44</v>
      </c>
      <c r="P856" t="s">
        <v>45</v>
      </c>
      <c r="Q856" t="s">
        <v>60</v>
      </c>
      <c r="R856" t="s">
        <v>31</v>
      </c>
      <c r="S856" t="s">
        <v>32</v>
      </c>
      <c r="T856" t="s">
        <v>176</v>
      </c>
      <c r="U856" t="s">
        <v>46</v>
      </c>
      <c r="V856">
        <v>4</v>
      </c>
      <c r="W856">
        <v>4</v>
      </c>
      <c r="X856" t="s">
        <v>35</v>
      </c>
      <c r="Y856" t="s">
        <v>35</v>
      </c>
      <c r="Z856" t="s">
        <v>36</v>
      </c>
    </row>
    <row r="857" spans="1:26" x14ac:dyDescent="0.3">
      <c r="A857" t="s">
        <v>1037</v>
      </c>
      <c r="B857" t="s">
        <v>25</v>
      </c>
      <c r="C857" t="s">
        <v>26</v>
      </c>
      <c r="D857" t="s">
        <v>27</v>
      </c>
      <c r="G857">
        <v>6</v>
      </c>
      <c r="H857">
        <v>7</v>
      </c>
      <c r="I857">
        <v>4</v>
      </c>
      <c r="J857">
        <v>7</v>
      </c>
      <c r="K857">
        <v>5</v>
      </c>
      <c r="L857">
        <v>3</v>
      </c>
      <c r="M857">
        <v>7</v>
      </c>
      <c r="N857">
        <v>50</v>
      </c>
      <c r="O857" t="s">
        <v>44</v>
      </c>
      <c r="P857" t="s">
        <v>45</v>
      </c>
      <c r="Q857" t="s">
        <v>30</v>
      </c>
      <c r="R857" t="s">
        <v>50</v>
      </c>
      <c r="S857" t="s">
        <v>32</v>
      </c>
      <c r="T857" t="s">
        <v>176</v>
      </c>
      <c r="U857" t="s">
        <v>57</v>
      </c>
      <c r="V857">
        <v>4</v>
      </c>
      <c r="W857">
        <v>4</v>
      </c>
      <c r="X857" t="s">
        <v>35</v>
      </c>
      <c r="Y857" t="s">
        <v>35</v>
      </c>
      <c r="Z857" t="s">
        <v>36</v>
      </c>
    </row>
    <row r="858" spans="1:26" x14ac:dyDescent="0.3">
      <c r="A858" t="s">
        <v>1038</v>
      </c>
      <c r="B858" t="s">
        <v>67</v>
      </c>
      <c r="E858" t="s">
        <v>26</v>
      </c>
      <c r="F858" t="s">
        <v>43</v>
      </c>
      <c r="G858">
        <v>6</v>
      </c>
      <c r="H858">
        <v>5</v>
      </c>
      <c r="I858">
        <v>5</v>
      </c>
      <c r="J858">
        <v>4</v>
      </c>
      <c r="K858">
        <v>1</v>
      </c>
      <c r="L858">
        <v>9</v>
      </c>
      <c r="M858">
        <v>9</v>
      </c>
      <c r="N858">
        <v>500</v>
      </c>
      <c r="O858" t="s">
        <v>28</v>
      </c>
      <c r="P858" t="s">
        <v>29</v>
      </c>
      <c r="Q858" t="s">
        <v>60</v>
      </c>
      <c r="R858" t="s">
        <v>31</v>
      </c>
      <c r="S858" t="s">
        <v>56</v>
      </c>
      <c r="T858" t="s">
        <v>112</v>
      </c>
      <c r="U858" t="s">
        <v>34</v>
      </c>
      <c r="V858">
        <v>1</v>
      </c>
      <c r="W858">
        <v>1</v>
      </c>
      <c r="X858" t="s">
        <v>35</v>
      </c>
      <c r="Y858" t="s">
        <v>35</v>
      </c>
      <c r="Z858" t="s">
        <v>36</v>
      </c>
    </row>
    <row r="859" spans="1:26" x14ac:dyDescent="0.3">
      <c r="A859" t="s">
        <v>1039</v>
      </c>
      <c r="B859" t="s">
        <v>81</v>
      </c>
      <c r="E859" t="s">
        <v>26</v>
      </c>
      <c r="F859" t="s">
        <v>43</v>
      </c>
      <c r="G859">
        <v>4</v>
      </c>
      <c r="H859">
        <v>4</v>
      </c>
      <c r="I859">
        <v>5</v>
      </c>
      <c r="J859">
        <v>4</v>
      </c>
      <c r="K859">
        <v>3</v>
      </c>
      <c r="L859">
        <v>6</v>
      </c>
      <c r="M859">
        <v>7</v>
      </c>
      <c r="N859" t="s">
        <v>235</v>
      </c>
      <c r="O859" t="s">
        <v>28</v>
      </c>
      <c r="P859" t="s">
        <v>29</v>
      </c>
      <c r="Q859" t="s">
        <v>39</v>
      </c>
      <c r="R859" t="s">
        <v>31</v>
      </c>
      <c r="S859" t="s">
        <v>102</v>
      </c>
      <c r="T859" t="s">
        <v>112</v>
      </c>
      <c r="U859" t="s">
        <v>34</v>
      </c>
      <c r="V859">
        <v>2</v>
      </c>
      <c r="W859">
        <v>2</v>
      </c>
      <c r="X859" t="s">
        <v>35</v>
      </c>
      <c r="Y859" t="s">
        <v>35</v>
      </c>
      <c r="Z859" t="s">
        <v>36</v>
      </c>
    </row>
    <row r="860" spans="1:26" x14ac:dyDescent="0.3">
      <c r="A860" t="s">
        <v>1040</v>
      </c>
      <c r="B860" t="s">
        <v>74</v>
      </c>
      <c r="C860" t="s">
        <v>26</v>
      </c>
      <c r="D860" t="s">
        <v>105</v>
      </c>
      <c r="G860">
        <v>3</v>
      </c>
      <c r="H860">
        <v>4</v>
      </c>
      <c r="I860">
        <v>2</v>
      </c>
      <c r="J860">
        <v>4</v>
      </c>
      <c r="K860">
        <v>3</v>
      </c>
      <c r="L860">
        <v>5</v>
      </c>
      <c r="M860">
        <v>4</v>
      </c>
      <c r="N860" s="1">
        <v>0.1</v>
      </c>
      <c r="O860" t="s">
        <v>28</v>
      </c>
      <c r="P860" t="s">
        <v>45</v>
      </c>
      <c r="Q860" t="s">
        <v>60</v>
      </c>
      <c r="R860" t="s">
        <v>31</v>
      </c>
      <c r="S860" t="s">
        <v>51</v>
      </c>
      <c r="T860" t="s">
        <v>194</v>
      </c>
      <c r="U860" t="s">
        <v>34</v>
      </c>
      <c r="V860">
        <v>2</v>
      </c>
      <c r="W860">
        <v>2</v>
      </c>
      <c r="X860" t="s">
        <v>35</v>
      </c>
      <c r="Y860" t="s">
        <v>35</v>
      </c>
      <c r="Z860" t="s">
        <v>36</v>
      </c>
    </row>
    <row r="861" spans="1:26" x14ac:dyDescent="0.3">
      <c r="A861" t="s">
        <v>1041</v>
      </c>
      <c r="B861" t="s">
        <v>76</v>
      </c>
      <c r="E861" t="s">
        <v>26</v>
      </c>
      <c r="F861" t="s">
        <v>79</v>
      </c>
      <c r="G861">
        <v>4</v>
      </c>
      <c r="H861">
        <v>5</v>
      </c>
      <c r="I861">
        <v>3</v>
      </c>
      <c r="J861">
        <v>0</v>
      </c>
      <c r="K861">
        <v>5</v>
      </c>
      <c r="L861">
        <v>8</v>
      </c>
      <c r="M861">
        <v>5</v>
      </c>
      <c r="N861">
        <v>0</v>
      </c>
      <c r="O861" t="s">
        <v>28</v>
      </c>
      <c r="P861" t="s">
        <v>45</v>
      </c>
      <c r="Q861" t="s">
        <v>60</v>
      </c>
      <c r="R861" t="s">
        <v>31</v>
      </c>
      <c r="S861" t="s">
        <v>51</v>
      </c>
      <c r="T861" t="s">
        <v>194</v>
      </c>
      <c r="U861" t="s">
        <v>34</v>
      </c>
      <c r="V861">
        <v>4</v>
      </c>
      <c r="W861">
        <v>4</v>
      </c>
      <c r="X861" t="s">
        <v>40</v>
      </c>
      <c r="Y861" t="s">
        <v>35</v>
      </c>
      <c r="Z861" t="s">
        <v>36</v>
      </c>
    </row>
    <row r="862" spans="1:26" x14ac:dyDescent="0.3">
      <c r="A862" t="s">
        <v>1042</v>
      </c>
      <c r="B862" t="s">
        <v>38</v>
      </c>
      <c r="C862" t="s">
        <v>26</v>
      </c>
      <c r="D862" t="s">
        <v>27</v>
      </c>
      <c r="G862">
        <v>6</v>
      </c>
      <c r="H862">
        <v>9</v>
      </c>
      <c r="I862">
        <v>3</v>
      </c>
      <c r="J862">
        <v>3</v>
      </c>
      <c r="K862">
        <v>5</v>
      </c>
      <c r="L862">
        <v>7</v>
      </c>
      <c r="M862">
        <v>4</v>
      </c>
      <c r="N862">
        <v>0</v>
      </c>
      <c r="O862" t="s">
        <v>44</v>
      </c>
      <c r="P862" t="s">
        <v>45</v>
      </c>
      <c r="Q862" t="s">
        <v>39</v>
      </c>
      <c r="R862" t="s">
        <v>31</v>
      </c>
      <c r="S862" t="s">
        <v>32</v>
      </c>
      <c r="T862" t="s">
        <v>65</v>
      </c>
      <c r="U862" t="s">
        <v>34</v>
      </c>
      <c r="V862">
        <v>2</v>
      </c>
      <c r="W862">
        <v>3</v>
      </c>
      <c r="X862" t="s">
        <v>35</v>
      </c>
      <c r="Y862" t="s">
        <v>35</v>
      </c>
      <c r="Z862" t="s">
        <v>36</v>
      </c>
    </row>
    <row r="863" spans="1:26" x14ac:dyDescent="0.3">
      <c r="A863" t="s">
        <v>1043</v>
      </c>
      <c r="B863" t="s">
        <v>38</v>
      </c>
      <c r="C863" t="s">
        <v>26</v>
      </c>
      <c r="D863" t="s">
        <v>105</v>
      </c>
      <c r="G863">
        <v>6</v>
      </c>
      <c r="H863">
        <v>8</v>
      </c>
      <c r="I863">
        <v>10</v>
      </c>
      <c r="J863">
        <v>6</v>
      </c>
      <c r="K863">
        <v>8</v>
      </c>
      <c r="L863">
        <v>5</v>
      </c>
      <c r="M863">
        <v>8</v>
      </c>
      <c r="N863" t="s">
        <v>1044</v>
      </c>
      <c r="O863" t="s">
        <v>28</v>
      </c>
      <c r="P863" t="s">
        <v>29</v>
      </c>
      <c r="Q863" t="s">
        <v>60</v>
      </c>
      <c r="R863" t="s">
        <v>31</v>
      </c>
      <c r="S863" t="s">
        <v>214</v>
      </c>
      <c r="T863" t="s">
        <v>206</v>
      </c>
      <c r="U863" t="s">
        <v>146</v>
      </c>
      <c r="V863">
        <v>2</v>
      </c>
      <c r="W863">
        <v>2</v>
      </c>
      <c r="X863" t="s">
        <v>35</v>
      </c>
      <c r="Y863" t="s">
        <v>35</v>
      </c>
      <c r="Z863" t="s">
        <v>36</v>
      </c>
    </row>
    <row r="864" spans="1:26" x14ac:dyDescent="0.3">
      <c r="A864" t="s">
        <v>1045</v>
      </c>
      <c r="B864" t="s">
        <v>74</v>
      </c>
      <c r="C864" t="s">
        <v>26</v>
      </c>
      <c r="D864" t="s">
        <v>27</v>
      </c>
      <c r="G864">
        <v>6</v>
      </c>
      <c r="H864">
        <v>0</v>
      </c>
      <c r="I864">
        <v>8</v>
      </c>
      <c r="J864">
        <v>3</v>
      </c>
      <c r="K864">
        <v>4</v>
      </c>
      <c r="L864">
        <v>7</v>
      </c>
      <c r="M864">
        <v>7</v>
      </c>
      <c r="N864">
        <v>350</v>
      </c>
      <c r="O864" t="s">
        <v>44</v>
      </c>
      <c r="P864" t="s">
        <v>29</v>
      </c>
      <c r="Q864" t="s">
        <v>60</v>
      </c>
      <c r="R864" t="s">
        <v>31</v>
      </c>
      <c r="S864" t="s">
        <v>32</v>
      </c>
      <c r="T864" t="s">
        <v>176</v>
      </c>
      <c r="U864" t="s">
        <v>146</v>
      </c>
      <c r="V864">
        <v>2</v>
      </c>
      <c r="W864">
        <v>1</v>
      </c>
      <c r="X864" t="s">
        <v>35</v>
      </c>
      <c r="Y864" t="s">
        <v>35</v>
      </c>
      <c r="Z864" t="s">
        <v>36</v>
      </c>
    </row>
    <row r="865" spans="1:26" x14ac:dyDescent="0.3">
      <c r="A865" t="s">
        <v>1046</v>
      </c>
      <c r="B865" t="s">
        <v>99</v>
      </c>
      <c r="E865" t="s">
        <v>26</v>
      </c>
      <c r="F865" t="s">
        <v>43</v>
      </c>
      <c r="G865">
        <v>6</v>
      </c>
      <c r="H865">
        <v>4</v>
      </c>
      <c r="I865">
        <v>8</v>
      </c>
      <c r="J865">
        <v>4</v>
      </c>
      <c r="K865">
        <v>0</v>
      </c>
      <c r="L865">
        <v>7</v>
      </c>
      <c r="M865">
        <v>9</v>
      </c>
      <c r="N865" t="s">
        <v>1047</v>
      </c>
      <c r="O865" t="s">
        <v>28</v>
      </c>
      <c r="P865" t="s">
        <v>29</v>
      </c>
      <c r="Q865" t="s">
        <v>60</v>
      </c>
      <c r="R865" t="s">
        <v>31</v>
      </c>
      <c r="S865" t="s">
        <v>32</v>
      </c>
      <c r="T865" t="s">
        <v>33</v>
      </c>
      <c r="U865" t="s">
        <v>34</v>
      </c>
      <c r="V865">
        <v>4</v>
      </c>
      <c r="W865">
        <v>0</v>
      </c>
      <c r="X865" t="s">
        <v>35</v>
      </c>
      <c r="Y865" t="s">
        <v>40</v>
      </c>
      <c r="Z865" t="s">
        <v>36</v>
      </c>
    </row>
    <row r="866" spans="1:26" x14ac:dyDescent="0.3">
      <c r="A866" t="s">
        <v>1048</v>
      </c>
      <c r="B866" t="s">
        <v>25</v>
      </c>
      <c r="C866" t="s">
        <v>26</v>
      </c>
      <c r="D866" t="s">
        <v>27</v>
      </c>
      <c r="G866">
        <v>3</v>
      </c>
      <c r="H866">
        <v>2</v>
      </c>
      <c r="I866">
        <v>7</v>
      </c>
      <c r="J866">
        <v>4</v>
      </c>
      <c r="K866">
        <v>0</v>
      </c>
      <c r="L866">
        <v>6</v>
      </c>
      <c r="M866">
        <v>8</v>
      </c>
      <c r="N866">
        <v>20</v>
      </c>
      <c r="O866" t="s">
        <v>28</v>
      </c>
      <c r="P866" t="s">
        <v>29</v>
      </c>
      <c r="Q866" t="s">
        <v>60</v>
      </c>
      <c r="R866" t="s">
        <v>86</v>
      </c>
      <c r="S866" t="s">
        <v>178</v>
      </c>
      <c r="T866" t="s">
        <v>194</v>
      </c>
      <c r="U866" t="s">
        <v>46</v>
      </c>
      <c r="V866">
        <v>5</v>
      </c>
      <c r="W866">
        <v>1</v>
      </c>
      <c r="X866" t="s">
        <v>35</v>
      </c>
      <c r="Y866" t="s">
        <v>35</v>
      </c>
      <c r="Z866" t="s">
        <v>36</v>
      </c>
    </row>
    <row r="867" spans="1:26" x14ac:dyDescent="0.3">
      <c r="A867" t="s">
        <v>1049</v>
      </c>
      <c r="B867" t="s">
        <v>148</v>
      </c>
      <c r="E867" t="s">
        <v>26</v>
      </c>
      <c r="F867" t="s">
        <v>43</v>
      </c>
      <c r="G867">
        <v>5</v>
      </c>
      <c r="H867">
        <v>8</v>
      </c>
      <c r="I867">
        <v>7</v>
      </c>
      <c r="J867">
        <v>6</v>
      </c>
      <c r="K867">
        <v>7</v>
      </c>
      <c r="L867">
        <v>6</v>
      </c>
      <c r="M867">
        <v>9</v>
      </c>
      <c r="N867">
        <v>300</v>
      </c>
      <c r="O867" t="s">
        <v>28</v>
      </c>
      <c r="P867" t="s">
        <v>29</v>
      </c>
      <c r="Q867" t="s">
        <v>39</v>
      </c>
      <c r="R867" t="s">
        <v>31</v>
      </c>
      <c r="S867" t="s">
        <v>102</v>
      </c>
      <c r="T867" t="s">
        <v>112</v>
      </c>
      <c r="U867" t="s">
        <v>34</v>
      </c>
      <c r="V867">
        <v>3</v>
      </c>
      <c r="W867">
        <v>1</v>
      </c>
      <c r="X867" t="s">
        <v>35</v>
      </c>
      <c r="Y867" t="s">
        <v>35</v>
      </c>
      <c r="Z867" t="s">
        <v>36</v>
      </c>
    </row>
    <row r="868" spans="1:26" x14ac:dyDescent="0.3">
      <c r="A868" t="s">
        <v>1050</v>
      </c>
      <c r="B868" t="s">
        <v>90</v>
      </c>
      <c r="E868" t="s">
        <v>26</v>
      </c>
      <c r="F868" t="s">
        <v>43</v>
      </c>
      <c r="G868">
        <v>8</v>
      </c>
      <c r="H868">
        <v>4</v>
      </c>
      <c r="I868">
        <v>10</v>
      </c>
      <c r="J868">
        <v>5</v>
      </c>
      <c r="K868">
        <v>3</v>
      </c>
      <c r="L868">
        <v>6</v>
      </c>
      <c r="M868">
        <v>7</v>
      </c>
      <c r="N868">
        <v>0</v>
      </c>
      <c r="O868" t="s">
        <v>28</v>
      </c>
      <c r="P868" t="s">
        <v>29</v>
      </c>
      <c r="Q868" t="s">
        <v>39</v>
      </c>
      <c r="R868" t="s">
        <v>31</v>
      </c>
      <c r="S868" t="s">
        <v>32</v>
      </c>
      <c r="T868" t="s">
        <v>33</v>
      </c>
      <c r="U868" t="s">
        <v>146</v>
      </c>
      <c r="V868">
        <v>2</v>
      </c>
      <c r="W868">
        <v>3</v>
      </c>
      <c r="X868" t="s">
        <v>40</v>
      </c>
      <c r="Y868" t="s">
        <v>35</v>
      </c>
      <c r="Z868" t="s">
        <v>36</v>
      </c>
    </row>
    <row r="869" spans="1:26" x14ac:dyDescent="0.3">
      <c r="A869" t="s">
        <v>1051</v>
      </c>
      <c r="B869" t="s">
        <v>25</v>
      </c>
      <c r="C869" t="s">
        <v>26</v>
      </c>
      <c r="D869" t="s">
        <v>27</v>
      </c>
      <c r="G869">
        <v>3</v>
      </c>
      <c r="H869">
        <v>0</v>
      </c>
      <c r="I869">
        <v>8</v>
      </c>
      <c r="J869">
        <v>2</v>
      </c>
      <c r="K869">
        <v>0</v>
      </c>
      <c r="L869">
        <v>4</v>
      </c>
      <c r="M869">
        <v>5</v>
      </c>
      <c r="N869">
        <v>0</v>
      </c>
      <c r="O869" t="s">
        <v>28</v>
      </c>
      <c r="P869" t="s">
        <v>45</v>
      </c>
      <c r="Q869" t="s">
        <v>60</v>
      </c>
      <c r="R869" t="s">
        <v>31</v>
      </c>
      <c r="S869" t="s">
        <v>178</v>
      </c>
      <c r="T869" t="s">
        <v>194</v>
      </c>
      <c r="U869" t="s">
        <v>34</v>
      </c>
      <c r="V869">
        <v>1</v>
      </c>
      <c r="W869">
        <v>2</v>
      </c>
      <c r="X869" t="s">
        <v>35</v>
      </c>
      <c r="Y869" t="s">
        <v>40</v>
      </c>
      <c r="Z869" t="s">
        <v>36</v>
      </c>
    </row>
    <row r="870" spans="1:26" x14ac:dyDescent="0.3">
      <c r="A870" t="s">
        <v>1052</v>
      </c>
      <c r="B870" t="s">
        <v>90</v>
      </c>
      <c r="E870" t="s">
        <v>26</v>
      </c>
      <c r="F870" t="s">
        <v>79</v>
      </c>
      <c r="G870">
        <v>0</v>
      </c>
      <c r="H870">
        <v>5</v>
      </c>
      <c r="I870">
        <v>5</v>
      </c>
      <c r="J870">
        <v>2</v>
      </c>
      <c r="K870">
        <v>5</v>
      </c>
      <c r="L870">
        <v>5</v>
      </c>
      <c r="M870">
        <v>10</v>
      </c>
      <c r="N870">
        <v>100</v>
      </c>
      <c r="O870" t="s">
        <v>28</v>
      </c>
      <c r="P870" t="s">
        <v>45</v>
      </c>
      <c r="Q870" t="s">
        <v>39</v>
      </c>
      <c r="R870" t="s">
        <v>31</v>
      </c>
      <c r="S870" t="s">
        <v>178</v>
      </c>
      <c r="T870" t="s">
        <v>194</v>
      </c>
      <c r="U870" t="s">
        <v>34</v>
      </c>
      <c r="V870">
        <v>3</v>
      </c>
      <c r="W870">
        <v>3</v>
      </c>
      <c r="X870" t="s">
        <v>35</v>
      </c>
      <c r="Y870" t="s">
        <v>35</v>
      </c>
      <c r="Z870" t="s">
        <v>36</v>
      </c>
    </row>
    <row r="871" spans="1:26" x14ac:dyDescent="0.3">
      <c r="A871" t="s">
        <v>1053</v>
      </c>
      <c r="B871" t="s">
        <v>281</v>
      </c>
      <c r="E871" t="s">
        <v>26</v>
      </c>
      <c r="F871" t="s">
        <v>79</v>
      </c>
      <c r="G871">
        <v>2</v>
      </c>
      <c r="H871">
        <v>2</v>
      </c>
      <c r="I871">
        <v>8</v>
      </c>
      <c r="J871">
        <v>2</v>
      </c>
      <c r="K871">
        <v>3</v>
      </c>
      <c r="L871">
        <v>7</v>
      </c>
      <c r="M871">
        <v>3</v>
      </c>
      <c r="N871">
        <v>50</v>
      </c>
      <c r="O871" t="s">
        <v>28</v>
      </c>
      <c r="P871" t="s">
        <v>45</v>
      </c>
      <c r="Q871" t="s">
        <v>30</v>
      </c>
      <c r="R871" t="s">
        <v>31</v>
      </c>
      <c r="S871" t="s">
        <v>51</v>
      </c>
      <c r="T871" t="s">
        <v>65</v>
      </c>
      <c r="U871" t="s">
        <v>46</v>
      </c>
      <c r="V871">
        <v>2</v>
      </c>
      <c r="W871">
        <v>1</v>
      </c>
      <c r="X871" t="s">
        <v>35</v>
      </c>
      <c r="Y871" t="s">
        <v>35</v>
      </c>
      <c r="Z871" t="s">
        <v>36</v>
      </c>
    </row>
    <row r="872" spans="1:26" x14ac:dyDescent="0.3">
      <c r="A872" t="s">
        <v>1054</v>
      </c>
      <c r="B872" t="s">
        <v>281</v>
      </c>
      <c r="E872" t="s">
        <v>26</v>
      </c>
      <c r="F872" t="s">
        <v>79</v>
      </c>
      <c r="G872">
        <v>2</v>
      </c>
      <c r="H872">
        <v>2</v>
      </c>
      <c r="I872">
        <v>8</v>
      </c>
      <c r="J872">
        <v>2</v>
      </c>
      <c r="K872">
        <v>3</v>
      </c>
      <c r="L872">
        <v>7</v>
      </c>
      <c r="M872">
        <v>3</v>
      </c>
      <c r="N872">
        <v>50</v>
      </c>
      <c r="O872" t="s">
        <v>28</v>
      </c>
      <c r="P872" t="s">
        <v>45</v>
      </c>
      <c r="Q872" t="s">
        <v>30</v>
      </c>
      <c r="R872" t="s">
        <v>31</v>
      </c>
      <c r="S872" t="s">
        <v>51</v>
      </c>
      <c r="T872" t="s">
        <v>65</v>
      </c>
      <c r="U872" t="s">
        <v>46</v>
      </c>
      <c r="V872">
        <v>2</v>
      </c>
      <c r="W872">
        <v>1</v>
      </c>
      <c r="X872" t="s">
        <v>35</v>
      </c>
      <c r="Y872" t="s">
        <v>35</v>
      </c>
      <c r="Z872" t="s">
        <v>36</v>
      </c>
    </row>
    <row r="873" spans="1:26" x14ac:dyDescent="0.3">
      <c r="A873" t="s">
        <v>1055</v>
      </c>
      <c r="B873" t="s">
        <v>74</v>
      </c>
      <c r="C873" t="s">
        <v>26</v>
      </c>
      <c r="D873" t="s">
        <v>105</v>
      </c>
      <c r="G873">
        <v>0</v>
      </c>
      <c r="H873">
        <v>0</v>
      </c>
      <c r="I873">
        <v>10</v>
      </c>
      <c r="J873">
        <v>0</v>
      </c>
      <c r="K873">
        <v>0</v>
      </c>
      <c r="L873">
        <v>5</v>
      </c>
      <c r="M873">
        <v>5</v>
      </c>
      <c r="N873">
        <v>0</v>
      </c>
      <c r="O873" t="s">
        <v>28</v>
      </c>
      <c r="P873" t="s">
        <v>29</v>
      </c>
      <c r="Q873" t="s">
        <v>39</v>
      </c>
      <c r="R873" t="s">
        <v>31</v>
      </c>
      <c r="S873" t="s">
        <v>214</v>
      </c>
      <c r="T873" t="s">
        <v>206</v>
      </c>
      <c r="U873" t="s">
        <v>146</v>
      </c>
      <c r="V873">
        <v>2</v>
      </c>
      <c r="W873">
        <v>1</v>
      </c>
      <c r="X873" t="s">
        <v>35</v>
      </c>
      <c r="Y873" t="s">
        <v>35</v>
      </c>
      <c r="Z873" t="s">
        <v>36</v>
      </c>
    </row>
    <row r="874" spans="1:26" x14ac:dyDescent="0.3">
      <c r="A874" t="s">
        <v>1056</v>
      </c>
      <c r="B874" t="s">
        <v>81</v>
      </c>
      <c r="E874" t="s">
        <v>26</v>
      </c>
      <c r="F874" t="s">
        <v>43</v>
      </c>
      <c r="G874">
        <v>7</v>
      </c>
      <c r="H874">
        <v>5</v>
      </c>
      <c r="I874">
        <v>7</v>
      </c>
      <c r="J874">
        <v>6</v>
      </c>
      <c r="K874">
        <v>2</v>
      </c>
      <c r="L874">
        <v>4</v>
      </c>
      <c r="M874">
        <v>9</v>
      </c>
      <c r="N874">
        <v>100</v>
      </c>
      <c r="O874" t="s">
        <v>28</v>
      </c>
      <c r="P874" t="s">
        <v>29</v>
      </c>
      <c r="Q874" t="s">
        <v>60</v>
      </c>
      <c r="R874" t="s">
        <v>31</v>
      </c>
      <c r="S874" t="s">
        <v>32</v>
      </c>
      <c r="T874" t="s">
        <v>33</v>
      </c>
      <c r="U874" t="s">
        <v>34</v>
      </c>
      <c r="V874">
        <v>2</v>
      </c>
      <c r="W874">
        <v>2</v>
      </c>
      <c r="X874" t="s">
        <v>35</v>
      </c>
      <c r="Y874" t="s">
        <v>40</v>
      </c>
      <c r="Z874" t="s">
        <v>36</v>
      </c>
    </row>
    <row r="875" spans="1:26" x14ac:dyDescent="0.3">
      <c r="A875" t="s">
        <v>1057</v>
      </c>
      <c r="B875" t="s">
        <v>81</v>
      </c>
      <c r="E875" t="s">
        <v>26</v>
      </c>
      <c r="F875" t="s">
        <v>43</v>
      </c>
      <c r="G875">
        <v>5</v>
      </c>
      <c r="H875">
        <v>7</v>
      </c>
      <c r="I875">
        <v>3</v>
      </c>
      <c r="J875">
        <v>5</v>
      </c>
      <c r="K875">
        <v>4</v>
      </c>
      <c r="L875">
        <v>7</v>
      </c>
      <c r="M875">
        <v>10</v>
      </c>
      <c r="N875">
        <v>50</v>
      </c>
      <c r="O875" t="s">
        <v>28</v>
      </c>
      <c r="P875" t="s">
        <v>45</v>
      </c>
      <c r="Q875" t="s">
        <v>30</v>
      </c>
      <c r="R875" t="s">
        <v>50</v>
      </c>
      <c r="S875" t="s">
        <v>102</v>
      </c>
      <c r="T875" t="s">
        <v>112</v>
      </c>
      <c r="U875" t="s">
        <v>34</v>
      </c>
      <c r="V875">
        <v>0</v>
      </c>
      <c r="W875">
        <v>1</v>
      </c>
      <c r="X875" t="s">
        <v>35</v>
      </c>
      <c r="Y875" t="s">
        <v>35</v>
      </c>
      <c r="Z875" t="s">
        <v>36</v>
      </c>
    </row>
    <row r="876" spans="1:26" x14ac:dyDescent="0.3">
      <c r="A876" t="s">
        <v>1058</v>
      </c>
      <c r="B876" t="s">
        <v>59</v>
      </c>
      <c r="E876" t="s">
        <v>26</v>
      </c>
      <c r="F876" t="s">
        <v>79</v>
      </c>
      <c r="G876">
        <v>7</v>
      </c>
      <c r="H876">
        <v>3</v>
      </c>
      <c r="I876">
        <v>7</v>
      </c>
      <c r="J876">
        <v>4</v>
      </c>
      <c r="K876">
        <v>3</v>
      </c>
      <c r="L876">
        <v>7</v>
      </c>
      <c r="M876">
        <v>7</v>
      </c>
      <c r="N876">
        <v>100</v>
      </c>
      <c r="O876" t="s">
        <v>28</v>
      </c>
      <c r="P876" t="s">
        <v>29</v>
      </c>
      <c r="Q876" t="s">
        <v>60</v>
      </c>
      <c r="R876" t="s">
        <v>31</v>
      </c>
      <c r="S876" t="s">
        <v>51</v>
      </c>
      <c r="T876" t="s">
        <v>65</v>
      </c>
      <c r="U876" t="s">
        <v>146</v>
      </c>
      <c r="V876">
        <v>2</v>
      </c>
      <c r="W876">
        <v>2</v>
      </c>
      <c r="X876" t="s">
        <v>35</v>
      </c>
      <c r="Y876" t="s">
        <v>35</v>
      </c>
      <c r="Z876" t="s">
        <v>36</v>
      </c>
    </row>
    <row r="877" spans="1:26" x14ac:dyDescent="0.3">
      <c r="A877" t="s">
        <v>1059</v>
      </c>
      <c r="B877" t="s">
        <v>135</v>
      </c>
      <c r="E877" t="s">
        <v>26</v>
      </c>
      <c r="F877" t="s">
        <v>43</v>
      </c>
      <c r="G877">
        <v>2</v>
      </c>
      <c r="H877">
        <v>1</v>
      </c>
      <c r="I877">
        <v>1</v>
      </c>
      <c r="J877">
        <v>3</v>
      </c>
      <c r="K877">
        <v>0</v>
      </c>
      <c r="L877">
        <v>8</v>
      </c>
      <c r="M877">
        <v>7</v>
      </c>
      <c r="N877" t="s">
        <v>420</v>
      </c>
      <c r="O877" t="s">
        <v>44</v>
      </c>
      <c r="P877" t="s">
        <v>29</v>
      </c>
      <c r="Q877" t="s">
        <v>60</v>
      </c>
      <c r="R877" t="s">
        <v>31</v>
      </c>
      <c r="T877" t="s">
        <v>112</v>
      </c>
      <c r="U877" t="s">
        <v>34</v>
      </c>
      <c r="V877">
        <v>2</v>
      </c>
      <c r="W877">
        <v>1</v>
      </c>
      <c r="X877" t="s">
        <v>40</v>
      </c>
      <c r="Y877" t="s">
        <v>40</v>
      </c>
      <c r="Z877" t="s">
        <v>36</v>
      </c>
    </row>
    <row r="878" spans="1:26" x14ac:dyDescent="0.3">
      <c r="A878" t="s">
        <v>1060</v>
      </c>
      <c r="B878" t="s">
        <v>151</v>
      </c>
      <c r="E878" t="s">
        <v>26</v>
      </c>
      <c r="F878" t="s">
        <v>43</v>
      </c>
      <c r="G878">
        <v>4</v>
      </c>
      <c r="H878">
        <v>3</v>
      </c>
      <c r="I878">
        <v>7</v>
      </c>
      <c r="J878">
        <v>4</v>
      </c>
      <c r="K878">
        <v>3</v>
      </c>
      <c r="L878">
        <v>7</v>
      </c>
      <c r="M878">
        <v>7</v>
      </c>
      <c r="N878">
        <v>300</v>
      </c>
      <c r="O878" t="s">
        <v>28</v>
      </c>
      <c r="P878" t="s">
        <v>29</v>
      </c>
      <c r="Q878" t="s">
        <v>60</v>
      </c>
      <c r="R878" t="s">
        <v>31</v>
      </c>
      <c r="S878" t="s">
        <v>178</v>
      </c>
      <c r="T878" t="s">
        <v>182</v>
      </c>
      <c r="U878" t="s">
        <v>146</v>
      </c>
      <c r="V878">
        <v>4</v>
      </c>
      <c r="W878">
        <v>1</v>
      </c>
      <c r="X878" t="s">
        <v>35</v>
      </c>
      <c r="Y878" t="s">
        <v>35</v>
      </c>
      <c r="Z878" t="s">
        <v>53</v>
      </c>
    </row>
    <row r="879" spans="1:26" x14ac:dyDescent="0.3">
      <c r="A879" t="s">
        <v>1061</v>
      </c>
      <c r="B879" t="s">
        <v>90</v>
      </c>
      <c r="E879" t="s">
        <v>26</v>
      </c>
      <c r="F879" t="s">
        <v>43</v>
      </c>
      <c r="G879">
        <v>4</v>
      </c>
      <c r="H879">
        <v>8</v>
      </c>
      <c r="I879">
        <v>6</v>
      </c>
      <c r="J879">
        <v>2</v>
      </c>
      <c r="K879">
        <v>1</v>
      </c>
      <c r="L879">
        <v>8</v>
      </c>
      <c r="M879">
        <v>7</v>
      </c>
      <c r="N879">
        <v>100</v>
      </c>
      <c r="O879" t="s">
        <v>44</v>
      </c>
      <c r="P879" t="s">
        <v>45</v>
      </c>
      <c r="Q879" t="s">
        <v>60</v>
      </c>
      <c r="R879" t="s">
        <v>31</v>
      </c>
      <c r="S879" t="s">
        <v>95</v>
      </c>
      <c r="T879" t="s">
        <v>112</v>
      </c>
      <c r="U879" t="s">
        <v>146</v>
      </c>
      <c r="V879">
        <v>1</v>
      </c>
      <c r="W879">
        <v>2</v>
      </c>
      <c r="X879" t="s">
        <v>35</v>
      </c>
      <c r="Y879" t="s">
        <v>35</v>
      </c>
      <c r="Z879" t="s">
        <v>36</v>
      </c>
    </row>
    <row r="880" spans="1:26" x14ac:dyDescent="0.3">
      <c r="A880" t="s">
        <v>1062</v>
      </c>
      <c r="B880" t="s">
        <v>148</v>
      </c>
      <c r="E880" t="s">
        <v>26</v>
      </c>
      <c r="F880" t="s">
        <v>43</v>
      </c>
      <c r="G880">
        <v>3</v>
      </c>
      <c r="H880">
        <v>4</v>
      </c>
      <c r="I880">
        <v>8</v>
      </c>
      <c r="J880">
        <v>4</v>
      </c>
      <c r="K880">
        <v>2</v>
      </c>
      <c r="L880">
        <v>5</v>
      </c>
      <c r="M880">
        <v>9</v>
      </c>
      <c r="N880" t="s">
        <v>459</v>
      </c>
      <c r="O880" t="s">
        <v>44</v>
      </c>
      <c r="P880" t="s">
        <v>45</v>
      </c>
      <c r="Q880" t="s">
        <v>60</v>
      </c>
      <c r="R880" t="s">
        <v>31</v>
      </c>
      <c r="S880" t="s">
        <v>61</v>
      </c>
      <c r="T880" t="s">
        <v>62</v>
      </c>
      <c r="U880" t="s">
        <v>92</v>
      </c>
      <c r="V880">
        <v>2</v>
      </c>
      <c r="W880">
        <v>2</v>
      </c>
      <c r="X880" t="s">
        <v>35</v>
      </c>
      <c r="Y880" t="s">
        <v>40</v>
      </c>
      <c r="Z880" t="s">
        <v>36</v>
      </c>
    </row>
    <row r="881" spans="1:26" x14ac:dyDescent="0.3">
      <c r="A881" t="s">
        <v>1063</v>
      </c>
      <c r="B881" t="s">
        <v>48</v>
      </c>
      <c r="C881" t="s">
        <v>26</v>
      </c>
      <c r="D881" t="s">
        <v>27</v>
      </c>
      <c r="G881">
        <v>2</v>
      </c>
      <c r="H881">
        <v>2</v>
      </c>
      <c r="I881">
        <v>6</v>
      </c>
      <c r="J881">
        <v>1</v>
      </c>
      <c r="K881">
        <v>1</v>
      </c>
      <c r="L881">
        <v>7</v>
      </c>
      <c r="M881">
        <v>8</v>
      </c>
      <c r="N881">
        <v>200</v>
      </c>
      <c r="O881" t="s">
        <v>28</v>
      </c>
      <c r="P881" t="s">
        <v>29</v>
      </c>
      <c r="Q881" t="s">
        <v>39</v>
      </c>
      <c r="R881" t="s">
        <v>31</v>
      </c>
      <c r="S881" t="s">
        <v>51</v>
      </c>
      <c r="T881" t="s">
        <v>65</v>
      </c>
      <c r="U881" t="s">
        <v>34</v>
      </c>
      <c r="V881">
        <v>3</v>
      </c>
      <c r="W881">
        <v>4</v>
      </c>
      <c r="X881" t="s">
        <v>40</v>
      </c>
      <c r="Y881" t="s">
        <v>35</v>
      </c>
      <c r="Z881" t="s">
        <v>36</v>
      </c>
    </row>
    <row r="882" spans="1:26" x14ac:dyDescent="0.3">
      <c r="A882" t="s">
        <v>1064</v>
      </c>
      <c r="B882" t="s">
        <v>25</v>
      </c>
      <c r="C882" t="s">
        <v>26</v>
      </c>
      <c r="D882" t="s">
        <v>27</v>
      </c>
      <c r="G882">
        <v>3</v>
      </c>
      <c r="H882">
        <v>4</v>
      </c>
      <c r="I882">
        <v>6</v>
      </c>
      <c r="J882">
        <v>2</v>
      </c>
      <c r="K882">
        <v>1</v>
      </c>
      <c r="L882">
        <v>7</v>
      </c>
      <c r="M882">
        <v>7</v>
      </c>
      <c r="N882">
        <v>90</v>
      </c>
      <c r="O882" t="s">
        <v>28</v>
      </c>
      <c r="P882" t="s">
        <v>29</v>
      </c>
      <c r="Q882" t="s">
        <v>60</v>
      </c>
      <c r="R882" t="s">
        <v>31</v>
      </c>
      <c r="S882" t="s">
        <v>178</v>
      </c>
      <c r="T882" t="s">
        <v>194</v>
      </c>
      <c r="U882" t="s">
        <v>146</v>
      </c>
      <c r="V882">
        <v>2</v>
      </c>
      <c r="W882">
        <v>3</v>
      </c>
      <c r="X882" t="s">
        <v>35</v>
      </c>
      <c r="Y882" t="s">
        <v>35</v>
      </c>
      <c r="Z882" t="s">
        <v>53</v>
      </c>
    </row>
    <row r="883" spans="1:26" x14ac:dyDescent="0.3">
      <c r="A883" t="s">
        <v>1065</v>
      </c>
      <c r="B883" t="s">
        <v>67</v>
      </c>
      <c r="E883" t="s">
        <v>26</v>
      </c>
      <c r="F883" t="s">
        <v>79</v>
      </c>
      <c r="G883">
        <v>2</v>
      </c>
      <c r="H883">
        <v>3</v>
      </c>
      <c r="I883">
        <v>9</v>
      </c>
      <c r="J883">
        <v>2</v>
      </c>
      <c r="K883">
        <v>0</v>
      </c>
      <c r="L883">
        <v>10</v>
      </c>
      <c r="M883">
        <v>8</v>
      </c>
      <c r="N883">
        <v>100</v>
      </c>
      <c r="O883" t="s">
        <v>28</v>
      </c>
      <c r="P883" t="s">
        <v>45</v>
      </c>
      <c r="Q883" t="s">
        <v>60</v>
      </c>
      <c r="R883" t="s">
        <v>138</v>
      </c>
      <c r="S883" t="s">
        <v>56</v>
      </c>
      <c r="T883" t="s">
        <v>52</v>
      </c>
      <c r="U883" t="s">
        <v>146</v>
      </c>
      <c r="V883">
        <v>1</v>
      </c>
      <c r="W883">
        <v>2</v>
      </c>
      <c r="X883" t="s">
        <v>35</v>
      </c>
      <c r="Y883" t="s">
        <v>35</v>
      </c>
      <c r="Z883" t="s">
        <v>36</v>
      </c>
    </row>
    <row r="884" spans="1:26" x14ac:dyDescent="0.3">
      <c r="A884" t="s">
        <v>1066</v>
      </c>
      <c r="B884" t="s">
        <v>76</v>
      </c>
      <c r="E884" t="s">
        <v>26</v>
      </c>
      <c r="F884" t="s">
        <v>43</v>
      </c>
      <c r="G884">
        <v>4</v>
      </c>
      <c r="H884">
        <v>6</v>
      </c>
      <c r="I884">
        <v>7</v>
      </c>
      <c r="J884">
        <v>5</v>
      </c>
      <c r="K884">
        <v>3</v>
      </c>
      <c r="L884">
        <v>7</v>
      </c>
      <c r="M884">
        <v>8</v>
      </c>
      <c r="N884">
        <v>800</v>
      </c>
      <c r="O884" t="s">
        <v>28</v>
      </c>
      <c r="P884" t="s">
        <v>29</v>
      </c>
      <c r="Q884" t="s">
        <v>60</v>
      </c>
      <c r="R884" t="s">
        <v>31</v>
      </c>
      <c r="S884" t="s">
        <v>102</v>
      </c>
      <c r="T884" t="s">
        <v>112</v>
      </c>
      <c r="U884" t="s">
        <v>146</v>
      </c>
      <c r="V884">
        <v>4</v>
      </c>
      <c r="W884">
        <v>2</v>
      </c>
      <c r="X884" t="s">
        <v>35</v>
      </c>
      <c r="Y884" t="s">
        <v>35</v>
      </c>
      <c r="Z884" t="s">
        <v>36</v>
      </c>
    </row>
    <row r="885" spans="1:26" x14ac:dyDescent="0.3">
      <c r="A885" t="s">
        <v>1067</v>
      </c>
      <c r="B885" t="s">
        <v>74</v>
      </c>
      <c r="C885" t="s">
        <v>26</v>
      </c>
      <c r="D885" t="s">
        <v>105</v>
      </c>
      <c r="G885">
        <v>6</v>
      </c>
      <c r="H885">
        <v>4</v>
      </c>
      <c r="I885">
        <v>8</v>
      </c>
      <c r="J885">
        <v>2</v>
      </c>
      <c r="K885">
        <v>1</v>
      </c>
      <c r="L885">
        <v>6</v>
      </c>
      <c r="M885">
        <v>5</v>
      </c>
      <c r="N885" t="s">
        <v>233</v>
      </c>
      <c r="O885" t="s">
        <v>44</v>
      </c>
      <c r="P885" t="s">
        <v>29</v>
      </c>
      <c r="Q885" t="s">
        <v>60</v>
      </c>
      <c r="R885" t="s">
        <v>31</v>
      </c>
      <c r="S885" t="s">
        <v>286</v>
      </c>
      <c r="T885" t="s">
        <v>112</v>
      </c>
      <c r="U885" t="s">
        <v>34</v>
      </c>
      <c r="V885">
        <v>2</v>
      </c>
      <c r="W885">
        <v>3</v>
      </c>
      <c r="X885" t="s">
        <v>40</v>
      </c>
      <c r="Y885" t="s">
        <v>35</v>
      </c>
      <c r="Z885" t="s">
        <v>36</v>
      </c>
    </row>
    <row r="886" spans="1:26" x14ac:dyDescent="0.3">
      <c r="A886" t="s">
        <v>1068</v>
      </c>
      <c r="B886" t="s">
        <v>184</v>
      </c>
      <c r="C886" t="s">
        <v>26</v>
      </c>
      <c r="D886" t="s">
        <v>27</v>
      </c>
      <c r="G886">
        <v>4</v>
      </c>
      <c r="H886">
        <v>8</v>
      </c>
      <c r="I886">
        <v>5</v>
      </c>
      <c r="J886">
        <v>3</v>
      </c>
      <c r="K886">
        <v>4</v>
      </c>
      <c r="L886">
        <v>9</v>
      </c>
      <c r="M886">
        <v>6</v>
      </c>
      <c r="N886">
        <v>150</v>
      </c>
      <c r="O886" t="s">
        <v>28</v>
      </c>
      <c r="P886" t="s">
        <v>45</v>
      </c>
      <c r="Q886" t="s">
        <v>60</v>
      </c>
      <c r="R886" t="s">
        <v>31</v>
      </c>
      <c r="S886" t="s">
        <v>61</v>
      </c>
      <c r="T886" t="s">
        <v>62</v>
      </c>
      <c r="U886" t="s">
        <v>146</v>
      </c>
      <c r="V886">
        <v>2</v>
      </c>
      <c r="W886">
        <v>2</v>
      </c>
      <c r="X886" t="s">
        <v>35</v>
      </c>
      <c r="Y886" t="s">
        <v>35</v>
      </c>
      <c r="Z886" t="s">
        <v>36</v>
      </c>
    </row>
    <row r="887" spans="1:26" x14ac:dyDescent="0.3">
      <c r="A887" t="s">
        <v>1069</v>
      </c>
      <c r="B887" t="s">
        <v>25</v>
      </c>
      <c r="C887" t="s">
        <v>26</v>
      </c>
      <c r="D887" t="s">
        <v>27</v>
      </c>
      <c r="G887">
        <v>7</v>
      </c>
      <c r="H887">
        <v>4</v>
      </c>
      <c r="I887">
        <v>9</v>
      </c>
      <c r="J887">
        <v>7</v>
      </c>
      <c r="K887">
        <v>2</v>
      </c>
      <c r="L887">
        <v>7</v>
      </c>
      <c r="M887">
        <v>7</v>
      </c>
      <c r="N887">
        <v>100</v>
      </c>
      <c r="O887" t="s">
        <v>44</v>
      </c>
      <c r="P887" t="s">
        <v>45</v>
      </c>
      <c r="Q887" t="s">
        <v>39</v>
      </c>
      <c r="R887" t="s">
        <v>86</v>
      </c>
      <c r="S887" t="s">
        <v>56</v>
      </c>
      <c r="T887" t="s">
        <v>112</v>
      </c>
      <c r="U887" t="s">
        <v>34</v>
      </c>
      <c r="V887">
        <v>4</v>
      </c>
      <c r="W887">
        <v>3</v>
      </c>
      <c r="X887" t="s">
        <v>35</v>
      </c>
      <c r="Y887" t="s">
        <v>35</v>
      </c>
      <c r="Z887" t="s">
        <v>36</v>
      </c>
    </row>
    <row r="888" spans="1:26" x14ac:dyDescent="0.3">
      <c r="A888" t="s">
        <v>1070</v>
      </c>
      <c r="B888" t="s">
        <v>25</v>
      </c>
      <c r="C888" t="s">
        <v>26</v>
      </c>
      <c r="D888" t="s">
        <v>27</v>
      </c>
      <c r="G888">
        <v>5</v>
      </c>
      <c r="H888">
        <v>7</v>
      </c>
      <c r="I888">
        <v>8</v>
      </c>
      <c r="J888">
        <v>3</v>
      </c>
      <c r="K888">
        <v>2</v>
      </c>
      <c r="L888">
        <v>6</v>
      </c>
      <c r="M888">
        <v>8</v>
      </c>
      <c r="N888">
        <v>200</v>
      </c>
      <c r="O888" t="s">
        <v>28</v>
      </c>
      <c r="P888" t="s">
        <v>29</v>
      </c>
      <c r="Q888" t="s">
        <v>60</v>
      </c>
      <c r="R888" t="s">
        <v>31</v>
      </c>
      <c r="S888" t="s">
        <v>178</v>
      </c>
      <c r="T888" t="s">
        <v>194</v>
      </c>
      <c r="U888" t="s">
        <v>146</v>
      </c>
      <c r="V888">
        <v>2</v>
      </c>
      <c r="W888">
        <v>2</v>
      </c>
      <c r="X888" t="s">
        <v>35</v>
      </c>
      <c r="Y888" t="s">
        <v>35</v>
      </c>
      <c r="Z888" t="s">
        <v>36</v>
      </c>
    </row>
    <row r="889" spans="1:26" x14ac:dyDescent="0.3">
      <c r="A889" t="s">
        <v>1071</v>
      </c>
      <c r="B889" t="s">
        <v>74</v>
      </c>
      <c r="C889" t="s">
        <v>26</v>
      </c>
      <c r="D889" t="s">
        <v>27</v>
      </c>
      <c r="G889">
        <v>1</v>
      </c>
      <c r="H889">
        <v>0</v>
      </c>
      <c r="I889">
        <v>7</v>
      </c>
      <c r="J889">
        <v>2</v>
      </c>
      <c r="K889">
        <v>0</v>
      </c>
      <c r="L889">
        <v>8</v>
      </c>
      <c r="M889">
        <v>10</v>
      </c>
      <c r="N889" t="s">
        <v>235</v>
      </c>
      <c r="O889" t="s">
        <v>28</v>
      </c>
      <c r="P889" t="s">
        <v>45</v>
      </c>
      <c r="Q889" t="s">
        <v>39</v>
      </c>
      <c r="R889" t="s">
        <v>31</v>
      </c>
      <c r="S889" t="s">
        <v>51</v>
      </c>
      <c r="T889" t="s">
        <v>65</v>
      </c>
      <c r="U889" t="s">
        <v>34</v>
      </c>
      <c r="V889">
        <v>2</v>
      </c>
      <c r="W889">
        <v>1</v>
      </c>
      <c r="X889" t="s">
        <v>35</v>
      </c>
      <c r="Y889" t="s">
        <v>35</v>
      </c>
      <c r="Z889" t="s">
        <v>36</v>
      </c>
    </row>
    <row r="890" spans="1:26" x14ac:dyDescent="0.3">
      <c r="A890" t="s">
        <v>1072</v>
      </c>
      <c r="B890" t="s">
        <v>67</v>
      </c>
      <c r="E890" t="s">
        <v>26</v>
      </c>
      <c r="F890" t="s">
        <v>43</v>
      </c>
      <c r="G890">
        <v>4</v>
      </c>
      <c r="H890">
        <v>7</v>
      </c>
      <c r="I890">
        <v>5</v>
      </c>
      <c r="J890">
        <v>2</v>
      </c>
      <c r="K890">
        <v>2</v>
      </c>
      <c r="L890">
        <v>9</v>
      </c>
      <c r="M890">
        <v>8</v>
      </c>
      <c r="N890">
        <v>200</v>
      </c>
      <c r="O890" t="s">
        <v>28</v>
      </c>
      <c r="P890" t="s">
        <v>45</v>
      </c>
      <c r="Q890" t="s">
        <v>60</v>
      </c>
      <c r="R890" t="s">
        <v>31</v>
      </c>
      <c r="S890" t="s">
        <v>178</v>
      </c>
      <c r="T890" t="s">
        <v>65</v>
      </c>
      <c r="U890" t="s">
        <v>34</v>
      </c>
      <c r="V890">
        <v>4</v>
      </c>
      <c r="W890">
        <v>3</v>
      </c>
      <c r="X890" t="s">
        <v>35</v>
      </c>
      <c r="Y890" t="s">
        <v>35</v>
      </c>
      <c r="Z890" t="s">
        <v>36</v>
      </c>
    </row>
    <row r="891" spans="1:26" x14ac:dyDescent="0.3">
      <c r="A891" t="s">
        <v>1073</v>
      </c>
      <c r="B891" t="s">
        <v>157</v>
      </c>
      <c r="C891" t="s">
        <v>26</v>
      </c>
      <c r="D891" t="s">
        <v>27</v>
      </c>
      <c r="G891">
        <v>4</v>
      </c>
      <c r="H891">
        <v>8</v>
      </c>
      <c r="I891">
        <v>5</v>
      </c>
      <c r="J891">
        <v>3</v>
      </c>
      <c r="K891">
        <v>1</v>
      </c>
      <c r="L891">
        <v>7</v>
      </c>
      <c r="M891">
        <v>8</v>
      </c>
      <c r="N891" t="s">
        <v>68</v>
      </c>
      <c r="O891" t="s">
        <v>28</v>
      </c>
      <c r="P891" t="s">
        <v>29</v>
      </c>
      <c r="Q891" t="s">
        <v>60</v>
      </c>
      <c r="R891" t="s">
        <v>31</v>
      </c>
      <c r="S891" t="s">
        <v>61</v>
      </c>
      <c r="T891" t="s">
        <v>194</v>
      </c>
      <c r="U891" t="s">
        <v>34</v>
      </c>
      <c r="V891">
        <v>0</v>
      </c>
      <c r="W891">
        <v>2</v>
      </c>
      <c r="X891" t="s">
        <v>35</v>
      </c>
      <c r="Y891" t="s">
        <v>35</v>
      </c>
      <c r="Z891" t="s">
        <v>36</v>
      </c>
    </row>
    <row r="892" spans="1:26" x14ac:dyDescent="0.3">
      <c r="A892" t="s">
        <v>1074</v>
      </c>
      <c r="B892" t="s">
        <v>48</v>
      </c>
      <c r="C892" t="s">
        <v>26</v>
      </c>
      <c r="D892" t="s">
        <v>27</v>
      </c>
      <c r="G892">
        <v>3</v>
      </c>
      <c r="H892">
        <v>9</v>
      </c>
      <c r="I892">
        <v>7</v>
      </c>
      <c r="J892">
        <v>5</v>
      </c>
      <c r="K892">
        <v>0</v>
      </c>
      <c r="L892">
        <v>5</v>
      </c>
      <c r="M892">
        <v>8</v>
      </c>
      <c r="N892">
        <v>500</v>
      </c>
      <c r="O892" t="s">
        <v>44</v>
      </c>
      <c r="P892" t="s">
        <v>45</v>
      </c>
      <c r="Q892" t="s">
        <v>30</v>
      </c>
      <c r="R892" t="s">
        <v>31</v>
      </c>
      <c r="S892" t="s">
        <v>32</v>
      </c>
      <c r="T892" t="s">
        <v>176</v>
      </c>
      <c r="U892" t="s">
        <v>34</v>
      </c>
      <c r="V892">
        <v>3</v>
      </c>
      <c r="W892">
        <v>2</v>
      </c>
      <c r="X892" t="s">
        <v>35</v>
      </c>
      <c r="Y892" t="s">
        <v>35</v>
      </c>
      <c r="Z892" t="s">
        <v>36</v>
      </c>
    </row>
    <row r="893" spans="1:26" x14ac:dyDescent="0.3">
      <c r="A893" t="s">
        <v>1075</v>
      </c>
      <c r="B893" t="s">
        <v>184</v>
      </c>
      <c r="C893" t="s">
        <v>26</v>
      </c>
      <c r="D893" t="s">
        <v>27</v>
      </c>
      <c r="G893">
        <v>4</v>
      </c>
      <c r="H893">
        <v>6</v>
      </c>
      <c r="I893">
        <v>7</v>
      </c>
      <c r="J893">
        <v>3</v>
      </c>
      <c r="K893">
        <v>5</v>
      </c>
      <c r="L893">
        <v>3</v>
      </c>
      <c r="M893">
        <v>3</v>
      </c>
      <c r="N893" t="s">
        <v>1076</v>
      </c>
      <c r="O893" t="s">
        <v>28</v>
      </c>
      <c r="P893" t="s">
        <v>29</v>
      </c>
      <c r="Q893" t="s">
        <v>30</v>
      </c>
      <c r="R893" t="s">
        <v>50</v>
      </c>
      <c r="S893" t="s">
        <v>102</v>
      </c>
      <c r="U893" t="s">
        <v>46</v>
      </c>
      <c r="V893">
        <v>2</v>
      </c>
      <c r="W893">
        <v>2</v>
      </c>
      <c r="X893" t="s">
        <v>35</v>
      </c>
      <c r="Y893" t="s">
        <v>35</v>
      </c>
      <c r="Z893" t="s">
        <v>36</v>
      </c>
    </row>
    <row r="894" spans="1:26" x14ac:dyDescent="0.3">
      <c r="A894" t="s">
        <v>1077</v>
      </c>
      <c r="B894" t="s">
        <v>25</v>
      </c>
      <c r="C894" t="s">
        <v>26</v>
      </c>
      <c r="D894" t="s">
        <v>105</v>
      </c>
      <c r="G894">
        <v>0</v>
      </c>
      <c r="H894">
        <v>2</v>
      </c>
      <c r="I894">
        <v>10</v>
      </c>
      <c r="J894">
        <v>1</v>
      </c>
      <c r="K894">
        <v>1</v>
      </c>
      <c r="L894">
        <v>10</v>
      </c>
      <c r="M894">
        <v>0</v>
      </c>
      <c r="N894" t="s">
        <v>1078</v>
      </c>
      <c r="O894" t="s">
        <v>44</v>
      </c>
      <c r="P894" t="s">
        <v>45</v>
      </c>
      <c r="Q894" t="s">
        <v>30</v>
      </c>
      <c r="R894" t="s">
        <v>31</v>
      </c>
      <c r="S894" t="s">
        <v>56</v>
      </c>
      <c r="T894" t="s">
        <v>194</v>
      </c>
      <c r="U894" t="s">
        <v>146</v>
      </c>
      <c r="V894">
        <v>1</v>
      </c>
      <c r="W894">
        <v>1</v>
      </c>
      <c r="X894" t="s">
        <v>35</v>
      </c>
      <c r="Y894" t="s">
        <v>40</v>
      </c>
      <c r="Z894" t="s">
        <v>36</v>
      </c>
    </row>
    <row r="895" spans="1:26" x14ac:dyDescent="0.3">
      <c r="A895" t="s">
        <v>1079</v>
      </c>
      <c r="B895" t="s">
        <v>74</v>
      </c>
      <c r="C895" t="s">
        <v>26</v>
      </c>
      <c r="D895" t="s">
        <v>27</v>
      </c>
      <c r="G895">
        <v>4</v>
      </c>
      <c r="H895">
        <v>10</v>
      </c>
      <c r="I895">
        <v>7</v>
      </c>
      <c r="J895">
        <v>6</v>
      </c>
      <c r="K895">
        <v>5</v>
      </c>
      <c r="L895">
        <v>6</v>
      </c>
      <c r="M895">
        <v>9</v>
      </c>
      <c r="N895">
        <v>50</v>
      </c>
      <c r="O895" t="s">
        <v>44</v>
      </c>
      <c r="P895" t="s">
        <v>29</v>
      </c>
      <c r="Q895" t="s">
        <v>60</v>
      </c>
      <c r="R895" t="s">
        <v>31</v>
      </c>
      <c r="S895" t="s">
        <v>32</v>
      </c>
      <c r="T895" t="s">
        <v>176</v>
      </c>
      <c r="U895" t="s">
        <v>34</v>
      </c>
      <c r="V895">
        <v>3</v>
      </c>
      <c r="W895">
        <v>2</v>
      </c>
      <c r="X895" t="s">
        <v>35</v>
      </c>
      <c r="Y895" t="s">
        <v>35</v>
      </c>
      <c r="Z895" t="s">
        <v>36</v>
      </c>
    </row>
    <row r="896" spans="1:26" x14ac:dyDescent="0.3">
      <c r="A896" t="s">
        <v>1080</v>
      </c>
      <c r="B896" t="s">
        <v>81</v>
      </c>
      <c r="E896" t="s">
        <v>26</v>
      </c>
      <c r="F896" t="s">
        <v>43</v>
      </c>
      <c r="G896">
        <v>10</v>
      </c>
      <c r="H896">
        <v>3</v>
      </c>
      <c r="I896">
        <v>5</v>
      </c>
      <c r="J896">
        <v>7</v>
      </c>
      <c r="K896">
        <v>2</v>
      </c>
      <c r="L896">
        <v>8</v>
      </c>
      <c r="M896">
        <v>7</v>
      </c>
      <c r="N896">
        <v>100</v>
      </c>
      <c r="O896" t="s">
        <v>28</v>
      </c>
      <c r="P896" t="s">
        <v>29</v>
      </c>
      <c r="Q896" t="s">
        <v>39</v>
      </c>
      <c r="R896" t="s">
        <v>31</v>
      </c>
      <c r="S896" t="s">
        <v>32</v>
      </c>
      <c r="T896" t="s">
        <v>33</v>
      </c>
      <c r="U896" t="s">
        <v>46</v>
      </c>
      <c r="V896">
        <v>2</v>
      </c>
      <c r="W896">
        <v>4</v>
      </c>
      <c r="X896" t="s">
        <v>35</v>
      </c>
      <c r="Y896" t="s">
        <v>35</v>
      </c>
      <c r="Z896" t="s">
        <v>36</v>
      </c>
    </row>
    <row r="897" spans="1:26" x14ac:dyDescent="0.3">
      <c r="A897" t="s">
        <v>1081</v>
      </c>
      <c r="B897" t="s">
        <v>135</v>
      </c>
      <c r="E897" t="s">
        <v>26</v>
      </c>
      <c r="F897" t="s">
        <v>43</v>
      </c>
      <c r="G897">
        <v>7</v>
      </c>
      <c r="H897">
        <v>7</v>
      </c>
      <c r="I897">
        <v>10</v>
      </c>
      <c r="J897">
        <v>10</v>
      </c>
      <c r="K897">
        <v>0</v>
      </c>
      <c r="L897">
        <v>0</v>
      </c>
      <c r="M897">
        <v>10</v>
      </c>
      <c r="N897">
        <v>100</v>
      </c>
      <c r="O897" t="s">
        <v>44</v>
      </c>
      <c r="P897" t="s">
        <v>45</v>
      </c>
      <c r="Q897" t="s">
        <v>60</v>
      </c>
      <c r="R897" t="s">
        <v>50</v>
      </c>
      <c r="S897" t="s">
        <v>56</v>
      </c>
      <c r="T897" t="s">
        <v>52</v>
      </c>
      <c r="U897" t="s">
        <v>92</v>
      </c>
      <c r="V897">
        <v>3</v>
      </c>
      <c r="W897">
        <v>3</v>
      </c>
      <c r="X897" t="s">
        <v>35</v>
      </c>
      <c r="Y897" t="s">
        <v>35</v>
      </c>
      <c r="Z897" t="s">
        <v>36</v>
      </c>
    </row>
    <row r="898" spans="1:26" x14ac:dyDescent="0.3">
      <c r="A898" t="s">
        <v>1082</v>
      </c>
      <c r="B898" t="s">
        <v>135</v>
      </c>
      <c r="E898" t="s">
        <v>26</v>
      </c>
      <c r="F898" t="s">
        <v>79</v>
      </c>
      <c r="G898">
        <v>8</v>
      </c>
      <c r="H898">
        <v>7</v>
      </c>
      <c r="I898">
        <v>3</v>
      </c>
      <c r="J898">
        <v>4</v>
      </c>
      <c r="K898">
        <v>1</v>
      </c>
      <c r="L898">
        <v>5</v>
      </c>
      <c r="M898">
        <v>5</v>
      </c>
      <c r="N898" t="s">
        <v>233</v>
      </c>
      <c r="O898" t="s">
        <v>44</v>
      </c>
      <c r="P898" t="s">
        <v>29</v>
      </c>
      <c r="Q898" t="s">
        <v>60</v>
      </c>
      <c r="R898" t="s">
        <v>31</v>
      </c>
      <c r="S898" t="s">
        <v>56</v>
      </c>
      <c r="T898" t="s">
        <v>176</v>
      </c>
      <c r="U898" t="s">
        <v>34</v>
      </c>
      <c r="V898">
        <v>2</v>
      </c>
      <c r="W898">
        <v>4</v>
      </c>
      <c r="X898" t="s">
        <v>40</v>
      </c>
      <c r="Y898" t="s">
        <v>35</v>
      </c>
      <c r="Z898" t="s">
        <v>36</v>
      </c>
    </row>
    <row r="899" spans="1:26" x14ac:dyDescent="0.3">
      <c r="A899" t="s">
        <v>1083</v>
      </c>
      <c r="B899" t="s">
        <v>104</v>
      </c>
      <c r="C899" t="s">
        <v>26</v>
      </c>
      <c r="D899" t="s">
        <v>27</v>
      </c>
      <c r="G899">
        <v>2</v>
      </c>
      <c r="H899">
        <v>3</v>
      </c>
      <c r="I899">
        <v>10</v>
      </c>
      <c r="J899">
        <v>0</v>
      </c>
      <c r="K899">
        <v>5</v>
      </c>
      <c r="L899">
        <v>7</v>
      </c>
      <c r="M899">
        <v>8</v>
      </c>
      <c r="N899" t="s">
        <v>115</v>
      </c>
      <c r="O899" t="s">
        <v>28</v>
      </c>
      <c r="P899" t="s">
        <v>45</v>
      </c>
      <c r="Q899" t="s">
        <v>39</v>
      </c>
      <c r="R899" t="s">
        <v>31</v>
      </c>
      <c r="S899" t="s">
        <v>51</v>
      </c>
      <c r="T899" t="s">
        <v>112</v>
      </c>
      <c r="U899" t="s">
        <v>46</v>
      </c>
      <c r="V899">
        <v>3</v>
      </c>
      <c r="W899">
        <v>5</v>
      </c>
      <c r="X899" t="s">
        <v>35</v>
      </c>
      <c r="Y899" t="s">
        <v>35</v>
      </c>
      <c r="Z899" t="s">
        <v>36</v>
      </c>
    </row>
    <row r="900" spans="1:26" x14ac:dyDescent="0.3">
      <c r="A900" t="s">
        <v>1084</v>
      </c>
      <c r="B900" t="s">
        <v>38</v>
      </c>
      <c r="C900" t="s">
        <v>26</v>
      </c>
      <c r="D900" t="s">
        <v>27</v>
      </c>
      <c r="G900">
        <v>8</v>
      </c>
      <c r="H900">
        <v>7</v>
      </c>
      <c r="I900">
        <v>10</v>
      </c>
      <c r="J900">
        <v>2</v>
      </c>
      <c r="K900">
        <v>1</v>
      </c>
      <c r="L900">
        <v>8</v>
      </c>
      <c r="M900">
        <v>6</v>
      </c>
      <c r="N900">
        <v>50</v>
      </c>
      <c r="O900" t="s">
        <v>44</v>
      </c>
      <c r="P900" t="s">
        <v>162</v>
      </c>
      <c r="Q900" t="s">
        <v>30</v>
      </c>
      <c r="S900" t="s">
        <v>56</v>
      </c>
      <c r="T900" t="s">
        <v>52</v>
      </c>
      <c r="U900" t="s">
        <v>46</v>
      </c>
      <c r="V900">
        <v>3</v>
      </c>
      <c r="W900">
        <v>2</v>
      </c>
      <c r="X900" t="s">
        <v>35</v>
      </c>
      <c r="Y900" t="s">
        <v>35</v>
      </c>
      <c r="Z900" t="s">
        <v>36</v>
      </c>
    </row>
    <row r="901" spans="1:26" x14ac:dyDescent="0.3">
      <c r="A901" t="s">
        <v>1085</v>
      </c>
      <c r="B901" t="s">
        <v>148</v>
      </c>
      <c r="E901" t="s">
        <v>26</v>
      </c>
      <c r="F901" t="s">
        <v>43</v>
      </c>
      <c r="G901">
        <v>3</v>
      </c>
      <c r="H901">
        <v>4</v>
      </c>
      <c r="I901">
        <v>6</v>
      </c>
      <c r="J901">
        <v>3</v>
      </c>
      <c r="K901">
        <v>4</v>
      </c>
      <c r="L901">
        <v>7</v>
      </c>
      <c r="M901">
        <v>9</v>
      </c>
      <c r="N901">
        <v>300</v>
      </c>
      <c r="O901" t="s">
        <v>28</v>
      </c>
      <c r="P901" t="s">
        <v>29</v>
      </c>
      <c r="Q901" t="s">
        <v>60</v>
      </c>
      <c r="R901" t="s">
        <v>31</v>
      </c>
      <c r="S901" t="s">
        <v>51</v>
      </c>
      <c r="T901" t="s">
        <v>194</v>
      </c>
      <c r="U901" t="s">
        <v>34</v>
      </c>
      <c r="V901">
        <v>4</v>
      </c>
      <c r="W901">
        <v>2</v>
      </c>
      <c r="X901" t="s">
        <v>35</v>
      </c>
      <c r="Y901" t="s">
        <v>35</v>
      </c>
      <c r="Z901" t="s">
        <v>36</v>
      </c>
    </row>
    <row r="902" spans="1:26" x14ac:dyDescent="0.3">
      <c r="A902" t="s">
        <v>1086</v>
      </c>
      <c r="B902" t="s">
        <v>38</v>
      </c>
      <c r="C902" t="s">
        <v>26</v>
      </c>
      <c r="D902" t="s">
        <v>27</v>
      </c>
      <c r="G902">
        <v>4</v>
      </c>
      <c r="H902">
        <v>7</v>
      </c>
      <c r="I902">
        <v>5</v>
      </c>
      <c r="J902">
        <v>4</v>
      </c>
      <c r="K902">
        <v>4</v>
      </c>
      <c r="L902">
        <v>7</v>
      </c>
      <c r="M902">
        <v>6</v>
      </c>
      <c r="N902">
        <v>300</v>
      </c>
      <c r="O902" t="s">
        <v>44</v>
      </c>
      <c r="P902" t="s">
        <v>168</v>
      </c>
      <c r="Q902" t="s">
        <v>60</v>
      </c>
      <c r="R902" t="s">
        <v>50</v>
      </c>
      <c r="S902" t="s">
        <v>61</v>
      </c>
      <c r="U902" t="s">
        <v>46</v>
      </c>
      <c r="V902">
        <v>3</v>
      </c>
      <c r="X902" t="s">
        <v>35</v>
      </c>
      <c r="Y902" t="s">
        <v>35</v>
      </c>
      <c r="Z902" t="s">
        <v>36</v>
      </c>
    </row>
    <row r="903" spans="1:26" x14ac:dyDescent="0.3">
      <c r="A903" t="s">
        <v>1087</v>
      </c>
      <c r="B903" t="s">
        <v>38</v>
      </c>
      <c r="C903" t="s">
        <v>26</v>
      </c>
      <c r="D903" t="s">
        <v>27</v>
      </c>
      <c r="G903">
        <v>4</v>
      </c>
      <c r="H903">
        <v>7</v>
      </c>
      <c r="I903">
        <v>5</v>
      </c>
      <c r="J903">
        <v>4</v>
      </c>
      <c r="K903">
        <v>4</v>
      </c>
      <c r="L903">
        <v>7</v>
      </c>
      <c r="M903">
        <v>6</v>
      </c>
      <c r="N903">
        <v>300</v>
      </c>
      <c r="O903" t="s">
        <v>44</v>
      </c>
      <c r="P903" t="s">
        <v>168</v>
      </c>
      <c r="Q903" t="s">
        <v>60</v>
      </c>
      <c r="R903" t="s">
        <v>50</v>
      </c>
      <c r="S903" t="s">
        <v>61</v>
      </c>
      <c r="U903" t="s">
        <v>46</v>
      </c>
      <c r="V903">
        <v>3</v>
      </c>
      <c r="X903" t="s">
        <v>35</v>
      </c>
      <c r="Y903" t="s">
        <v>35</v>
      </c>
      <c r="Z903" t="s">
        <v>36</v>
      </c>
    </row>
    <row r="904" spans="1:26" x14ac:dyDescent="0.3">
      <c r="A904" t="s">
        <v>1088</v>
      </c>
      <c r="B904" t="s">
        <v>74</v>
      </c>
      <c r="C904" t="s">
        <v>26</v>
      </c>
      <c r="D904" t="s">
        <v>27</v>
      </c>
      <c r="G904">
        <v>2</v>
      </c>
      <c r="H904">
        <v>7</v>
      </c>
      <c r="I904">
        <v>10</v>
      </c>
      <c r="J904">
        <v>1</v>
      </c>
      <c r="K904">
        <v>3</v>
      </c>
      <c r="L904">
        <v>8</v>
      </c>
      <c r="M904">
        <v>7</v>
      </c>
      <c r="N904">
        <v>30</v>
      </c>
      <c r="O904" t="s">
        <v>1089</v>
      </c>
      <c r="P904" t="s">
        <v>45</v>
      </c>
      <c r="Q904" t="s">
        <v>60</v>
      </c>
      <c r="R904" t="s">
        <v>50</v>
      </c>
      <c r="S904" t="s">
        <v>32</v>
      </c>
      <c r="T904" t="s">
        <v>52</v>
      </c>
      <c r="U904" t="s">
        <v>34</v>
      </c>
      <c r="V904">
        <v>2</v>
      </c>
      <c r="W904">
        <v>1</v>
      </c>
      <c r="X904" t="s">
        <v>35</v>
      </c>
      <c r="Y904" t="s">
        <v>40</v>
      </c>
      <c r="Z904" t="s">
        <v>36</v>
      </c>
    </row>
    <row r="905" spans="1:26" x14ac:dyDescent="0.3">
      <c r="A905" t="s">
        <v>1090</v>
      </c>
      <c r="B905" t="s">
        <v>184</v>
      </c>
      <c r="C905" t="s">
        <v>26</v>
      </c>
      <c r="D905" t="s">
        <v>27</v>
      </c>
      <c r="G905">
        <v>4</v>
      </c>
      <c r="H905">
        <v>9</v>
      </c>
      <c r="I905">
        <v>9</v>
      </c>
      <c r="J905">
        <v>1</v>
      </c>
      <c r="K905">
        <v>9</v>
      </c>
      <c r="L905">
        <v>10</v>
      </c>
      <c r="M905">
        <v>10</v>
      </c>
      <c r="N905">
        <v>100</v>
      </c>
      <c r="O905" t="s">
        <v>28</v>
      </c>
      <c r="P905" t="s">
        <v>29</v>
      </c>
      <c r="Q905" t="s">
        <v>60</v>
      </c>
      <c r="R905" t="s">
        <v>31</v>
      </c>
      <c r="S905" t="s">
        <v>91</v>
      </c>
      <c r="T905" t="s">
        <v>182</v>
      </c>
      <c r="U905" t="s">
        <v>146</v>
      </c>
      <c r="V905">
        <v>0</v>
      </c>
      <c r="W905">
        <v>1</v>
      </c>
      <c r="X905" t="s">
        <v>35</v>
      </c>
      <c r="Y905" t="s">
        <v>35</v>
      </c>
      <c r="Z905" t="s">
        <v>36</v>
      </c>
    </row>
    <row r="906" spans="1:26" x14ac:dyDescent="0.3">
      <c r="A906" t="s">
        <v>1091</v>
      </c>
      <c r="B906" t="s">
        <v>25</v>
      </c>
      <c r="C906" t="s">
        <v>26</v>
      </c>
      <c r="D906" t="s">
        <v>105</v>
      </c>
      <c r="G906">
        <v>2</v>
      </c>
      <c r="H906">
        <v>8</v>
      </c>
      <c r="I906">
        <v>0</v>
      </c>
      <c r="J906">
        <v>3</v>
      </c>
      <c r="K906">
        <v>0</v>
      </c>
      <c r="L906">
        <v>10</v>
      </c>
      <c r="M906">
        <v>7</v>
      </c>
      <c r="N906">
        <v>30</v>
      </c>
      <c r="O906" t="s">
        <v>44</v>
      </c>
      <c r="P906" t="s">
        <v>45</v>
      </c>
      <c r="Q906" t="s">
        <v>39</v>
      </c>
      <c r="R906" t="s">
        <v>31</v>
      </c>
      <c r="S906" t="s">
        <v>51</v>
      </c>
      <c r="T906" t="s">
        <v>194</v>
      </c>
      <c r="U906" t="s">
        <v>146</v>
      </c>
      <c r="V906">
        <v>2</v>
      </c>
      <c r="W906">
        <v>2</v>
      </c>
      <c r="X906" t="s">
        <v>35</v>
      </c>
      <c r="Y906" t="s">
        <v>35</v>
      </c>
      <c r="Z906" t="s">
        <v>36</v>
      </c>
    </row>
    <row r="907" spans="1:26" x14ac:dyDescent="0.3">
      <c r="A907" t="s">
        <v>1092</v>
      </c>
      <c r="B907" t="s">
        <v>90</v>
      </c>
      <c r="E907" t="s">
        <v>26</v>
      </c>
      <c r="F907" t="s">
        <v>79</v>
      </c>
      <c r="G907">
        <v>6</v>
      </c>
      <c r="H907">
        <v>5</v>
      </c>
      <c r="I907">
        <v>7</v>
      </c>
      <c r="J907">
        <v>5</v>
      </c>
      <c r="K907">
        <v>6</v>
      </c>
      <c r="L907">
        <v>5</v>
      </c>
      <c r="M907">
        <v>4</v>
      </c>
      <c r="N907">
        <v>0</v>
      </c>
      <c r="O907" t="s">
        <v>44</v>
      </c>
      <c r="P907" t="s">
        <v>29</v>
      </c>
      <c r="Q907" t="s">
        <v>60</v>
      </c>
      <c r="R907" t="s">
        <v>31</v>
      </c>
      <c r="S907" t="s">
        <v>32</v>
      </c>
      <c r="T907" t="s">
        <v>65</v>
      </c>
      <c r="U907" t="s">
        <v>46</v>
      </c>
      <c r="V907">
        <v>4</v>
      </c>
      <c r="W907">
        <v>3</v>
      </c>
      <c r="X907" t="s">
        <v>35</v>
      </c>
      <c r="Y907" t="s">
        <v>35</v>
      </c>
      <c r="Z907" t="s">
        <v>36</v>
      </c>
    </row>
    <row r="908" spans="1:26" x14ac:dyDescent="0.3">
      <c r="A908" t="s">
        <v>1093</v>
      </c>
      <c r="B908" t="s">
        <v>104</v>
      </c>
      <c r="C908" t="s">
        <v>26</v>
      </c>
      <c r="D908" t="s">
        <v>27</v>
      </c>
      <c r="G908">
        <v>8</v>
      </c>
      <c r="H908">
        <v>8</v>
      </c>
      <c r="I908">
        <v>4</v>
      </c>
      <c r="J908">
        <v>8</v>
      </c>
      <c r="K908">
        <v>2</v>
      </c>
      <c r="L908">
        <v>8</v>
      </c>
      <c r="M908">
        <v>9</v>
      </c>
      <c r="N908" t="s">
        <v>1094</v>
      </c>
      <c r="O908" t="s">
        <v>44</v>
      </c>
      <c r="P908" t="s">
        <v>29</v>
      </c>
      <c r="Q908" t="s">
        <v>60</v>
      </c>
      <c r="R908" t="s">
        <v>31</v>
      </c>
      <c r="S908" t="s">
        <v>32</v>
      </c>
      <c r="T908" t="s">
        <v>33</v>
      </c>
      <c r="U908" t="s">
        <v>34</v>
      </c>
      <c r="V908">
        <v>5</v>
      </c>
      <c r="W908">
        <v>3</v>
      </c>
      <c r="X908" t="s">
        <v>35</v>
      </c>
      <c r="Y908" t="s">
        <v>35</v>
      </c>
      <c r="Z908" t="s">
        <v>36</v>
      </c>
    </row>
    <row r="909" spans="1:26" x14ac:dyDescent="0.3">
      <c r="A909" t="s">
        <v>1095</v>
      </c>
      <c r="B909" t="s">
        <v>38</v>
      </c>
      <c r="C909" t="s">
        <v>26</v>
      </c>
      <c r="D909" t="s">
        <v>27</v>
      </c>
      <c r="G909">
        <v>4</v>
      </c>
      <c r="H909">
        <v>2</v>
      </c>
      <c r="I909">
        <v>6</v>
      </c>
      <c r="J909">
        <v>1</v>
      </c>
      <c r="K909">
        <v>0</v>
      </c>
      <c r="L909">
        <v>9</v>
      </c>
      <c r="M909">
        <v>10</v>
      </c>
      <c r="N909" t="s">
        <v>235</v>
      </c>
      <c r="O909" t="s">
        <v>28</v>
      </c>
      <c r="P909" t="s">
        <v>29</v>
      </c>
      <c r="Q909" t="s">
        <v>60</v>
      </c>
      <c r="R909" t="s">
        <v>31</v>
      </c>
      <c r="S909" t="s">
        <v>61</v>
      </c>
      <c r="T909" t="s">
        <v>62</v>
      </c>
      <c r="U909" t="s">
        <v>34</v>
      </c>
      <c r="V909">
        <v>4</v>
      </c>
      <c r="W909">
        <v>3</v>
      </c>
      <c r="X909" t="s">
        <v>35</v>
      </c>
      <c r="Y909" t="s">
        <v>35</v>
      </c>
      <c r="Z909" t="s">
        <v>36</v>
      </c>
    </row>
    <row r="910" spans="1:26" x14ac:dyDescent="0.3">
      <c r="A910" t="s">
        <v>1096</v>
      </c>
      <c r="B910" t="s">
        <v>151</v>
      </c>
      <c r="E910" t="s">
        <v>26</v>
      </c>
      <c r="F910" t="s">
        <v>43</v>
      </c>
      <c r="G910">
        <v>10</v>
      </c>
      <c r="H910">
        <v>10</v>
      </c>
      <c r="I910">
        <v>5</v>
      </c>
      <c r="J910">
        <v>7</v>
      </c>
      <c r="K910">
        <v>5</v>
      </c>
      <c r="L910">
        <v>2</v>
      </c>
      <c r="M910">
        <v>10</v>
      </c>
      <c r="N910" t="s">
        <v>739</v>
      </c>
      <c r="O910" t="s">
        <v>44</v>
      </c>
      <c r="P910" t="s">
        <v>253</v>
      </c>
      <c r="Q910" t="s">
        <v>434</v>
      </c>
      <c r="R910" t="s">
        <v>31</v>
      </c>
      <c r="S910" t="s">
        <v>178</v>
      </c>
      <c r="T910" t="s">
        <v>182</v>
      </c>
      <c r="U910" t="s">
        <v>146</v>
      </c>
      <c r="V910">
        <v>1</v>
      </c>
      <c r="W910">
        <v>4</v>
      </c>
      <c r="X910" t="s">
        <v>35</v>
      </c>
      <c r="Y910" t="s">
        <v>35</v>
      </c>
      <c r="Z910" t="s">
        <v>36</v>
      </c>
    </row>
    <row r="911" spans="1:26" x14ac:dyDescent="0.3">
      <c r="A911" t="s">
        <v>1097</v>
      </c>
      <c r="B911" t="s">
        <v>67</v>
      </c>
      <c r="E911" t="s">
        <v>26</v>
      </c>
      <c r="F911" t="s">
        <v>79</v>
      </c>
      <c r="G911">
        <v>4</v>
      </c>
      <c r="H911">
        <v>8</v>
      </c>
      <c r="I911">
        <v>5</v>
      </c>
      <c r="J911">
        <v>4</v>
      </c>
      <c r="K911">
        <v>4</v>
      </c>
      <c r="L911">
        <v>8</v>
      </c>
      <c r="M911">
        <v>7</v>
      </c>
      <c r="N911">
        <v>250</v>
      </c>
      <c r="O911" t="s">
        <v>44</v>
      </c>
      <c r="P911" t="s">
        <v>29</v>
      </c>
      <c r="Q911" t="s">
        <v>60</v>
      </c>
      <c r="R911" t="s">
        <v>31</v>
      </c>
      <c r="S911" t="s">
        <v>51</v>
      </c>
      <c r="T911" t="s">
        <v>112</v>
      </c>
      <c r="U911" t="s">
        <v>146</v>
      </c>
      <c r="V911">
        <v>1</v>
      </c>
      <c r="W911">
        <v>2</v>
      </c>
      <c r="X911" t="s">
        <v>35</v>
      </c>
      <c r="Y911" t="s">
        <v>35</v>
      </c>
      <c r="Z911" t="s">
        <v>36</v>
      </c>
    </row>
    <row r="912" spans="1:26" x14ac:dyDescent="0.3">
      <c r="A912" t="s">
        <v>1098</v>
      </c>
      <c r="B912" t="s">
        <v>76</v>
      </c>
      <c r="E912" t="s">
        <v>26</v>
      </c>
      <c r="F912" t="s">
        <v>43</v>
      </c>
      <c r="G912">
        <v>2</v>
      </c>
      <c r="H912">
        <v>1</v>
      </c>
      <c r="I912">
        <v>9</v>
      </c>
      <c r="J912">
        <v>2</v>
      </c>
      <c r="K912">
        <v>5</v>
      </c>
      <c r="L912">
        <v>5</v>
      </c>
      <c r="M912">
        <v>6</v>
      </c>
      <c r="N912" t="s">
        <v>1099</v>
      </c>
      <c r="O912" t="s">
        <v>28</v>
      </c>
      <c r="P912" t="s">
        <v>29</v>
      </c>
      <c r="Q912" t="s">
        <v>60</v>
      </c>
      <c r="R912" t="s">
        <v>31</v>
      </c>
      <c r="S912" t="s">
        <v>214</v>
      </c>
      <c r="T912" t="s">
        <v>206</v>
      </c>
      <c r="U912" t="s">
        <v>34</v>
      </c>
      <c r="V912">
        <v>3</v>
      </c>
      <c r="W912">
        <v>2</v>
      </c>
      <c r="X912" t="s">
        <v>35</v>
      </c>
      <c r="Y912" t="s">
        <v>35</v>
      </c>
      <c r="Z912" t="s">
        <v>36</v>
      </c>
    </row>
    <row r="913" spans="1:26" x14ac:dyDescent="0.3">
      <c r="A913" t="s">
        <v>1100</v>
      </c>
      <c r="B913" t="s">
        <v>25</v>
      </c>
      <c r="C913" t="s">
        <v>26</v>
      </c>
      <c r="D913" t="s">
        <v>27</v>
      </c>
      <c r="G913">
        <v>3</v>
      </c>
      <c r="H913">
        <v>5</v>
      </c>
      <c r="I913">
        <v>6</v>
      </c>
      <c r="J913">
        <v>3</v>
      </c>
      <c r="K913">
        <v>0</v>
      </c>
      <c r="L913">
        <v>8</v>
      </c>
      <c r="M913">
        <v>6</v>
      </c>
      <c r="N913">
        <v>100</v>
      </c>
      <c r="O913" t="s">
        <v>28</v>
      </c>
      <c r="P913" t="s">
        <v>29</v>
      </c>
      <c r="Q913" t="s">
        <v>60</v>
      </c>
      <c r="R913" t="s">
        <v>31</v>
      </c>
      <c r="S913" t="s">
        <v>91</v>
      </c>
      <c r="T913" t="s">
        <v>194</v>
      </c>
      <c r="U913" t="s">
        <v>146</v>
      </c>
      <c r="V913">
        <v>3</v>
      </c>
      <c r="W913">
        <v>2</v>
      </c>
      <c r="X913" t="s">
        <v>35</v>
      </c>
      <c r="Y913" t="s">
        <v>35</v>
      </c>
      <c r="Z913" t="s">
        <v>36</v>
      </c>
    </row>
    <row r="914" spans="1:26" x14ac:dyDescent="0.3">
      <c r="A914" t="s">
        <v>1101</v>
      </c>
      <c r="B914" t="s">
        <v>99</v>
      </c>
      <c r="E914" t="s">
        <v>26</v>
      </c>
      <c r="F914" t="s">
        <v>43</v>
      </c>
      <c r="G914">
        <v>4</v>
      </c>
      <c r="H914">
        <v>4</v>
      </c>
      <c r="I914">
        <v>7</v>
      </c>
      <c r="J914">
        <v>3</v>
      </c>
      <c r="K914">
        <v>2</v>
      </c>
      <c r="L914">
        <v>5</v>
      </c>
      <c r="M914">
        <v>8</v>
      </c>
      <c r="N914">
        <v>400</v>
      </c>
      <c r="O914" t="s">
        <v>28</v>
      </c>
      <c r="P914" t="s">
        <v>29</v>
      </c>
      <c r="Q914" t="s">
        <v>39</v>
      </c>
      <c r="R914" t="s">
        <v>31</v>
      </c>
      <c r="T914" t="s">
        <v>112</v>
      </c>
      <c r="U914" t="s">
        <v>34</v>
      </c>
      <c r="V914">
        <v>3</v>
      </c>
      <c r="W914">
        <v>2</v>
      </c>
      <c r="X914" t="s">
        <v>35</v>
      </c>
      <c r="Y914" t="s">
        <v>35</v>
      </c>
      <c r="Z914" t="s">
        <v>36</v>
      </c>
    </row>
    <row r="915" spans="1:26" x14ac:dyDescent="0.3">
      <c r="A915" t="s">
        <v>1102</v>
      </c>
      <c r="B915" t="s">
        <v>184</v>
      </c>
      <c r="C915" t="s">
        <v>26</v>
      </c>
      <c r="D915" t="s">
        <v>27</v>
      </c>
      <c r="G915">
        <v>2</v>
      </c>
      <c r="H915">
        <v>8</v>
      </c>
      <c r="I915">
        <v>10</v>
      </c>
      <c r="J915">
        <v>2</v>
      </c>
      <c r="K915">
        <v>0</v>
      </c>
      <c r="L915">
        <v>10</v>
      </c>
      <c r="M915">
        <v>10</v>
      </c>
      <c r="N915">
        <v>250</v>
      </c>
      <c r="O915" t="s">
        <v>44</v>
      </c>
      <c r="P915" t="s">
        <v>45</v>
      </c>
      <c r="Q915" t="s">
        <v>60</v>
      </c>
      <c r="R915" t="s">
        <v>31</v>
      </c>
      <c r="S915" t="s">
        <v>32</v>
      </c>
      <c r="T915" t="s">
        <v>33</v>
      </c>
      <c r="U915" t="s">
        <v>34</v>
      </c>
      <c r="V915">
        <v>2</v>
      </c>
      <c r="W915">
        <v>2</v>
      </c>
      <c r="X915" t="s">
        <v>35</v>
      </c>
      <c r="Y915" t="s">
        <v>35</v>
      </c>
      <c r="Z915" t="s">
        <v>36</v>
      </c>
    </row>
    <row r="916" spans="1:26" x14ac:dyDescent="0.3">
      <c r="A916" t="s">
        <v>1103</v>
      </c>
      <c r="B916" t="s">
        <v>76</v>
      </c>
      <c r="E916" t="s">
        <v>26</v>
      </c>
      <c r="F916" t="s">
        <v>43</v>
      </c>
      <c r="G916">
        <v>1</v>
      </c>
      <c r="H916">
        <v>9</v>
      </c>
      <c r="I916">
        <v>10</v>
      </c>
      <c r="J916">
        <v>2</v>
      </c>
      <c r="K916">
        <v>0</v>
      </c>
      <c r="L916">
        <v>1</v>
      </c>
      <c r="M916">
        <v>6</v>
      </c>
      <c r="N916">
        <v>240</v>
      </c>
      <c r="O916" t="s">
        <v>44</v>
      </c>
      <c r="P916" t="s">
        <v>45</v>
      </c>
      <c r="Q916" t="s">
        <v>60</v>
      </c>
      <c r="R916" t="s">
        <v>337</v>
      </c>
      <c r="S916" t="s">
        <v>178</v>
      </c>
      <c r="T916" t="s">
        <v>194</v>
      </c>
      <c r="U916" t="s">
        <v>34</v>
      </c>
      <c r="V916">
        <v>3</v>
      </c>
      <c r="W916">
        <v>1</v>
      </c>
      <c r="X916" t="s">
        <v>35</v>
      </c>
      <c r="Y916" t="s">
        <v>35</v>
      </c>
      <c r="Z916" t="s">
        <v>36</v>
      </c>
    </row>
    <row r="917" spans="1:26" x14ac:dyDescent="0.3">
      <c r="A917" t="s">
        <v>1104</v>
      </c>
      <c r="B917" t="s">
        <v>184</v>
      </c>
      <c r="C917" t="s">
        <v>26</v>
      </c>
      <c r="D917" t="s">
        <v>27</v>
      </c>
      <c r="G917">
        <v>0</v>
      </c>
      <c r="H917">
        <v>2</v>
      </c>
      <c r="I917">
        <v>8</v>
      </c>
      <c r="J917">
        <v>2</v>
      </c>
      <c r="K917">
        <v>2</v>
      </c>
      <c r="L917">
        <v>8</v>
      </c>
      <c r="M917">
        <v>4</v>
      </c>
      <c r="N917">
        <v>100</v>
      </c>
      <c r="O917" t="s">
        <v>44</v>
      </c>
      <c r="P917" t="s">
        <v>29</v>
      </c>
      <c r="Q917" t="s">
        <v>60</v>
      </c>
      <c r="R917" t="s">
        <v>31</v>
      </c>
      <c r="S917" t="s">
        <v>102</v>
      </c>
      <c r="T917" t="s">
        <v>112</v>
      </c>
      <c r="U917" t="s">
        <v>46</v>
      </c>
      <c r="V917">
        <v>1</v>
      </c>
      <c r="W917">
        <v>0</v>
      </c>
      <c r="X917" t="s">
        <v>40</v>
      </c>
      <c r="Y917" t="s">
        <v>35</v>
      </c>
      <c r="Z917" t="s">
        <v>36</v>
      </c>
    </row>
    <row r="918" spans="1:26" x14ac:dyDescent="0.3">
      <c r="A918" t="s">
        <v>1105</v>
      </c>
      <c r="B918" t="s">
        <v>1106</v>
      </c>
      <c r="C918" t="s">
        <v>26</v>
      </c>
      <c r="D918" t="s">
        <v>27</v>
      </c>
      <c r="G918">
        <v>0</v>
      </c>
      <c r="H918">
        <v>4</v>
      </c>
      <c r="I918">
        <v>10</v>
      </c>
      <c r="J918">
        <v>4</v>
      </c>
      <c r="K918">
        <v>0</v>
      </c>
      <c r="L918">
        <v>8</v>
      </c>
      <c r="M918">
        <v>10</v>
      </c>
      <c r="N918">
        <v>500</v>
      </c>
      <c r="O918" t="s">
        <v>28</v>
      </c>
      <c r="P918" t="s">
        <v>29</v>
      </c>
      <c r="Q918" t="s">
        <v>60</v>
      </c>
      <c r="R918" t="s">
        <v>31</v>
      </c>
      <c r="S918" t="s">
        <v>32</v>
      </c>
      <c r="T918" t="s">
        <v>176</v>
      </c>
      <c r="U918" t="s">
        <v>34</v>
      </c>
      <c r="V918">
        <v>6</v>
      </c>
      <c r="W918">
        <v>2</v>
      </c>
      <c r="X918" t="s">
        <v>35</v>
      </c>
      <c r="Y918" t="s">
        <v>35</v>
      </c>
      <c r="Z918" t="s">
        <v>36</v>
      </c>
    </row>
    <row r="919" spans="1:26" x14ac:dyDescent="0.3">
      <c r="A919" t="s">
        <v>1107</v>
      </c>
      <c r="B919" t="s">
        <v>25</v>
      </c>
      <c r="C919" t="s">
        <v>26</v>
      </c>
      <c r="D919" t="s">
        <v>27</v>
      </c>
      <c r="G919">
        <v>9</v>
      </c>
      <c r="H919">
        <v>10</v>
      </c>
      <c r="I919">
        <v>7</v>
      </c>
      <c r="J919">
        <v>3</v>
      </c>
      <c r="K919">
        <v>6</v>
      </c>
      <c r="L919">
        <v>5</v>
      </c>
      <c r="M919">
        <v>5</v>
      </c>
      <c r="N919">
        <v>0</v>
      </c>
      <c r="O919" t="s">
        <v>44</v>
      </c>
      <c r="P919" t="s">
        <v>29</v>
      </c>
      <c r="Q919" t="s">
        <v>60</v>
      </c>
      <c r="R919" t="s">
        <v>31</v>
      </c>
      <c r="S919" t="s">
        <v>95</v>
      </c>
      <c r="T919" t="s">
        <v>112</v>
      </c>
      <c r="U919" t="s">
        <v>34</v>
      </c>
      <c r="V919">
        <v>3</v>
      </c>
      <c r="W919">
        <v>3</v>
      </c>
      <c r="X919" t="s">
        <v>35</v>
      </c>
      <c r="Y919" t="s">
        <v>35</v>
      </c>
      <c r="Z919" t="s">
        <v>36</v>
      </c>
    </row>
    <row r="920" spans="1:26" x14ac:dyDescent="0.3">
      <c r="A920" t="s">
        <v>1108</v>
      </c>
      <c r="B920" t="s">
        <v>67</v>
      </c>
      <c r="E920" t="s">
        <v>26</v>
      </c>
      <c r="F920" t="s">
        <v>79</v>
      </c>
      <c r="G920">
        <v>10</v>
      </c>
      <c r="H920">
        <v>10</v>
      </c>
      <c r="I920">
        <v>2</v>
      </c>
      <c r="J920">
        <v>8</v>
      </c>
      <c r="K920">
        <v>7</v>
      </c>
      <c r="L920">
        <v>2</v>
      </c>
      <c r="M920">
        <v>2</v>
      </c>
      <c r="N920">
        <v>50</v>
      </c>
      <c r="O920" t="s">
        <v>44</v>
      </c>
      <c r="P920" t="s">
        <v>45</v>
      </c>
      <c r="Q920" t="s">
        <v>39</v>
      </c>
      <c r="R920" t="s">
        <v>31</v>
      </c>
      <c r="S920" t="s">
        <v>51</v>
      </c>
      <c r="T920" t="s">
        <v>194</v>
      </c>
      <c r="U920" t="s">
        <v>34</v>
      </c>
      <c r="V920">
        <v>6</v>
      </c>
      <c r="W920">
        <v>6</v>
      </c>
      <c r="X920" t="s">
        <v>35</v>
      </c>
      <c r="Y920" t="s">
        <v>35</v>
      </c>
      <c r="Z920" t="s">
        <v>36</v>
      </c>
    </row>
    <row r="921" spans="1:26" x14ac:dyDescent="0.3">
      <c r="A921" t="s">
        <v>1109</v>
      </c>
      <c r="B921" t="s">
        <v>135</v>
      </c>
      <c r="E921" t="s">
        <v>26</v>
      </c>
      <c r="F921" t="s">
        <v>43</v>
      </c>
      <c r="G921">
        <v>5</v>
      </c>
      <c r="H921">
        <v>4</v>
      </c>
      <c r="I921">
        <v>7</v>
      </c>
      <c r="J921">
        <v>1</v>
      </c>
      <c r="K921">
        <v>3</v>
      </c>
      <c r="L921">
        <v>6</v>
      </c>
      <c r="M921">
        <v>8</v>
      </c>
      <c r="N921">
        <v>100</v>
      </c>
      <c r="O921" t="s">
        <v>28</v>
      </c>
      <c r="P921" t="s">
        <v>29</v>
      </c>
      <c r="Q921" t="s">
        <v>60</v>
      </c>
      <c r="R921" t="s">
        <v>31</v>
      </c>
      <c r="T921" t="s">
        <v>176</v>
      </c>
      <c r="U921" t="s">
        <v>46</v>
      </c>
      <c r="V921">
        <v>3</v>
      </c>
      <c r="W921">
        <v>3</v>
      </c>
      <c r="X921" t="s">
        <v>35</v>
      </c>
      <c r="Y921" t="s">
        <v>35</v>
      </c>
      <c r="Z921" t="s">
        <v>36</v>
      </c>
    </row>
    <row r="922" spans="1:26" x14ac:dyDescent="0.3">
      <c r="A922" t="s">
        <v>1110</v>
      </c>
      <c r="B922" t="s">
        <v>25</v>
      </c>
      <c r="C922" t="s">
        <v>26</v>
      </c>
      <c r="D922" t="s">
        <v>27</v>
      </c>
      <c r="G922">
        <v>7</v>
      </c>
      <c r="H922">
        <v>3</v>
      </c>
      <c r="I922">
        <v>7</v>
      </c>
      <c r="J922">
        <v>3</v>
      </c>
      <c r="K922">
        <v>0</v>
      </c>
      <c r="L922">
        <v>8</v>
      </c>
      <c r="M922">
        <v>8</v>
      </c>
      <c r="N922">
        <v>50</v>
      </c>
      <c r="O922" t="s">
        <v>44</v>
      </c>
      <c r="P922" t="s">
        <v>29</v>
      </c>
      <c r="Q922" t="s">
        <v>60</v>
      </c>
      <c r="R922" t="s">
        <v>31</v>
      </c>
      <c r="T922" t="s">
        <v>176</v>
      </c>
      <c r="U922" t="s">
        <v>34</v>
      </c>
      <c r="V922">
        <v>4</v>
      </c>
      <c r="W922">
        <v>4</v>
      </c>
      <c r="X922" t="s">
        <v>35</v>
      </c>
      <c r="Y922" t="s">
        <v>35</v>
      </c>
      <c r="Z922" t="s">
        <v>36</v>
      </c>
    </row>
    <row r="923" spans="1:26" x14ac:dyDescent="0.3">
      <c r="A923" t="s">
        <v>1111</v>
      </c>
      <c r="B923" t="s">
        <v>59</v>
      </c>
      <c r="E923" t="s">
        <v>26</v>
      </c>
      <c r="F923" t="s">
        <v>79</v>
      </c>
      <c r="G923">
        <v>2</v>
      </c>
      <c r="H923">
        <v>9</v>
      </c>
      <c r="I923">
        <v>9</v>
      </c>
      <c r="J923">
        <v>2</v>
      </c>
      <c r="K923">
        <v>0</v>
      </c>
      <c r="L923">
        <v>9</v>
      </c>
      <c r="M923">
        <v>7</v>
      </c>
      <c r="N923" t="s">
        <v>233</v>
      </c>
      <c r="O923" t="s">
        <v>44</v>
      </c>
      <c r="P923" t="s">
        <v>29</v>
      </c>
      <c r="Q923" t="s">
        <v>60</v>
      </c>
      <c r="R923" t="s">
        <v>138</v>
      </c>
      <c r="S923" t="s">
        <v>56</v>
      </c>
      <c r="T923" t="s">
        <v>52</v>
      </c>
      <c r="U923" t="s">
        <v>34</v>
      </c>
      <c r="V923">
        <v>3</v>
      </c>
      <c r="W923">
        <v>1</v>
      </c>
      <c r="X923" t="s">
        <v>35</v>
      </c>
      <c r="Y923" t="s">
        <v>35</v>
      </c>
      <c r="Z923" t="s">
        <v>36</v>
      </c>
    </row>
    <row r="924" spans="1:26" x14ac:dyDescent="0.3">
      <c r="A924" t="s">
        <v>1112</v>
      </c>
      <c r="B924" t="s">
        <v>67</v>
      </c>
      <c r="E924" t="s">
        <v>26</v>
      </c>
      <c r="F924" t="s">
        <v>43</v>
      </c>
      <c r="G924">
        <v>7</v>
      </c>
      <c r="H924">
        <v>9</v>
      </c>
      <c r="I924">
        <v>7</v>
      </c>
      <c r="J924">
        <v>4</v>
      </c>
      <c r="K924">
        <v>3</v>
      </c>
      <c r="L924">
        <v>8</v>
      </c>
      <c r="M924">
        <v>8</v>
      </c>
      <c r="N924" t="s">
        <v>1113</v>
      </c>
      <c r="O924" t="s">
        <v>44</v>
      </c>
      <c r="P924" t="s">
        <v>29</v>
      </c>
      <c r="Q924" t="s">
        <v>60</v>
      </c>
      <c r="R924" t="s">
        <v>31</v>
      </c>
      <c r="S924" t="s">
        <v>242</v>
      </c>
      <c r="T924" t="s">
        <v>131</v>
      </c>
      <c r="U924" t="s">
        <v>34</v>
      </c>
      <c r="V924">
        <v>1</v>
      </c>
      <c r="W924">
        <v>1</v>
      </c>
      <c r="X924" t="s">
        <v>35</v>
      </c>
      <c r="Y924" t="s">
        <v>35</v>
      </c>
      <c r="Z924" t="s">
        <v>36</v>
      </c>
    </row>
    <row r="925" spans="1:26" x14ac:dyDescent="0.3">
      <c r="A925" t="s">
        <v>1114</v>
      </c>
      <c r="B925" t="s">
        <v>1106</v>
      </c>
      <c r="C925" t="s">
        <v>26</v>
      </c>
      <c r="D925" t="s">
        <v>105</v>
      </c>
      <c r="G925">
        <v>9</v>
      </c>
      <c r="H925">
        <v>7</v>
      </c>
      <c r="I925">
        <v>8</v>
      </c>
      <c r="J925">
        <v>5</v>
      </c>
      <c r="K925">
        <v>2</v>
      </c>
      <c r="L925">
        <v>1</v>
      </c>
      <c r="M925">
        <v>8</v>
      </c>
      <c r="N925">
        <v>100</v>
      </c>
      <c r="O925" t="s">
        <v>44</v>
      </c>
      <c r="P925" t="s">
        <v>45</v>
      </c>
      <c r="Q925" t="s">
        <v>70</v>
      </c>
      <c r="R925" t="s">
        <v>31</v>
      </c>
      <c r="S925" t="s">
        <v>51</v>
      </c>
      <c r="T925" t="s">
        <v>33</v>
      </c>
      <c r="U925" t="s">
        <v>92</v>
      </c>
      <c r="V925">
        <v>5</v>
      </c>
      <c r="W925">
        <v>5</v>
      </c>
      <c r="X925" t="s">
        <v>35</v>
      </c>
      <c r="Y925" t="s">
        <v>35</v>
      </c>
      <c r="Z925" t="s">
        <v>53</v>
      </c>
    </row>
    <row r="926" spans="1:26" x14ac:dyDescent="0.3">
      <c r="A926" t="s">
        <v>1115</v>
      </c>
      <c r="B926" t="s">
        <v>25</v>
      </c>
      <c r="C926" t="s">
        <v>26</v>
      </c>
      <c r="D926" t="s">
        <v>27</v>
      </c>
      <c r="G926">
        <v>6</v>
      </c>
      <c r="H926">
        <v>1</v>
      </c>
      <c r="I926">
        <v>8</v>
      </c>
      <c r="J926">
        <v>4</v>
      </c>
      <c r="K926">
        <v>5</v>
      </c>
      <c r="L926">
        <v>9</v>
      </c>
      <c r="M926">
        <v>8</v>
      </c>
      <c r="N926" t="s">
        <v>68</v>
      </c>
      <c r="O926" t="s">
        <v>44</v>
      </c>
      <c r="P926" t="s">
        <v>45</v>
      </c>
      <c r="Q926" t="s">
        <v>60</v>
      </c>
      <c r="R926" t="s">
        <v>201</v>
      </c>
      <c r="S926" t="s">
        <v>51</v>
      </c>
      <c r="T926" t="s">
        <v>52</v>
      </c>
      <c r="U926" t="s">
        <v>146</v>
      </c>
      <c r="V926">
        <v>1</v>
      </c>
      <c r="W926">
        <v>2</v>
      </c>
      <c r="X926" t="s">
        <v>35</v>
      </c>
      <c r="Y926" t="s">
        <v>35</v>
      </c>
      <c r="Z926" t="s">
        <v>36</v>
      </c>
    </row>
    <row r="927" spans="1:26" x14ac:dyDescent="0.3">
      <c r="A927" t="s">
        <v>1116</v>
      </c>
      <c r="B927" t="s">
        <v>135</v>
      </c>
      <c r="E927" t="s">
        <v>26</v>
      </c>
      <c r="F927" t="s">
        <v>43</v>
      </c>
      <c r="G927">
        <v>4</v>
      </c>
      <c r="H927">
        <v>4</v>
      </c>
      <c r="I927">
        <v>8</v>
      </c>
      <c r="J927">
        <v>2</v>
      </c>
      <c r="K927">
        <v>0</v>
      </c>
      <c r="L927">
        <v>10</v>
      </c>
      <c r="M927">
        <v>7</v>
      </c>
      <c r="N927">
        <v>50</v>
      </c>
      <c r="O927" t="s">
        <v>28</v>
      </c>
      <c r="P927" t="s">
        <v>168</v>
      </c>
      <c r="Q927" t="s">
        <v>39</v>
      </c>
      <c r="R927" t="s">
        <v>50</v>
      </c>
      <c r="S927" t="s">
        <v>56</v>
      </c>
      <c r="T927" t="s">
        <v>194</v>
      </c>
      <c r="U927" t="s">
        <v>34</v>
      </c>
      <c r="V927">
        <v>1</v>
      </c>
      <c r="W927">
        <v>1</v>
      </c>
      <c r="X927" t="s">
        <v>35</v>
      </c>
      <c r="Y927" t="s">
        <v>35</v>
      </c>
      <c r="Z927" t="s">
        <v>36</v>
      </c>
    </row>
    <row r="928" spans="1:26" x14ac:dyDescent="0.3">
      <c r="A928" t="s">
        <v>1117</v>
      </c>
      <c r="B928" t="s">
        <v>67</v>
      </c>
      <c r="E928" t="s">
        <v>26</v>
      </c>
      <c r="F928" t="s">
        <v>43</v>
      </c>
      <c r="G928">
        <v>7</v>
      </c>
      <c r="H928">
        <v>5</v>
      </c>
      <c r="I928">
        <v>5</v>
      </c>
      <c r="J928">
        <v>4</v>
      </c>
      <c r="K928">
        <v>4</v>
      </c>
      <c r="L928">
        <v>5</v>
      </c>
      <c r="M928">
        <v>8</v>
      </c>
      <c r="N928">
        <v>50</v>
      </c>
      <c r="O928" t="s">
        <v>28</v>
      </c>
      <c r="P928" t="s">
        <v>29</v>
      </c>
      <c r="Q928" t="s">
        <v>60</v>
      </c>
      <c r="R928" t="s">
        <v>31</v>
      </c>
      <c r="T928" t="s">
        <v>176</v>
      </c>
      <c r="U928" t="s">
        <v>34</v>
      </c>
      <c r="V928">
        <v>2</v>
      </c>
      <c r="W928">
        <v>2</v>
      </c>
      <c r="X928" t="s">
        <v>35</v>
      </c>
      <c r="Y928" t="s">
        <v>35</v>
      </c>
      <c r="Z928" t="s">
        <v>36</v>
      </c>
    </row>
    <row r="929" spans="1:26" x14ac:dyDescent="0.3">
      <c r="A929" t="s">
        <v>1118</v>
      </c>
      <c r="B929" t="s">
        <v>48</v>
      </c>
      <c r="C929" t="s">
        <v>26</v>
      </c>
      <c r="D929" t="s">
        <v>105</v>
      </c>
      <c r="G929">
        <v>1</v>
      </c>
      <c r="H929">
        <v>3</v>
      </c>
      <c r="I929">
        <v>8</v>
      </c>
      <c r="J929">
        <v>1</v>
      </c>
      <c r="K929">
        <v>0</v>
      </c>
      <c r="L929">
        <v>9</v>
      </c>
      <c r="M929">
        <v>3</v>
      </c>
      <c r="N929">
        <v>0</v>
      </c>
      <c r="O929" t="s">
        <v>28</v>
      </c>
      <c r="P929" t="s">
        <v>45</v>
      </c>
      <c r="Q929" t="s">
        <v>60</v>
      </c>
      <c r="R929" t="s">
        <v>31</v>
      </c>
      <c r="S929" t="s">
        <v>178</v>
      </c>
      <c r="T929" t="s">
        <v>194</v>
      </c>
      <c r="U929" t="s">
        <v>146</v>
      </c>
      <c r="V929">
        <v>1</v>
      </c>
      <c r="W929">
        <v>0</v>
      </c>
      <c r="X929" t="s">
        <v>35</v>
      </c>
      <c r="Y929" t="s">
        <v>35</v>
      </c>
      <c r="Z929" t="s">
        <v>36</v>
      </c>
    </row>
    <row r="930" spans="1:26" x14ac:dyDescent="0.3">
      <c r="A930" t="s">
        <v>1119</v>
      </c>
      <c r="B930" t="s">
        <v>67</v>
      </c>
      <c r="E930" t="s">
        <v>26</v>
      </c>
      <c r="F930" t="s">
        <v>43</v>
      </c>
      <c r="G930">
        <v>6</v>
      </c>
      <c r="H930">
        <v>8</v>
      </c>
      <c r="I930">
        <v>7</v>
      </c>
      <c r="J930">
        <v>4</v>
      </c>
      <c r="K930">
        <v>5</v>
      </c>
      <c r="L930">
        <v>5</v>
      </c>
      <c r="M930">
        <v>10</v>
      </c>
      <c r="N930">
        <v>100</v>
      </c>
      <c r="O930" t="s">
        <v>44</v>
      </c>
      <c r="P930" t="s">
        <v>29</v>
      </c>
      <c r="Q930" t="s">
        <v>60</v>
      </c>
      <c r="R930" t="s">
        <v>337</v>
      </c>
      <c r="S930" t="s">
        <v>32</v>
      </c>
      <c r="T930" t="s">
        <v>33</v>
      </c>
      <c r="U930" t="s">
        <v>146</v>
      </c>
      <c r="V930">
        <v>4</v>
      </c>
      <c r="W930">
        <v>4</v>
      </c>
      <c r="X930" t="s">
        <v>35</v>
      </c>
      <c r="Y930" t="s">
        <v>35</v>
      </c>
      <c r="Z930" t="s">
        <v>36</v>
      </c>
    </row>
    <row r="931" spans="1:26" x14ac:dyDescent="0.3">
      <c r="A931" t="s">
        <v>1120</v>
      </c>
      <c r="B931" t="s">
        <v>184</v>
      </c>
      <c r="C931" t="s">
        <v>26</v>
      </c>
      <c r="D931" t="s">
        <v>27</v>
      </c>
      <c r="G931">
        <v>7</v>
      </c>
      <c r="H931">
        <v>0</v>
      </c>
      <c r="I931">
        <v>9</v>
      </c>
      <c r="J931">
        <v>2</v>
      </c>
      <c r="K931">
        <v>2</v>
      </c>
      <c r="L931">
        <v>5</v>
      </c>
      <c r="M931">
        <v>6</v>
      </c>
      <c r="N931">
        <v>100</v>
      </c>
      <c r="O931" t="s">
        <v>44</v>
      </c>
      <c r="P931" t="s">
        <v>45</v>
      </c>
      <c r="Q931" t="s">
        <v>39</v>
      </c>
      <c r="R931" t="s">
        <v>31</v>
      </c>
      <c r="S931" t="s">
        <v>32</v>
      </c>
      <c r="T931" t="s">
        <v>33</v>
      </c>
      <c r="U931" t="s">
        <v>34</v>
      </c>
      <c r="V931">
        <v>2</v>
      </c>
      <c r="W931">
        <v>3</v>
      </c>
      <c r="X931" t="s">
        <v>35</v>
      </c>
      <c r="Y931" t="s">
        <v>35</v>
      </c>
      <c r="Z931" t="s">
        <v>36</v>
      </c>
    </row>
    <row r="932" spans="1:26" x14ac:dyDescent="0.3">
      <c r="A932" t="s">
        <v>1121</v>
      </c>
      <c r="B932" t="s">
        <v>74</v>
      </c>
      <c r="C932" t="s">
        <v>26</v>
      </c>
      <c r="D932" t="s">
        <v>27</v>
      </c>
      <c r="G932">
        <v>5</v>
      </c>
      <c r="H932">
        <v>7</v>
      </c>
      <c r="I932">
        <v>8</v>
      </c>
      <c r="J932">
        <v>4</v>
      </c>
      <c r="K932">
        <v>2</v>
      </c>
      <c r="L932">
        <v>5</v>
      </c>
      <c r="M932">
        <v>8</v>
      </c>
      <c r="N932" t="s">
        <v>1122</v>
      </c>
      <c r="O932" t="s">
        <v>44</v>
      </c>
      <c r="P932" t="s">
        <v>29</v>
      </c>
      <c r="Q932" t="s">
        <v>60</v>
      </c>
      <c r="R932" t="s">
        <v>31</v>
      </c>
      <c r="S932" t="s">
        <v>102</v>
      </c>
      <c r="T932" t="s">
        <v>112</v>
      </c>
      <c r="U932" t="s">
        <v>34</v>
      </c>
      <c r="V932">
        <v>2</v>
      </c>
      <c r="W932">
        <v>2</v>
      </c>
      <c r="X932" t="s">
        <v>35</v>
      </c>
      <c r="Y932" t="s">
        <v>35</v>
      </c>
      <c r="Z932" t="s">
        <v>36</v>
      </c>
    </row>
    <row r="933" spans="1:26" x14ac:dyDescent="0.3">
      <c r="A933" t="s">
        <v>1123</v>
      </c>
      <c r="B933" t="s">
        <v>104</v>
      </c>
      <c r="C933" t="s">
        <v>26</v>
      </c>
      <c r="D933" t="s">
        <v>105</v>
      </c>
      <c r="G933">
        <v>4</v>
      </c>
      <c r="H933">
        <v>1</v>
      </c>
      <c r="I933">
        <v>7</v>
      </c>
      <c r="J933">
        <v>4</v>
      </c>
      <c r="K933">
        <v>2</v>
      </c>
      <c r="L933">
        <v>6</v>
      </c>
      <c r="M933">
        <v>6</v>
      </c>
      <c r="N933" t="s">
        <v>1094</v>
      </c>
      <c r="O933" t="s">
        <v>28</v>
      </c>
      <c r="P933" t="s">
        <v>29</v>
      </c>
      <c r="Q933" t="s">
        <v>60</v>
      </c>
      <c r="R933" t="s">
        <v>31</v>
      </c>
      <c r="S933" t="s">
        <v>32</v>
      </c>
      <c r="T933" t="s">
        <v>176</v>
      </c>
      <c r="U933" t="s">
        <v>146</v>
      </c>
      <c r="V933">
        <v>2</v>
      </c>
      <c r="W933">
        <v>2</v>
      </c>
      <c r="X933" t="s">
        <v>35</v>
      </c>
      <c r="Y933" t="s">
        <v>35</v>
      </c>
      <c r="Z933" t="s">
        <v>36</v>
      </c>
    </row>
    <row r="934" spans="1:26" x14ac:dyDescent="0.3">
      <c r="A934" t="s">
        <v>1124</v>
      </c>
      <c r="B934" t="s">
        <v>25</v>
      </c>
      <c r="C934" t="s">
        <v>26</v>
      </c>
      <c r="D934" t="s">
        <v>27</v>
      </c>
      <c r="G934">
        <v>0</v>
      </c>
      <c r="H934">
        <v>10</v>
      </c>
      <c r="I934">
        <v>10</v>
      </c>
      <c r="J934">
        <v>0</v>
      </c>
      <c r="K934">
        <v>3</v>
      </c>
      <c r="L934">
        <v>10</v>
      </c>
      <c r="M934">
        <v>5</v>
      </c>
      <c r="N934">
        <v>100</v>
      </c>
      <c r="O934" t="s">
        <v>44</v>
      </c>
      <c r="P934" t="s">
        <v>45</v>
      </c>
      <c r="Q934" t="s">
        <v>39</v>
      </c>
      <c r="R934" t="s">
        <v>31</v>
      </c>
      <c r="S934" t="s">
        <v>51</v>
      </c>
      <c r="T934" t="s">
        <v>65</v>
      </c>
      <c r="U934" t="s">
        <v>34</v>
      </c>
      <c r="V934">
        <v>2</v>
      </c>
      <c r="W934">
        <v>2</v>
      </c>
      <c r="X934" t="s">
        <v>40</v>
      </c>
      <c r="Y934" t="s">
        <v>35</v>
      </c>
      <c r="Z934" t="s">
        <v>36</v>
      </c>
    </row>
    <row r="935" spans="1:26" x14ac:dyDescent="0.3">
      <c r="A935" t="s">
        <v>1125</v>
      </c>
      <c r="B935" t="s">
        <v>151</v>
      </c>
      <c r="E935" t="s">
        <v>26</v>
      </c>
      <c r="F935" t="s">
        <v>79</v>
      </c>
      <c r="G935">
        <v>3</v>
      </c>
      <c r="H935">
        <v>1</v>
      </c>
      <c r="I935">
        <v>8</v>
      </c>
      <c r="J935">
        <v>1</v>
      </c>
      <c r="K935">
        <v>0</v>
      </c>
      <c r="L935">
        <v>5</v>
      </c>
      <c r="M935">
        <v>3</v>
      </c>
      <c r="N935">
        <v>0</v>
      </c>
      <c r="O935" t="s">
        <v>44</v>
      </c>
      <c r="P935" t="s">
        <v>45</v>
      </c>
      <c r="Q935" t="s">
        <v>60</v>
      </c>
      <c r="R935" t="s">
        <v>31</v>
      </c>
      <c r="S935" t="s">
        <v>286</v>
      </c>
      <c r="T935" t="s">
        <v>131</v>
      </c>
      <c r="U935" t="s">
        <v>46</v>
      </c>
      <c r="V935">
        <v>3</v>
      </c>
      <c r="W935">
        <v>2</v>
      </c>
      <c r="X935" t="s">
        <v>35</v>
      </c>
      <c r="Y935" t="s">
        <v>35</v>
      </c>
      <c r="Z935" t="s">
        <v>36</v>
      </c>
    </row>
    <row r="936" spans="1:26" x14ac:dyDescent="0.3">
      <c r="A936" t="s">
        <v>1126</v>
      </c>
      <c r="B936" t="s">
        <v>76</v>
      </c>
      <c r="E936" t="s">
        <v>26</v>
      </c>
      <c r="F936" t="s">
        <v>43</v>
      </c>
      <c r="G936">
        <v>7</v>
      </c>
      <c r="H936">
        <v>5</v>
      </c>
      <c r="I936">
        <v>6</v>
      </c>
      <c r="J936">
        <v>4</v>
      </c>
      <c r="K936">
        <v>3</v>
      </c>
      <c r="L936">
        <v>8</v>
      </c>
      <c r="M936">
        <v>9</v>
      </c>
      <c r="N936">
        <v>200</v>
      </c>
      <c r="O936" t="s">
        <v>28</v>
      </c>
      <c r="P936" t="s">
        <v>45</v>
      </c>
      <c r="Q936" t="s">
        <v>60</v>
      </c>
      <c r="R936" t="s">
        <v>50</v>
      </c>
      <c r="S936" t="s">
        <v>61</v>
      </c>
      <c r="T936" t="s">
        <v>62</v>
      </c>
      <c r="U936" t="s">
        <v>34</v>
      </c>
      <c r="V936">
        <v>3</v>
      </c>
      <c r="W936">
        <v>1</v>
      </c>
      <c r="X936" t="s">
        <v>35</v>
      </c>
      <c r="Y936" t="s">
        <v>35</v>
      </c>
      <c r="Z936" t="s">
        <v>36</v>
      </c>
    </row>
    <row r="937" spans="1:26" x14ac:dyDescent="0.3">
      <c r="A937" t="s">
        <v>1127</v>
      </c>
      <c r="B937" t="s">
        <v>99</v>
      </c>
      <c r="E937" t="s">
        <v>26</v>
      </c>
      <c r="F937" t="s">
        <v>43</v>
      </c>
      <c r="G937">
        <v>2</v>
      </c>
      <c r="H937">
        <v>1</v>
      </c>
      <c r="I937">
        <v>6</v>
      </c>
      <c r="J937">
        <v>1</v>
      </c>
      <c r="K937">
        <v>3</v>
      </c>
      <c r="L937">
        <v>9</v>
      </c>
      <c r="M937">
        <v>8</v>
      </c>
      <c r="N937" t="s">
        <v>1128</v>
      </c>
      <c r="O937" t="s">
        <v>28</v>
      </c>
      <c r="P937" t="s">
        <v>45</v>
      </c>
      <c r="Q937" t="s">
        <v>30</v>
      </c>
      <c r="R937" t="s">
        <v>50</v>
      </c>
      <c r="S937" t="s">
        <v>102</v>
      </c>
      <c r="T937" t="s">
        <v>52</v>
      </c>
      <c r="U937" t="s">
        <v>57</v>
      </c>
      <c r="V937">
        <v>3</v>
      </c>
      <c r="W937">
        <v>1</v>
      </c>
      <c r="X937" t="s">
        <v>35</v>
      </c>
      <c r="Y937" t="s">
        <v>35</v>
      </c>
      <c r="Z937" t="s">
        <v>36</v>
      </c>
    </row>
    <row r="938" spans="1:26" x14ac:dyDescent="0.3">
      <c r="A938" t="s">
        <v>1129</v>
      </c>
      <c r="B938" t="s">
        <v>48</v>
      </c>
      <c r="C938" t="s">
        <v>26</v>
      </c>
      <c r="D938" t="s">
        <v>27</v>
      </c>
      <c r="G938">
        <v>6</v>
      </c>
      <c r="H938">
        <v>0</v>
      </c>
      <c r="I938">
        <v>3</v>
      </c>
      <c r="J938">
        <v>5</v>
      </c>
      <c r="K938">
        <v>0</v>
      </c>
      <c r="L938">
        <v>5</v>
      </c>
      <c r="M938">
        <v>8</v>
      </c>
      <c r="N938">
        <v>200</v>
      </c>
      <c r="O938" t="s">
        <v>28</v>
      </c>
      <c r="P938" t="s">
        <v>45</v>
      </c>
      <c r="Q938" t="s">
        <v>39</v>
      </c>
      <c r="R938" t="s">
        <v>31</v>
      </c>
      <c r="S938" t="s">
        <v>61</v>
      </c>
      <c r="T938" t="s">
        <v>62</v>
      </c>
      <c r="U938" t="s">
        <v>106</v>
      </c>
      <c r="V938">
        <v>2</v>
      </c>
      <c r="W938">
        <v>2</v>
      </c>
      <c r="X938" t="s">
        <v>35</v>
      </c>
      <c r="Y938" t="s">
        <v>35</v>
      </c>
      <c r="Z938" t="s">
        <v>36</v>
      </c>
    </row>
    <row r="939" spans="1:26" x14ac:dyDescent="0.3">
      <c r="A939" t="s">
        <v>1130</v>
      </c>
      <c r="B939" t="s">
        <v>38</v>
      </c>
      <c r="C939" t="s">
        <v>26</v>
      </c>
      <c r="D939" t="s">
        <v>105</v>
      </c>
      <c r="G939">
        <v>7</v>
      </c>
      <c r="H939">
        <v>2</v>
      </c>
      <c r="I939">
        <v>2</v>
      </c>
      <c r="J939">
        <v>8</v>
      </c>
      <c r="K939">
        <v>8</v>
      </c>
      <c r="L939">
        <v>5</v>
      </c>
      <c r="M939">
        <v>3</v>
      </c>
      <c r="N939">
        <v>0</v>
      </c>
      <c r="O939" t="s">
        <v>28</v>
      </c>
      <c r="P939" t="s">
        <v>29</v>
      </c>
      <c r="Q939" t="s">
        <v>60</v>
      </c>
      <c r="R939" t="s">
        <v>31</v>
      </c>
      <c r="S939" t="s">
        <v>61</v>
      </c>
      <c r="T939" t="s">
        <v>62</v>
      </c>
      <c r="U939" t="s">
        <v>146</v>
      </c>
      <c r="V939">
        <v>4</v>
      </c>
      <c r="W939">
        <v>4</v>
      </c>
      <c r="X939" t="s">
        <v>35</v>
      </c>
      <c r="Y939" t="s">
        <v>35</v>
      </c>
      <c r="Z939" t="s">
        <v>36</v>
      </c>
    </row>
    <row r="940" spans="1:26" x14ac:dyDescent="0.3">
      <c r="A940" t="s">
        <v>1131</v>
      </c>
      <c r="B940" t="s">
        <v>25</v>
      </c>
      <c r="C940" t="s">
        <v>26</v>
      </c>
      <c r="D940" t="s">
        <v>105</v>
      </c>
      <c r="G940">
        <v>5</v>
      </c>
      <c r="H940">
        <v>5</v>
      </c>
      <c r="I940">
        <v>8</v>
      </c>
      <c r="J940">
        <v>7</v>
      </c>
      <c r="K940">
        <v>8</v>
      </c>
      <c r="L940">
        <v>4</v>
      </c>
      <c r="M940">
        <v>5</v>
      </c>
      <c r="N940">
        <v>10</v>
      </c>
      <c r="O940" t="s">
        <v>44</v>
      </c>
      <c r="P940" t="s">
        <v>29</v>
      </c>
      <c r="Q940" t="s">
        <v>39</v>
      </c>
      <c r="R940" t="s">
        <v>31</v>
      </c>
      <c r="S940" t="s">
        <v>102</v>
      </c>
      <c r="T940" t="s">
        <v>112</v>
      </c>
      <c r="U940" t="s">
        <v>146</v>
      </c>
      <c r="V940">
        <v>3</v>
      </c>
      <c r="W940">
        <v>3</v>
      </c>
      <c r="X940" t="s">
        <v>35</v>
      </c>
      <c r="Y940" t="s">
        <v>35</v>
      </c>
      <c r="Z940" t="s">
        <v>36</v>
      </c>
    </row>
    <row r="941" spans="1:26" x14ac:dyDescent="0.3">
      <c r="A941" t="s">
        <v>1132</v>
      </c>
      <c r="B941" t="s">
        <v>67</v>
      </c>
      <c r="E941" t="s">
        <v>26</v>
      </c>
      <c r="F941" t="s">
        <v>43</v>
      </c>
      <c r="G941">
        <v>4</v>
      </c>
      <c r="H941">
        <v>10</v>
      </c>
      <c r="I941">
        <v>9</v>
      </c>
      <c r="J941">
        <v>0</v>
      </c>
      <c r="K941">
        <v>2</v>
      </c>
      <c r="L941">
        <v>4</v>
      </c>
      <c r="M941">
        <v>10</v>
      </c>
      <c r="N941">
        <v>500</v>
      </c>
      <c r="O941" t="s">
        <v>28</v>
      </c>
      <c r="P941" t="s">
        <v>162</v>
      </c>
      <c r="Q941" t="s">
        <v>30</v>
      </c>
      <c r="R941" t="s">
        <v>86</v>
      </c>
      <c r="S941" t="s">
        <v>56</v>
      </c>
      <c r="T941" t="s">
        <v>112</v>
      </c>
      <c r="U941" t="s">
        <v>46</v>
      </c>
      <c r="V941">
        <v>5</v>
      </c>
      <c r="W941">
        <v>2</v>
      </c>
      <c r="X941" t="s">
        <v>35</v>
      </c>
      <c r="Y941" t="s">
        <v>35</v>
      </c>
      <c r="Z941" t="s">
        <v>36</v>
      </c>
    </row>
    <row r="942" spans="1:26" x14ac:dyDescent="0.3">
      <c r="A942" t="s">
        <v>1133</v>
      </c>
      <c r="B942" t="s">
        <v>67</v>
      </c>
      <c r="E942" t="s">
        <v>26</v>
      </c>
      <c r="F942" t="s">
        <v>79</v>
      </c>
      <c r="G942">
        <v>7</v>
      </c>
      <c r="H942">
        <v>3</v>
      </c>
      <c r="I942">
        <v>6</v>
      </c>
      <c r="J942">
        <v>7</v>
      </c>
      <c r="K942">
        <v>0</v>
      </c>
      <c r="L942">
        <v>8</v>
      </c>
      <c r="M942">
        <v>5</v>
      </c>
      <c r="N942">
        <v>300</v>
      </c>
      <c r="O942" t="s">
        <v>28</v>
      </c>
      <c r="P942" t="s">
        <v>29</v>
      </c>
      <c r="Q942" t="s">
        <v>60</v>
      </c>
      <c r="R942" t="s">
        <v>31</v>
      </c>
      <c r="S942" t="s">
        <v>102</v>
      </c>
      <c r="T942" t="s">
        <v>112</v>
      </c>
      <c r="U942" t="s">
        <v>34</v>
      </c>
      <c r="V942">
        <v>2</v>
      </c>
      <c r="W942">
        <v>1</v>
      </c>
      <c r="X942" t="s">
        <v>35</v>
      </c>
      <c r="Y942" t="s">
        <v>35</v>
      </c>
      <c r="Z942" t="s">
        <v>36</v>
      </c>
    </row>
    <row r="943" spans="1:26" x14ac:dyDescent="0.3">
      <c r="A943" t="s">
        <v>1134</v>
      </c>
      <c r="B943" t="s">
        <v>78</v>
      </c>
      <c r="E943" t="s">
        <v>26</v>
      </c>
      <c r="F943" t="s">
        <v>43</v>
      </c>
      <c r="G943">
        <v>8</v>
      </c>
      <c r="H943">
        <v>9</v>
      </c>
      <c r="I943">
        <v>4</v>
      </c>
      <c r="J943">
        <v>7</v>
      </c>
      <c r="K943">
        <v>2</v>
      </c>
      <c r="L943">
        <v>3</v>
      </c>
      <c r="M943">
        <v>8</v>
      </c>
      <c r="N943">
        <v>800</v>
      </c>
      <c r="O943" t="s">
        <v>28</v>
      </c>
      <c r="P943" t="s">
        <v>29</v>
      </c>
      <c r="Q943" t="s">
        <v>60</v>
      </c>
      <c r="R943" t="s">
        <v>31</v>
      </c>
      <c r="S943" t="s">
        <v>214</v>
      </c>
      <c r="T943" t="s">
        <v>206</v>
      </c>
      <c r="U943" t="s">
        <v>146</v>
      </c>
      <c r="V943">
        <v>1</v>
      </c>
      <c r="W943">
        <v>3</v>
      </c>
      <c r="X943" t="s">
        <v>35</v>
      </c>
      <c r="Y943" t="s">
        <v>35</v>
      </c>
      <c r="Z943" t="s">
        <v>36</v>
      </c>
    </row>
    <row r="944" spans="1:26" x14ac:dyDescent="0.3">
      <c r="A944" t="s">
        <v>1135</v>
      </c>
      <c r="B944" t="s">
        <v>90</v>
      </c>
      <c r="E944" t="s">
        <v>26</v>
      </c>
      <c r="F944" t="s">
        <v>79</v>
      </c>
      <c r="G944">
        <v>5</v>
      </c>
      <c r="H944">
        <v>6</v>
      </c>
      <c r="I944">
        <v>7</v>
      </c>
      <c r="J944">
        <v>3</v>
      </c>
      <c r="K944">
        <v>2</v>
      </c>
      <c r="L944">
        <v>7</v>
      </c>
      <c r="M944">
        <v>6</v>
      </c>
      <c r="N944">
        <v>0</v>
      </c>
      <c r="O944" t="s">
        <v>44</v>
      </c>
      <c r="P944" t="s">
        <v>45</v>
      </c>
      <c r="Q944" t="s">
        <v>39</v>
      </c>
      <c r="R944" t="s">
        <v>31</v>
      </c>
      <c r="T944" t="s">
        <v>33</v>
      </c>
      <c r="U944" t="s">
        <v>34</v>
      </c>
      <c r="V944">
        <v>5</v>
      </c>
      <c r="W944">
        <v>4</v>
      </c>
      <c r="X944" t="s">
        <v>35</v>
      </c>
      <c r="Y944" t="s">
        <v>35</v>
      </c>
      <c r="Z944" t="s">
        <v>36</v>
      </c>
    </row>
    <row r="945" spans="1:26" x14ac:dyDescent="0.3">
      <c r="A945" t="s">
        <v>1136</v>
      </c>
      <c r="B945" t="s">
        <v>81</v>
      </c>
      <c r="E945" t="s">
        <v>26</v>
      </c>
      <c r="F945" t="s">
        <v>43</v>
      </c>
      <c r="G945">
        <v>2</v>
      </c>
      <c r="H945">
        <v>2</v>
      </c>
      <c r="I945">
        <v>10</v>
      </c>
      <c r="J945">
        <v>0</v>
      </c>
      <c r="K945">
        <v>0</v>
      </c>
      <c r="L945">
        <v>5</v>
      </c>
      <c r="M945">
        <v>5</v>
      </c>
      <c r="N945">
        <v>0</v>
      </c>
      <c r="O945" t="s">
        <v>44</v>
      </c>
      <c r="P945" t="s">
        <v>168</v>
      </c>
      <c r="Q945" t="s">
        <v>60</v>
      </c>
      <c r="R945" t="s">
        <v>50</v>
      </c>
      <c r="S945" t="s">
        <v>95</v>
      </c>
      <c r="U945" t="s">
        <v>146</v>
      </c>
      <c r="V945">
        <v>0</v>
      </c>
      <c r="W945">
        <v>1</v>
      </c>
      <c r="X945" t="s">
        <v>35</v>
      </c>
      <c r="Y945" t="s">
        <v>35</v>
      </c>
      <c r="Z945" t="s">
        <v>36</v>
      </c>
    </row>
    <row r="946" spans="1:26" x14ac:dyDescent="0.3">
      <c r="A946" t="s">
        <v>1137</v>
      </c>
      <c r="B946" t="s">
        <v>25</v>
      </c>
      <c r="C946" t="s">
        <v>26</v>
      </c>
      <c r="D946" t="s">
        <v>27</v>
      </c>
      <c r="G946">
        <v>1</v>
      </c>
      <c r="H946">
        <v>4</v>
      </c>
      <c r="I946">
        <v>6</v>
      </c>
      <c r="J946">
        <v>2</v>
      </c>
      <c r="K946">
        <v>1</v>
      </c>
      <c r="L946">
        <v>9</v>
      </c>
      <c r="M946">
        <v>8</v>
      </c>
      <c r="N946">
        <v>100</v>
      </c>
      <c r="O946" t="s">
        <v>44</v>
      </c>
      <c r="P946" t="s">
        <v>85</v>
      </c>
      <c r="Q946" t="s">
        <v>60</v>
      </c>
      <c r="R946" t="s">
        <v>55</v>
      </c>
      <c r="S946" t="s">
        <v>56</v>
      </c>
      <c r="T946" t="s">
        <v>52</v>
      </c>
      <c r="U946" t="s">
        <v>71</v>
      </c>
      <c r="V946">
        <v>4</v>
      </c>
      <c r="W946">
        <v>3</v>
      </c>
      <c r="X946" t="s">
        <v>35</v>
      </c>
      <c r="Y946" t="s">
        <v>35</v>
      </c>
      <c r="Z946" t="s">
        <v>36</v>
      </c>
    </row>
    <row r="947" spans="1:26" x14ac:dyDescent="0.3">
      <c r="A947" t="s">
        <v>1138</v>
      </c>
      <c r="B947" t="s">
        <v>184</v>
      </c>
      <c r="C947" t="s">
        <v>26</v>
      </c>
      <c r="D947" t="s">
        <v>27</v>
      </c>
      <c r="G947">
        <v>8</v>
      </c>
      <c r="H947">
        <v>4</v>
      </c>
      <c r="I947">
        <v>4</v>
      </c>
      <c r="J947">
        <v>6</v>
      </c>
      <c r="K947">
        <v>3</v>
      </c>
      <c r="L947">
        <v>5</v>
      </c>
      <c r="M947">
        <v>8</v>
      </c>
      <c r="N947">
        <v>15</v>
      </c>
      <c r="O947" t="s">
        <v>28</v>
      </c>
      <c r="P947" t="s">
        <v>29</v>
      </c>
      <c r="Q947" t="s">
        <v>39</v>
      </c>
      <c r="R947" t="s">
        <v>50</v>
      </c>
      <c r="S947" t="s">
        <v>32</v>
      </c>
      <c r="T947" t="s">
        <v>206</v>
      </c>
      <c r="U947" t="s">
        <v>57</v>
      </c>
      <c r="V947">
        <v>2</v>
      </c>
      <c r="W947">
        <v>3</v>
      </c>
      <c r="X947" t="s">
        <v>35</v>
      </c>
      <c r="Y947" t="s">
        <v>35</v>
      </c>
      <c r="Z947" t="s">
        <v>36</v>
      </c>
    </row>
    <row r="948" spans="1:26" x14ac:dyDescent="0.3">
      <c r="A948" t="s">
        <v>1139</v>
      </c>
      <c r="B948" t="s">
        <v>38</v>
      </c>
      <c r="C948" t="s">
        <v>26</v>
      </c>
      <c r="D948" t="s">
        <v>27</v>
      </c>
      <c r="G948">
        <v>1</v>
      </c>
      <c r="H948">
        <v>5</v>
      </c>
      <c r="I948">
        <v>9</v>
      </c>
      <c r="J948">
        <v>0</v>
      </c>
      <c r="K948">
        <v>0</v>
      </c>
      <c r="L948">
        <v>6</v>
      </c>
      <c r="M948">
        <v>8</v>
      </c>
      <c r="N948">
        <v>100</v>
      </c>
      <c r="O948" t="s">
        <v>28</v>
      </c>
      <c r="P948" t="s">
        <v>45</v>
      </c>
      <c r="Q948" t="s">
        <v>60</v>
      </c>
      <c r="R948" t="s">
        <v>31</v>
      </c>
      <c r="S948" t="s">
        <v>51</v>
      </c>
      <c r="T948" t="s">
        <v>65</v>
      </c>
      <c r="U948" t="s">
        <v>34</v>
      </c>
      <c r="V948">
        <v>1</v>
      </c>
      <c r="W948">
        <v>1</v>
      </c>
      <c r="X948" t="s">
        <v>35</v>
      </c>
      <c r="Y948" t="s">
        <v>35</v>
      </c>
      <c r="Z948" t="s">
        <v>36</v>
      </c>
    </row>
    <row r="949" spans="1:26" x14ac:dyDescent="0.3">
      <c r="A949" t="s">
        <v>1140</v>
      </c>
      <c r="B949" t="s">
        <v>144</v>
      </c>
      <c r="C949" t="s">
        <v>26</v>
      </c>
      <c r="D949" t="s">
        <v>27</v>
      </c>
      <c r="G949">
        <v>4</v>
      </c>
      <c r="H949">
        <v>9</v>
      </c>
      <c r="I949">
        <v>6</v>
      </c>
      <c r="J949">
        <v>2</v>
      </c>
      <c r="K949">
        <v>2</v>
      </c>
      <c r="L949">
        <v>8</v>
      </c>
      <c r="M949">
        <v>9</v>
      </c>
      <c r="N949">
        <v>3000</v>
      </c>
      <c r="O949" t="s">
        <v>28</v>
      </c>
      <c r="P949" t="s">
        <v>29</v>
      </c>
      <c r="Q949" t="s">
        <v>60</v>
      </c>
      <c r="R949" t="s">
        <v>31</v>
      </c>
      <c r="S949" t="s">
        <v>32</v>
      </c>
      <c r="T949" t="s">
        <v>33</v>
      </c>
      <c r="U949" t="s">
        <v>146</v>
      </c>
      <c r="V949">
        <v>2</v>
      </c>
      <c r="W949">
        <v>1</v>
      </c>
      <c r="X949" t="s">
        <v>35</v>
      </c>
      <c r="Y949" t="s">
        <v>35</v>
      </c>
      <c r="Z949" t="s">
        <v>36</v>
      </c>
    </row>
    <row r="950" spans="1:26" x14ac:dyDescent="0.3">
      <c r="A950" t="s">
        <v>1141</v>
      </c>
      <c r="B950" t="s">
        <v>76</v>
      </c>
      <c r="E950" t="s">
        <v>26</v>
      </c>
      <c r="F950" t="s">
        <v>79</v>
      </c>
      <c r="G950">
        <v>5</v>
      </c>
      <c r="H950">
        <v>3</v>
      </c>
      <c r="I950">
        <v>8</v>
      </c>
      <c r="J950">
        <v>3</v>
      </c>
      <c r="K950">
        <v>2</v>
      </c>
      <c r="L950">
        <v>8</v>
      </c>
      <c r="M950">
        <v>4</v>
      </c>
      <c r="N950">
        <v>10</v>
      </c>
      <c r="O950" t="s">
        <v>28</v>
      </c>
      <c r="P950" t="s">
        <v>45</v>
      </c>
      <c r="Q950" t="s">
        <v>30</v>
      </c>
      <c r="R950" t="s">
        <v>31</v>
      </c>
      <c r="S950" t="s">
        <v>102</v>
      </c>
      <c r="T950" t="s">
        <v>112</v>
      </c>
      <c r="U950" t="s">
        <v>92</v>
      </c>
      <c r="V950">
        <v>2</v>
      </c>
      <c r="W950">
        <v>1</v>
      </c>
      <c r="X950" t="s">
        <v>35</v>
      </c>
      <c r="Y950" t="s">
        <v>40</v>
      </c>
      <c r="Z950" t="s">
        <v>36</v>
      </c>
    </row>
    <row r="951" spans="1:26" x14ac:dyDescent="0.3">
      <c r="A951" t="s">
        <v>1142</v>
      </c>
      <c r="B951" t="s">
        <v>78</v>
      </c>
      <c r="E951" t="s">
        <v>26</v>
      </c>
      <c r="F951" t="s">
        <v>43</v>
      </c>
      <c r="G951">
        <v>4</v>
      </c>
      <c r="H951">
        <v>6</v>
      </c>
      <c r="I951">
        <v>7</v>
      </c>
      <c r="J951">
        <v>1</v>
      </c>
      <c r="K951">
        <v>2</v>
      </c>
      <c r="L951">
        <v>9</v>
      </c>
      <c r="M951">
        <v>7</v>
      </c>
      <c r="N951" t="s">
        <v>1143</v>
      </c>
      <c r="O951" t="s">
        <v>28</v>
      </c>
      <c r="P951" t="s">
        <v>29</v>
      </c>
      <c r="Q951" t="s">
        <v>39</v>
      </c>
      <c r="R951" t="s">
        <v>31</v>
      </c>
      <c r="S951" t="s">
        <v>51</v>
      </c>
      <c r="T951" t="s">
        <v>194</v>
      </c>
      <c r="U951" t="s">
        <v>34</v>
      </c>
      <c r="V951">
        <v>0</v>
      </c>
      <c r="W951">
        <v>3</v>
      </c>
      <c r="X951" t="s">
        <v>35</v>
      </c>
      <c r="Y951" t="s">
        <v>35</v>
      </c>
      <c r="Z951" t="s">
        <v>36</v>
      </c>
    </row>
    <row r="952" spans="1:26" x14ac:dyDescent="0.3">
      <c r="A952" t="s">
        <v>1144</v>
      </c>
      <c r="B952" t="s">
        <v>38</v>
      </c>
      <c r="C952" t="s">
        <v>26</v>
      </c>
      <c r="D952" t="s">
        <v>105</v>
      </c>
      <c r="G952">
        <v>6</v>
      </c>
      <c r="H952">
        <v>5</v>
      </c>
      <c r="I952">
        <v>5</v>
      </c>
      <c r="J952">
        <v>7</v>
      </c>
      <c r="K952">
        <v>5</v>
      </c>
      <c r="L952">
        <v>4</v>
      </c>
      <c r="M952">
        <v>4</v>
      </c>
      <c r="N952">
        <v>400</v>
      </c>
      <c r="O952" t="s">
        <v>44</v>
      </c>
      <c r="P952" t="s">
        <v>29</v>
      </c>
      <c r="Q952" t="s">
        <v>30</v>
      </c>
      <c r="R952" t="s">
        <v>50</v>
      </c>
      <c r="S952" t="s">
        <v>32</v>
      </c>
      <c r="T952" t="s">
        <v>33</v>
      </c>
      <c r="V952">
        <v>3</v>
      </c>
      <c r="W952">
        <v>2</v>
      </c>
      <c r="X952" t="s">
        <v>40</v>
      </c>
      <c r="Y952" t="s">
        <v>40</v>
      </c>
      <c r="Z952" t="s">
        <v>36</v>
      </c>
    </row>
    <row r="953" spans="1:26" x14ac:dyDescent="0.3">
      <c r="A953" t="s">
        <v>1145</v>
      </c>
      <c r="B953" t="s">
        <v>151</v>
      </c>
      <c r="E953" t="s">
        <v>26</v>
      </c>
      <c r="F953" t="s">
        <v>43</v>
      </c>
      <c r="G953">
        <v>6</v>
      </c>
      <c r="H953">
        <v>4</v>
      </c>
      <c r="I953">
        <v>9</v>
      </c>
      <c r="J953">
        <v>2</v>
      </c>
      <c r="K953">
        <v>3</v>
      </c>
      <c r="L953">
        <v>7</v>
      </c>
      <c r="M953">
        <v>8</v>
      </c>
      <c r="N953">
        <v>50</v>
      </c>
      <c r="O953" t="s">
        <v>28</v>
      </c>
      <c r="P953" t="s">
        <v>45</v>
      </c>
      <c r="Q953" t="s">
        <v>30</v>
      </c>
      <c r="R953" t="s">
        <v>55</v>
      </c>
      <c r="S953" t="s">
        <v>32</v>
      </c>
      <c r="T953" t="s">
        <v>52</v>
      </c>
      <c r="U953" t="s">
        <v>57</v>
      </c>
      <c r="V953">
        <v>4</v>
      </c>
      <c r="W953">
        <v>3</v>
      </c>
      <c r="X953" t="s">
        <v>35</v>
      </c>
      <c r="Y953" t="s">
        <v>35</v>
      </c>
      <c r="Z953" t="s">
        <v>36</v>
      </c>
    </row>
    <row r="954" spans="1:26" x14ac:dyDescent="0.3">
      <c r="A954" t="s">
        <v>1146</v>
      </c>
      <c r="B954" t="s">
        <v>74</v>
      </c>
      <c r="C954" t="s">
        <v>26</v>
      </c>
      <c r="D954" t="s">
        <v>27</v>
      </c>
      <c r="G954">
        <v>6</v>
      </c>
      <c r="H954">
        <v>9</v>
      </c>
      <c r="I954">
        <v>4</v>
      </c>
      <c r="J954">
        <v>3</v>
      </c>
      <c r="K954">
        <v>5</v>
      </c>
      <c r="L954">
        <v>4</v>
      </c>
      <c r="M954">
        <v>8</v>
      </c>
      <c r="N954">
        <v>100</v>
      </c>
      <c r="O954" t="s">
        <v>44</v>
      </c>
      <c r="P954" t="s">
        <v>29</v>
      </c>
      <c r="Q954" t="s">
        <v>30</v>
      </c>
      <c r="R954" t="s">
        <v>50</v>
      </c>
      <c r="S954" t="s">
        <v>56</v>
      </c>
      <c r="T954" t="s">
        <v>176</v>
      </c>
      <c r="U954" t="s">
        <v>46</v>
      </c>
      <c r="V954">
        <v>2</v>
      </c>
      <c r="W954">
        <v>4</v>
      </c>
      <c r="X954" t="s">
        <v>35</v>
      </c>
      <c r="Y954" t="s">
        <v>35</v>
      </c>
      <c r="Z954" t="s">
        <v>36</v>
      </c>
    </row>
    <row r="955" spans="1:26" x14ac:dyDescent="0.3">
      <c r="A955" t="s">
        <v>1147</v>
      </c>
      <c r="B955" t="s">
        <v>48</v>
      </c>
      <c r="C955" t="s">
        <v>26</v>
      </c>
      <c r="D955" t="s">
        <v>27</v>
      </c>
      <c r="G955">
        <v>5</v>
      </c>
      <c r="H955">
        <v>6</v>
      </c>
      <c r="I955">
        <v>5</v>
      </c>
      <c r="J955">
        <v>5</v>
      </c>
      <c r="K955">
        <v>3</v>
      </c>
      <c r="L955">
        <v>5</v>
      </c>
      <c r="M955">
        <v>7</v>
      </c>
      <c r="N955">
        <v>50</v>
      </c>
      <c r="O955" t="s">
        <v>28</v>
      </c>
      <c r="P955" t="s">
        <v>45</v>
      </c>
      <c r="Q955" t="s">
        <v>30</v>
      </c>
      <c r="R955" t="s">
        <v>50</v>
      </c>
      <c r="S955" t="s">
        <v>32</v>
      </c>
      <c r="T955" t="s">
        <v>33</v>
      </c>
      <c r="U955" t="s">
        <v>92</v>
      </c>
      <c r="V955">
        <v>4</v>
      </c>
      <c r="W955">
        <v>3</v>
      </c>
      <c r="X955" t="s">
        <v>35</v>
      </c>
      <c r="Y955" t="s">
        <v>35</v>
      </c>
      <c r="Z955" t="s">
        <v>36</v>
      </c>
    </row>
    <row r="956" spans="1:26" x14ac:dyDescent="0.3">
      <c r="A956" t="s">
        <v>1148</v>
      </c>
      <c r="B956" t="s">
        <v>64</v>
      </c>
      <c r="C956" t="s">
        <v>26</v>
      </c>
      <c r="D956" t="s">
        <v>105</v>
      </c>
      <c r="G956">
        <v>4</v>
      </c>
      <c r="H956">
        <v>5</v>
      </c>
      <c r="I956">
        <v>6</v>
      </c>
      <c r="J956">
        <v>6</v>
      </c>
      <c r="K956">
        <v>2</v>
      </c>
      <c r="L956">
        <v>4</v>
      </c>
      <c r="M956">
        <v>2</v>
      </c>
      <c r="N956">
        <v>0</v>
      </c>
      <c r="O956" t="s">
        <v>28</v>
      </c>
      <c r="P956" t="s">
        <v>45</v>
      </c>
      <c r="Q956" t="s">
        <v>30</v>
      </c>
      <c r="R956" t="s">
        <v>50</v>
      </c>
      <c r="S956" t="s">
        <v>214</v>
      </c>
      <c r="T956" t="s">
        <v>206</v>
      </c>
      <c r="U956" t="s">
        <v>92</v>
      </c>
      <c r="V956">
        <v>2</v>
      </c>
      <c r="W956">
        <v>3</v>
      </c>
      <c r="X956" t="s">
        <v>35</v>
      </c>
      <c r="Y956" t="s">
        <v>35</v>
      </c>
      <c r="Z956" t="s">
        <v>36</v>
      </c>
    </row>
    <row r="957" spans="1:26" x14ac:dyDescent="0.3">
      <c r="A957" t="s">
        <v>1149</v>
      </c>
      <c r="B957" t="s">
        <v>244</v>
      </c>
      <c r="C957" t="s">
        <v>26</v>
      </c>
      <c r="D957" t="s">
        <v>27</v>
      </c>
      <c r="G957">
        <v>5</v>
      </c>
      <c r="H957">
        <v>5</v>
      </c>
      <c r="I957">
        <v>5</v>
      </c>
      <c r="J957">
        <v>5</v>
      </c>
      <c r="K957">
        <v>3</v>
      </c>
      <c r="L957">
        <v>8</v>
      </c>
      <c r="M957">
        <v>7</v>
      </c>
      <c r="N957">
        <v>200</v>
      </c>
      <c r="O957" t="s">
        <v>28</v>
      </c>
      <c r="P957" t="s">
        <v>29</v>
      </c>
      <c r="Q957" t="s">
        <v>60</v>
      </c>
      <c r="R957" t="s">
        <v>31</v>
      </c>
      <c r="S957" t="s">
        <v>214</v>
      </c>
      <c r="T957" t="s">
        <v>206</v>
      </c>
      <c r="U957" t="s">
        <v>146</v>
      </c>
      <c r="V957">
        <v>1</v>
      </c>
      <c r="W957">
        <v>4</v>
      </c>
      <c r="X957" t="s">
        <v>35</v>
      </c>
      <c r="Y957" t="s">
        <v>35</v>
      </c>
      <c r="Z957" t="s">
        <v>53</v>
      </c>
    </row>
    <row r="958" spans="1:26" x14ac:dyDescent="0.3">
      <c r="A958" t="s">
        <v>1150</v>
      </c>
      <c r="B958" t="s">
        <v>25</v>
      </c>
      <c r="C958" t="s">
        <v>26</v>
      </c>
      <c r="D958" t="s">
        <v>105</v>
      </c>
      <c r="G958">
        <v>8</v>
      </c>
      <c r="H958">
        <v>3</v>
      </c>
      <c r="I958">
        <v>8</v>
      </c>
      <c r="J958">
        <v>6</v>
      </c>
      <c r="K958">
        <v>3</v>
      </c>
      <c r="L958">
        <v>9</v>
      </c>
      <c r="M958">
        <v>3</v>
      </c>
      <c r="N958">
        <v>200</v>
      </c>
      <c r="O958" t="s">
        <v>28</v>
      </c>
      <c r="P958" t="s">
        <v>29</v>
      </c>
      <c r="Q958" t="s">
        <v>39</v>
      </c>
      <c r="R958" t="s">
        <v>31</v>
      </c>
      <c r="S958" t="s">
        <v>51</v>
      </c>
      <c r="T958" t="s">
        <v>194</v>
      </c>
      <c r="U958" t="s">
        <v>34</v>
      </c>
      <c r="V958">
        <v>4</v>
      </c>
      <c r="W958">
        <v>2</v>
      </c>
      <c r="X958" t="s">
        <v>35</v>
      </c>
      <c r="Y958" t="s">
        <v>40</v>
      </c>
      <c r="Z958" t="s">
        <v>36</v>
      </c>
    </row>
    <row r="959" spans="1:26" x14ac:dyDescent="0.3">
      <c r="A959" t="s">
        <v>1151</v>
      </c>
      <c r="B959" t="s">
        <v>59</v>
      </c>
      <c r="E959" t="s">
        <v>26</v>
      </c>
      <c r="F959" t="s">
        <v>43</v>
      </c>
      <c r="G959">
        <v>2</v>
      </c>
      <c r="H959">
        <v>2</v>
      </c>
      <c r="I959">
        <v>2</v>
      </c>
      <c r="J959">
        <v>1</v>
      </c>
      <c r="K959">
        <v>0</v>
      </c>
      <c r="L959">
        <v>10</v>
      </c>
      <c r="M959">
        <v>3</v>
      </c>
      <c r="N959">
        <v>200</v>
      </c>
      <c r="O959" t="s">
        <v>44</v>
      </c>
      <c r="P959" t="s">
        <v>45</v>
      </c>
      <c r="Q959" t="s">
        <v>70</v>
      </c>
      <c r="R959" t="s">
        <v>50</v>
      </c>
      <c r="S959" t="s">
        <v>61</v>
      </c>
      <c r="T959" t="s">
        <v>62</v>
      </c>
      <c r="U959" t="s">
        <v>57</v>
      </c>
      <c r="V959">
        <v>3</v>
      </c>
      <c r="W959">
        <v>1</v>
      </c>
      <c r="X959" t="s">
        <v>35</v>
      </c>
      <c r="Y959" t="s">
        <v>35</v>
      </c>
      <c r="Z959" t="s">
        <v>36</v>
      </c>
    </row>
    <row r="960" spans="1:26" x14ac:dyDescent="0.3">
      <c r="A960" t="s">
        <v>1152</v>
      </c>
      <c r="B960" t="s">
        <v>25</v>
      </c>
      <c r="C960" t="s">
        <v>26</v>
      </c>
      <c r="D960" t="s">
        <v>27</v>
      </c>
      <c r="G960">
        <v>3</v>
      </c>
      <c r="H960">
        <v>2</v>
      </c>
      <c r="I960">
        <v>7</v>
      </c>
      <c r="J960">
        <v>3</v>
      </c>
      <c r="K960">
        <v>2</v>
      </c>
      <c r="L960">
        <v>6</v>
      </c>
      <c r="M960">
        <v>9</v>
      </c>
      <c r="N960">
        <v>100</v>
      </c>
      <c r="O960" t="s">
        <v>28</v>
      </c>
      <c r="P960" t="s">
        <v>45</v>
      </c>
      <c r="Q960" t="s">
        <v>39</v>
      </c>
      <c r="R960" t="s">
        <v>50</v>
      </c>
      <c r="S960" t="s">
        <v>32</v>
      </c>
      <c r="T960" t="s">
        <v>33</v>
      </c>
      <c r="U960" t="s">
        <v>92</v>
      </c>
      <c r="V960">
        <v>4</v>
      </c>
      <c r="W960">
        <v>3</v>
      </c>
      <c r="X960" t="s">
        <v>35</v>
      </c>
      <c r="Y960" t="s">
        <v>35</v>
      </c>
      <c r="Z960" t="s">
        <v>36</v>
      </c>
    </row>
    <row r="961" spans="1:26" x14ac:dyDescent="0.3">
      <c r="A961" t="s">
        <v>1153</v>
      </c>
      <c r="B961" t="s">
        <v>90</v>
      </c>
      <c r="E961" t="s">
        <v>26</v>
      </c>
      <c r="F961" t="s">
        <v>43</v>
      </c>
      <c r="G961">
        <v>2</v>
      </c>
      <c r="H961">
        <v>0</v>
      </c>
      <c r="I961">
        <v>10</v>
      </c>
      <c r="J961">
        <v>3</v>
      </c>
      <c r="K961">
        <v>0</v>
      </c>
      <c r="L961">
        <v>5</v>
      </c>
      <c r="M961">
        <v>10</v>
      </c>
      <c r="N961" t="s">
        <v>235</v>
      </c>
      <c r="O961" t="s">
        <v>28</v>
      </c>
      <c r="P961" t="s">
        <v>253</v>
      </c>
      <c r="Q961" t="s">
        <v>60</v>
      </c>
      <c r="R961" t="s">
        <v>31</v>
      </c>
      <c r="S961" t="s">
        <v>102</v>
      </c>
      <c r="T961" t="s">
        <v>112</v>
      </c>
      <c r="U961" t="s">
        <v>34</v>
      </c>
      <c r="V961">
        <v>3</v>
      </c>
      <c r="W961">
        <v>2</v>
      </c>
      <c r="X961" t="s">
        <v>35</v>
      </c>
      <c r="Y961" t="s">
        <v>40</v>
      </c>
      <c r="Z961" t="s">
        <v>36</v>
      </c>
    </row>
    <row r="962" spans="1:26" x14ac:dyDescent="0.3">
      <c r="A962" t="s">
        <v>1154</v>
      </c>
      <c r="B962" t="s">
        <v>184</v>
      </c>
      <c r="C962" t="s">
        <v>26</v>
      </c>
      <c r="D962" t="s">
        <v>105</v>
      </c>
      <c r="G962">
        <v>5</v>
      </c>
      <c r="H962">
        <v>5</v>
      </c>
      <c r="I962">
        <v>5</v>
      </c>
      <c r="J962">
        <v>5</v>
      </c>
      <c r="K962">
        <v>2</v>
      </c>
      <c r="L962">
        <v>5</v>
      </c>
      <c r="M962">
        <v>6</v>
      </c>
      <c r="N962" t="s">
        <v>1155</v>
      </c>
      <c r="O962" t="s">
        <v>28</v>
      </c>
      <c r="P962" t="s">
        <v>45</v>
      </c>
      <c r="Q962" t="s">
        <v>30</v>
      </c>
      <c r="R962" t="s">
        <v>50</v>
      </c>
      <c r="S962" t="s">
        <v>61</v>
      </c>
      <c r="T962" t="s">
        <v>52</v>
      </c>
      <c r="U962" t="s">
        <v>34</v>
      </c>
      <c r="V962">
        <v>2</v>
      </c>
      <c r="W962">
        <v>2</v>
      </c>
      <c r="X962" t="s">
        <v>40</v>
      </c>
      <c r="Y962" t="s">
        <v>35</v>
      </c>
      <c r="Z962" t="s">
        <v>36</v>
      </c>
    </row>
    <row r="963" spans="1:26" x14ac:dyDescent="0.3">
      <c r="A963" t="s">
        <v>1156</v>
      </c>
      <c r="B963" t="s">
        <v>76</v>
      </c>
      <c r="E963" t="s">
        <v>26</v>
      </c>
      <c r="F963" t="s">
        <v>43</v>
      </c>
      <c r="G963">
        <v>3</v>
      </c>
      <c r="H963">
        <v>1</v>
      </c>
      <c r="I963">
        <v>8</v>
      </c>
      <c r="J963">
        <v>3</v>
      </c>
      <c r="K963">
        <v>2</v>
      </c>
      <c r="L963">
        <v>9</v>
      </c>
      <c r="M963">
        <v>10</v>
      </c>
      <c r="N963" t="s">
        <v>224</v>
      </c>
      <c r="O963" t="s">
        <v>28</v>
      </c>
      <c r="P963" t="s">
        <v>45</v>
      </c>
      <c r="Q963" t="s">
        <v>30</v>
      </c>
      <c r="R963" t="s">
        <v>55</v>
      </c>
      <c r="S963" t="s">
        <v>32</v>
      </c>
      <c r="T963" t="s">
        <v>52</v>
      </c>
      <c r="U963" t="s">
        <v>106</v>
      </c>
      <c r="V963">
        <v>4</v>
      </c>
      <c r="W963">
        <v>3</v>
      </c>
      <c r="X963" t="s">
        <v>35</v>
      </c>
      <c r="Y963" t="s">
        <v>35</v>
      </c>
      <c r="Z963" t="s">
        <v>36</v>
      </c>
    </row>
    <row r="964" spans="1:26" x14ac:dyDescent="0.3">
      <c r="A964" t="s">
        <v>1157</v>
      </c>
      <c r="B964" t="s">
        <v>151</v>
      </c>
      <c r="E964" t="s">
        <v>26</v>
      </c>
      <c r="F964" t="s">
        <v>79</v>
      </c>
      <c r="G964">
        <v>7</v>
      </c>
      <c r="H964">
        <v>3</v>
      </c>
      <c r="I964">
        <v>9</v>
      </c>
      <c r="J964">
        <v>6</v>
      </c>
      <c r="K964">
        <v>0</v>
      </c>
      <c r="L964">
        <v>5</v>
      </c>
      <c r="M964">
        <v>9</v>
      </c>
      <c r="N964">
        <v>0</v>
      </c>
      <c r="O964" t="s">
        <v>44</v>
      </c>
      <c r="P964" t="s">
        <v>45</v>
      </c>
      <c r="Q964" t="s">
        <v>60</v>
      </c>
      <c r="R964" t="s">
        <v>50</v>
      </c>
      <c r="S964" t="s">
        <v>56</v>
      </c>
      <c r="T964" t="s">
        <v>65</v>
      </c>
      <c r="U964" t="s">
        <v>34</v>
      </c>
      <c r="V964">
        <v>3</v>
      </c>
      <c r="W964">
        <v>2</v>
      </c>
      <c r="X964" t="s">
        <v>35</v>
      </c>
      <c r="Y964" t="s">
        <v>35</v>
      </c>
      <c r="Z964" t="s">
        <v>36</v>
      </c>
    </row>
    <row r="965" spans="1:26" x14ac:dyDescent="0.3">
      <c r="A965" t="s">
        <v>1158</v>
      </c>
      <c r="B965" t="s">
        <v>76</v>
      </c>
      <c r="E965" t="s">
        <v>26</v>
      </c>
      <c r="F965" t="s">
        <v>43</v>
      </c>
      <c r="G965">
        <v>4</v>
      </c>
      <c r="H965">
        <v>4</v>
      </c>
      <c r="I965">
        <v>8</v>
      </c>
      <c r="J965">
        <v>3</v>
      </c>
      <c r="K965">
        <v>2</v>
      </c>
      <c r="L965">
        <v>4</v>
      </c>
      <c r="M965">
        <v>10</v>
      </c>
      <c r="N965" t="s">
        <v>140</v>
      </c>
      <c r="O965" t="s">
        <v>28</v>
      </c>
      <c r="P965" t="s">
        <v>45</v>
      </c>
      <c r="Q965" t="s">
        <v>39</v>
      </c>
      <c r="R965" t="s">
        <v>50</v>
      </c>
      <c r="S965" t="s">
        <v>61</v>
      </c>
      <c r="U965" t="s">
        <v>92</v>
      </c>
      <c r="V965">
        <v>2</v>
      </c>
      <c r="W965">
        <v>3</v>
      </c>
      <c r="X965" t="s">
        <v>35</v>
      </c>
      <c r="Y965" t="s">
        <v>35</v>
      </c>
      <c r="Z965" t="s">
        <v>36</v>
      </c>
    </row>
    <row r="966" spans="1:26" x14ac:dyDescent="0.3">
      <c r="A966" t="s">
        <v>1159</v>
      </c>
      <c r="B966" t="s">
        <v>38</v>
      </c>
      <c r="C966" t="s">
        <v>26</v>
      </c>
      <c r="D966" t="s">
        <v>27</v>
      </c>
      <c r="G966">
        <v>7</v>
      </c>
      <c r="H966">
        <v>7</v>
      </c>
      <c r="I966">
        <v>5</v>
      </c>
      <c r="J966">
        <v>7</v>
      </c>
      <c r="K966">
        <v>4</v>
      </c>
      <c r="L966">
        <v>4</v>
      </c>
      <c r="M966">
        <v>6</v>
      </c>
      <c r="N966">
        <v>0</v>
      </c>
      <c r="O966" t="s">
        <v>44</v>
      </c>
      <c r="P966" t="s">
        <v>45</v>
      </c>
      <c r="Q966" t="s">
        <v>30</v>
      </c>
      <c r="R966" t="s">
        <v>86</v>
      </c>
      <c r="S966" t="s">
        <v>51</v>
      </c>
      <c r="T966" t="s">
        <v>176</v>
      </c>
      <c r="U966" t="s">
        <v>92</v>
      </c>
      <c r="V966">
        <v>5</v>
      </c>
      <c r="W966">
        <v>3</v>
      </c>
      <c r="X966" t="s">
        <v>35</v>
      </c>
      <c r="Y966" t="s">
        <v>35</v>
      </c>
      <c r="Z966" t="s">
        <v>36</v>
      </c>
    </row>
    <row r="967" spans="1:26" x14ac:dyDescent="0.3">
      <c r="A967" t="s">
        <v>1160</v>
      </c>
      <c r="B967" t="s">
        <v>184</v>
      </c>
      <c r="C967" t="s">
        <v>26</v>
      </c>
      <c r="D967" t="s">
        <v>27</v>
      </c>
      <c r="G967">
        <v>6</v>
      </c>
      <c r="H967">
        <v>5</v>
      </c>
      <c r="I967">
        <v>6</v>
      </c>
      <c r="J967">
        <v>5</v>
      </c>
      <c r="K967">
        <v>1</v>
      </c>
      <c r="L967">
        <v>7</v>
      </c>
      <c r="M967">
        <v>10</v>
      </c>
      <c r="N967">
        <v>800</v>
      </c>
      <c r="O967" t="s">
        <v>28</v>
      </c>
      <c r="P967" t="s">
        <v>29</v>
      </c>
      <c r="Q967" t="s">
        <v>60</v>
      </c>
      <c r="R967" t="s">
        <v>31</v>
      </c>
      <c r="S967" t="s">
        <v>102</v>
      </c>
      <c r="T967" t="s">
        <v>176</v>
      </c>
      <c r="U967" t="s">
        <v>34</v>
      </c>
      <c r="V967">
        <v>1</v>
      </c>
      <c r="W967">
        <v>2</v>
      </c>
      <c r="X967" t="s">
        <v>40</v>
      </c>
      <c r="Y967" t="s">
        <v>35</v>
      </c>
      <c r="Z967" t="s">
        <v>36</v>
      </c>
    </row>
    <row r="968" spans="1:26" x14ac:dyDescent="0.3">
      <c r="A968" t="s">
        <v>1161</v>
      </c>
      <c r="B968" t="s">
        <v>81</v>
      </c>
      <c r="E968" t="s">
        <v>26</v>
      </c>
      <c r="F968" t="s">
        <v>79</v>
      </c>
      <c r="G968">
        <v>4</v>
      </c>
      <c r="H968">
        <v>4</v>
      </c>
      <c r="I968">
        <v>4</v>
      </c>
      <c r="J968">
        <v>5</v>
      </c>
      <c r="K968">
        <v>4</v>
      </c>
      <c r="L968">
        <v>5</v>
      </c>
      <c r="M968">
        <v>7</v>
      </c>
      <c r="N968">
        <v>0</v>
      </c>
      <c r="O968" t="s">
        <v>44</v>
      </c>
      <c r="P968" t="s">
        <v>29</v>
      </c>
      <c r="Q968" t="s">
        <v>60</v>
      </c>
      <c r="R968" t="s">
        <v>31</v>
      </c>
      <c r="S968" t="s">
        <v>56</v>
      </c>
      <c r="T968" t="s">
        <v>176</v>
      </c>
      <c r="U968" t="s">
        <v>46</v>
      </c>
      <c r="V968">
        <v>4</v>
      </c>
      <c r="W968">
        <v>2</v>
      </c>
      <c r="X968" t="s">
        <v>35</v>
      </c>
      <c r="Y968" t="s">
        <v>35</v>
      </c>
      <c r="Z968" t="s">
        <v>36</v>
      </c>
    </row>
    <row r="969" spans="1:26" x14ac:dyDescent="0.3">
      <c r="A969" t="s">
        <v>1162</v>
      </c>
      <c r="B969" t="s">
        <v>48</v>
      </c>
      <c r="C969" t="s">
        <v>26</v>
      </c>
      <c r="D969" t="s">
        <v>105</v>
      </c>
      <c r="G969">
        <v>10</v>
      </c>
      <c r="H969">
        <v>8</v>
      </c>
      <c r="I969">
        <v>5</v>
      </c>
      <c r="J969">
        <v>7</v>
      </c>
      <c r="K969">
        <v>3</v>
      </c>
      <c r="L969">
        <v>6</v>
      </c>
      <c r="M969">
        <v>6</v>
      </c>
      <c r="N969" s="1">
        <v>0.1</v>
      </c>
      <c r="O969" t="s">
        <v>44</v>
      </c>
      <c r="P969" t="s">
        <v>29</v>
      </c>
      <c r="Q969" t="s">
        <v>60</v>
      </c>
      <c r="R969" t="s">
        <v>31</v>
      </c>
      <c r="S969" t="s">
        <v>32</v>
      </c>
      <c r="T969" t="s">
        <v>33</v>
      </c>
      <c r="U969" t="s">
        <v>46</v>
      </c>
      <c r="V969">
        <v>4</v>
      </c>
      <c r="W969">
        <v>3</v>
      </c>
      <c r="X969" t="s">
        <v>40</v>
      </c>
      <c r="Y969" t="s">
        <v>35</v>
      </c>
      <c r="Z969" t="s">
        <v>36</v>
      </c>
    </row>
    <row r="970" spans="1:26" x14ac:dyDescent="0.3">
      <c r="A970" t="s">
        <v>1163</v>
      </c>
      <c r="B970" t="s">
        <v>67</v>
      </c>
      <c r="E970" t="s">
        <v>26</v>
      </c>
      <c r="F970" t="s">
        <v>43</v>
      </c>
      <c r="G970">
        <v>2</v>
      </c>
      <c r="H970">
        <v>3</v>
      </c>
      <c r="I970">
        <v>9</v>
      </c>
      <c r="J970">
        <v>5</v>
      </c>
      <c r="K970">
        <v>0</v>
      </c>
      <c r="L970">
        <v>10</v>
      </c>
      <c r="M970">
        <v>8</v>
      </c>
      <c r="N970">
        <v>200</v>
      </c>
      <c r="O970" t="s">
        <v>28</v>
      </c>
      <c r="P970" t="s">
        <v>29</v>
      </c>
      <c r="Q970" t="s">
        <v>39</v>
      </c>
      <c r="R970" t="s">
        <v>31</v>
      </c>
      <c r="S970" t="s">
        <v>51</v>
      </c>
      <c r="T970" t="s">
        <v>65</v>
      </c>
      <c r="U970" t="s">
        <v>34</v>
      </c>
      <c r="V970">
        <v>3</v>
      </c>
      <c r="W970">
        <v>1</v>
      </c>
      <c r="X970" t="s">
        <v>35</v>
      </c>
      <c r="Y970" t="s">
        <v>35</v>
      </c>
      <c r="Z970" t="s">
        <v>36</v>
      </c>
    </row>
    <row r="971" spans="1:26" x14ac:dyDescent="0.3">
      <c r="A971" t="s">
        <v>1163</v>
      </c>
      <c r="B971" t="s">
        <v>25</v>
      </c>
      <c r="C971" t="s">
        <v>26</v>
      </c>
      <c r="D971" t="s">
        <v>27</v>
      </c>
      <c r="G971">
        <v>2</v>
      </c>
      <c r="H971">
        <v>4</v>
      </c>
      <c r="I971">
        <v>9</v>
      </c>
      <c r="J971">
        <v>6</v>
      </c>
      <c r="K971">
        <v>0</v>
      </c>
      <c r="L971">
        <v>9</v>
      </c>
      <c r="M971">
        <v>8</v>
      </c>
      <c r="N971">
        <v>50</v>
      </c>
      <c r="O971" t="s">
        <v>28</v>
      </c>
      <c r="P971" t="s">
        <v>45</v>
      </c>
      <c r="Q971" t="s">
        <v>30</v>
      </c>
      <c r="R971" t="s">
        <v>50</v>
      </c>
      <c r="S971" t="s">
        <v>61</v>
      </c>
      <c r="U971" t="s">
        <v>106</v>
      </c>
      <c r="V971">
        <v>4</v>
      </c>
      <c r="W971">
        <v>2</v>
      </c>
      <c r="X971" t="s">
        <v>35</v>
      </c>
      <c r="Y971" t="s">
        <v>35</v>
      </c>
      <c r="Z971" t="s">
        <v>53</v>
      </c>
    </row>
    <row r="972" spans="1:26" x14ac:dyDescent="0.3">
      <c r="A972" t="s">
        <v>1164</v>
      </c>
      <c r="B972" t="s">
        <v>64</v>
      </c>
      <c r="C972" t="s">
        <v>26</v>
      </c>
      <c r="D972" t="s">
        <v>27</v>
      </c>
      <c r="G972">
        <v>8</v>
      </c>
      <c r="H972">
        <v>7</v>
      </c>
      <c r="I972">
        <v>5</v>
      </c>
      <c r="J972">
        <v>5</v>
      </c>
      <c r="K972">
        <v>6</v>
      </c>
      <c r="L972">
        <v>2</v>
      </c>
      <c r="M972">
        <v>6</v>
      </c>
      <c r="N972">
        <v>10</v>
      </c>
      <c r="O972" t="s">
        <v>44</v>
      </c>
      <c r="P972" t="s">
        <v>29</v>
      </c>
      <c r="Q972" t="s">
        <v>39</v>
      </c>
      <c r="R972" t="s">
        <v>31</v>
      </c>
      <c r="S972" t="s">
        <v>32</v>
      </c>
      <c r="T972" t="s">
        <v>33</v>
      </c>
      <c r="U972" t="s">
        <v>146</v>
      </c>
      <c r="V972">
        <v>4</v>
      </c>
      <c r="W972">
        <v>4</v>
      </c>
      <c r="X972" t="s">
        <v>35</v>
      </c>
      <c r="Y972" t="s">
        <v>35</v>
      </c>
      <c r="Z972" t="s">
        <v>36</v>
      </c>
    </row>
    <row r="973" spans="1:26" x14ac:dyDescent="0.3">
      <c r="A973" t="s">
        <v>1165</v>
      </c>
      <c r="B973" t="s">
        <v>1166</v>
      </c>
      <c r="C973" t="s">
        <v>26</v>
      </c>
      <c r="D973" t="s">
        <v>105</v>
      </c>
      <c r="G973">
        <v>2</v>
      </c>
      <c r="H973">
        <v>0</v>
      </c>
      <c r="I973">
        <v>9</v>
      </c>
      <c r="J973">
        <v>0</v>
      </c>
      <c r="K973">
        <v>0</v>
      </c>
      <c r="L973">
        <v>8</v>
      </c>
      <c r="M973">
        <v>2</v>
      </c>
      <c r="N973">
        <v>0</v>
      </c>
      <c r="O973" t="s">
        <v>28</v>
      </c>
      <c r="P973" t="s">
        <v>29</v>
      </c>
      <c r="Q973" t="s">
        <v>60</v>
      </c>
      <c r="R973" t="s">
        <v>50</v>
      </c>
      <c r="S973" t="s">
        <v>32</v>
      </c>
      <c r="T973" t="s">
        <v>33</v>
      </c>
      <c r="U973" t="s">
        <v>34</v>
      </c>
      <c r="V973">
        <v>3</v>
      </c>
      <c r="W973">
        <v>2</v>
      </c>
      <c r="X973" t="s">
        <v>40</v>
      </c>
      <c r="Y973" t="s">
        <v>35</v>
      </c>
      <c r="Z973" t="s">
        <v>36</v>
      </c>
    </row>
    <row r="974" spans="1:26" x14ac:dyDescent="0.3">
      <c r="A974" t="s">
        <v>1167</v>
      </c>
      <c r="B974" t="s">
        <v>81</v>
      </c>
      <c r="E974" t="s">
        <v>26</v>
      </c>
      <c r="F974" t="s">
        <v>43</v>
      </c>
      <c r="G974">
        <v>5</v>
      </c>
      <c r="H974">
        <v>0</v>
      </c>
      <c r="I974">
        <v>8</v>
      </c>
      <c r="J974">
        <v>1</v>
      </c>
      <c r="K974">
        <v>1</v>
      </c>
      <c r="L974">
        <v>7</v>
      </c>
      <c r="M974">
        <v>9</v>
      </c>
      <c r="N974">
        <v>500</v>
      </c>
      <c r="O974" t="s">
        <v>28</v>
      </c>
      <c r="P974" t="s">
        <v>29</v>
      </c>
      <c r="Q974" t="s">
        <v>30</v>
      </c>
      <c r="R974" t="s">
        <v>31</v>
      </c>
      <c r="S974" t="s">
        <v>61</v>
      </c>
      <c r="T974" t="s">
        <v>62</v>
      </c>
      <c r="U974" t="s">
        <v>34</v>
      </c>
      <c r="V974">
        <v>3</v>
      </c>
      <c r="W974">
        <v>1</v>
      </c>
      <c r="X974" t="s">
        <v>35</v>
      </c>
      <c r="Y974" t="s">
        <v>35</v>
      </c>
      <c r="Z974" t="s">
        <v>36</v>
      </c>
    </row>
    <row r="975" spans="1:26" x14ac:dyDescent="0.3">
      <c r="A975" t="s">
        <v>1168</v>
      </c>
      <c r="B975" t="s">
        <v>409</v>
      </c>
      <c r="C975" t="s">
        <v>26</v>
      </c>
      <c r="D975" t="s">
        <v>27</v>
      </c>
      <c r="G975">
        <v>6</v>
      </c>
      <c r="H975">
        <v>3</v>
      </c>
      <c r="I975">
        <v>8</v>
      </c>
      <c r="J975">
        <v>3</v>
      </c>
      <c r="K975">
        <v>0</v>
      </c>
      <c r="L975">
        <v>5</v>
      </c>
      <c r="M975">
        <v>9</v>
      </c>
      <c r="N975" t="s">
        <v>158</v>
      </c>
      <c r="O975" t="s">
        <v>28</v>
      </c>
      <c r="P975" t="s">
        <v>29</v>
      </c>
      <c r="Q975" t="s">
        <v>39</v>
      </c>
      <c r="R975" t="s">
        <v>31</v>
      </c>
      <c r="S975" t="s">
        <v>91</v>
      </c>
      <c r="T975" t="s">
        <v>194</v>
      </c>
      <c r="U975" t="s">
        <v>146</v>
      </c>
      <c r="V975">
        <v>1</v>
      </c>
      <c r="W975">
        <v>0</v>
      </c>
      <c r="X975" t="s">
        <v>35</v>
      </c>
      <c r="Y975" t="s">
        <v>35</v>
      </c>
      <c r="Z975" t="s">
        <v>53</v>
      </c>
    </row>
    <row r="976" spans="1:26" x14ac:dyDescent="0.3">
      <c r="A976" t="s">
        <v>1169</v>
      </c>
      <c r="B976" t="s">
        <v>135</v>
      </c>
      <c r="E976" t="s">
        <v>26</v>
      </c>
      <c r="F976" t="s">
        <v>43</v>
      </c>
      <c r="G976">
        <v>7</v>
      </c>
      <c r="H976">
        <v>3</v>
      </c>
      <c r="I976">
        <v>6</v>
      </c>
      <c r="J976">
        <v>6</v>
      </c>
      <c r="K976">
        <v>5</v>
      </c>
      <c r="L976">
        <v>3</v>
      </c>
      <c r="M976">
        <v>7</v>
      </c>
      <c r="N976">
        <v>50</v>
      </c>
      <c r="O976" t="s">
        <v>44</v>
      </c>
      <c r="P976" t="s">
        <v>29</v>
      </c>
      <c r="Q976" t="s">
        <v>60</v>
      </c>
      <c r="R976" t="s">
        <v>31</v>
      </c>
      <c r="S976" t="s">
        <v>61</v>
      </c>
      <c r="T976" t="s">
        <v>62</v>
      </c>
      <c r="U976" t="s">
        <v>146</v>
      </c>
      <c r="V976">
        <v>2</v>
      </c>
      <c r="W976">
        <v>4</v>
      </c>
      <c r="X976" t="s">
        <v>35</v>
      </c>
      <c r="Y976" t="s">
        <v>35</v>
      </c>
      <c r="Z976" t="s">
        <v>36</v>
      </c>
    </row>
    <row r="977" spans="1:26" x14ac:dyDescent="0.3">
      <c r="A977" t="s">
        <v>1170</v>
      </c>
      <c r="B977" t="s">
        <v>48</v>
      </c>
      <c r="C977" t="s">
        <v>26</v>
      </c>
      <c r="D977" t="s">
        <v>27</v>
      </c>
      <c r="G977">
        <v>3</v>
      </c>
      <c r="H977">
        <v>2</v>
      </c>
      <c r="I977">
        <v>7</v>
      </c>
      <c r="J977">
        <v>2</v>
      </c>
      <c r="K977">
        <v>3</v>
      </c>
      <c r="L977">
        <v>8</v>
      </c>
      <c r="M977">
        <v>4</v>
      </c>
      <c r="N977">
        <v>0</v>
      </c>
      <c r="O977" t="s">
        <v>44</v>
      </c>
      <c r="P977" t="s">
        <v>168</v>
      </c>
      <c r="Q977" t="s">
        <v>30</v>
      </c>
      <c r="R977" t="s">
        <v>50</v>
      </c>
      <c r="S977" t="s">
        <v>32</v>
      </c>
      <c r="T977" t="s">
        <v>33</v>
      </c>
      <c r="U977" t="s">
        <v>106</v>
      </c>
      <c r="V977">
        <v>4</v>
      </c>
      <c r="W977">
        <v>1</v>
      </c>
      <c r="X977" t="s">
        <v>35</v>
      </c>
      <c r="Y977" t="s">
        <v>35</v>
      </c>
      <c r="Z977" t="s">
        <v>36</v>
      </c>
    </row>
    <row r="978" spans="1:26" x14ac:dyDescent="0.3">
      <c r="A978" t="s">
        <v>1171</v>
      </c>
      <c r="B978" t="s">
        <v>78</v>
      </c>
      <c r="E978" t="s">
        <v>26</v>
      </c>
      <c r="F978" t="s">
        <v>79</v>
      </c>
      <c r="G978">
        <v>7</v>
      </c>
      <c r="H978">
        <v>6</v>
      </c>
      <c r="I978">
        <v>7</v>
      </c>
      <c r="J978">
        <v>8</v>
      </c>
      <c r="K978">
        <v>4</v>
      </c>
      <c r="L978">
        <v>7</v>
      </c>
      <c r="M978">
        <v>5</v>
      </c>
      <c r="N978">
        <v>50</v>
      </c>
      <c r="O978" t="s">
        <v>28</v>
      </c>
      <c r="P978" t="s">
        <v>29</v>
      </c>
      <c r="Q978" t="s">
        <v>30</v>
      </c>
      <c r="R978" t="s">
        <v>31</v>
      </c>
      <c r="S978" t="s">
        <v>32</v>
      </c>
      <c r="T978" t="s">
        <v>33</v>
      </c>
      <c r="U978" t="s">
        <v>57</v>
      </c>
      <c r="V978">
        <v>3</v>
      </c>
      <c r="W978">
        <v>3</v>
      </c>
      <c r="X978" t="s">
        <v>40</v>
      </c>
      <c r="Y978" t="s">
        <v>35</v>
      </c>
      <c r="Z978" t="s">
        <v>36</v>
      </c>
    </row>
    <row r="979" spans="1:26" x14ac:dyDescent="0.3">
      <c r="A979" t="s">
        <v>1172</v>
      </c>
      <c r="B979" t="s">
        <v>148</v>
      </c>
      <c r="E979" t="s">
        <v>26</v>
      </c>
      <c r="F979" t="s">
        <v>43</v>
      </c>
      <c r="G979">
        <v>6</v>
      </c>
      <c r="H979">
        <v>4</v>
      </c>
      <c r="I979">
        <v>8</v>
      </c>
      <c r="J979">
        <v>6</v>
      </c>
      <c r="K979">
        <v>4</v>
      </c>
      <c r="L979">
        <v>8</v>
      </c>
      <c r="M979">
        <v>7</v>
      </c>
      <c r="N979">
        <v>150</v>
      </c>
      <c r="O979" t="s">
        <v>28</v>
      </c>
      <c r="P979" t="s">
        <v>29</v>
      </c>
      <c r="Q979" t="s">
        <v>60</v>
      </c>
      <c r="R979" t="s">
        <v>31</v>
      </c>
      <c r="S979" t="s">
        <v>214</v>
      </c>
      <c r="T979" t="s">
        <v>206</v>
      </c>
      <c r="U979" t="s">
        <v>146</v>
      </c>
      <c r="V979">
        <v>1</v>
      </c>
      <c r="W979">
        <v>2</v>
      </c>
      <c r="X979" t="s">
        <v>40</v>
      </c>
      <c r="Y979" t="s">
        <v>35</v>
      </c>
      <c r="Z979" t="s">
        <v>36</v>
      </c>
    </row>
    <row r="980" spans="1:26" x14ac:dyDescent="0.3">
      <c r="A980" t="s">
        <v>1173</v>
      </c>
      <c r="B980" t="s">
        <v>64</v>
      </c>
      <c r="C980" t="s">
        <v>26</v>
      </c>
      <c r="D980" t="s">
        <v>105</v>
      </c>
      <c r="G980">
        <v>7</v>
      </c>
      <c r="H980">
        <v>8</v>
      </c>
      <c r="I980">
        <v>6</v>
      </c>
      <c r="J980">
        <v>3</v>
      </c>
      <c r="K980">
        <v>4</v>
      </c>
      <c r="L980">
        <v>6</v>
      </c>
      <c r="M980">
        <v>3</v>
      </c>
      <c r="N980">
        <v>0</v>
      </c>
      <c r="O980" t="s">
        <v>44</v>
      </c>
      <c r="P980" t="s">
        <v>29</v>
      </c>
      <c r="Q980" t="s">
        <v>60</v>
      </c>
      <c r="R980" t="s">
        <v>31</v>
      </c>
      <c r="S980" t="s">
        <v>32</v>
      </c>
      <c r="T980" t="s">
        <v>33</v>
      </c>
      <c r="U980" t="s">
        <v>92</v>
      </c>
      <c r="V980">
        <v>4</v>
      </c>
      <c r="W980">
        <v>4</v>
      </c>
      <c r="X980" t="s">
        <v>35</v>
      </c>
      <c r="Y980" t="s">
        <v>35</v>
      </c>
      <c r="Z980" t="s">
        <v>36</v>
      </c>
    </row>
    <row r="981" spans="1:26" x14ac:dyDescent="0.3">
      <c r="A981" t="s">
        <v>1174</v>
      </c>
      <c r="B981" t="s">
        <v>38</v>
      </c>
      <c r="C981" t="s">
        <v>26</v>
      </c>
      <c r="D981" t="s">
        <v>27</v>
      </c>
      <c r="G981">
        <v>4</v>
      </c>
      <c r="H981">
        <v>3</v>
      </c>
      <c r="I981">
        <v>6</v>
      </c>
      <c r="J981">
        <v>5</v>
      </c>
      <c r="K981">
        <v>2</v>
      </c>
      <c r="L981">
        <v>8</v>
      </c>
      <c r="M981">
        <v>4</v>
      </c>
      <c r="N981">
        <v>0</v>
      </c>
      <c r="O981" t="s">
        <v>28</v>
      </c>
    </row>
    <row r="982" spans="1:26" x14ac:dyDescent="0.3">
      <c r="A982" t="s">
        <v>1175</v>
      </c>
      <c r="B982" t="s">
        <v>78</v>
      </c>
      <c r="E982" t="s">
        <v>26</v>
      </c>
      <c r="F982" t="s">
        <v>43</v>
      </c>
      <c r="G982">
        <v>7</v>
      </c>
      <c r="H982">
        <v>6</v>
      </c>
      <c r="I982">
        <v>6</v>
      </c>
      <c r="J982">
        <v>4</v>
      </c>
      <c r="K982">
        <v>7</v>
      </c>
      <c r="L982">
        <v>5</v>
      </c>
      <c r="M982">
        <v>8</v>
      </c>
      <c r="N982">
        <v>0</v>
      </c>
      <c r="O982" t="s">
        <v>28</v>
      </c>
      <c r="P982" t="s">
        <v>29</v>
      </c>
      <c r="Q982" t="s">
        <v>60</v>
      </c>
      <c r="R982" t="s">
        <v>31</v>
      </c>
      <c r="S982" t="s">
        <v>51</v>
      </c>
      <c r="T982" t="s">
        <v>65</v>
      </c>
      <c r="U982" t="s">
        <v>46</v>
      </c>
      <c r="V982">
        <v>5</v>
      </c>
      <c r="W982">
        <v>3</v>
      </c>
      <c r="X982" t="s">
        <v>35</v>
      </c>
      <c r="Y982" t="s">
        <v>35</v>
      </c>
      <c r="Z982" t="s">
        <v>36</v>
      </c>
    </row>
    <row r="983" spans="1:26" x14ac:dyDescent="0.3">
      <c r="A983" t="s">
        <v>1176</v>
      </c>
      <c r="B983" t="s">
        <v>78</v>
      </c>
      <c r="E983" t="s">
        <v>26</v>
      </c>
      <c r="F983" t="s">
        <v>43</v>
      </c>
      <c r="G983">
        <v>2</v>
      </c>
      <c r="H983">
        <v>2</v>
      </c>
      <c r="I983">
        <v>8</v>
      </c>
      <c r="J983">
        <v>3</v>
      </c>
      <c r="K983">
        <v>1</v>
      </c>
      <c r="L983">
        <v>7</v>
      </c>
      <c r="M983">
        <v>7</v>
      </c>
      <c r="N983">
        <v>200</v>
      </c>
      <c r="O983" t="s">
        <v>44</v>
      </c>
      <c r="P983" t="s">
        <v>45</v>
      </c>
      <c r="Q983" t="s">
        <v>30</v>
      </c>
      <c r="R983" t="s">
        <v>50</v>
      </c>
      <c r="S983" t="s">
        <v>32</v>
      </c>
      <c r="U983" t="s">
        <v>92</v>
      </c>
      <c r="V983">
        <v>4</v>
      </c>
      <c r="W983">
        <v>1</v>
      </c>
      <c r="X983" t="s">
        <v>35</v>
      </c>
      <c r="Y983" t="s">
        <v>35</v>
      </c>
      <c r="Z983" t="s">
        <v>53</v>
      </c>
    </row>
    <row r="984" spans="1:26" x14ac:dyDescent="0.3">
      <c r="A984" t="s">
        <v>1177</v>
      </c>
      <c r="B984" t="s">
        <v>244</v>
      </c>
      <c r="C984" t="s">
        <v>26</v>
      </c>
      <c r="D984" t="s">
        <v>27</v>
      </c>
      <c r="G984">
        <v>6</v>
      </c>
      <c r="H984">
        <v>7</v>
      </c>
      <c r="I984">
        <v>3</v>
      </c>
      <c r="J984">
        <v>2</v>
      </c>
      <c r="K984">
        <v>2</v>
      </c>
      <c r="L984">
        <v>7</v>
      </c>
      <c r="M984">
        <v>8</v>
      </c>
      <c r="N984">
        <v>300</v>
      </c>
      <c r="O984" t="s">
        <v>28</v>
      </c>
      <c r="P984" t="s">
        <v>29</v>
      </c>
      <c r="Q984" t="s">
        <v>30</v>
      </c>
      <c r="R984" t="s">
        <v>31</v>
      </c>
      <c r="S984" t="s">
        <v>61</v>
      </c>
      <c r="T984" t="s">
        <v>112</v>
      </c>
      <c r="U984" t="s">
        <v>34</v>
      </c>
      <c r="V984">
        <v>2</v>
      </c>
      <c r="W984">
        <v>3</v>
      </c>
      <c r="X984" t="s">
        <v>35</v>
      </c>
      <c r="Y984" t="s">
        <v>35</v>
      </c>
      <c r="Z984" t="s">
        <v>53</v>
      </c>
    </row>
    <row r="985" spans="1:26" x14ac:dyDescent="0.3">
      <c r="A985" t="s">
        <v>1178</v>
      </c>
      <c r="B985" t="s">
        <v>157</v>
      </c>
      <c r="C985" t="s">
        <v>26</v>
      </c>
      <c r="D985" t="s">
        <v>27</v>
      </c>
      <c r="G985">
        <v>6</v>
      </c>
      <c r="H985">
        <v>4</v>
      </c>
      <c r="I985">
        <v>3</v>
      </c>
      <c r="J985">
        <v>5</v>
      </c>
      <c r="K985">
        <v>4</v>
      </c>
      <c r="L985">
        <v>5</v>
      </c>
      <c r="M985">
        <v>6</v>
      </c>
      <c r="N985">
        <v>300</v>
      </c>
      <c r="O985" t="s">
        <v>28</v>
      </c>
      <c r="P985" t="s">
        <v>45</v>
      </c>
      <c r="Q985" t="s">
        <v>30</v>
      </c>
      <c r="R985" t="s">
        <v>31</v>
      </c>
      <c r="S985" t="s">
        <v>214</v>
      </c>
      <c r="T985" t="s">
        <v>206</v>
      </c>
      <c r="U985" t="s">
        <v>46</v>
      </c>
      <c r="V985">
        <v>4</v>
      </c>
      <c r="W985">
        <v>3</v>
      </c>
      <c r="X985" t="s">
        <v>35</v>
      </c>
      <c r="Y985" t="s">
        <v>35</v>
      </c>
      <c r="Z985" t="s">
        <v>36</v>
      </c>
    </row>
    <row r="986" spans="1:26" x14ac:dyDescent="0.3">
      <c r="A986" t="s">
        <v>1179</v>
      </c>
      <c r="B986" t="s">
        <v>74</v>
      </c>
      <c r="C986" t="s">
        <v>26</v>
      </c>
      <c r="D986" t="s">
        <v>27</v>
      </c>
      <c r="G986">
        <v>8</v>
      </c>
      <c r="H986">
        <v>8</v>
      </c>
      <c r="I986">
        <v>7</v>
      </c>
      <c r="J986">
        <v>6</v>
      </c>
      <c r="K986">
        <v>2</v>
      </c>
      <c r="L986">
        <v>2</v>
      </c>
      <c r="M986">
        <v>8</v>
      </c>
      <c r="N986">
        <v>100</v>
      </c>
      <c r="O986" t="s">
        <v>28</v>
      </c>
      <c r="P986" t="s">
        <v>29</v>
      </c>
      <c r="Q986" t="s">
        <v>39</v>
      </c>
      <c r="R986" t="s">
        <v>50</v>
      </c>
      <c r="S986" t="s">
        <v>124</v>
      </c>
      <c r="T986" t="s">
        <v>33</v>
      </c>
      <c r="U986" t="s">
        <v>57</v>
      </c>
      <c r="V986">
        <v>3</v>
      </c>
      <c r="W986">
        <v>3</v>
      </c>
      <c r="X986" t="s">
        <v>35</v>
      </c>
      <c r="Y986" t="s">
        <v>35</v>
      </c>
      <c r="Z986" t="s">
        <v>36</v>
      </c>
    </row>
    <row r="987" spans="1:26" x14ac:dyDescent="0.3">
      <c r="A987" t="s">
        <v>1180</v>
      </c>
      <c r="B987" t="s">
        <v>104</v>
      </c>
      <c r="C987" t="s">
        <v>26</v>
      </c>
      <c r="D987" t="s">
        <v>27</v>
      </c>
      <c r="G987">
        <v>0</v>
      </c>
      <c r="H987">
        <v>10</v>
      </c>
      <c r="I987">
        <v>0</v>
      </c>
      <c r="J987">
        <v>0</v>
      </c>
      <c r="K987">
        <v>0</v>
      </c>
      <c r="L987">
        <v>10</v>
      </c>
      <c r="M987">
        <v>10</v>
      </c>
      <c r="N987" t="s">
        <v>68</v>
      </c>
      <c r="O987" t="s">
        <v>44</v>
      </c>
      <c r="P987" t="s">
        <v>45</v>
      </c>
      <c r="Q987" t="s">
        <v>39</v>
      </c>
      <c r="R987" t="s">
        <v>50</v>
      </c>
      <c r="S987" t="s">
        <v>95</v>
      </c>
      <c r="T987" t="s">
        <v>65</v>
      </c>
      <c r="U987" t="s">
        <v>57</v>
      </c>
      <c r="V987">
        <v>4</v>
      </c>
      <c r="W987">
        <v>1</v>
      </c>
      <c r="X987" t="s">
        <v>35</v>
      </c>
      <c r="Y987" t="s">
        <v>35</v>
      </c>
      <c r="Z987" t="s">
        <v>36</v>
      </c>
    </row>
    <row r="988" spans="1:26" x14ac:dyDescent="0.3">
      <c r="A988" t="s">
        <v>1181</v>
      </c>
      <c r="B988" t="s">
        <v>151</v>
      </c>
      <c r="E988" t="s">
        <v>26</v>
      </c>
      <c r="F988" t="s">
        <v>79</v>
      </c>
      <c r="G988">
        <v>8</v>
      </c>
      <c r="H988">
        <v>7</v>
      </c>
      <c r="I988">
        <v>6</v>
      </c>
      <c r="J988">
        <v>5</v>
      </c>
      <c r="K988">
        <v>4</v>
      </c>
      <c r="L988">
        <v>5</v>
      </c>
      <c r="M988">
        <v>8</v>
      </c>
      <c r="N988">
        <v>200</v>
      </c>
      <c r="O988" t="s">
        <v>44</v>
      </c>
      <c r="P988" t="s">
        <v>45</v>
      </c>
      <c r="Q988" t="s">
        <v>39</v>
      </c>
      <c r="R988" t="s">
        <v>50</v>
      </c>
      <c r="S988" t="s">
        <v>124</v>
      </c>
      <c r="T988" t="s">
        <v>131</v>
      </c>
      <c r="U988" t="s">
        <v>46</v>
      </c>
      <c r="V988">
        <v>2</v>
      </c>
      <c r="W988">
        <v>3</v>
      </c>
      <c r="X988" t="s">
        <v>35</v>
      </c>
      <c r="Y988" t="s">
        <v>35</v>
      </c>
      <c r="Z988" t="s">
        <v>36</v>
      </c>
    </row>
    <row r="989" spans="1:26" x14ac:dyDescent="0.3">
      <c r="A989" t="s">
        <v>1182</v>
      </c>
      <c r="B989" t="s">
        <v>25</v>
      </c>
      <c r="C989" t="s">
        <v>26</v>
      </c>
      <c r="D989" t="s">
        <v>105</v>
      </c>
      <c r="G989">
        <v>7</v>
      </c>
      <c r="H989">
        <v>4</v>
      </c>
      <c r="I989">
        <v>4</v>
      </c>
      <c r="J989">
        <v>7</v>
      </c>
      <c r="K989">
        <v>6</v>
      </c>
      <c r="L989">
        <v>4</v>
      </c>
      <c r="M989">
        <v>8</v>
      </c>
      <c r="N989" t="s">
        <v>158</v>
      </c>
      <c r="O989" t="s">
        <v>28</v>
      </c>
      <c r="P989" t="s">
        <v>45</v>
      </c>
      <c r="Q989" t="s">
        <v>39</v>
      </c>
      <c r="R989" t="s">
        <v>50</v>
      </c>
      <c r="S989" t="s">
        <v>91</v>
      </c>
      <c r="T989" t="s">
        <v>52</v>
      </c>
      <c r="U989" t="s">
        <v>46</v>
      </c>
      <c r="V989">
        <v>4</v>
      </c>
      <c r="W989">
        <v>3</v>
      </c>
      <c r="X989" t="s">
        <v>35</v>
      </c>
      <c r="Y989" t="s">
        <v>35</v>
      </c>
      <c r="Z989" t="s">
        <v>36</v>
      </c>
    </row>
    <row r="990" spans="1:26" x14ac:dyDescent="0.3">
      <c r="A990" t="s">
        <v>1183</v>
      </c>
      <c r="B990" t="s">
        <v>90</v>
      </c>
      <c r="E990" t="s">
        <v>26</v>
      </c>
      <c r="F990" t="s">
        <v>43</v>
      </c>
      <c r="G990">
        <v>3</v>
      </c>
      <c r="H990">
        <v>2</v>
      </c>
      <c r="I990">
        <v>6</v>
      </c>
      <c r="J990">
        <v>3</v>
      </c>
      <c r="K990">
        <v>2</v>
      </c>
      <c r="L990">
        <v>7</v>
      </c>
      <c r="M990">
        <v>7</v>
      </c>
      <c r="N990" t="s">
        <v>344</v>
      </c>
      <c r="O990" t="s">
        <v>28</v>
      </c>
      <c r="P990" t="s">
        <v>45</v>
      </c>
      <c r="Q990" t="s">
        <v>30</v>
      </c>
      <c r="R990" t="s">
        <v>31</v>
      </c>
      <c r="S990" t="s">
        <v>102</v>
      </c>
      <c r="T990" t="s">
        <v>112</v>
      </c>
      <c r="U990" t="s">
        <v>46</v>
      </c>
      <c r="V990">
        <v>2</v>
      </c>
      <c r="W990">
        <v>1</v>
      </c>
      <c r="X990" t="s">
        <v>35</v>
      </c>
      <c r="Y990" t="s">
        <v>35</v>
      </c>
      <c r="Z990" t="s">
        <v>36</v>
      </c>
    </row>
    <row r="991" spans="1:26" x14ac:dyDescent="0.3">
      <c r="A991" t="s">
        <v>1184</v>
      </c>
      <c r="B991" t="s">
        <v>90</v>
      </c>
      <c r="E991" t="s">
        <v>26</v>
      </c>
      <c r="F991" t="s">
        <v>43</v>
      </c>
      <c r="G991">
        <v>7</v>
      </c>
      <c r="H991">
        <v>9</v>
      </c>
      <c r="I991">
        <v>8</v>
      </c>
      <c r="J991">
        <v>2</v>
      </c>
      <c r="K991">
        <v>4</v>
      </c>
      <c r="L991">
        <v>5</v>
      </c>
      <c r="M991">
        <v>8</v>
      </c>
      <c r="N991" t="s">
        <v>158</v>
      </c>
      <c r="O991" t="s">
        <v>44</v>
      </c>
      <c r="P991" t="s">
        <v>29</v>
      </c>
      <c r="Q991" t="s">
        <v>60</v>
      </c>
      <c r="R991" t="s">
        <v>31</v>
      </c>
      <c r="S991" t="s">
        <v>32</v>
      </c>
      <c r="T991" t="s">
        <v>33</v>
      </c>
      <c r="U991" t="s">
        <v>34</v>
      </c>
      <c r="V991">
        <v>4</v>
      </c>
      <c r="W991">
        <v>3</v>
      </c>
      <c r="X991" t="s">
        <v>35</v>
      </c>
      <c r="Y991" t="s">
        <v>35</v>
      </c>
      <c r="Z991" t="s">
        <v>53</v>
      </c>
    </row>
    <row r="992" spans="1:26" x14ac:dyDescent="0.3">
      <c r="A992" t="s">
        <v>1185</v>
      </c>
      <c r="B992" t="s">
        <v>48</v>
      </c>
      <c r="C992" t="s">
        <v>26</v>
      </c>
      <c r="D992" t="s">
        <v>105</v>
      </c>
      <c r="G992">
        <v>3</v>
      </c>
      <c r="H992">
        <v>1</v>
      </c>
      <c r="I992">
        <v>7</v>
      </c>
      <c r="J992">
        <v>4</v>
      </c>
      <c r="K992">
        <v>0</v>
      </c>
      <c r="L992">
        <v>7</v>
      </c>
      <c r="M992">
        <v>7</v>
      </c>
      <c r="N992">
        <v>0</v>
      </c>
      <c r="O992" t="s">
        <v>28</v>
      </c>
      <c r="P992" t="s">
        <v>45</v>
      </c>
      <c r="Q992" t="s">
        <v>39</v>
      </c>
      <c r="R992" t="s">
        <v>31</v>
      </c>
      <c r="S992" t="s">
        <v>32</v>
      </c>
      <c r="T992" t="s">
        <v>176</v>
      </c>
      <c r="U992" t="s">
        <v>34</v>
      </c>
      <c r="V992">
        <v>2</v>
      </c>
      <c r="W992">
        <v>1</v>
      </c>
      <c r="X992" t="s">
        <v>35</v>
      </c>
      <c r="Y992" t="s">
        <v>35</v>
      </c>
      <c r="Z992" t="s">
        <v>36</v>
      </c>
    </row>
    <row r="993" spans="1:26" x14ac:dyDescent="0.3">
      <c r="A993" t="s">
        <v>1186</v>
      </c>
      <c r="B993" t="s">
        <v>48</v>
      </c>
      <c r="C993" t="s">
        <v>26</v>
      </c>
      <c r="D993" t="s">
        <v>27</v>
      </c>
      <c r="G993">
        <v>5</v>
      </c>
      <c r="H993">
        <v>0</v>
      </c>
      <c r="I993">
        <v>7</v>
      </c>
      <c r="J993">
        <v>4</v>
      </c>
      <c r="K993">
        <v>4</v>
      </c>
      <c r="L993">
        <v>6</v>
      </c>
      <c r="M993">
        <v>8</v>
      </c>
      <c r="N993">
        <v>100</v>
      </c>
      <c r="O993" t="s">
        <v>28</v>
      </c>
      <c r="P993" t="s">
        <v>29</v>
      </c>
      <c r="Q993" t="s">
        <v>60</v>
      </c>
      <c r="R993" t="s">
        <v>31</v>
      </c>
      <c r="S993" t="s">
        <v>32</v>
      </c>
      <c r="T993" t="s">
        <v>33</v>
      </c>
      <c r="U993" t="s">
        <v>46</v>
      </c>
      <c r="V993">
        <v>3</v>
      </c>
      <c r="W993">
        <v>3</v>
      </c>
      <c r="X993" t="s">
        <v>35</v>
      </c>
      <c r="Y993" t="s">
        <v>35</v>
      </c>
      <c r="Z993" t="s">
        <v>36</v>
      </c>
    </row>
    <row r="994" spans="1:26" x14ac:dyDescent="0.3">
      <c r="A994" t="s">
        <v>1187</v>
      </c>
      <c r="B994" t="s">
        <v>25</v>
      </c>
      <c r="C994" t="s">
        <v>26</v>
      </c>
      <c r="D994" t="s">
        <v>27</v>
      </c>
      <c r="G994">
        <v>6</v>
      </c>
      <c r="H994">
        <v>1</v>
      </c>
      <c r="I994">
        <v>7</v>
      </c>
      <c r="J994">
        <v>2</v>
      </c>
      <c r="K994">
        <v>0</v>
      </c>
      <c r="L994">
        <v>6</v>
      </c>
      <c r="M994">
        <v>7</v>
      </c>
      <c r="N994">
        <v>100</v>
      </c>
      <c r="O994" t="s">
        <v>28</v>
      </c>
      <c r="P994" t="s">
        <v>29</v>
      </c>
      <c r="Q994" t="s">
        <v>30</v>
      </c>
      <c r="R994" t="s">
        <v>31</v>
      </c>
      <c r="S994" t="s">
        <v>51</v>
      </c>
      <c r="T994" t="s">
        <v>194</v>
      </c>
      <c r="U994" t="s">
        <v>46</v>
      </c>
      <c r="V994">
        <v>4</v>
      </c>
      <c r="W994">
        <v>3</v>
      </c>
      <c r="X994" t="s">
        <v>35</v>
      </c>
      <c r="Y994" t="s">
        <v>35</v>
      </c>
      <c r="Z994" t="s">
        <v>36</v>
      </c>
    </row>
    <row r="995" spans="1:26" x14ac:dyDescent="0.3">
      <c r="A995" t="s">
        <v>1188</v>
      </c>
      <c r="B995" t="s">
        <v>76</v>
      </c>
      <c r="E995" t="s">
        <v>26</v>
      </c>
      <c r="F995" t="s">
        <v>43</v>
      </c>
      <c r="G995">
        <v>3</v>
      </c>
      <c r="H995">
        <v>3</v>
      </c>
      <c r="I995">
        <v>8</v>
      </c>
      <c r="J995">
        <v>2</v>
      </c>
      <c r="K995">
        <v>5</v>
      </c>
      <c r="L995">
        <v>9</v>
      </c>
      <c r="M995">
        <v>10</v>
      </c>
      <c r="N995">
        <v>200</v>
      </c>
      <c r="O995" t="s">
        <v>44</v>
      </c>
      <c r="P995" t="s">
        <v>168</v>
      </c>
      <c r="Q995" t="s">
        <v>70</v>
      </c>
      <c r="R995" t="s">
        <v>50</v>
      </c>
      <c r="S995" t="s">
        <v>102</v>
      </c>
      <c r="U995" t="s">
        <v>106</v>
      </c>
      <c r="V995">
        <v>4</v>
      </c>
      <c r="W995">
        <v>1</v>
      </c>
      <c r="X995" t="s">
        <v>35</v>
      </c>
      <c r="Y995" t="s">
        <v>35</v>
      </c>
      <c r="Z995" t="s">
        <v>36</v>
      </c>
    </row>
    <row r="996" spans="1:26" x14ac:dyDescent="0.3">
      <c r="A996" t="s">
        <v>1189</v>
      </c>
      <c r="B996" t="s">
        <v>38</v>
      </c>
      <c r="C996" t="s">
        <v>26</v>
      </c>
      <c r="D996" t="s">
        <v>105</v>
      </c>
      <c r="G996">
        <v>7</v>
      </c>
      <c r="H996">
        <v>3</v>
      </c>
      <c r="I996">
        <v>9</v>
      </c>
      <c r="J996">
        <v>6</v>
      </c>
      <c r="K996">
        <v>1</v>
      </c>
      <c r="L996">
        <v>6</v>
      </c>
      <c r="M996">
        <v>9</v>
      </c>
      <c r="N996">
        <v>25</v>
      </c>
      <c r="O996" t="s">
        <v>44</v>
      </c>
      <c r="P996" t="s">
        <v>29</v>
      </c>
      <c r="Q996" t="s">
        <v>30</v>
      </c>
      <c r="R996" t="s">
        <v>31</v>
      </c>
      <c r="S996" t="s">
        <v>83</v>
      </c>
      <c r="T996" t="s">
        <v>131</v>
      </c>
      <c r="U996" t="s">
        <v>34</v>
      </c>
      <c r="V996">
        <v>4</v>
      </c>
      <c r="W996">
        <v>2</v>
      </c>
      <c r="X996" t="s">
        <v>35</v>
      </c>
      <c r="Y996" t="s">
        <v>35</v>
      </c>
      <c r="Z996" t="s">
        <v>36</v>
      </c>
    </row>
    <row r="997" spans="1:26" x14ac:dyDescent="0.3">
      <c r="A997" t="s">
        <v>1190</v>
      </c>
      <c r="B997" t="s">
        <v>25</v>
      </c>
      <c r="C997" t="s">
        <v>26</v>
      </c>
      <c r="D997" t="s">
        <v>27</v>
      </c>
      <c r="G997">
        <v>3</v>
      </c>
      <c r="H997">
        <v>3</v>
      </c>
      <c r="I997">
        <v>8</v>
      </c>
      <c r="J997">
        <v>3</v>
      </c>
      <c r="K997">
        <v>0</v>
      </c>
      <c r="L997">
        <v>5</v>
      </c>
      <c r="M997">
        <v>6</v>
      </c>
      <c r="N997">
        <v>50</v>
      </c>
      <c r="O997" t="s">
        <v>28</v>
      </c>
      <c r="P997" t="s">
        <v>45</v>
      </c>
      <c r="Q997" t="s">
        <v>39</v>
      </c>
      <c r="R997" t="s">
        <v>50</v>
      </c>
      <c r="S997" t="s">
        <v>32</v>
      </c>
      <c r="T997" t="s">
        <v>33</v>
      </c>
      <c r="U997" t="s">
        <v>92</v>
      </c>
      <c r="V997">
        <v>5</v>
      </c>
      <c r="W997">
        <v>3</v>
      </c>
      <c r="X997" t="s">
        <v>35</v>
      </c>
      <c r="Y997" t="s">
        <v>35</v>
      </c>
      <c r="Z997" t="s">
        <v>36</v>
      </c>
    </row>
    <row r="998" spans="1:26" x14ac:dyDescent="0.3">
      <c r="A998" t="s">
        <v>1191</v>
      </c>
      <c r="B998" t="s">
        <v>144</v>
      </c>
      <c r="C998" t="s">
        <v>26</v>
      </c>
      <c r="D998" t="s">
        <v>27</v>
      </c>
      <c r="G998">
        <v>6</v>
      </c>
      <c r="H998">
        <v>7</v>
      </c>
      <c r="I998">
        <v>2</v>
      </c>
      <c r="J998">
        <v>2</v>
      </c>
      <c r="K998">
        <v>2</v>
      </c>
      <c r="L998">
        <v>8</v>
      </c>
      <c r="M998">
        <v>10</v>
      </c>
      <c r="N998" t="s">
        <v>140</v>
      </c>
      <c r="O998" t="s">
        <v>28</v>
      </c>
      <c r="P998" t="s">
        <v>168</v>
      </c>
      <c r="Q998" t="s">
        <v>70</v>
      </c>
      <c r="R998" t="s">
        <v>50</v>
      </c>
      <c r="S998" t="s">
        <v>102</v>
      </c>
      <c r="T998" t="s">
        <v>52</v>
      </c>
      <c r="U998" t="s">
        <v>71</v>
      </c>
      <c r="V998">
        <v>4</v>
      </c>
      <c r="W998">
        <v>2</v>
      </c>
      <c r="X998" t="s">
        <v>35</v>
      </c>
      <c r="Y998" t="s">
        <v>35</v>
      </c>
      <c r="Z998" t="s">
        <v>36</v>
      </c>
    </row>
    <row r="999" spans="1:26" x14ac:dyDescent="0.3">
      <c r="A999" t="s">
        <v>1192</v>
      </c>
      <c r="B999" t="s">
        <v>135</v>
      </c>
      <c r="E999" t="s">
        <v>26</v>
      </c>
      <c r="F999" t="s">
        <v>43</v>
      </c>
      <c r="G999">
        <v>3</v>
      </c>
      <c r="H999">
        <v>2</v>
      </c>
      <c r="I999">
        <v>1</v>
      </c>
      <c r="J999">
        <v>4</v>
      </c>
      <c r="K999">
        <v>1</v>
      </c>
      <c r="L999">
        <v>7</v>
      </c>
      <c r="M999">
        <v>10</v>
      </c>
      <c r="N999">
        <v>200</v>
      </c>
      <c r="O999" t="s">
        <v>28</v>
      </c>
      <c r="P999" t="s">
        <v>29</v>
      </c>
      <c r="Q999" t="s">
        <v>60</v>
      </c>
      <c r="R999" t="s">
        <v>31</v>
      </c>
      <c r="S999" t="s">
        <v>91</v>
      </c>
      <c r="T999" t="s">
        <v>194</v>
      </c>
      <c r="U999" t="s">
        <v>34</v>
      </c>
      <c r="V999">
        <v>4</v>
      </c>
      <c r="W999">
        <v>0</v>
      </c>
      <c r="X999" t="s">
        <v>35</v>
      </c>
      <c r="Y999" t="s">
        <v>40</v>
      </c>
      <c r="Z999" t="s">
        <v>36</v>
      </c>
    </row>
    <row r="1000" spans="1:26" x14ac:dyDescent="0.3">
      <c r="A1000" t="s">
        <v>1193</v>
      </c>
      <c r="B1000" t="s">
        <v>67</v>
      </c>
      <c r="E1000" t="s">
        <v>26</v>
      </c>
      <c r="F1000" t="s">
        <v>43</v>
      </c>
      <c r="G1000">
        <v>4</v>
      </c>
      <c r="H1000">
        <v>3</v>
      </c>
      <c r="I1000">
        <v>8</v>
      </c>
      <c r="J1000">
        <v>2</v>
      </c>
      <c r="K1000">
        <v>2</v>
      </c>
      <c r="L1000">
        <v>8</v>
      </c>
      <c r="M1000">
        <v>8</v>
      </c>
      <c r="N1000">
        <v>500</v>
      </c>
      <c r="O1000" t="s">
        <v>28</v>
      </c>
      <c r="P1000" t="s">
        <v>29</v>
      </c>
      <c r="Q1000" t="s">
        <v>39</v>
      </c>
      <c r="R1000" t="s">
        <v>31</v>
      </c>
      <c r="S1000" t="s">
        <v>61</v>
      </c>
      <c r="T1000" t="s">
        <v>112</v>
      </c>
      <c r="U1000" t="s">
        <v>34</v>
      </c>
      <c r="V1000">
        <v>3</v>
      </c>
      <c r="W1000">
        <v>2</v>
      </c>
      <c r="X1000" t="s">
        <v>35</v>
      </c>
      <c r="Y1000" t="s">
        <v>35</v>
      </c>
      <c r="Z1000" t="s">
        <v>36</v>
      </c>
    </row>
    <row r="1001" spans="1:26" x14ac:dyDescent="0.3">
      <c r="A1001" t="s">
        <v>1194</v>
      </c>
      <c r="B1001" t="s">
        <v>48</v>
      </c>
      <c r="C1001" t="s">
        <v>26</v>
      </c>
      <c r="D1001" t="s">
        <v>27</v>
      </c>
      <c r="G1001">
        <v>5</v>
      </c>
      <c r="H1001">
        <v>5</v>
      </c>
      <c r="I1001">
        <v>7</v>
      </c>
      <c r="J1001">
        <v>6</v>
      </c>
      <c r="K1001">
        <v>2</v>
      </c>
      <c r="L1001">
        <v>6</v>
      </c>
      <c r="M1001">
        <v>8</v>
      </c>
      <c r="N1001">
        <v>500</v>
      </c>
      <c r="O1001" t="s">
        <v>44</v>
      </c>
      <c r="P1001" t="s">
        <v>29</v>
      </c>
      <c r="Q1001" t="s">
        <v>60</v>
      </c>
      <c r="R1001" t="s">
        <v>31</v>
      </c>
      <c r="T1001" t="s">
        <v>176</v>
      </c>
      <c r="U1001" t="s">
        <v>146</v>
      </c>
      <c r="V1001">
        <v>1</v>
      </c>
      <c r="W1001">
        <v>3</v>
      </c>
      <c r="X1001" t="s">
        <v>35</v>
      </c>
      <c r="Y1001" t="s">
        <v>35</v>
      </c>
      <c r="Z1001" t="s">
        <v>36</v>
      </c>
    </row>
    <row r="1002" spans="1:26" x14ac:dyDescent="0.3">
      <c r="A1002" t="s">
        <v>1195</v>
      </c>
      <c r="B1002" t="s">
        <v>76</v>
      </c>
      <c r="E1002" t="s">
        <v>26</v>
      </c>
      <c r="F1002" t="s">
        <v>43</v>
      </c>
      <c r="G1002">
        <v>9</v>
      </c>
      <c r="H1002">
        <v>4</v>
      </c>
      <c r="I1002">
        <v>6</v>
      </c>
      <c r="J1002">
        <v>7</v>
      </c>
      <c r="K1002">
        <v>4</v>
      </c>
      <c r="L1002">
        <v>5</v>
      </c>
      <c r="M1002">
        <v>7</v>
      </c>
      <c r="N1002">
        <v>200</v>
      </c>
      <c r="O1002" t="s">
        <v>28</v>
      </c>
      <c r="P1002" t="s">
        <v>29</v>
      </c>
      <c r="Q1002" t="s">
        <v>39</v>
      </c>
      <c r="R1002" t="s">
        <v>31</v>
      </c>
      <c r="S1002" t="s">
        <v>32</v>
      </c>
      <c r="T1002" t="s">
        <v>112</v>
      </c>
      <c r="U1002" t="s">
        <v>34</v>
      </c>
      <c r="V1002">
        <v>2</v>
      </c>
      <c r="W1002">
        <v>2</v>
      </c>
      <c r="X1002" t="s">
        <v>35</v>
      </c>
      <c r="Y1002" t="s">
        <v>35</v>
      </c>
      <c r="Z1002" t="s">
        <v>53</v>
      </c>
    </row>
    <row r="1003" spans="1:26" x14ac:dyDescent="0.3">
      <c r="A1003" t="s">
        <v>1196</v>
      </c>
      <c r="B1003" t="s">
        <v>151</v>
      </c>
      <c r="E1003" t="s">
        <v>26</v>
      </c>
      <c r="F1003" t="s">
        <v>43</v>
      </c>
      <c r="G1003">
        <v>7</v>
      </c>
      <c r="H1003">
        <v>4</v>
      </c>
      <c r="I1003">
        <v>6</v>
      </c>
      <c r="J1003">
        <v>6</v>
      </c>
      <c r="K1003">
        <v>5</v>
      </c>
      <c r="L1003">
        <v>3</v>
      </c>
      <c r="M1003">
        <v>5</v>
      </c>
      <c r="N1003">
        <v>200</v>
      </c>
      <c r="O1003" t="s">
        <v>44</v>
      </c>
      <c r="P1003" t="s">
        <v>29</v>
      </c>
      <c r="Q1003" t="s">
        <v>60</v>
      </c>
      <c r="R1003" t="s">
        <v>31</v>
      </c>
      <c r="S1003" t="s">
        <v>32</v>
      </c>
      <c r="T1003" t="s">
        <v>33</v>
      </c>
      <c r="U1003" t="s">
        <v>34</v>
      </c>
      <c r="V1003">
        <v>5</v>
      </c>
      <c r="W1003">
        <v>3</v>
      </c>
      <c r="X1003" t="s">
        <v>40</v>
      </c>
      <c r="Y1003" t="s">
        <v>35</v>
      </c>
      <c r="Z1003" t="s">
        <v>53</v>
      </c>
    </row>
    <row r="1004" spans="1:26" x14ac:dyDescent="0.3">
      <c r="A1004" t="s">
        <v>1197</v>
      </c>
      <c r="B1004" t="s">
        <v>157</v>
      </c>
      <c r="C1004" t="s">
        <v>26</v>
      </c>
      <c r="D1004" t="s">
        <v>27</v>
      </c>
      <c r="G1004">
        <v>5</v>
      </c>
      <c r="H1004">
        <v>7</v>
      </c>
      <c r="I1004">
        <v>4</v>
      </c>
      <c r="J1004">
        <v>4</v>
      </c>
      <c r="K1004">
        <v>2</v>
      </c>
      <c r="L1004">
        <v>6</v>
      </c>
      <c r="M1004">
        <v>9</v>
      </c>
      <c r="N1004" t="s">
        <v>68</v>
      </c>
      <c r="O1004" t="s">
        <v>28</v>
      </c>
      <c r="P1004" t="s">
        <v>29</v>
      </c>
      <c r="Q1004" t="s">
        <v>60</v>
      </c>
      <c r="R1004" t="s">
        <v>31</v>
      </c>
      <c r="S1004" t="s">
        <v>214</v>
      </c>
      <c r="T1004" t="s">
        <v>206</v>
      </c>
      <c r="U1004" t="s">
        <v>146</v>
      </c>
      <c r="V1004">
        <v>2</v>
      </c>
      <c r="W1004">
        <v>3</v>
      </c>
      <c r="X1004" t="s">
        <v>35</v>
      </c>
      <c r="Y1004" t="s">
        <v>35</v>
      </c>
      <c r="Z1004" t="s">
        <v>36</v>
      </c>
    </row>
    <row r="1005" spans="1:26" x14ac:dyDescent="0.3">
      <c r="A1005" t="s">
        <v>1198</v>
      </c>
      <c r="B1005" t="s">
        <v>184</v>
      </c>
      <c r="C1005" t="s">
        <v>26</v>
      </c>
      <c r="D1005" t="s">
        <v>105</v>
      </c>
      <c r="G1005">
        <v>7</v>
      </c>
      <c r="H1005">
        <v>8</v>
      </c>
      <c r="I1005">
        <v>5</v>
      </c>
      <c r="J1005">
        <v>7</v>
      </c>
      <c r="K1005">
        <v>3</v>
      </c>
      <c r="L1005">
        <v>5</v>
      </c>
      <c r="M1005">
        <v>7</v>
      </c>
      <c r="N1005">
        <v>0</v>
      </c>
      <c r="O1005" t="s">
        <v>28</v>
      </c>
      <c r="P1005" t="s">
        <v>29</v>
      </c>
      <c r="Q1005" t="s">
        <v>60</v>
      </c>
      <c r="R1005" t="s">
        <v>31</v>
      </c>
      <c r="T1005" t="s">
        <v>176</v>
      </c>
      <c r="U1005" t="s">
        <v>34</v>
      </c>
      <c r="V1005">
        <v>1</v>
      </c>
      <c r="W1005">
        <v>2</v>
      </c>
      <c r="X1005" t="s">
        <v>35</v>
      </c>
      <c r="Y1005" t="s">
        <v>40</v>
      </c>
      <c r="Z1005" t="s">
        <v>36</v>
      </c>
    </row>
    <row r="1006" spans="1:26" x14ac:dyDescent="0.3">
      <c r="A1006" t="s">
        <v>1199</v>
      </c>
      <c r="B1006" t="s">
        <v>184</v>
      </c>
      <c r="C1006" t="s">
        <v>26</v>
      </c>
      <c r="D1006" t="s">
        <v>105</v>
      </c>
      <c r="G1006">
        <v>1</v>
      </c>
      <c r="H1006">
        <v>1</v>
      </c>
      <c r="I1006">
        <v>7</v>
      </c>
      <c r="J1006">
        <v>2</v>
      </c>
      <c r="K1006">
        <v>0</v>
      </c>
      <c r="L1006">
        <v>8</v>
      </c>
      <c r="M1006">
        <v>8</v>
      </c>
      <c r="N1006">
        <v>100</v>
      </c>
      <c r="O1006" t="s">
        <v>44</v>
      </c>
      <c r="P1006" t="s">
        <v>45</v>
      </c>
      <c r="Q1006" t="s">
        <v>30</v>
      </c>
      <c r="R1006" t="s">
        <v>291</v>
      </c>
      <c r="S1006" t="s">
        <v>61</v>
      </c>
      <c r="T1006" t="s">
        <v>112</v>
      </c>
      <c r="U1006" t="s">
        <v>92</v>
      </c>
      <c r="V1006">
        <v>5</v>
      </c>
      <c r="W1006">
        <v>2</v>
      </c>
      <c r="X1006" t="s">
        <v>35</v>
      </c>
      <c r="Y1006" t="s">
        <v>35</v>
      </c>
      <c r="Z1006" t="s">
        <v>36</v>
      </c>
    </row>
    <row r="1007" spans="1:26" x14ac:dyDescent="0.3">
      <c r="A1007" t="s">
        <v>1200</v>
      </c>
      <c r="B1007" t="s">
        <v>90</v>
      </c>
      <c r="E1007" t="s">
        <v>26</v>
      </c>
      <c r="F1007" t="s">
        <v>43</v>
      </c>
      <c r="G1007">
        <v>7</v>
      </c>
      <c r="H1007">
        <v>6</v>
      </c>
      <c r="I1007">
        <v>6</v>
      </c>
      <c r="J1007">
        <v>6</v>
      </c>
      <c r="K1007">
        <v>5</v>
      </c>
      <c r="L1007">
        <v>4</v>
      </c>
      <c r="M1007">
        <v>6</v>
      </c>
      <c r="N1007">
        <v>100</v>
      </c>
      <c r="O1007" t="s">
        <v>28</v>
      </c>
      <c r="P1007" t="s">
        <v>29</v>
      </c>
      <c r="Q1007" t="s">
        <v>30</v>
      </c>
      <c r="R1007" t="s">
        <v>31</v>
      </c>
      <c r="S1007" t="s">
        <v>32</v>
      </c>
      <c r="T1007" t="s">
        <v>176</v>
      </c>
      <c r="U1007" t="s">
        <v>46</v>
      </c>
      <c r="V1007">
        <v>3</v>
      </c>
      <c r="W1007">
        <v>3</v>
      </c>
      <c r="X1007" t="s">
        <v>35</v>
      </c>
      <c r="Y1007" t="s">
        <v>35</v>
      </c>
      <c r="Z1007" t="s">
        <v>36</v>
      </c>
    </row>
    <row r="1008" spans="1:26" x14ac:dyDescent="0.3">
      <c r="A1008" t="s">
        <v>1201</v>
      </c>
      <c r="B1008" t="s">
        <v>144</v>
      </c>
      <c r="C1008" t="s">
        <v>26</v>
      </c>
      <c r="D1008" t="s">
        <v>105</v>
      </c>
      <c r="G1008">
        <v>10</v>
      </c>
      <c r="H1008">
        <v>2</v>
      </c>
      <c r="I1008">
        <v>10</v>
      </c>
      <c r="J1008">
        <v>10</v>
      </c>
      <c r="K1008">
        <v>6</v>
      </c>
      <c r="L1008">
        <v>0</v>
      </c>
      <c r="M1008">
        <v>0</v>
      </c>
      <c r="N1008">
        <v>0</v>
      </c>
      <c r="O1008" t="s">
        <v>28</v>
      </c>
      <c r="P1008" t="s">
        <v>29</v>
      </c>
      <c r="Q1008" t="s">
        <v>30</v>
      </c>
      <c r="R1008" t="s">
        <v>337</v>
      </c>
      <c r="S1008" t="s">
        <v>51</v>
      </c>
      <c r="T1008" t="s">
        <v>176</v>
      </c>
      <c r="U1008" t="s">
        <v>34</v>
      </c>
      <c r="V1008">
        <v>6</v>
      </c>
      <c r="W1008">
        <v>4</v>
      </c>
      <c r="X1008" t="s">
        <v>40</v>
      </c>
      <c r="Y1008" t="s">
        <v>35</v>
      </c>
      <c r="Z1008" t="s">
        <v>36</v>
      </c>
    </row>
    <row r="1009" spans="1:26" x14ac:dyDescent="0.3">
      <c r="A1009" t="s">
        <v>1202</v>
      </c>
      <c r="B1009" t="s">
        <v>38</v>
      </c>
      <c r="C1009" t="s">
        <v>26</v>
      </c>
      <c r="D1009" t="s">
        <v>27</v>
      </c>
      <c r="G1009">
        <v>2</v>
      </c>
      <c r="H1009">
        <v>1</v>
      </c>
      <c r="I1009">
        <v>8</v>
      </c>
      <c r="J1009">
        <v>3</v>
      </c>
      <c r="K1009">
        <v>2</v>
      </c>
      <c r="L1009">
        <v>7</v>
      </c>
      <c r="M1009">
        <v>3</v>
      </c>
      <c r="N1009">
        <v>100</v>
      </c>
      <c r="O1009" t="s">
        <v>28</v>
      </c>
      <c r="P1009" t="s">
        <v>29</v>
      </c>
      <c r="Q1009" t="s">
        <v>60</v>
      </c>
      <c r="R1009" t="s">
        <v>31</v>
      </c>
      <c r="S1009" t="s">
        <v>32</v>
      </c>
      <c r="T1009" t="s">
        <v>33</v>
      </c>
      <c r="U1009" t="s">
        <v>34</v>
      </c>
      <c r="V1009">
        <v>5</v>
      </c>
      <c r="W1009">
        <v>3</v>
      </c>
      <c r="X1009" t="s">
        <v>35</v>
      </c>
      <c r="Y1009" t="s">
        <v>35</v>
      </c>
      <c r="Z1009" t="s">
        <v>36</v>
      </c>
    </row>
    <row r="1010" spans="1:26" x14ac:dyDescent="0.3">
      <c r="A1010" t="s">
        <v>1203</v>
      </c>
      <c r="B1010" t="s">
        <v>42</v>
      </c>
      <c r="E1010" t="s">
        <v>26</v>
      </c>
      <c r="F1010" t="s">
        <v>43</v>
      </c>
      <c r="G1010">
        <v>5</v>
      </c>
      <c r="H1010">
        <v>5</v>
      </c>
      <c r="I1010">
        <v>7</v>
      </c>
      <c r="J1010">
        <v>4</v>
      </c>
      <c r="K1010">
        <v>2</v>
      </c>
      <c r="L1010">
        <v>5</v>
      </c>
      <c r="M1010">
        <v>9</v>
      </c>
      <c r="N1010" t="s">
        <v>140</v>
      </c>
      <c r="O1010" t="s">
        <v>28</v>
      </c>
      <c r="P1010" t="s">
        <v>45</v>
      </c>
      <c r="Q1010" t="s">
        <v>30</v>
      </c>
      <c r="R1010" t="s">
        <v>55</v>
      </c>
      <c r="S1010" t="s">
        <v>51</v>
      </c>
      <c r="T1010" t="s">
        <v>194</v>
      </c>
      <c r="U1010" t="s">
        <v>71</v>
      </c>
      <c r="V1010">
        <v>3</v>
      </c>
      <c r="W1010">
        <v>3</v>
      </c>
      <c r="X1010" t="s">
        <v>35</v>
      </c>
      <c r="Y1010" t="s">
        <v>35</v>
      </c>
      <c r="Z1010" t="s">
        <v>36</v>
      </c>
    </row>
    <row r="1011" spans="1:26" x14ac:dyDescent="0.3">
      <c r="A1011" t="s">
        <v>1204</v>
      </c>
      <c r="B1011" t="s">
        <v>48</v>
      </c>
      <c r="C1011" t="s">
        <v>26</v>
      </c>
      <c r="D1011" t="s">
        <v>27</v>
      </c>
      <c r="G1011">
        <v>0</v>
      </c>
      <c r="H1011">
        <v>0</v>
      </c>
      <c r="I1011">
        <v>8</v>
      </c>
      <c r="J1011">
        <v>0</v>
      </c>
      <c r="K1011">
        <v>0</v>
      </c>
      <c r="L1011">
        <v>10</v>
      </c>
      <c r="M1011">
        <v>10</v>
      </c>
      <c r="N1011">
        <v>250</v>
      </c>
      <c r="O1011" t="s">
        <v>28</v>
      </c>
      <c r="P1011" t="s">
        <v>45</v>
      </c>
      <c r="Q1011" t="s">
        <v>60</v>
      </c>
      <c r="S1011" t="s">
        <v>51</v>
      </c>
      <c r="T1011" t="s">
        <v>194</v>
      </c>
      <c r="U1011" t="s">
        <v>146</v>
      </c>
      <c r="V1011">
        <v>2</v>
      </c>
      <c r="W1011">
        <v>2</v>
      </c>
      <c r="X1011" t="s">
        <v>35</v>
      </c>
      <c r="Y1011" t="s">
        <v>35</v>
      </c>
      <c r="Z1011" t="s">
        <v>36</v>
      </c>
    </row>
    <row r="1012" spans="1:26" x14ac:dyDescent="0.3">
      <c r="A1012" t="s">
        <v>1205</v>
      </c>
      <c r="B1012" t="s">
        <v>38</v>
      </c>
      <c r="C1012" t="s">
        <v>26</v>
      </c>
      <c r="D1012" t="s">
        <v>27</v>
      </c>
      <c r="G1012">
        <v>7</v>
      </c>
      <c r="H1012">
        <v>8</v>
      </c>
      <c r="I1012">
        <v>7</v>
      </c>
      <c r="J1012">
        <v>5</v>
      </c>
      <c r="K1012">
        <v>5</v>
      </c>
      <c r="L1012">
        <v>3</v>
      </c>
      <c r="M1012">
        <v>7</v>
      </c>
      <c r="N1012">
        <v>200</v>
      </c>
      <c r="O1012" t="s">
        <v>44</v>
      </c>
      <c r="P1012" t="s">
        <v>45</v>
      </c>
      <c r="Q1012" t="s">
        <v>30</v>
      </c>
      <c r="R1012" t="s">
        <v>50</v>
      </c>
      <c r="S1012" t="s">
        <v>178</v>
      </c>
      <c r="T1012" t="s">
        <v>65</v>
      </c>
      <c r="U1012" t="s">
        <v>34</v>
      </c>
      <c r="V1012">
        <v>3</v>
      </c>
      <c r="W1012">
        <v>4</v>
      </c>
      <c r="X1012" t="s">
        <v>35</v>
      </c>
      <c r="Y1012" t="s">
        <v>35</v>
      </c>
      <c r="Z1012" t="s">
        <v>36</v>
      </c>
    </row>
    <row r="1013" spans="1:26" x14ac:dyDescent="0.3">
      <c r="A1013" t="s">
        <v>1206</v>
      </c>
      <c r="B1013" t="s">
        <v>38</v>
      </c>
      <c r="C1013" t="s">
        <v>26</v>
      </c>
      <c r="D1013" t="s">
        <v>105</v>
      </c>
      <c r="G1013">
        <v>7</v>
      </c>
      <c r="H1013">
        <v>7</v>
      </c>
      <c r="I1013">
        <v>6</v>
      </c>
      <c r="J1013">
        <v>5</v>
      </c>
      <c r="K1013">
        <v>3</v>
      </c>
      <c r="L1013">
        <v>2</v>
      </c>
      <c r="M1013">
        <v>6</v>
      </c>
      <c r="N1013">
        <v>50</v>
      </c>
      <c r="O1013" t="s">
        <v>28</v>
      </c>
      <c r="P1013" t="s">
        <v>45</v>
      </c>
      <c r="Q1013" t="s">
        <v>60</v>
      </c>
      <c r="R1013" t="s">
        <v>31</v>
      </c>
      <c r="T1013" t="s">
        <v>194</v>
      </c>
      <c r="U1013" t="s">
        <v>34</v>
      </c>
      <c r="V1013">
        <v>3</v>
      </c>
      <c r="W1013">
        <v>2</v>
      </c>
      <c r="X1013" t="s">
        <v>35</v>
      </c>
      <c r="Y1013" t="s">
        <v>35</v>
      </c>
      <c r="Z1013" t="s">
        <v>36</v>
      </c>
    </row>
    <row r="1014" spans="1:26" x14ac:dyDescent="0.3">
      <c r="A1014" t="s">
        <v>1207</v>
      </c>
      <c r="B1014" t="s">
        <v>90</v>
      </c>
      <c r="E1014" t="s">
        <v>26</v>
      </c>
      <c r="F1014" t="s">
        <v>43</v>
      </c>
      <c r="G1014">
        <v>10</v>
      </c>
      <c r="H1014">
        <v>9</v>
      </c>
      <c r="I1014">
        <v>6</v>
      </c>
      <c r="J1014">
        <v>3</v>
      </c>
      <c r="K1014">
        <v>3</v>
      </c>
      <c r="L1014">
        <v>6</v>
      </c>
      <c r="M1014">
        <v>8</v>
      </c>
      <c r="N1014" t="s">
        <v>1208</v>
      </c>
      <c r="O1014" t="s">
        <v>28</v>
      </c>
      <c r="P1014" t="s">
        <v>29</v>
      </c>
      <c r="Q1014" t="s">
        <v>39</v>
      </c>
      <c r="R1014" t="s">
        <v>50</v>
      </c>
      <c r="S1014" t="s">
        <v>91</v>
      </c>
      <c r="U1014" t="s">
        <v>34</v>
      </c>
      <c r="V1014">
        <v>6</v>
      </c>
      <c r="W1014">
        <v>1</v>
      </c>
      <c r="X1014" t="s">
        <v>35</v>
      </c>
      <c r="Y1014" t="s">
        <v>35</v>
      </c>
      <c r="Z1014" t="s">
        <v>36</v>
      </c>
    </row>
    <row r="1015" spans="1:26" x14ac:dyDescent="0.3">
      <c r="A1015" t="s">
        <v>1209</v>
      </c>
      <c r="B1015" t="s">
        <v>67</v>
      </c>
      <c r="E1015" t="s">
        <v>26</v>
      </c>
      <c r="F1015" t="s">
        <v>43</v>
      </c>
      <c r="G1015">
        <v>8</v>
      </c>
      <c r="H1015">
        <v>6</v>
      </c>
      <c r="I1015">
        <v>8</v>
      </c>
      <c r="J1015">
        <v>7</v>
      </c>
      <c r="K1015">
        <v>4</v>
      </c>
      <c r="L1015">
        <v>4</v>
      </c>
      <c r="M1015">
        <v>8</v>
      </c>
      <c r="N1015">
        <v>500</v>
      </c>
      <c r="O1015" t="s">
        <v>28</v>
      </c>
      <c r="P1015" t="s">
        <v>29</v>
      </c>
      <c r="Q1015" t="s">
        <v>60</v>
      </c>
      <c r="R1015" t="s">
        <v>31</v>
      </c>
      <c r="T1015" t="s">
        <v>176</v>
      </c>
      <c r="U1015" t="s">
        <v>146</v>
      </c>
      <c r="V1015">
        <v>3</v>
      </c>
      <c r="W1015">
        <v>3</v>
      </c>
      <c r="X1015" t="s">
        <v>35</v>
      </c>
      <c r="Y1015" t="s">
        <v>40</v>
      </c>
      <c r="Z1015" t="s">
        <v>36</v>
      </c>
    </row>
    <row r="1016" spans="1:26" x14ac:dyDescent="0.3">
      <c r="A1016" t="s">
        <v>1210</v>
      </c>
      <c r="B1016" t="s">
        <v>409</v>
      </c>
      <c r="C1016" t="s">
        <v>26</v>
      </c>
      <c r="D1016" t="s">
        <v>27</v>
      </c>
      <c r="G1016">
        <v>6</v>
      </c>
      <c r="H1016">
        <v>7</v>
      </c>
      <c r="I1016">
        <v>5</v>
      </c>
      <c r="J1016">
        <v>6</v>
      </c>
      <c r="K1016">
        <v>5</v>
      </c>
      <c r="L1016">
        <v>6</v>
      </c>
      <c r="M1016">
        <v>8</v>
      </c>
      <c r="N1016">
        <v>100</v>
      </c>
      <c r="O1016" t="s">
        <v>28</v>
      </c>
      <c r="P1016" t="s">
        <v>29</v>
      </c>
      <c r="Q1016" t="s">
        <v>39</v>
      </c>
      <c r="R1016" t="s">
        <v>31</v>
      </c>
      <c r="S1016" t="s">
        <v>214</v>
      </c>
      <c r="T1016" t="s">
        <v>112</v>
      </c>
      <c r="U1016" t="s">
        <v>146</v>
      </c>
      <c r="V1016">
        <v>3</v>
      </c>
      <c r="W1016">
        <v>3</v>
      </c>
      <c r="X1016" t="s">
        <v>35</v>
      </c>
      <c r="Y1016" t="s">
        <v>35</v>
      </c>
      <c r="Z1016" t="s">
        <v>36</v>
      </c>
    </row>
    <row r="1017" spans="1:26" x14ac:dyDescent="0.3">
      <c r="A1017" t="s">
        <v>1211</v>
      </c>
      <c r="B1017" t="s">
        <v>38</v>
      </c>
      <c r="C1017" t="s">
        <v>26</v>
      </c>
      <c r="D1017" t="s">
        <v>27</v>
      </c>
      <c r="G1017">
        <v>5</v>
      </c>
      <c r="H1017">
        <v>4</v>
      </c>
      <c r="I1017">
        <v>7</v>
      </c>
      <c r="J1017">
        <v>3</v>
      </c>
      <c r="K1017">
        <v>3</v>
      </c>
      <c r="L1017">
        <v>8</v>
      </c>
      <c r="M1017">
        <v>8</v>
      </c>
      <c r="N1017">
        <v>500</v>
      </c>
      <c r="O1017" t="s">
        <v>28</v>
      </c>
      <c r="P1017" t="s">
        <v>29</v>
      </c>
      <c r="Q1017" t="s">
        <v>39</v>
      </c>
      <c r="R1017" t="s">
        <v>31</v>
      </c>
      <c r="S1017" t="s">
        <v>51</v>
      </c>
      <c r="T1017" t="s">
        <v>194</v>
      </c>
      <c r="U1017" t="s">
        <v>146</v>
      </c>
      <c r="V1017">
        <v>1</v>
      </c>
      <c r="W1017">
        <v>2</v>
      </c>
      <c r="X1017" t="s">
        <v>35</v>
      </c>
      <c r="Y1017" t="s">
        <v>35</v>
      </c>
      <c r="Z1017" t="s">
        <v>36</v>
      </c>
    </row>
    <row r="1018" spans="1:26" x14ac:dyDescent="0.3">
      <c r="A1018" t="s">
        <v>1212</v>
      </c>
      <c r="B1018" t="s">
        <v>38</v>
      </c>
      <c r="C1018" t="s">
        <v>26</v>
      </c>
      <c r="D1018" t="s">
        <v>27</v>
      </c>
      <c r="G1018">
        <v>8</v>
      </c>
      <c r="H1018">
        <v>8</v>
      </c>
      <c r="I1018">
        <v>9</v>
      </c>
      <c r="J1018">
        <v>8</v>
      </c>
      <c r="K1018">
        <v>3</v>
      </c>
      <c r="L1018">
        <v>7</v>
      </c>
      <c r="M1018">
        <v>7</v>
      </c>
      <c r="N1018">
        <v>100</v>
      </c>
      <c r="O1018" t="s">
        <v>44</v>
      </c>
      <c r="P1018" t="s">
        <v>45</v>
      </c>
      <c r="Q1018" t="s">
        <v>30</v>
      </c>
      <c r="R1018" t="s">
        <v>50</v>
      </c>
      <c r="S1018" t="s">
        <v>160</v>
      </c>
      <c r="T1018" t="s">
        <v>131</v>
      </c>
      <c r="U1018" t="s">
        <v>71</v>
      </c>
      <c r="V1018">
        <v>3</v>
      </c>
      <c r="W1018">
        <v>3</v>
      </c>
      <c r="X1018" t="s">
        <v>35</v>
      </c>
      <c r="Y1018" t="s">
        <v>35</v>
      </c>
      <c r="Z1018" t="s">
        <v>36</v>
      </c>
    </row>
    <row r="1019" spans="1:26" x14ac:dyDescent="0.3">
      <c r="A1019" t="s">
        <v>1213</v>
      </c>
      <c r="B1019" t="s">
        <v>104</v>
      </c>
      <c r="C1019" t="s">
        <v>26</v>
      </c>
      <c r="D1019" t="s">
        <v>27</v>
      </c>
      <c r="G1019">
        <v>5</v>
      </c>
      <c r="H1019">
        <v>7</v>
      </c>
      <c r="I1019">
        <v>6</v>
      </c>
      <c r="J1019">
        <v>4</v>
      </c>
      <c r="K1019">
        <v>1</v>
      </c>
      <c r="L1019">
        <v>5</v>
      </c>
      <c r="M1019">
        <v>8</v>
      </c>
      <c r="N1019">
        <v>50</v>
      </c>
      <c r="O1019" t="s">
        <v>28</v>
      </c>
      <c r="P1019" t="s">
        <v>29</v>
      </c>
      <c r="Q1019" t="s">
        <v>39</v>
      </c>
      <c r="R1019" t="s">
        <v>31</v>
      </c>
      <c r="S1019" t="s">
        <v>51</v>
      </c>
      <c r="T1019" t="s">
        <v>112</v>
      </c>
      <c r="U1019" t="s">
        <v>146</v>
      </c>
      <c r="V1019">
        <v>2</v>
      </c>
      <c r="W1019">
        <v>1</v>
      </c>
      <c r="X1019" t="s">
        <v>35</v>
      </c>
      <c r="Y1019" t="s">
        <v>35</v>
      </c>
      <c r="Z1019" t="s">
        <v>36</v>
      </c>
    </row>
    <row r="1020" spans="1:26" x14ac:dyDescent="0.3">
      <c r="A1020" t="s">
        <v>1214</v>
      </c>
      <c r="B1020" t="s">
        <v>74</v>
      </c>
      <c r="C1020" t="s">
        <v>26</v>
      </c>
      <c r="D1020" t="s">
        <v>27</v>
      </c>
      <c r="G1020">
        <v>3</v>
      </c>
      <c r="H1020">
        <v>6</v>
      </c>
      <c r="I1020">
        <v>9</v>
      </c>
      <c r="J1020">
        <v>2</v>
      </c>
      <c r="K1020">
        <v>0</v>
      </c>
      <c r="L1020">
        <v>9</v>
      </c>
      <c r="M1020">
        <v>8</v>
      </c>
      <c r="N1020">
        <v>150</v>
      </c>
      <c r="O1020" t="s">
        <v>28</v>
      </c>
      <c r="P1020" t="s">
        <v>45</v>
      </c>
      <c r="Q1020" t="s">
        <v>30</v>
      </c>
      <c r="R1020" t="s">
        <v>50</v>
      </c>
      <c r="S1020" t="s">
        <v>32</v>
      </c>
      <c r="T1020" t="s">
        <v>112</v>
      </c>
      <c r="U1020" t="s">
        <v>34</v>
      </c>
      <c r="V1020">
        <v>3</v>
      </c>
      <c r="W1020">
        <v>1</v>
      </c>
      <c r="X1020" t="s">
        <v>35</v>
      </c>
      <c r="Y1020" t="s">
        <v>35</v>
      </c>
      <c r="Z1020" t="s">
        <v>53</v>
      </c>
    </row>
    <row r="1021" spans="1:26" x14ac:dyDescent="0.3">
      <c r="A1021" t="s">
        <v>1215</v>
      </c>
      <c r="B1021" t="s">
        <v>48</v>
      </c>
      <c r="C1021" t="s">
        <v>26</v>
      </c>
      <c r="D1021" t="s">
        <v>27</v>
      </c>
      <c r="G1021">
        <v>10</v>
      </c>
      <c r="H1021">
        <v>8</v>
      </c>
      <c r="I1021">
        <v>4</v>
      </c>
      <c r="J1021">
        <v>5</v>
      </c>
      <c r="K1021">
        <v>1</v>
      </c>
      <c r="L1021">
        <v>8</v>
      </c>
      <c r="M1021">
        <v>10</v>
      </c>
      <c r="N1021">
        <v>500</v>
      </c>
      <c r="O1021" t="s">
        <v>28</v>
      </c>
      <c r="P1021" t="s">
        <v>45</v>
      </c>
      <c r="Q1021" t="s">
        <v>30</v>
      </c>
      <c r="R1021" t="s">
        <v>50</v>
      </c>
      <c r="S1021" t="s">
        <v>32</v>
      </c>
      <c r="T1021" t="s">
        <v>33</v>
      </c>
      <c r="U1021" t="s">
        <v>57</v>
      </c>
      <c r="V1021">
        <v>6</v>
      </c>
      <c r="W1021">
        <v>2</v>
      </c>
      <c r="X1021" t="s">
        <v>35</v>
      </c>
      <c r="Y1021" t="s">
        <v>35</v>
      </c>
      <c r="Z1021" t="s">
        <v>36</v>
      </c>
    </row>
    <row r="1022" spans="1:26" x14ac:dyDescent="0.3">
      <c r="A1022" t="s">
        <v>1216</v>
      </c>
      <c r="B1022" t="s">
        <v>151</v>
      </c>
      <c r="E1022" t="s">
        <v>26</v>
      </c>
      <c r="F1022" t="s">
        <v>43</v>
      </c>
      <c r="G1022">
        <v>7</v>
      </c>
      <c r="H1022">
        <v>8</v>
      </c>
      <c r="I1022">
        <v>8</v>
      </c>
      <c r="J1022">
        <v>7</v>
      </c>
      <c r="K1022">
        <v>4</v>
      </c>
      <c r="L1022">
        <v>5</v>
      </c>
      <c r="M1022">
        <v>9</v>
      </c>
      <c r="N1022">
        <v>500</v>
      </c>
      <c r="O1022" t="s">
        <v>28</v>
      </c>
      <c r="P1022" t="s">
        <v>29</v>
      </c>
      <c r="Q1022" t="s">
        <v>60</v>
      </c>
      <c r="R1022" t="s">
        <v>31</v>
      </c>
      <c r="S1022" t="s">
        <v>102</v>
      </c>
      <c r="T1022" t="s">
        <v>112</v>
      </c>
      <c r="U1022" t="s">
        <v>34</v>
      </c>
      <c r="V1022">
        <v>4</v>
      </c>
      <c r="W1022">
        <v>3</v>
      </c>
      <c r="X1022" t="s">
        <v>35</v>
      </c>
      <c r="Y1022" t="s">
        <v>35</v>
      </c>
      <c r="Z1022" t="s">
        <v>36</v>
      </c>
    </row>
    <row r="1023" spans="1:26" x14ac:dyDescent="0.3">
      <c r="A1023" t="s">
        <v>1217</v>
      </c>
      <c r="B1023" t="s">
        <v>78</v>
      </c>
      <c r="E1023" t="s">
        <v>26</v>
      </c>
      <c r="F1023" t="s">
        <v>43</v>
      </c>
      <c r="G1023">
        <v>7</v>
      </c>
      <c r="H1023">
        <v>6</v>
      </c>
      <c r="I1023">
        <v>7</v>
      </c>
      <c r="J1023">
        <v>2</v>
      </c>
      <c r="K1023">
        <v>0</v>
      </c>
      <c r="L1023">
        <v>7</v>
      </c>
      <c r="M1023">
        <v>7</v>
      </c>
      <c r="N1023">
        <v>400</v>
      </c>
      <c r="O1023" t="s">
        <v>28</v>
      </c>
      <c r="P1023" t="s">
        <v>29</v>
      </c>
      <c r="Q1023" t="s">
        <v>60</v>
      </c>
      <c r="R1023" t="s">
        <v>31</v>
      </c>
      <c r="S1023" t="s">
        <v>32</v>
      </c>
      <c r="T1023" t="s">
        <v>176</v>
      </c>
      <c r="U1023" t="s">
        <v>34</v>
      </c>
      <c r="V1023">
        <v>4</v>
      </c>
      <c r="W1023">
        <v>2</v>
      </c>
      <c r="X1023" t="s">
        <v>35</v>
      </c>
      <c r="Y1023" t="s">
        <v>35</v>
      </c>
      <c r="Z1023" t="s">
        <v>36</v>
      </c>
    </row>
    <row r="1024" spans="1:26" x14ac:dyDescent="0.3">
      <c r="A1024" t="s">
        <v>1218</v>
      </c>
      <c r="B1024" t="s">
        <v>38</v>
      </c>
      <c r="C1024" t="s">
        <v>26</v>
      </c>
      <c r="D1024" t="s">
        <v>27</v>
      </c>
      <c r="G1024">
        <v>3</v>
      </c>
      <c r="H1024">
        <v>4</v>
      </c>
      <c r="I1024">
        <v>7</v>
      </c>
      <c r="J1024">
        <v>4</v>
      </c>
      <c r="K1024">
        <v>2</v>
      </c>
      <c r="L1024">
        <v>6</v>
      </c>
      <c r="M1024">
        <v>6</v>
      </c>
      <c r="N1024">
        <v>100</v>
      </c>
      <c r="O1024" t="s">
        <v>28</v>
      </c>
      <c r="P1024" t="s">
        <v>29</v>
      </c>
      <c r="Q1024" t="s">
        <v>60</v>
      </c>
      <c r="R1024" t="s">
        <v>31</v>
      </c>
      <c r="T1024" t="s">
        <v>112</v>
      </c>
      <c r="U1024" t="s">
        <v>34</v>
      </c>
      <c r="V1024">
        <v>2</v>
      </c>
      <c r="W1024">
        <v>2</v>
      </c>
      <c r="X1024" t="s">
        <v>35</v>
      </c>
      <c r="Y1024" t="s">
        <v>35</v>
      </c>
      <c r="Z1024" t="s">
        <v>36</v>
      </c>
    </row>
    <row r="1025" spans="1:26" x14ac:dyDescent="0.3">
      <c r="A1025" t="s">
        <v>1219</v>
      </c>
      <c r="B1025" t="s">
        <v>184</v>
      </c>
      <c r="C1025" t="s">
        <v>26</v>
      </c>
      <c r="D1025" t="s">
        <v>105</v>
      </c>
      <c r="G1025">
        <v>7</v>
      </c>
      <c r="H1025">
        <v>8</v>
      </c>
      <c r="I1025">
        <v>5</v>
      </c>
      <c r="J1025">
        <v>7</v>
      </c>
      <c r="K1025">
        <v>3</v>
      </c>
      <c r="L1025">
        <v>5</v>
      </c>
      <c r="M1025">
        <v>3</v>
      </c>
      <c r="N1025" t="s">
        <v>1220</v>
      </c>
      <c r="O1025" t="s">
        <v>44</v>
      </c>
      <c r="P1025" t="s">
        <v>45</v>
      </c>
      <c r="Q1025" t="s">
        <v>164</v>
      </c>
      <c r="R1025" t="s">
        <v>50</v>
      </c>
      <c r="S1025" t="s">
        <v>56</v>
      </c>
      <c r="T1025" t="s">
        <v>52</v>
      </c>
      <c r="U1025" t="s">
        <v>92</v>
      </c>
      <c r="V1025">
        <v>2</v>
      </c>
      <c r="W1025">
        <v>4</v>
      </c>
      <c r="X1025" t="s">
        <v>35</v>
      </c>
      <c r="Y1025" t="s">
        <v>35</v>
      </c>
      <c r="Z1025" t="s">
        <v>36</v>
      </c>
    </row>
    <row r="1026" spans="1:26" x14ac:dyDescent="0.3">
      <c r="A1026" t="s">
        <v>1221</v>
      </c>
      <c r="B1026" t="s">
        <v>25</v>
      </c>
      <c r="C1026" t="s">
        <v>26</v>
      </c>
      <c r="D1026" t="s">
        <v>105</v>
      </c>
      <c r="G1026">
        <v>8</v>
      </c>
      <c r="H1026">
        <v>8</v>
      </c>
      <c r="I1026">
        <v>8</v>
      </c>
      <c r="J1026">
        <v>5</v>
      </c>
      <c r="K1026">
        <v>2</v>
      </c>
      <c r="L1026">
        <v>7</v>
      </c>
      <c r="M1026">
        <v>4</v>
      </c>
      <c r="N1026">
        <v>0</v>
      </c>
      <c r="O1026" t="s">
        <v>44</v>
      </c>
      <c r="P1026" t="s">
        <v>45</v>
      </c>
      <c r="Q1026" t="s">
        <v>60</v>
      </c>
      <c r="R1026" t="s">
        <v>31</v>
      </c>
      <c r="S1026" t="s">
        <v>56</v>
      </c>
      <c r="T1026" t="s">
        <v>176</v>
      </c>
      <c r="U1026" t="s">
        <v>46</v>
      </c>
      <c r="V1026">
        <v>3</v>
      </c>
      <c r="W1026">
        <v>3</v>
      </c>
      <c r="X1026" t="s">
        <v>35</v>
      </c>
      <c r="Y1026" t="s">
        <v>35</v>
      </c>
      <c r="Z1026" t="s">
        <v>36</v>
      </c>
    </row>
    <row r="1027" spans="1:26" x14ac:dyDescent="0.3">
      <c r="A1027" t="s">
        <v>1222</v>
      </c>
      <c r="B1027" t="s">
        <v>184</v>
      </c>
      <c r="C1027" t="s">
        <v>26</v>
      </c>
      <c r="D1027" t="s">
        <v>27</v>
      </c>
      <c r="G1027">
        <v>7</v>
      </c>
      <c r="H1027">
        <v>7</v>
      </c>
      <c r="I1027">
        <v>8</v>
      </c>
      <c r="J1027">
        <v>5</v>
      </c>
      <c r="K1027">
        <v>4</v>
      </c>
      <c r="L1027">
        <v>8</v>
      </c>
      <c r="M1027">
        <v>8</v>
      </c>
      <c r="N1027">
        <v>500</v>
      </c>
      <c r="O1027" t="s">
        <v>28</v>
      </c>
      <c r="P1027" t="s">
        <v>29</v>
      </c>
      <c r="Q1027" t="s">
        <v>60</v>
      </c>
      <c r="R1027" t="s">
        <v>31</v>
      </c>
      <c r="S1027" t="s">
        <v>32</v>
      </c>
      <c r="T1027" t="s">
        <v>176</v>
      </c>
      <c r="U1027" t="s">
        <v>34</v>
      </c>
      <c r="V1027">
        <v>3</v>
      </c>
      <c r="W1027">
        <v>1</v>
      </c>
      <c r="X1027" t="s">
        <v>35</v>
      </c>
      <c r="Y1027" t="s">
        <v>35</v>
      </c>
      <c r="Z1027" t="s">
        <v>36</v>
      </c>
    </row>
    <row r="1028" spans="1:26" x14ac:dyDescent="0.3">
      <c r="A1028" t="s">
        <v>1223</v>
      </c>
      <c r="B1028" t="s">
        <v>67</v>
      </c>
      <c r="E1028" t="s">
        <v>26</v>
      </c>
      <c r="F1028" t="s">
        <v>43</v>
      </c>
      <c r="G1028">
        <v>3</v>
      </c>
      <c r="H1028">
        <v>1</v>
      </c>
      <c r="I1028">
        <v>6</v>
      </c>
      <c r="J1028">
        <v>1</v>
      </c>
      <c r="K1028">
        <v>2</v>
      </c>
      <c r="L1028">
        <v>7</v>
      </c>
      <c r="M1028">
        <v>8</v>
      </c>
      <c r="N1028">
        <v>250</v>
      </c>
      <c r="O1028" t="s">
        <v>28</v>
      </c>
      <c r="P1028" t="s">
        <v>45</v>
      </c>
      <c r="Q1028" t="s">
        <v>30</v>
      </c>
      <c r="R1028" t="s">
        <v>50</v>
      </c>
      <c r="S1028" t="s">
        <v>91</v>
      </c>
      <c r="T1028" t="s">
        <v>194</v>
      </c>
      <c r="U1028" t="s">
        <v>92</v>
      </c>
      <c r="V1028">
        <v>4</v>
      </c>
      <c r="W1028">
        <v>2</v>
      </c>
      <c r="X1028" t="s">
        <v>35</v>
      </c>
      <c r="Y1028" t="s">
        <v>35</v>
      </c>
      <c r="Z1028" t="s">
        <v>36</v>
      </c>
    </row>
    <row r="1029" spans="1:26" x14ac:dyDescent="0.3">
      <c r="A1029" t="s">
        <v>1224</v>
      </c>
      <c r="B1029" t="s">
        <v>1166</v>
      </c>
      <c r="C1029" t="s">
        <v>26</v>
      </c>
      <c r="D1029" t="s">
        <v>27</v>
      </c>
      <c r="G1029">
        <v>2</v>
      </c>
      <c r="H1029">
        <v>7</v>
      </c>
      <c r="I1029">
        <v>9</v>
      </c>
      <c r="J1029">
        <v>8</v>
      </c>
      <c r="K1029">
        <v>6</v>
      </c>
      <c r="L1029">
        <v>8</v>
      </c>
      <c r="M1029">
        <v>7</v>
      </c>
      <c r="N1029" t="s">
        <v>68</v>
      </c>
      <c r="O1029" t="s">
        <v>28</v>
      </c>
      <c r="P1029" t="s">
        <v>85</v>
      </c>
      <c r="Q1029" t="s">
        <v>30</v>
      </c>
      <c r="R1029" t="s">
        <v>201</v>
      </c>
      <c r="S1029" t="s">
        <v>51</v>
      </c>
      <c r="T1029" t="s">
        <v>52</v>
      </c>
      <c r="U1029" t="s">
        <v>46</v>
      </c>
      <c r="V1029">
        <v>3</v>
      </c>
      <c r="W1029">
        <v>2</v>
      </c>
      <c r="X1029" t="s">
        <v>35</v>
      </c>
      <c r="Y1029" t="s">
        <v>35</v>
      </c>
      <c r="Z1029" t="s">
        <v>36</v>
      </c>
    </row>
    <row r="1030" spans="1:26" x14ac:dyDescent="0.3">
      <c r="A1030" t="s">
        <v>1225</v>
      </c>
      <c r="B1030" t="s">
        <v>74</v>
      </c>
      <c r="C1030" t="s">
        <v>26</v>
      </c>
      <c r="D1030" t="s">
        <v>105</v>
      </c>
      <c r="G1030">
        <v>10</v>
      </c>
      <c r="H1030">
        <v>5</v>
      </c>
      <c r="I1030">
        <v>8</v>
      </c>
      <c r="J1030">
        <v>8</v>
      </c>
      <c r="K1030">
        <v>5</v>
      </c>
      <c r="L1030">
        <v>7</v>
      </c>
      <c r="M1030">
        <v>8</v>
      </c>
      <c r="N1030">
        <v>250</v>
      </c>
      <c r="O1030" t="s">
        <v>44</v>
      </c>
      <c r="P1030" t="s">
        <v>45</v>
      </c>
      <c r="Q1030" t="s">
        <v>30</v>
      </c>
      <c r="R1030" t="s">
        <v>50</v>
      </c>
      <c r="S1030" t="s">
        <v>32</v>
      </c>
      <c r="T1030" t="s">
        <v>52</v>
      </c>
      <c r="U1030" t="s">
        <v>57</v>
      </c>
      <c r="V1030">
        <v>3</v>
      </c>
      <c r="W1030">
        <v>4</v>
      </c>
      <c r="X1030" t="s">
        <v>35</v>
      </c>
      <c r="Y1030" t="s">
        <v>35</v>
      </c>
      <c r="Z1030" t="s">
        <v>36</v>
      </c>
    </row>
    <row r="1031" spans="1:26" x14ac:dyDescent="0.3">
      <c r="A1031" t="s">
        <v>1226</v>
      </c>
      <c r="B1031" t="s">
        <v>90</v>
      </c>
      <c r="E1031" t="s">
        <v>26</v>
      </c>
      <c r="F1031" t="s">
        <v>43</v>
      </c>
      <c r="G1031">
        <v>5</v>
      </c>
      <c r="H1031">
        <v>9</v>
      </c>
      <c r="I1031">
        <v>6</v>
      </c>
      <c r="J1031">
        <v>1</v>
      </c>
      <c r="K1031">
        <v>6</v>
      </c>
      <c r="L1031">
        <v>5</v>
      </c>
      <c r="M1031">
        <v>7</v>
      </c>
      <c r="N1031" t="s">
        <v>115</v>
      </c>
      <c r="O1031" t="s">
        <v>28</v>
      </c>
      <c r="P1031" t="s">
        <v>29</v>
      </c>
      <c r="Q1031" t="s">
        <v>60</v>
      </c>
      <c r="R1031" t="s">
        <v>31</v>
      </c>
      <c r="S1031" t="s">
        <v>61</v>
      </c>
      <c r="T1031" t="s">
        <v>62</v>
      </c>
      <c r="U1031" t="s">
        <v>146</v>
      </c>
      <c r="V1031">
        <v>3</v>
      </c>
      <c r="W1031">
        <v>3</v>
      </c>
      <c r="X1031" t="s">
        <v>35</v>
      </c>
      <c r="Y1031" t="s">
        <v>35</v>
      </c>
      <c r="Z1031" t="s">
        <v>36</v>
      </c>
    </row>
    <row r="1032" spans="1:26" x14ac:dyDescent="0.3">
      <c r="A1032" t="s">
        <v>1227</v>
      </c>
      <c r="B1032" t="s">
        <v>74</v>
      </c>
      <c r="C1032" t="s">
        <v>26</v>
      </c>
      <c r="D1032" t="s">
        <v>27</v>
      </c>
      <c r="G1032">
        <v>6</v>
      </c>
      <c r="H1032">
        <v>2</v>
      </c>
      <c r="I1032">
        <v>8</v>
      </c>
      <c r="J1032">
        <v>4</v>
      </c>
      <c r="K1032">
        <v>5</v>
      </c>
      <c r="L1032">
        <v>5</v>
      </c>
      <c r="M1032">
        <v>6</v>
      </c>
      <c r="N1032">
        <v>50</v>
      </c>
      <c r="O1032" t="s">
        <v>28</v>
      </c>
      <c r="P1032" t="s">
        <v>29</v>
      </c>
      <c r="Q1032" t="s">
        <v>39</v>
      </c>
      <c r="R1032" t="s">
        <v>31</v>
      </c>
      <c r="S1032" t="s">
        <v>51</v>
      </c>
      <c r="T1032" t="s">
        <v>112</v>
      </c>
      <c r="U1032" t="s">
        <v>146</v>
      </c>
      <c r="V1032">
        <v>3</v>
      </c>
      <c r="W1032">
        <v>3</v>
      </c>
      <c r="X1032" t="s">
        <v>35</v>
      </c>
      <c r="Y1032" t="s">
        <v>35</v>
      </c>
      <c r="Z1032" t="s">
        <v>53</v>
      </c>
    </row>
    <row r="1033" spans="1:26" x14ac:dyDescent="0.3">
      <c r="A1033" t="s">
        <v>1228</v>
      </c>
      <c r="B1033" t="s">
        <v>99</v>
      </c>
      <c r="E1033" t="s">
        <v>26</v>
      </c>
      <c r="F1033" t="s">
        <v>79</v>
      </c>
      <c r="G1033">
        <v>10</v>
      </c>
      <c r="H1033">
        <v>10</v>
      </c>
      <c r="I1033">
        <v>10</v>
      </c>
      <c r="J1033">
        <v>10</v>
      </c>
      <c r="K1033">
        <v>10</v>
      </c>
      <c r="L1033">
        <v>0</v>
      </c>
      <c r="M1033">
        <v>4</v>
      </c>
      <c r="N1033">
        <v>90</v>
      </c>
      <c r="O1033" t="s">
        <v>44</v>
      </c>
      <c r="P1033" t="s">
        <v>29</v>
      </c>
      <c r="Q1033" t="s">
        <v>60</v>
      </c>
      <c r="R1033" t="s">
        <v>31</v>
      </c>
      <c r="S1033" t="s">
        <v>95</v>
      </c>
      <c r="T1033" t="s">
        <v>112</v>
      </c>
      <c r="U1033" t="s">
        <v>34</v>
      </c>
      <c r="V1033">
        <v>5</v>
      </c>
      <c r="W1033">
        <v>5</v>
      </c>
      <c r="X1033" t="s">
        <v>35</v>
      </c>
      <c r="Y1033" t="s">
        <v>35</v>
      </c>
      <c r="Z1033" t="s">
        <v>53</v>
      </c>
    </row>
    <row r="1034" spans="1:26" x14ac:dyDescent="0.3">
      <c r="A1034" t="s">
        <v>1229</v>
      </c>
      <c r="B1034" t="s">
        <v>90</v>
      </c>
      <c r="E1034" t="s">
        <v>26</v>
      </c>
      <c r="F1034" t="s">
        <v>43</v>
      </c>
      <c r="G1034">
        <v>5</v>
      </c>
      <c r="H1034">
        <v>3</v>
      </c>
      <c r="I1034">
        <v>3</v>
      </c>
      <c r="J1034">
        <v>5</v>
      </c>
      <c r="K1034">
        <v>7</v>
      </c>
      <c r="L1034">
        <v>8</v>
      </c>
      <c r="M1034">
        <v>10</v>
      </c>
      <c r="N1034" t="s">
        <v>936</v>
      </c>
      <c r="O1034" t="s">
        <v>28</v>
      </c>
      <c r="P1034" t="s">
        <v>29</v>
      </c>
      <c r="Q1034" t="s">
        <v>60</v>
      </c>
      <c r="R1034" t="s">
        <v>31</v>
      </c>
      <c r="S1034" t="s">
        <v>214</v>
      </c>
      <c r="T1034" t="s">
        <v>206</v>
      </c>
      <c r="U1034" t="s">
        <v>34</v>
      </c>
      <c r="V1034">
        <v>3</v>
      </c>
      <c r="W1034">
        <v>1</v>
      </c>
      <c r="X1034" t="s">
        <v>35</v>
      </c>
      <c r="Y1034" t="s">
        <v>35</v>
      </c>
      <c r="Z1034" t="s">
        <v>36</v>
      </c>
    </row>
    <row r="1035" spans="1:26" x14ac:dyDescent="0.3">
      <c r="A1035" t="s">
        <v>1230</v>
      </c>
      <c r="B1035" t="s">
        <v>67</v>
      </c>
      <c r="E1035" t="s">
        <v>26</v>
      </c>
      <c r="F1035" t="s">
        <v>79</v>
      </c>
      <c r="G1035">
        <v>6</v>
      </c>
      <c r="H1035">
        <v>5</v>
      </c>
      <c r="I1035">
        <v>8</v>
      </c>
      <c r="J1035">
        <v>6</v>
      </c>
      <c r="K1035">
        <v>3</v>
      </c>
      <c r="L1035">
        <v>4</v>
      </c>
      <c r="M1035">
        <v>6</v>
      </c>
      <c r="N1035" t="s">
        <v>264</v>
      </c>
      <c r="O1035" t="s">
        <v>28</v>
      </c>
      <c r="P1035" t="s">
        <v>29</v>
      </c>
      <c r="Q1035" t="s">
        <v>60</v>
      </c>
      <c r="R1035" t="s">
        <v>31</v>
      </c>
      <c r="S1035" t="s">
        <v>61</v>
      </c>
      <c r="T1035" t="s">
        <v>62</v>
      </c>
      <c r="U1035" t="s">
        <v>34</v>
      </c>
      <c r="V1035">
        <v>4</v>
      </c>
      <c r="W1035">
        <v>3</v>
      </c>
      <c r="X1035" t="s">
        <v>35</v>
      </c>
      <c r="Y1035" t="s">
        <v>40</v>
      </c>
      <c r="Z1035" t="s">
        <v>36</v>
      </c>
    </row>
    <row r="1036" spans="1:26" x14ac:dyDescent="0.3">
      <c r="A1036" t="s">
        <v>1231</v>
      </c>
      <c r="B1036" t="s">
        <v>25</v>
      </c>
      <c r="C1036" t="s">
        <v>26</v>
      </c>
      <c r="D1036" t="s">
        <v>27</v>
      </c>
      <c r="G1036">
        <v>3</v>
      </c>
      <c r="H1036">
        <v>2</v>
      </c>
      <c r="I1036">
        <v>9</v>
      </c>
      <c r="J1036">
        <v>0</v>
      </c>
      <c r="K1036">
        <v>0</v>
      </c>
      <c r="L1036">
        <v>7</v>
      </c>
      <c r="M1036">
        <v>7</v>
      </c>
      <c r="N1036" t="s">
        <v>264</v>
      </c>
      <c r="O1036" t="s">
        <v>28</v>
      </c>
      <c r="P1036" t="s">
        <v>29</v>
      </c>
      <c r="Q1036" t="s">
        <v>39</v>
      </c>
      <c r="R1036" t="s">
        <v>31</v>
      </c>
      <c r="S1036" t="s">
        <v>51</v>
      </c>
      <c r="T1036" t="s">
        <v>65</v>
      </c>
      <c r="U1036" t="s">
        <v>146</v>
      </c>
      <c r="V1036">
        <v>1</v>
      </c>
      <c r="W1036">
        <v>1</v>
      </c>
      <c r="X1036" t="s">
        <v>40</v>
      </c>
      <c r="Y1036" t="s">
        <v>35</v>
      </c>
      <c r="Z1036" t="s">
        <v>36</v>
      </c>
    </row>
    <row r="1037" spans="1:26" x14ac:dyDescent="0.3">
      <c r="A1037" t="s">
        <v>1232</v>
      </c>
      <c r="B1037" t="s">
        <v>90</v>
      </c>
      <c r="E1037" t="s">
        <v>26</v>
      </c>
      <c r="F1037" t="s">
        <v>43</v>
      </c>
      <c r="G1037">
        <v>5</v>
      </c>
      <c r="H1037">
        <v>5</v>
      </c>
      <c r="I1037">
        <v>8</v>
      </c>
      <c r="J1037">
        <v>3</v>
      </c>
      <c r="K1037">
        <v>3</v>
      </c>
      <c r="L1037">
        <v>7</v>
      </c>
      <c r="M1037">
        <v>5</v>
      </c>
      <c r="N1037">
        <v>300</v>
      </c>
      <c r="O1037" t="s">
        <v>28</v>
      </c>
      <c r="P1037" t="s">
        <v>29</v>
      </c>
      <c r="Q1037" t="s">
        <v>60</v>
      </c>
      <c r="R1037" t="s">
        <v>31</v>
      </c>
      <c r="S1037" t="s">
        <v>32</v>
      </c>
      <c r="T1037" t="s">
        <v>33</v>
      </c>
      <c r="U1037" t="s">
        <v>34</v>
      </c>
      <c r="V1037">
        <v>3</v>
      </c>
      <c r="W1037">
        <v>1</v>
      </c>
      <c r="X1037" t="s">
        <v>35</v>
      </c>
      <c r="Y1037" t="s">
        <v>35</v>
      </c>
      <c r="Z1037" t="s">
        <v>36</v>
      </c>
    </row>
    <row r="1038" spans="1:26" x14ac:dyDescent="0.3">
      <c r="A1038" t="s">
        <v>1233</v>
      </c>
      <c r="B1038" t="s">
        <v>67</v>
      </c>
      <c r="E1038" t="s">
        <v>26</v>
      </c>
      <c r="F1038" t="s">
        <v>43</v>
      </c>
      <c r="G1038">
        <v>7</v>
      </c>
      <c r="H1038">
        <v>6</v>
      </c>
      <c r="I1038">
        <v>8</v>
      </c>
      <c r="J1038">
        <v>6</v>
      </c>
      <c r="K1038">
        <v>7</v>
      </c>
      <c r="L1038">
        <v>9</v>
      </c>
      <c r="M1038">
        <v>9</v>
      </c>
      <c r="N1038">
        <v>100</v>
      </c>
      <c r="O1038" t="s">
        <v>44</v>
      </c>
      <c r="P1038" t="s">
        <v>45</v>
      </c>
      <c r="Q1038" t="s">
        <v>30</v>
      </c>
      <c r="R1038" t="s">
        <v>50</v>
      </c>
      <c r="S1038" t="s">
        <v>124</v>
      </c>
      <c r="T1038" t="s">
        <v>52</v>
      </c>
      <c r="U1038" t="s">
        <v>106</v>
      </c>
      <c r="V1038">
        <v>5</v>
      </c>
      <c r="W1038">
        <v>4</v>
      </c>
      <c r="X1038" t="s">
        <v>35</v>
      </c>
      <c r="Y1038" t="s">
        <v>35</v>
      </c>
      <c r="Z1038" t="s">
        <v>53</v>
      </c>
    </row>
    <row r="1039" spans="1:26" x14ac:dyDescent="0.3">
      <c r="A1039" t="s">
        <v>1233</v>
      </c>
      <c r="B1039" t="s">
        <v>135</v>
      </c>
      <c r="E1039" t="s">
        <v>26</v>
      </c>
      <c r="F1039" t="s">
        <v>43</v>
      </c>
      <c r="G1039">
        <v>1</v>
      </c>
      <c r="H1039">
        <v>0</v>
      </c>
      <c r="I1039">
        <v>8</v>
      </c>
      <c r="J1039">
        <v>0</v>
      </c>
      <c r="K1039">
        <v>0</v>
      </c>
      <c r="L1039">
        <v>8</v>
      </c>
      <c r="M1039">
        <v>10</v>
      </c>
      <c r="N1039">
        <v>200</v>
      </c>
      <c r="O1039" t="s">
        <v>28</v>
      </c>
      <c r="P1039" t="s">
        <v>29</v>
      </c>
      <c r="Q1039" t="s">
        <v>60</v>
      </c>
      <c r="R1039" t="s">
        <v>31</v>
      </c>
      <c r="S1039" t="s">
        <v>61</v>
      </c>
      <c r="T1039" t="s">
        <v>62</v>
      </c>
      <c r="U1039" t="s">
        <v>34</v>
      </c>
      <c r="V1039">
        <v>1</v>
      </c>
      <c r="W1039">
        <v>2</v>
      </c>
      <c r="X1039" t="s">
        <v>35</v>
      </c>
      <c r="Y1039" t="s">
        <v>35</v>
      </c>
      <c r="Z1039" t="s">
        <v>36</v>
      </c>
    </row>
    <row r="1040" spans="1:26" x14ac:dyDescent="0.3">
      <c r="A1040" t="s">
        <v>1234</v>
      </c>
      <c r="B1040" t="s">
        <v>38</v>
      </c>
      <c r="C1040" t="s">
        <v>26</v>
      </c>
      <c r="D1040" t="s">
        <v>27</v>
      </c>
      <c r="G1040">
        <v>5</v>
      </c>
      <c r="H1040">
        <v>5</v>
      </c>
      <c r="I1040">
        <v>6</v>
      </c>
      <c r="J1040">
        <v>4</v>
      </c>
      <c r="K1040">
        <v>4</v>
      </c>
      <c r="L1040">
        <v>5</v>
      </c>
      <c r="M1040">
        <v>6</v>
      </c>
      <c r="N1040">
        <v>50</v>
      </c>
      <c r="O1040" t="s">
        <v>28</v>
      </c>
      <c r="P1040" t="s">
        <v>45</v>
      </c>
      <c r="Q1040" t="s">
        <v>30</v>
      </c>
      <c r="R1040" t="s">
        <v>55</v>
      </c>
      <c r="S1040" t="s">
        <v>51</v>
      </c>
      <c r="T1040" t="s">
        <v>52</v>
      </c>
      <c r="U1040" t="s">
        <v>92</v>
      </c>
      <c r="V1040">
        <v>2</v>
      </c>
      <c r="W1040">
        <v>3</v>
      </c>
      <c r="X1040" t="s">
        <v>35</v>
      </c>
      <c r="Y1040" t="s">
        <v>35</v>
      </c>
      <c r="Z1040" t="s">
        <v>36</v>
      </c>
    </row>
    <row r="1041" spans="1:26" x14ac:dyDescent="0.3">
      <c r="A1041" t="s">
        <v>1235</v>
      </c>
      <c r="B1041" t="s">
        <v>42</v>
      </c>
      <c r="E1041" t="s">
        <v>26</v>
      </c>
      <c r="F1041" t="s">
        <v>43</v>
      </c>
      <c r="G1041">
        <v>7</v>
      </c>
      <c r="H1041">
        <v>5</v>
      </c>
      <c r="I1041">
        <v>9</v>
      </c>
      <c r="J1041">
        <v>3</v>
      </c>
      <c r="K1041">
        <v>2</v>
      </c>
      <c r="L1041">
        <v>6</v>
      </c>
      <c r="M1041">
        <v>3</v>
      </c>
      <c r="N1041">
        <v>10</v>
      </c>
      <c r="O1041" t="s">
        <v>28</v>
      </c>
      <c r="P1041" t="s">
        <v>29</v>
      </c>
      <c r="Q1041" t="s">
        <v>60</v>
      </c>
      <c r="R1041" t="s">
        <v>31</v>
      </c>
      <c r="S1041" t="s">
        <v>61</v>
      </c>
      <c r="T1041" t="s">
        <v>206</v>
      </c>
      <c r="U1041" t="s">
        <v>146</v>
      </c>
      <c r="V1041">
        <v>2</v>
      </c>
      <c r="W1041">
        <v>1</v>
      </c>
      <c r="X1041" t="s">
        <v>35</v>
      </c>
      <c r="Y1041" t="s">
        <v>35</v>
      </c>
      <c r="Z1041" t="s">
        <v>36</v>
      </c>
    </row>
    <row r="1042" spans="1:26" x14ac:dyDescent="0.3">
      <c r="A1042" t="s">
        <v>1236</v>
      </c>
      <c r="B1042" t="s">
        <v>90</v>
      </c>
      <c r="E1042" t="s">
        <v>26</v>
      </c>
      <c r="F1042" t="s">
        <v>43</v>
      </c>
      <c r="G1042">
        <v>2</v>
      </c>
      <c r="H1042">
        <v>6</v>
      </c>
      <c r="I1042">
        <v>3</v>
      </c>
      <c r="J1042">
        <v>2</v>
      </c>
      <c r="K1042">
        <v>0</v>
      </c>
      <c r="L1042">
        <v>8</v>
      </c>
      <c r="M1042">
        <v>7</v>
      </c>
      <c r="N1042" t="s">
        <v>158</v>
      </c>
      <c r="O1042" t="s">
        <v>28</v>
      </c>
      <c r="P1042" t="s">
        <v>45</v>
      </c>
      <c r="Q1042" t="s">
        <v>39</v>
      </c>
      <c r="R1042" t="s">
        <v>31</v>
      </c>
      <c r="S1042" t="s">
        <v>51</v>
      </c>
      <c r="T1042" t="s">
        <v>65</v>
      </c>
      <c r="U1042" t="s">
        <v>46</v>
      </c>
      <c r="V1042">
        <v>2</v>
      </c>
      <c r="W1042">
        <v>2</v>
      </c>
      <c r="X1042" t="s">
        <v>35</v>
      </c>
      <c r="Y1042" t="s">
        <v>35</v>
      </c>
      <c r="Z1042" t="s">
        <v>36</v>
      </c>
    </row>
    <row r="1043" spans="1:26" x14ac:dyDescent="0.3">
      <c r="A1043" t="s">
        <v>1237</v>
      </c>
      <c r="B1043" t="s">
        <v>38</v>
      </c>
      <c r="C1043" t="s">
        <v>26</v>
      </c>
      <c r="D1043" t="s">
        <v>27</v>
      </c>
      <c r="G1043">
        <v>3</v>
      </c>
      <c r="H1043">
        <v>8</v>
      </c>
      <c r="I1043">
        <v>5</v>
      </c>
      <c r="J1043">
        <v>4</v>
      </c>
      <c r="K1043">
        <v>2</v>
      </c>
      <c r="L1043">
        <v>5</v>
      </c>
      <c r="M1043">
        <v>8</v>
      </c>
      <c r="N1043">
        <v>200</v>
      </c>
      <c r="O1043" t="s">
        <v>28</v>
      </c>
      <c r="P1043" t="s">
        <v>45</v>
      </c>
      <c r="Q1043" t="s">
        <v>39</v>
      </c>
      <c r="R1043" t="s">
        <v>31</v>
      </c>
      <c r="S1043" t="s">
        <v>51</v>
      </c>
      <c r="T1043" t="s">
        <v>112</v>
      </c>
      <c r="U1043" t="s">
        <v>34</v>
      </c>
      <c r="V1043">
        <v>4</v>
      </c>
      <c r="W1043">
        <v>2</v>
      </c>
      <c r="X1043" t="s">
        <v>35</v>
      </c>
      <c r="Y1043" t="s">
        <v>40</v>
      </c>
      <c r="Z1043" t="s">
        <v>36</v>
      </c>
    </row>
    <row r="1044" spans="1:26" x14ac:dyDescent="0.3">
      <c r="A1044" t="s">
        <v>1238</v>
      </c>
      <c r="B1044" t="s">
        <v>64</v>
      </c>
      <c r="C1044" t="s">
        <v>26</v>
      </c>
      <c r="D1044" t="s">
        <v>105</v>
      </c>
      <c r="G1044">
        <v>4</v>
      </c>
      <c r="H1044">
        <v>3</v>
      </c>
      <c r="I1044">
        <v>10</v>
      </c>
      <c r="J1044">
        <v>0</v>
      </c>
      <c r="K1044">
        <v>0</v>
      </c>
      <c r="L1044">
        <v>6</v>
      </c>
      <c r="M1044">
        <v>10</v>
      </c>
      <c r="N1044">
        <v>300</v>
      </c>
      <c r="O1044" t="s">
        <v>44</v>
      </c>
      <c r="P1044" t="s">
        <v>29</v>
      </c>
      <c r="Q1044" t="s">
        <v>60</v>
      </c>
      <c r="R1044" t="s">
        <v>31</v>
      </c>
      <c r="S1044" t="s">
        <v>32</v>
      </c>
      <c r="T1044" t="s">
        <v>33</v>
      </c>
      <c r="U1044" t="s">
        <v>34</v>
      </c>
      <c r="V1044">
        <v>4</v>
      </c>
      <c r="W1044">
        <v>3</v>
      </c>
      <c r="X1044" t="s">
        <v>35</v>
      </c>
      <c r="Y1044" t="s">
        <v>35</v>
      </c>
      <c r="Z1044" t="s">
        <v>36</v>
      </c>
    </row>
    <row r="1045" spans="1:26" x14ac:dyDescent="0.3">
      <c r="A1045" t="s">
        <v>1239</v>
      </c>
      <c r="B1045" t="s">
        <v>184</v>
      </c>
      <c r="C1045" t="s">
        <v>26</v>
      </c>
      <c r="D1045" t="s">
        <v>27</v>
      </c>
      <c r="G1045">
        <v>2</v>
      </c>
      <c r="H1045">
        <v>5</v>
      </c>
      <c r="I1045">
        <v>4</v>
      </c>
      <c r="J1045">
        <v>6</v>
      </c>
      <c r="K1045">
        <v>2</v>
      </c>
      <c r="L1045">
        <v>9</v>
      </c>
      <c r="M1045">
        <v>7</v>
      </c>
      <c r="N1045">
        <v>500</v>
      </c>
      <c r="O1045" t="s">
        <v>44</v>
      </c>
      <c r="P1045" t="s">
        <v>29</v>
      </c>
      <c r="Q1045" t="s">
        <v>30</v>
      </c>
      <c r="R1045" t="s">
        <v>291</v>
      </c>
      <c r="S1045" t="s">
        <v>102</v>
      </c>
      <c r="T1045" t="s">
        <v>176</v>
      </c>
      <c r="U1045" t="s">
        <v>46</v>
      </c>
      <c r="V1045">
        <v>3</v>
      </c>
      <c r="X1045" t="s">
        <v>35</v>
      </c>
      <c r="Y1045" t="s">
        <v>35</v>
      </c>
      <c r="Z1045" t="s">
        <v>36</v>
      </c>
    </row>
    <row r="1046" spans="1:26" x14ac:dyDescent="0.3">
      <c r="A1046" t="s">
        <v>1240</v>
      </c>
      <c r="B1046" t="s">
        <v>25</v>
      </c>
      <c r="C1046" t="s">
        <v>26</v>
      </c>
      <c r="D1046" t="s">
        <v>105</v>
      </c>
      <c r="G1046">
        <v>7</v>
      </c>
      <c r="H1046">
        <v>8</v>
      </c>
      <c r="I1046">
        <v>7</v>
      </c>
      <c r="J1046">
        <v>3</v>
      </c>
      <c r="K1046">
        <v>1</v>
      </c>
      <c r="L1046">
        <v>8</v>
      </c>
      <c r="M1046">
        <v>6</v>
      </c>
      <c r="N1046">
        <v>200</v>
      </c>
      <c r="O1046" t="s">
        <v>44</v>
      </c>
      <c r="P1046" t="s">
        <v>29</v>
      </c>
      <c r="Q1046" t="s">
        <v>60</v>
      </c>
      <c r="R1046" t="s">
        <v>31</v>
      </c>
      <c r="S1046" t="s">
        <v>61</v>
      </c>
      <c r="T1046" t="s">
        <v>62</v>
      </c>
      <c r="U1046" t="s">
        <v>46</v>
      </c>
      <c r="V1046">
        <v>2</v>
      </c>
      <c r="W1046">
        <v>2</v>
      </c>
      <c r="X1046" t="s">
        <v>35</v>
      </c>
      <c r="Y1046" t="s">
        <v>35</v>
      </c>
      <c r="Z1046" t="s">
        <v>36</v>
      </c>
    </row>
    <row r="1047" spans="1:26" x14ac:dyDescent="0.3">
      <c r="A1047" t="s">
        <v>1241</v>
      </c>
      <c r="B1047" t="s">
        <v>135</v>
      </c>
      <c r="E1047" t="s">
        <v>26</v>
      </c>
      <c r="F1047" t="s">
        <v>43</v>
      </c>
      <c r="G1047">
        <v>1</v>
      </c>
      <c r="H1047">
        <v>1</v>
      </c>
      <c r="I1047">
        <v>3</v>
      </c>
      <c r="J1047">
        <v>0</v>
      </c>
      <c r="K1047">
        <v>0</v>
      </c>
      <c r="L1047">
        <v>9</v>
      </c>
      <c r="M1047">
        <v>8</v>
      </c>
      <c r="N1047">
        <v>200</v>
      </c>
      <c r="O1047" t="s">
        <v>28</v>
      </c>
      <c r="P1047" t="s">
        <v>29</v>
      </c>
      <c r="Q1047" t="s">
        <v>39</v>
      </c>
      <c r="R1047" t="s">
        <v>31</v>
      </c>
      <c r="S1047" t="s">
        <v>178</v>
      </c>
      <c r="T1047" t="s">
        <v>194</v>
      </c>
      <c r="U1047" t="s">
        <v>34</v>
      </c>
      <c r="V1047">
        <v>4</v>
      </c>
      <c r="W1047">
        <v>1</v>
      </c>
      <c r="X1047" t="s">
        <v>35</v>
      </c>
      <c r="Y1047" t="s">
        <v>35</v>
      </c>
      <c r="Z1047" t="s">
        <v>36</v>
      </c>
    </row>
    <row r="1048" spans="1:26" x14ac:dyDescent="0.3">
      <c r="A1048" t="s">
        <v>1242</v>
      </c>
      <c r="B1048" t="s">
        <v>64</v>
      </c>
      <c r="C1048" t="s">
        <v>26</v>
      </c>
      <c r="D1048" t="s">
        <v>27</v>
      </c>
      <c r="G1048">
        <v>7</v>
      </c>
      <c r="H1048">
        <v>5</v>
      </c>
      <c r="I1048">
        <v>6</v>
      </c>
      <c r="J1048">
        <v>5</v>
      </c>
      <c r="K1048">
        <v>5</v>
      </c>
      <c r="L1048">
        <v>8</v>
      </c>
      <c r="M1048">
        <v>8</v>
      </c>
      <c r="N1048">
        <v>500</v>
      </c>
      <c r="O1048" t="s">
        <v>44</v>
      </c>
      <c r="P1048" t="s">
        <v>85</v>
      </c>
      <c r="Q1048" t="s">
        <v>30</v>
      </c>
      <c r="R1048" t="s">
        <v>55</v>
      </c>
      <c r="S1048" t="s">
        <v>32</v>
      </c>
      <c r="T1048" t="s">
        <v>33</v>
      </c>
      <c r="U1048" t="s">
        <v>71</v>
      </c>
      <c r="V1048">
        <v>4</v>
      </c>
      <c r="W1048">
        <v>5</v>
      </c>
      <c r="X1048" t="s">
        <v>35</v>
      </c>
      <c r="Y1048" t="s">
        <v>35</v>
      </c>
      <c r="Z1048" t="s">
        <v>36</v>
      </c>
    </row>
    <row r="1049" spans="1:26" x14ac:dyDescent="0.3">
      <c r="A1049" t="s">
        <v>1243</v>
      </c>
      <c r="B1049" t="s">
        <v>67</v>
      </c>
      <c r="E1049" t="s">
        <v>26</v>
      </c>
      <c r="F1049" t="s">
        <v>43</v>
      </c>
      <c r="G1049">
        <v>5</v>
      </c>
      <c r="H1049">
        <v>0</v>
      </c>
      <c r="I1049">
        <v>4</v>
      </c>
      <c r="J1049">
        <v>0</v>
      </c>
      <c r="K1049">
        <v>0</v>
      </c>
      <c r="L1049">
        <v>5</v>
      </c>
      <c r="M1049">
        <v>10</v>
      </c>
      <c r="N1049">
        <v>150</v>
      </c>
      <c r="O1049" t="s">
        <v>44</v>
      </c>
      <c r="P1049" t="s">
        <v>45</v>
      </c>
      <c r="Q1049" t="s">
        <v>60</v>
      </c>
      <c r="R1049" t="s">
        <v>31</v>
      </c>
      <c r="S1049" t="s">
        <v>56</v>
      </c>
      <c r="T1049" t="s">
        <v>176</v>
      </c>
      <c r="U1049" t="s">
        <v>46</v>
      </c>
      <c r="V1049">
        <v>4</v>
      </c>
      <c r="W1049">
        <v>2</v>
      </c>
      <c r="X1049" t="s">
        <v>35</v>
      </c>
      <c r="Y1049" t="s">
        <v>35</v>
      </c>
      <c r="Z1049" t="s">
        <v>36</v>
      </c>
    </row>
    <row r="1050" spans="1:26" x14ac:dyDescent="0.3">
      <c r="A1050" t="s">
        <v>1244</v>
      </c>
      <c r="B1050" t="s">
        <v>184</v>
      </c>
      <c r="C1050" t="s">
        <v>26</v>
      </c>
      <c r="D1050" t="s">
        <v>27</v>
      </c>
      <c r="G1050">
        <v>5</v>
      </c>
      <c r="H1050">
        <v>7</v>
      </c>
      <c r="I1050">
        <v>5</v>
      </c>
      <c r="J1050">
        <v>3</v>
      </c>
      <c r="K1050">
        <v>3</v>
      </c>
      <c r="L1050">
        <v>7</v>
      </c>
      <c r="M1050">
        <v>7</v>
      </c>
      <c r="N1050" s="1">
        <v>0.1</v>
      </c>
      <c r="O1050" t="s">
        <v>44</v>
      </c>
      <c r="P1050" t="s">
        <v>29</v>
      </c>
      <c r="Q1050" t="s">
        <v>60</v>
      </c>
      <c r="R1050" t="s">
        <v>31</v>
      </c>
      <c r="T1050" t="s">
        <v>176</v>
      </c>
      <c r="U1050" t="s">
        <v>34</v>
      </c>
      <c r="V1050">
        <v>4</v>
      </c>
      <c r="W1050">
        <v>4</v>
      </c>
      <c r="X1050" t="s">
        <v>35</v>
      </c>
      <c r="Y1050" t="s">
        <v>35</v>
      </c>
      <c r="Z1050" t="s">
        <v>36</v>
      </c>
    </row>
    <row r="1051" spans="1:26" x14ac:dyDescent="0.3">
      <c r="A1051" t="s">
        <v>1245</v>
      </c>
      <c r="B1051" t="s">
        <v>135</v>
      </c>
      <c r="E1051" t="s">
        <v>26</v>
      </c>
      <c r="F1051" t="s">
        <v>43</v>
      </c>
      <c r="G1051">
        <v>6</v>
      </c>
      <c r="H1051">
        <v>4</v>
      </c>
      <c r="I1051">
        <v>7</v>
      </c>
      <c r="J1051">
        <v>3</v>
      </c>
      <c r="K1051">
        <v>2</v>
      </c>
      <c r="L1051">
        <v>5</v>
      </c>
      <c r="M1051">
        <v>7</v>
      </c>
      <c r="N1051">
        <v>100</v>
      </c>
      <c r="O1051" t="s">
        <v>28</v>
      </c>
      <c r="P1051" t="s">
        <v>29</v>
      </c>
      <c r="Q1051" t="s">
        <v>60</v>
      </c>
      <c r="T1051" t="s">
        <v>176</v>
      </c>
      <c r="U1051" t="s">
        <v>146</v>
      </c>
      <c r="V1051">
        <v>4</v>
      </c>
      <c r="W1051">
        <v>2</v>
      </c>
      <c r="X1051" t="s">
        <v>35</v>
      </c>
      <c r="Y1051" t="s">
        <v>35</v>
      </c>
      <c r="Z1051" t="s">
        <v>36</v>
      </c>
    </row>
    <row r="1052" spans="1:26" x14ac:dyDescent="0.3">
      <c r="A1052" t="s">
        <v>1246</v>
      </c>
      <c r="B1052" t="s">
        <v>81</v>
      </c>
      <c r="E1052" t="s">
        <v>26</v>
      </c>
      <c r="F1052" t="s">
        <v>43</v>
      </c>
      <c r="G1052">
        <v>8</v>
      </c>
      <c r="H1052">
        <v>8</v>
      </c>
      <c r="I1052">
        <v>5</v>
      </c>
      <c r="J1052">
        <v>7</v>
      </c>
      <c r="K1052">
        <v>3</v>
      </c>
      <c r="L1052">
        <v>5</v>
      </c>
      <c r="M1052">
        <v>5</v>
      </c>
      <c r="N1052">
        <v>50</v>
      </c>
      <c r="O1052" t="s">
        <v>28</v>
      </c>
      <c r="P1052" t="s">
        <v>29</v>
      </c>
      <c r="Q1052" t="s">
        <v>60</v>
      </c>
      <c r="R1052" t="s">
        <v>31</v>
      </c>
      <c r="T1052" t="s">
        <v>176</v>
      </c>
      <c r="U1052" t="s">
        <v>34</v>
      </c>
      <c r="V1052">
        <v>2</v>
      </c>
      <c r="W1052">
        <v>4</v>
      </c>
      <c r="X1052" t="s">
        <v>40</v>
      </c>
      <c r="Y1052" t="s">
        <v>35</v>
      </c>
      <c r="Z1052" t="s">
        <v>36</v>
      </c>
    </row>
    <row r="1053" spans="1:26" x14ac:dyDescent="0.3">
      <c r="A1053" t="s">
        <v>1247</v>
      </c>
      <c r="B1053" t="s">
        <v>81</v>
      </c>
      <c r="E1053" t="s">
        <v>26</v>
      </c>
      <c r="F1053" t="s">
        <v>43</v>
      </c>
      <c r="G1053">
        <v>5</v>
      </c>
      <c r="H1053">
        <v>7</v>
      </c>
      <c r="I1053">
        <v>9</v>
      </c>
      <c r="J1053">
        <v>8</v>
      </c>
      <c r="K1053">
        <v>5</v>
      </c>
      <c r="L1053">
        <v>3</v>
      </c>
      <c r="M1053">
        <v>6</v>
      </c>
      <c r="N1053">
        <v>0</v>
      </c>
      <c r="O1053" t="s">
        <v>44</v>
      </c>
      <c r="P1053" t="s">
        <v>29</v>
      </c>
      <c r="Q1053" t="s">
        <v>60</v>
      </c>
      <c r="R1053" t="s">
        <v>31</v>
      </c>
      <c r="T1053" t="s">
        <v>33</v>
      </c>
      <c r="U1053" t="s">
        <v>46</v>
      </c>
      <c r="V1053">
        <v>5</v>
      </c>
      <c r="W1053">
        <v>2</v>
      </c>
      <c r="X1053" t="s">
        <v>35</v>
      </c>
      <c r="Y1053" t="s">
        <v>35</v>
      </c>
      <c r="Z1053" t="s">
        <v>36</v>
      </c>
    </row>
    <row r="1054" spans="1:26" x14ac:dyDescent="0.3">
      <c r="A1054" t="s">
        <v>1248</v>
      </c>
      <c r="B1054" t="s">
        <v>281</v>
      </c>
      <c r="E1054" t="s">
        <v>26</v>
      </c>
      <c r="F1054" t="s">
        <v>43</v>
      </c>
      <c r="G1054">
        <v>4</v>
      </c>
      <c r="H1054">
        <v>8</v>
      </c>
      <c r="I1054">
        <v>5</v>
      </c>
      <c r="J1054">
        <v>6</v>
      </c>
      <c r="K1054">
        <v>1</v>
      </c>
      <c r="L1054">
        <v>5</v>
      </c>
      <c r="M1054">
        <v>9</v>
      </c>
      <c r="N1054" t="s">
        <v>68</v>
      </c>
      <c r="O1054" t="s">
        <v>28</v>
      </c>
      <c r="P1054" t="s">
        <v>29</v>
      </c>
      <c r="Q1054" t="s">
        <v>39</v>
      </c>
      <c r="R1054" t="s">
        <v>31</v>
      </c>
      <c r="S1054" t="s">
        <v>214</v>
      </c>
      <c r="T1054" t="s">
        <v>112</v>
      </c>
      <c r="U1054" t="s">
        <v>34</v>
      </c>
      <c r="V1054">
        <v>4</v>
      </c>
      <c r="W1054">
        <v>0</v>
      </c>
      <c r="X1054" t="s">
        <v>35</v>
      </c>
      <c r="Y1054" t="s">
        <v>35</v>
      </c>
      <c r="Z1054" t="s">
        <v>36</v>
      </c>
    </row>
    <row r="1055" spans="1:26" x14ac:dyDescent="0.3">
      <c r="A1055" t="s">
        <v>1249</v>
      </c>
      <c r="B1055" t="s">
        <v>67</v>
      </c>
      <c r="E1055" t="s">
        <v>26</v>
      </c>
      <c r="F1055" t="s">
        <v>79</v>
      </c>
      <c r="G1055">
        <v>5</v>
      </c>
      <c r="H1055">
        <v>4</v>
      </c>
      <c r="I1055">
        <v>8</v>
      </c>
      <c r="J1055">
        <v>5</v>
      </c>
      <c r="K1055">
        <v>1</v>
      </c>
      <c r="L1055">
        <v>6</v>
      </c>
      <c r="M1055">
        <v>8</v>
      </c>
      <c r="N1055">
        <v>150</v>
      </c>
      <c r="O1055" t="s">
        <v>28</v>
      </c>
      <c r="P1055" t="s">
        <v>29</v>
      </c>
      <c r="Q1055" t="s">
        <v>39</v>
      </c>
      <c r="R1055" t="s">
        <v>31</v>
      </c>
      <c r="S1055" t="s">
        <v>61</v>
      </c>
      <c r="T1055" t="s">
        <v>206</v>
      </c>
      <c r="U1055" t="s">
        <v>146</v>
      </c>
      <c r="V1055">
        <v>5</v>
      </c>
      <c r="W1055">
        <v>1</v>
      </c>
      <c r="X1055" t="s">
        <v>40</v>
      </c>
      <c r="Y1055" t="s">
        <v>35</v>
      </c>
      <c r="Z1055" t="s">
        <v>36</v>
      </c>
    </row>
    <row r="1056" spans="1:26" x14ac:dyDescent="0.3">
      <c r="A1056" t="s">
        <v>1250</v>
      </c>
      <c r="B1056" t="s">
        <v>38</v>
      </c>
      <c r="C1056" t="s">
        <v>26</v>
      </c>
      <c r="D1056" t="s">
        <v>27</v>
      </c>
      <c r="G1056">
        <v>1</v>
      </c>
      <c r="H1056">
        <v>10</v>
      </c>
      <c r="I1056">
        <v>0</v>
      </c>
      <c r="J1056">
        <v>1</v>
      </c>
      <c r="K1056">
        <v>0</v>
      </c>
      <c r="L1056">
        <v>10</v>
      </c>
      <c r="M1056">
        <v>8</v>
      </c>
      <c r="N1056" t="s">
        <v>193</v>
      </c>
      <c r="O1056" t="s">
        <v>28</v>
      </c>
      <c r="P1056" t="s">
        <v>29</v>
      </c>
      <c r="Q1056" t="s">
        <v>60</v>
      </c>
      <c r="R1056" t="s">
        <v>31</v>
      </c>
      <c r="T1056" t="s">
        <v>194</v>
      </c>
      <c r="U1056" t="s">
        <v>34</v>
      </c>
      <c r="V1056">
        <v>1</v>
      </c>
      <c r="W1056">
        <v>1</v>
      </c>
      <c r="X1056" t="s">
        <v>35</v>
      </c>
      <c r="Y1056" t="s">
        <v>35</v>
      </c>
      <c r="Z1056" t="s">
        <v>36</v>
      </c>
    </row>
    <row r="1057" spans="1:26" x14ac:dyDescent="0.3">
      <c r="A1057" t="s">
        <v>1251</v>
      </c>
      <c r="B1057" t="s">
        <v>25</v>
      </c>
      <c r="C1057" t="s">
        <v>26</v>
      </c>
      <c r="D1057" t="s">
        <v>105</v>
      </c>
      <c r="G1057">
        <v>5</v>
      </c>
      <c r="H1057">
        <v>3</v>
      </c>
      <c r="I1057">
        <v>9</v>
      </c>
      <c r="J1057">
        <v>5</v>
      </c>
      <c r="K1057">
        <v>0</v>
      </c>
      <c r="L1057">
        <v>3</v>
      </c>
      <c r="M1057">
        <v>7</v>
      </c>
      <c r="N1057" t="s">
        <v>68</v>
      </c>
      <c r="O1057" t="s">
        <v>28</v>
      </c>
      <c r="P1057" t="s">
        <v>29</v>
      </c>
      <c r="Q1057" t="s">
        <v>60</v>
      </c>
      <c r="R1057" t="s">
        <v>31</v>
      </c>
      <c r="S1057" t="s">
        <v>32</v>
      </c>
      <c r="T1057" t="s">
        <v>176</v>
      </c>
      <c r="U1057" t="s">
        <v>46</v>
      </c>
      <c r="V1057">
        <v>2</v>
      </c>
      <c r="W1057">
        <v>3</v>
      </c>
      <c r="X1057" t="s">
        <v>35</v>
      </c>
      <c r="Y1057" t="s">
        <v>35</v>
      </c>
      <c r="Z1057" t="s">
        <v>36</v>
      </c>
    </row>
    <row r="1058" spans="1:26" x14ac:dyDescent="0.3">
      <c r="A1058" t="s">
        <v>1252</v>
      </c>
      <c r="B1058" t="s">
        <v>38</v>
      </c>
      <c r="C1058" t="s">
        <v>26</v>
      </c>
      <c r="D1058" t="s">
        <v>27</v>
      </c>
      <c r="G1058">
        <v>4</v>
      </c>
      <c r="H1058">
        <v>8</v>
      </c>
      <c r="I1058">
        <v>2</v>
      </c>
      <c r="J1058">
        <v>4</v>
      </c>
      <c r="K1058">
        <v>5</v>
      </c>
      <c r="L1058">
        <v>6</v>
      </c>
      <c r="M1058">
        <v>10</v>
      </c>
      <c r="N1058" t="s">
        <v>68</v>
      </c>
      <c r="O1058" t="s">
        <v>28</v>
      </c>
      <c r="P1058" t="s">
        <v>29</v>
      </c>
      <c r="Q1058" t="s">
        <v>60</v>
      </c>
      <c r="R1058" t="s">
        <v>31</v>
      </c>
      <c r="S1058" t="s">
        <v>32</v>
      </c>
      <c r="T1058" t="s">
        <v>65</v>
      </c>
      <c r="U1058" t="s">
        <v>34</v>
      </c>
      <c r="V1058">
        <v>2</v>
      </c>
      <c r="W1058">
        <v>2</v>
      </c>
      <c r="X1058" t="s">
        <v>35</v>
      </c>
      <c r="Y1058" t="s">
        <v>35</v>
      </c>
      <c r="Z1058" t="s">
        <v>36</v>
      </c>
    </row>
    <row r="1059" spans="1:26" x14ac:dyDescent="0.3">
      <c r="A1059" t="s">
        <v>1253</v>
      </c>
      <c r="B1059" t="s">
        <v>99</v>
      </c>
      <c r="E1059" t="s">
        <v>26</v>
      </c>
      <c r="F1059" t="s">
        <v>43</v>
      </c>
      <c r="G1059">
        <v>8</v>
      </c>
      <c r="H1059">
        <v>6</v>
      </c>
      <c r="I1059">
        <v>8</v>
      </c>
      <c r="J1059">
        <v>6</v>
      </c>
      <c r="K1059">
        <v>2</v>
      </c>
      <c r="L1059">
        <v>5</v>
      </c>
      <c r="M1059">
        <v>7</v>
      </c>
      <c r="N1059">
        <v>0</v>
      </c>
      <c r="O1059" t="s">
        <v>28</v>
      </c>
      <c r="P1059" t="s">
        <v>29</v>
      </c>
      <c r="Q1059" t="s">
        <v>39</v>
      </c>
      <c r="R1059" t="s">
        <v>31</v>
      </c>
      <c r="S1059" t="s">
        <v>51</v>
      </c>
      <c r="T1059" t="s">
        <v>194</v>
      </c>
      <c r="U1059" t="s">
        <v>146</v>
      </c>
      <c r="V1059">
        <v>2</v>
      </c>
      <c r="W1059">
        <v>1</v>
      </c>
      <c r="X1059" t="s">
        <v>35</v>
      </c>
      <c r="Y1059" t="s">
        <v>35</v>
      </c>
      <c r="Z1059" t="s">
        <v>36</v>
      </c>
    </row>
    <row r="1060" spans="1:26" x14ac:dyDescent="0.3">
      <c r="A1060" t="s">
        <v>1254</v>
      </c>
      <c r="B1060" t="s">
        <v>48</v>
      </c>
      <c r="C1060" t="s">
        <v>26</v>
      </c>
      <c r="D1060" t="s">
        <v>27</v>
      </c>
      <c r="G1060">
        <v>1</v>
      </c>
      <c r="H1060">
        <v>0</v>
      </c>
      <c r="I1060">
        <v>10</v>
      </c>
      <c r="J1060">
        <v>0</v>
      </c>
      <c r="K1060">
        <v>0</v>
      </c>
      <c r="L1060">
        <v>10</v>
      </c>
      <c r="M1060">
        <v>10</v>
      </c>
      <c r="N1060">
        <v>1000</v>
      </c>
      <c r="O1060" t="s">
        <v>44</v>
      </c>
      <c r="P1060" t="s">
        <v>45</v>
      </c>
      <c r="Q1060" t="s">
        <v>39</v>
      </c>
      <c r="R1060" t="s">
        <v>50</v>
      </c>
      <c r="S1060" t="s">
        <v>95</v>
      </c>
      <c r="T1060" t="s">
        <v>65</v>
      </c>
      <c r="U1060" t="s">
        <v>92</v>
      </c>
      <c r="V1060">
        <v>4</v>
      </c>
      <c r="W1060">
        <v>1</v>
      </c>
      <c r="X1060" t="s">
        <v>35</v>
      </c>
      <c r="Y1060" t="s">
        <v>35</v>
      </c>
      <c r="Z1060" t="s">
        <v>36</v>
      </c>
    </row>
    <row r="1061" spans="1:26" x14ac:dyDescent="0.3">
      <c r="A1061" t="s">
        <v>1255</v>
      </c>
      <c r="B1061" t="s">
        <v>38</v>
      </c>
      <c r="C1061" t="s">
        <v>26</v>
      </c>
      <c r="D1061" t="s">
        <v>27</v>
      </c>
      <c r="G1061">
        <v>3</v>
      </c>
      <c r="H1061">
        <v>3</v>
      </c>
      <c r="I1061">
        <v>5</v>
      </c>
      <c r="J1061">
        <v>3</v>
      </c>
      <c r="K1061">
        <v>2</v>
      </c>
      <c r="L1061">
        <v>8</v>
      </c>
      <c r="M1061">
        <v>2</v>
      </c>
      <c r="N1061">
        <v>0</v>
      </c>
      <c r="O1061" t="s">
        <v>28</v>
      </c>
      <c r="P1061" t="s">
        <v>29</v>
      </c>
      <c r="Q1061" t="s">
        <v>60</v>
      </c>
      <c r="R1061" t="s">
        <v>31</v>
      </c>
      <c r="S1061" t="s">
        <v>56</v>
      </c>
      <c r="T1061" t="s">
        <v>176</v>
      </c>
      <c r="U1061" t="s">
        <v>146</v>
      </c>
      <c r="V1061">
        <v>1</v>
      </c>
      <c r="W1061">
        <v>0</v>
      </c>
      <c r="X1061" t="s">
        <v>35</v>
      </c>
      <c r="Y1061" t="s">
        <v>35</v>
      </c>
      <c r="Z1061" t="s">
        <v>36</v>
      </c>
    </row>
    <row r="1062" spans="1:26" x14ac:dyDescent="0.3">
      <c r="A1062" t="s">
        <v>1256</v>
      </c>
      <c r="B1062" t="s">
        <v>157</v>
      </c>
      <c r="C1062" t="s">
        <v>26</v>
      </c>
      <c r="D1062" t="s">
        <v>27</v>
      </c>
      <c r="G1062">
        <v>5</v>
      </c>
      <c r="H1062">
        <v>5</v>
      </c>
      <c r="I1062">
        <v>5</v>
      </c>
      <c r="J1062">
        <v>5</v>
      </c>
      <c r="K1062">
        <v>5</v>
      </c>
      <c r="L1062">
        <v>5</v>
      </c>
      <c r="M1062">
        <v>6</v>
      </c>
      <c r="N1062" t="s">
        <v>123</v>
      </c>
      <c r="O1062" t="s">
        <v>28</v>
      </c>
      <c r="P1062" t="s">
        <v>168</v>
      </c>
      <c r="Q1062" t="s">
        <v>30</v>
      </c>
      <c r="S1062" t="s">
        <v>51</v>
      </c>
      <c r="U1062" t="s">
        <v>34</v>
      </c>
      <c r="V1062">
        <v>1</v>
      </c>
      <c r="W1062">
        <v>2</v>
      </c>
      <c r="X1062" t="s">
        <v>35</v>
      </c>
      <c r="Y1062" t="s">
        <v>35</v>
      </c>
      <c r="Z1062" t="s">
        <v>36</v>
      </c>
    </row>
    <row r="1063" spans="1:26" x14ac:dyDescent="0.3">
      <c r="A1063" t="s">
        <v>1257</v>
      </c>
      <c r="B1063" t="s">
        <v>184</v>
      </c>
      <c r="C1063" t="s">
        <v>26</v>
      </c>
      <c r="D1063" t="s">
        <v>27</v>
      </c>
      <c r="G1063">
        <v>4</v>
      </c>
      <c r="H1063">
        <v>3</v>
      </c>
      <c r="I1063">
        <v>3</v>
      </c>
      <c r="J1063">
        <v>3</v>
      </c>
      <c r="K1063">
        <v>0</v>
      </c>
      <c r="L1063">
        <v>3</v>
      </c>
      <c r="M1063">
        <v>7</v>
      </c>
      <c r="N1063">
        <v>300</v>
      </c>
      <c r="O1063" t="s">
        <v>28</v>
      </c>
      <c r="P1063" t="s">
        <v>45</v>
      </c>
      <c r="Q1063" t="s">
        <v>30</v>
      </c>
      <c r="R1063" t="s">
        <v>50</v>
      </c>
      <c r="S1063" t="s">
        <v>61</v>
      </c>
      <c r="U1063" t="s">
        <v>106</v>
      </c>
      <c r="V1063">
        <v>1</v>
      </c>
      <c r="W1063">
        <v>2</v>
      </c>
      <c r="X1063" t="s">
        <v>35</v>
      </c>
      <c r="Y1063" t="s">
        <v>35</v>
      </c>
      <c r="Z1063" t="s">
        <v>36</v>
      </c>
    </row>
    <row r="1064" spans="1:26" x14ac:dyDescent="0.3">
      <c r="A1064" t="s">
        <v>1258</v>
      </c>
      <c r="B1064" t="s">
        <v>74</v>
      </c>
      <c r="C1064" t="s">
        <v>26</v>
      </c>
      <c r="D1064" t="s">
        <v>27</v>
      </c>
      <c r="G1064">
        <v>2</v>
      </c>
      <c r="H1064">
        <v>0</v>
      </c>
      <c r="I1064">
        <v>10</v>
      </c>
      <c r="J1064">
        <v>2</v>
      </c>
      <c r="K1064">
        <v>1</v>
      </c>
      <c r="L1064">
        <v>8</v>
      </c>
      <c r="M1064">
        <v>9</v>
      </c>
      <c r="N1064">
        <v>50</v>
      </c>
      <c r="O1064" t="s">
        <v>44</v>
      </c>
      <c r="P1064" t="s">
        <v>45</v>
      </c>
      <c r="Q1064" t="s">
        <v>39</v>
      </c>
      <c r="R1064" t="s">
        <v>50</v>
      </c>
      <c r="S1064" t="s">
        <v>102</v>
      </c>
      <c r="T1064" t="s">
        <v>112</v>
      </c>
      <c r="U1064" t="s">
        <v>34</v>
      </c>
      <c r="V1064">
        <v>1</v>
      </c>
      <c r="W1064">
        <v>5</v>
      </c>
      <c r="X1064" t="s">
        <v>35</v>
      </c>
      <c r="Y1064" t="s">
        <v>35</v>
      </c>
      <c r="Z1064" t="s">
        <v>53</v>
      </c>
    </row>
    <row r="1065" spans="1:26" x14ac:dyDescent="0.3">
      <c r="A1065" t="s">
        <v>1259</v>
      </c>
      <c r="B1065" t="s">
        <v>144</v>
      </c>
      <c r="C1065" t="s">
        <v>26</v>
      </c>
      <c r="D1065" t="s">
        <v>27</v>
      </c>
      <c r="G1065">
        <v>7</v>
      </c>
      <c r="H1065">
        <v>7</v>
      </c>
      <c r="I1065">
        <v>6</v>
      </c>
      <c r="J1065">
        <v>7</v>
      </c>
      <c r="K1065">
        <v>5</v>
      </c>
      <c r="L1065">
        <v>5</v>
      </c>
      <c r="M1065">
        <v>8</v>
      </c>
      <c r="N1065">
        <v>400</v>
      </c>
      <c r="O1065" t="s">
        <v>28</v>
      </c>
      <c r="P1065" t="s">
        <v>29</v>
      </c>
      <c r="Q1065" t="s">
        <v>39</v>
      </c>
      <c r="R1065" t="s">
        <v>31</v>
      </c>
      <c r="T1065" t="s">
        <v>33</v>
      </c>
      <c r="U1065" t="s">
        <v>34</v>
      </c>
      <c r="V1065">
        <v>4</v>
      </c>
      <c r="W1065">
        <v>3</v>
      </c>
      <c r="X1065" t="s">
        <v>35</v>
      </c>
      <c r="Y1065" t="s">
        <v>35</v>
      </c>
      <c r="Z1065" t="s">
        <v>53</v>
      </c>
    </row>
    <row r="1066" spans="1:26" x14ac:dyDescent="0.3">
      <c r="A1066" t="s">
        <v>1260</v>
      </c>
      <c r="B1066" t="s">
        <v>76</v>
      </c>
      <c r="E1066" t="s">
        <v>26</v>
      </c>
      <c r="F1066" t="s">
        <v>79</v>
      </c>
      <c r="G1066">
        <v>8</v>
      </c>
      <c r="H1066">
        <v>6</v>
      </c>
      <c r="I1066">
        <v>8</v>
      </c>
      <c r="J1066">
        <v>3</v>
      </c>
      <c r="K1066">
        <v>4</v>
      </c>
      <c r="L1066">
        <v>1</v>
      </c>
      <c r="M1066">
        <v>6</v>
      </c>
      <c r="N1066">
        <v>200</v>
      </c>
      <c r="O1066" t="s">
        <v>28</v>
      </c>
      <c r="P1066" t="s">
        <v>29</v>
      </c>
      <c r="Q1066" t="s">
        <v>60</v>
      </c>
      <c r="R1066" t="s">
        <v>31</v>
      </c>
      <c r="T1066" t="s">
        <v>65</v>
      </c>
      <c r="U1066" t="s">
        <v>146</v>
      </c>
      <c r="V1066">
        <v>1</v>
      </c>
      <c r="W1066">
        <v>2</v>
      </c>
      <c r="X1066" t="s">
        <v>35</v>
      </c>
      <c r="Y1066" t="s">
        <v>35</v>
      </c>
      <c r="Z1066" t="s">
        <v>36</v>
      </c>
    </row>
    <row r="1067" spans="1:26" x14ac:dyDescent="0.3">
      <c r="A1067" t="s">
        <v>1261</v>
      </c>
      <c r="B1067" t="s">
        <v>38</v>
      </c>
      <c r="C1067" t="s">
        <v>26</v>
      </c>
      <c r="D1067" t="s">
        <v>105</v>
      </c>
      <c r="G1067">
        <v>8</v>
      </c>
      <c r="H1067">
        <v>8</v>
      </c>
      <c r="I1067">
        <v>8</v>
      </c>
      <c r="J1067">
        <v>8</v>
      </c>
      <c r="K1067">
        <v>8</v>
      </c>
      <c r="L1067">
        <v>3</v>
      </c>
      <c r="M1067">
        <v>0</v>
      </c>
      <c r="N1067">
        <v>0</v>
      </c>
      <c r="O1067" t="s">
        <v>28</v>
      </c>
      <c r="P1067" t="s">
        <v>45</v>
      </c>
      <c r="Q1067" t="s">
        <v>60</v>
      </c>
      <c r="R1067" t="s">
        <v>31</v>
      </c>
      <c r="S1067" t="s">
        <v>51</v>
      </c>
      <c r="T1067" t="s">
        <v>194</v>
      </c>
      <c r="U1067" t="s">
        <v>57</v>
      </c>
      <c r="V1067">
        <v>3</v>
      </c>
      <c r="W1067">
        <v>6</v>
      </c>
      <c r="X1067" t="s">
        <v>40</v>
      </c>
      <c r="Y1067" t="s">
        <v>35</v>
      </c>
      <c r="Z1067" t="s">
        <v>36</v>
      </c>
    </row>
    <row r="1068" spans="1:26" x14ac:dyDescent="0.3">
      <c r="A1068" t="s">
        <v>1262</v>
      </c>
      <c r="B1068" t="s">
        <v>38</v>
      </c>
      <c r="C1068" t="s">
        <v>26</v>
      </c>
      <c r="D1068" t="s">
        <v>27</v>
      </c>
      <c r="G1068">
        <v>3</v>
      </c>
      <c r="H1068">
        <v>4</v>
      </c>
      <c r="I1068">
        <v>10</v>
      </c>
      <c r="J1068">
        <v>2</v>
      </c>
      <c r="K1068">
        <v>0</v>
      </c>
      <c r="L1068">
        <v>9</v>
      </c>
      <c r="M1068">
        <v>10</v>
      </c>
      <c r="N1068">
        <v>500</v>
      </c>
      <c r="O1068" t="s">
        <v>28</v>
      </c>
      <c r="P1068" t="s">
        <v>45</v>
      </c>
      <c r="Q1068" t="s">
        <v>39</v>
      </c>
      <c r="R1068" t="s">
        <v>337</v>
      </c>
      <c r="S1068" t="s">
        <v>178</v>
      </c>
      <c r="T1068" t="s">
        <v>194</v>
      </c>
      <c r="U1068" t="s">
        <v>34</v>
      </c>
      <c r="V1068">
        <v>1</v>
      </c>
      <c r="W1068">
        <v>1</v>
      </c>
      <c r="X1068" t="s">
        <v>35</v>
      </c>
      <c r="Y1068" t="s">
        <v>40</v>
      </c>
      <c r="Z1068" t="s">
        <v>53</v>
      </c>
    </row>
    <row r="1069" spans="1:26" x14ac:dyDescent="0.3">
      <c r="A1069" t="s">
        <v>1262</v>
      </c>
      <c r="B1069" t="s">
        <v>184</v>
      </c>
      <c r="C1069" t="s">
        <v>26</v>
      </c>
      <c r="D1069" t="s">
        <v>105</v>
      </c>
      <c r="G1069">
        <v>2</v>
      </c>
      <c r="H1069">
        <v>2</v>
      </c>
      <c r="I1069">
        <v>8</v>
      </c>
      <c r="J1069">
        <v>2</v>
      </c>
      <c r="K1069">
        <v>1</v>
      </c>
      <c r="L1069">
        <v>6</v>
      </c>
      <c r="M1069">
        <v>5</v>
      </c>
      <c r="N1069" t="s">
        <v>1263</v>
      </c>
      <c r="O1069" t="s">
        <v>28</v>
      </c>
      <c r="P1069" t="s">
        <v>29</v>
      </c>
      <c r="Q1069" t="s">
        <v>60</v>
      </c>
      <c r="R1069" t="s">
        <v>31</v>
      </c>
      <c r="S1069" t="s">
        <v>32</v>
      </c>
      <c r="T1069" t="s">
        <v>33</v>
      </c>
      <c r="U1069" t="s">
        <v>34</v>
      </c>
      <c r="V1069">
        <v>2</v>
      </c>
      <c r="W1069">
        <v>1</v>
      </c>
      <c r="X1069" t="s">
        <v>35</v>
      </c>
      <c r="Y1069" t="s">
        <v>35</v>
      </c>
      <c r="Z1069" t="s">
        <v>36</v>
      </c>
    </row>
    <row r="1070" spans="1:26" x14ac:dyDescent="0.3">
      <c r="A1070" t="s">
        <v>1264</v>
      </c>
      <c r="B1070" t="s">
        <v>64</v>
      </c>
      <c r="C1070" t="s">
        <v>26</v>
      </c>
      <c r="D1070" t="s">
        <v>105</v>
      </c>
      <c r="G1070">
        <v>0</v>
      </c>
      <c r="H1070">
        <v>10</v>
      </c>
      <c r="I1070">
        <v>0</v>
      </c>
      <c r="J1070">
        <v>0</v>
      </c>
      <c r="K1070">
        <v>0</v>
      </c>
      <c r="L1070">
        <v>10</v>
      </c>
      <c r="M1070">
        <v>10</v>
      </c>
      <c r="N1070" t="s">
        <v>1265</v>
      </c>
      <c r="O1070" t="s">
        <v>44</v>
      </c>
      <c r="P1070" t="s">
        <v>29</v>
      </c>
      <c r="Q1070" t="s">
        <v>60</v>
      </c>
      <c r="R1070" t="s">
        <v>31</v>
      </c>
      <c r="S1070" t="s">
        <v>32</v>
      </c>
      <c r="T1070" t="s">
        <v>176</v>
      </c>
      <c r="U1070" t="s">
        <v>146</v>
      </c>
      <c r="V1070">
        <v>0</v>
      </c>
      <c r="W1070">
        <v>2</v>
      </c>
      <c r="X1070" t="s">
        <v>40</v>
      </c>
      <c r="Y1070" t="s">
        <v>35</v>
      </c>
      <c r="Z1070" t="s">
        <v>36</v>
      </c>
    </row>
    <row r="1071" spans="1:26" x14ac:dyDescent="0.3">
      <c r="A1071" t="s">
        <v>1266</v>
      </c>
      <c r="B1071" t="s">
        <v>38</v>
      </c>
      <c r="C1071" t="s">
        <v>26</v>
      </c>
      <c r="D1071" t="s">
        <v>27</v>
      </c>
      <c r="G1071">
        <v>0</v>
      </c>
      <c r="H1071">
        <v>0</v>
      </c>
      <c r="I1071">
        <v>8</v>
      </c>
      <c r="J1071">
        <v>1</v>
      </c>
      <c r="K1071">
        <v>0</v>
      </c>
      <c r="L1071">
        <v>9</v>
      </c>
      <c r="M1071">
        <v>7</v>
      </c>
      <c r="N1071">
        <v>400</v>
      </c>
      <c r="O1071" t="s">
        <v>44</v>
      </c>
      <c r="P1071" t="s">
        <v>45</v>
      </c>
      <c r="Q1071" t="s">
        <v>164</v>
      </c>
      <c r="R1071" t="s">
        <v>31</v>
      </c>
      <c r="S1071" t="s">
        <v>32</v>
      </c>
      <c r="T1071" t="s">
        <v>194</v>
      </c>
      <c r="U1071" t="s">
        <v>34</v>
      </c>
      <c r="V1071">
        <v>2</v>
      </c>
      <c r="W1071">
        <v>1</v>
      </c>
      <c r="X1071" t="s">
        <v>35</v>
      </c>
      <c r="Y1071" t="s">
        <v>35</v>
      </c>
      <c r="Z1071" t="s">
        <v>36</v>
      </c>
    </row>
    <row r="1072" spans="1:26" x14ac:dyDescent="0.3">
      <c r="A1072" t="s">
        <v>1267</v>
      </c>
      <c r="B1072" t="s">
        <v>184</v>
      </c>
      <c r="C1072" t="s">
        <v>26</v>
      </c>
      <c r="D1072" t="s">
        <v>27</v>
      </c>
      <c r="G1072">
        <v>6</v>
      </c>
      <c r="H1072">
        <v>0</v>
      </c>
      <c r="I1072">
        <v>3</v>
      </c>
      <c r="J1072">
        <v>7</v>
      </c>
      <c r="K1072">
        <v>0</v>
      </c>
      <c r="L1072">
        <v>7</v>
      </c>
      <c r="M1072">
        <v>7</v>
      </c>
      <c r="N1072" t="s">
        <v>264</v>
      </c>
      <c r="O1072" t="s">
        <v>28</v>
      </c>
      <c r="P1072" t="s">
        <v>29</v>
      </c>
      <c r="Q1072" t="s">
        <v>60</v>
      </c>
      <c r="R1072" t="s">
        <v>31</v>
      </c>
      <c r="S1072" t="s">
        <v>102</v>
      </c>
      <c r="T1072" t="s">
        <v>131</v>
      </c>
      <c r="U1072" t="s">
        <v>34</v>
      </c>
      <c r="V1072">
        <v>1</v>
      </c>
      <c r="W1072">
        <v>4</v>
      </c>
      <c r="X1072" t="s">
        <v>35</v>
      </c>
      <c r="Y1072" t="s">
        <v>35</v>
      </c>
      <c r="Z1072" t="s">
        <v>36</v>
      </c>
    </row>
    <row r="1073" spans="1:26" x14ac:dyDescent="0.3">
      <c r="A1073" t="s">
        <v>1268</v>
      </c>
      <c r="B1073" t="s">
        <v>99</v>
      </c>
      <c r="E1073" t="s">
        <v>26</v>
      </c>
      <c r="F1073" t="s">
        <v>79</v>
      </c>
      <c r="G1073">
        <v>3</v>
      </c>
      <c r="H1073">
        <v>5</v>
      </c>
      <c r="I1073">
        <v>4</v>
      </c>
      <c r="J1073">
        <v>2</v>
      </c>
      <c r="K1073">
        <v>3</v>
      </c>
      <c r="L1073">
        <v>9</v>
      </c>
      <c r="M1073">
        <v>8</v>
      </c>
      <c r="N1073">
        <v>200</v>
      </c>
      <c r="O1073" t="s">
        <v>28</v>
      </c>
      <c r="P1073" t="s">
        <v>45</v>
      </c>
      <c r="Q1073" t="s">
        <v>30</v>
      </c>
      <c r="R1073" t="s">
        <v>31</v>
      </c>
      <c r="T1073" t="s">
        <v>65</v>
      </c>
      <c r="U1073" t="s">
        <v>34</v>
      </c>
      <c r="V1073">
        <v>3</v>
      </c>
      <c r="W1073">
        <v>2</v>
      </c>
      <c r="X1073" t="s">
        <v>35</v>
      </c>
      <c r="Y1073" t="s">
        <v>35</v>
      </c>
      <c r="Z1073" t="s">
        <v>53</v>
      </c>
    </row>
    <row r="1074" spans="1:26" x14ac:dyDescent="0.3">
      <c r="A1074" t="s">
        <v>1269</v>
      </c>
      <c r="B1074" t="s">
        <v>81</v>
      </c>
      <c r="E1074" t="s">
        <v>26</v>
      </c>
      <c r="F1074" t="s">
        <v>43</v>
      </c>
      <c r="G1074">
        <v>8</v>
      </c>
      <c r="H1074">
        <v>6</v>
      </c>
      <c r="I1074">
        <v>8</v>
      </c>
      <c r="J1074">
        <v>7</v>
      </c>
      <c r="K1074">
        <v>3</v>
      </c>
      <c r="L1074">
        <v>6</v>
      </c>
      <c r="M1074">
        <v>8</v>
      </c>
      <c r="N1074">
        <v>800</v>
      </c>
      <c r="O1074" t="s">
        <v>28</v>
      </c>
      <c r="P1074" t="s">
        <v>29</v>
      </c>
      <c r="Q1074" t="s">
        <v>60</v>
      </c>
      <c r="R1074" t="s">
        <v>31</v>
      </c>
      <c r="S1074" t="s">
        <v>32</v>
      </c>
      <c r="T1074" t="s">
        <v>33</v>
      </c>
      <c r="U1074" t="s">
        <v>146</v>
      </c>
      <c r="V1074">
        <v>3</v>
      </c>
      <c r="W1074">
        <v>3</v>
      </c>
      <c r="X1074" t="s">
        <v>35</v>
      </c>
      <c r="Y1074" t="s">
        <v>35</v>
      </c>
      <c r="Z1074" t="s">
        <v>36</v>
      </c>
    </row>
    <row r="1075" spans="1:26" x14ac:dyDescent="0.3">
      <c r="A1075" t="s">
        <v>1270</v>
      </c>
      <c r="B1075" t="s">
        <v>78</v>
      </c>
      <c r="E1075" t="s">
        <v>26</v>
      </c>
      <c r="F1075" t="s">
        <v>43</v>
      </c>
      <c r="G1075">
        <v>5</v>
      </c>
      <c r="H1075">
        <v>8</v>
      </c>
      <c r="I1075">
        <v>5</v>
      </c>
      <c r="J1075">
        <v>2</v>
      </c>
      <c r="K1075">
        <v>2</v>
      </c>
      <c r="L1075">
        <v>8</v>
      </c>
      <c r="M1075">
        <v>8</v>
      </c>
      <c r="N1075">
        <v>100</v>
      </c>
      <c r="O1075" t="s">
        <v>28</v>
      </c>
      <c r="P1075" t="s">
        <v>45</v>
      </c>
      <c r="Q1075" t="s">
        <v>164</v>
      </c>
      <c r="R1075" t="s">
        <v>50</v>
      </c>
      <c r="S1075" t="s">
        <v>242</v>
      </c>
      <c r="T1075" t="s">
        <v>52</v>
      </c>
      <c r="U1075" t="s">
        <v>92</v>
      </c>
      <c r="V1075">
        <v>2</v>
      </c>
      <c r="W1075">
        <v>3</v>
      </c>
      <c r="X1075" t="s">
        <v>35</v>
      </c>
      <c r="Y1075" t="s">
        <v>35</v>
      </c>
      <c r="Z1075" t="s">
        <v>36</v>
      </c>
    </row>
    <row r="1076" spans="1:26" x14ac:dyDescent="0.3">
      <c r="A1076" t="s">
        <v>1271</v>
      </c>
      <c r="B1076" t="s">
        <v>38</v>
      </c>
      <c r="C1076" t="s">
        <v>26</v>
      </c>
      <c r="D1076" t="s">
        <v>27</v>
      </c>
      <c r="G1076">
        <v>3</v>
      </c>
      <c r="H1076">
        <v>3</v>
      </c>
      <c r="I1076">
        <v>4</v>
      </c>
      <c r="J1076">
        <v>3</v>
      </c>
      <c r="K1076">
        <v>5</v>
      </c>
      <c r="L1076">
        <v>7</v>
      </c>
      <c r="M1076">
        <v>9</v>
      </c>
      <c r="N1076">
        <v>500</v>
      </c>
      <c r="O1076" t="s">
        <v>28</v>
      </c>
      <c r="P1076" t="s">
        <v>29</v>
      </c>
      <c r="Q1076" t="s">
        <v>60</v>
      </c>
      <c r="R1076" t="s">
        <v>31</v>
      </c>
      <c r="S1076" t="s">
        <v>32</v>
      </c>
      <c r="T1076" t="s">
        <v>33</v>
      </c>
      <c r="U1076" t="s">
        <v>34</v>
      </c>
      <c r="V1076">
        <v>2</v>
      </c>
      <c r="W1076">
        <v>2</v>
      </c>
      <c r="X1076" t="s">
        <v>35</v>
      </c>
      <c r="Y1076" t="s">
        <v>35</v>
      </c>
      <c r="Z1076" t="s">
        <v>36</v>
      </c>
    </row>
    <row r="1077" spans="1:26" x14ac:dyDescent="0.3">
      <c r="A1077" t="s">
        <v>1272</v>
      </c>
      <c r="B1077" t="s">
        <v>74</v>
      </c>
      <c r="C1077" t="s">
        <v>26</v>
      </c>
      <c r="D1077" t="s">
        <v>27</v>
      </c>
      <c r="G1077">
        <v>1</v>
      </c>
      <c r="H1077">
        <v>2</v>
      </c>
      <c r="I1077">
        <v>8</v>
      </c>
      <c r="J1077">
        <v>4</v>
      </c>
      <c r="K1077">
        <v>0</v>
      </c>
      <c r="L1077">
        <v>5</v>
      </c>
      <c r="M1077">
        <v>9</v>
      </c>
      <c r="N1077">
        <v>550</v>
      </c>
      <c r="O1077" t="s">
        <v>28</v>
      </c>
      <c r="P1077" t="s">
        <v>45</v>
      </c>
      <c r="Q1077" t="s">
        <v>60</v>
      </c>
      <c r="R1077" t="s">
        <v>31</v>
      </c>
      <c r="S1077" t="s">
        <v>61</v>
      </c>
      <c r="T1077" t="s">
        <v>62</v>
      </c>
      <c r="U1077" t="s">
        <v>146</v>
      </c>
      <c r="V1077">
        <v>0</v>
      </c>
      <c r="W1077">
        <v>2</v>
      </c>
      <c r="X1077" t="s">
        <v>35</v>
      </c>
      <c r="Y1077" t="s">
        <v>35</v>
      </c>
      <c r="Z1077" t="s">
        <v>36</v>
      </c>
    </row>
    <row r="1078" spans="1:26" x14ac:dyDescent="0.3">
      <c r="A1078" t="s">
        <v>1273</v>
      </c>
      <c r="B1078" t="s">
        <v>74</v>
      </c>
      <c r="C1078" t="s">
        <v>26</v>
      </c>
      <c r="D1078" t="s">
        <v>27</v>
      </c>
      <c r="G1078">
        <v>2</v>
      </c>
      <c r="H1078">
        <v>2</v>
      </c>
      <c r="I1078">
        <v>9</v>
      </c>
      <c r="J1078">
        <v>0</v>
      </c>
      <c r="K1078">
        <v>2</v>
      </c>
      <c r="L1078">
        <v>5</v>
      </c>
      <c r="M1078">
        <v>7</v>
      </c>
      <c r="N1078">
        <v>50</v>
      </c>
      <c r="O1078" t="s">
        <v>28</v>
      </c>
      <c r="P1078" t="s">
        <v>45</v>
      </c>
      <c r="Q1078" t="s">
        <v>39</v>
      </c>
      <c r="R1078" t="s">
        <v>50</v>
      </c>
      <c r="S1078" t="s">
        <v>91</v>
      </c>
      <c r="T1078" t="s">
        <v>194</v>
      </c>
      <c r="U1078" t="s">
        <v>34</v>
      </c>
      <c r="V1078">
        <v>2</v>
      </c>
      <c r="W1078">
        <v>2</v>
      </c>
      <c r="X1078" t="s">
        <v>35</v>
      </c>
      <c r="Y1078" t="s">
        <v>35</v>
      </c>
      <c r="Z1078" t="s">
        <v>36</v>
      </c>
    </row>
    <row r="1079" spans="1:26" x14ac:dyDescent="0.3">
      <c r="A1079" t="s">
        <v>1274</v>
      </c>
      <c r="B1079" t="s">
        <v>135</v>
      </c>
      <c r="E1079" t="s">
        <v>26</v>
      </c>
      <c r="F1079" t="s">
        <v>43</v>
      </c>
      <c r="G1079">
        <v>3</v>
      </c>
      <c r="H1079">
        <v>8</v>
      </c>
      <c r="I1079">
        <v>8</v>
      </c>
      <c r="J1079">
        <v>3</v>
      </c>
      <c r="K1079">
        <v>1</v>
      </c>
      <c r="L1079">
        <v>8</v>
      </c>
      <c r="M1079">
        <v>9</v>
      </c>
      <c r="N1079">
        <v>100</v>
      </c>
      <c r="O1079" t="s">
        <v>28</v>
      </c>
      <c r="P1079" t="s">
        <v>29</v>
      </c>
      <c r="Q1079" t="s">
        <v>60</v>
      </c>
      <c r="R1079" t="s">
        <v>31</v>
      </c>
      <c r="S1079" t="s">
        <v>214</v>
      </c>
      <c r="T1079" t="s">
        <v>206</v>
      </c>
      <c r="U1079" t="s">
        <v>34</v>
      </c>
      <c r="V1079">
        <v>3</v>
      </c>
      <c r="W1079">
        <v>1</v>
      </c>
      <c r="X1079" t="s">
        <v>35</v>
      </c>
      <c r="Y1079" t="s">
        <v>35</v>
      </c>
      <c r="Z1079" t="s">
        <v>36</v>
      </c>
    </row>
    <row r="1080" spans="1:26" x14ac:dyDescent="0.3">
      <c r="A1080" t="s">
        <v>1275</v>
      </c>
      <c r="B1080" t="s">
        <v>38</v>
      </c>
      <c r="C1080" t="s">
        <v>26</v>
      </c>
      <c r="D1080" t="s">
        <v>27</v>
      </c>
      <c r="G1080">
        <v>6</v>
      </c>
      <c r="H1080">
        <v>7</v>
      </c>
      <c r="I1080">
        <v>7</v>
      </c>
      <c r="J1080">
        <v>4</v>
      </c>
      <c r="K1080">
        <v>8</v>
      </c>
      <c r="L1080">
        <v>7</v>
      </c>
      <c r="M1080">
        <v>6</v>
      </c>
      <c r="N1080">
        <v>0</v>
      </c>
      <c r="O1080" t="s">
        <v>28</v>
      </c>
      <c r="P1080" t="s">
        <v>29</v>
      </c>
      <c r="Q1080" t="s">
        <v>60</v>
      </c>
      <c r="R1080" t="s">
        <v>31</v>
      </c>
      <c r="S1080" t="s">
        <v>32</v>
      </c>
      <c r="T1080" t="s">
        <v>194</v>
      </c>
      <c r="U1080" t="s">
        <v>146</v>
      </c>
      <c r="V1080">
        <v>2</v>
      </c>
      <c r="W1080">
        <v>2</v>
      </c>
      <c r="X1080" t="s">
        <v>35</v>
      </c>
      <c r="Y1080" t="s">
        <v>35</v>
      </c>
      <c r="Z1080" t="s">
        <v>36</v>
      </c>
    </row>
    <row r="1081" spans="1:26" x14ac:dyDescent="0.3">
      <c r="A1081" t="s">
        <v>1276</v>
      </c>
      <c r="B1081" t="s">
        <v>151</v>
      </c>
      <c r="E1081" t="s">
        <v>26</v>
      </c>
      <c r="F1081" t="s">
        <v>79</v>
      </c>
      <c r="G1081">
        <v>8</v>
      </c>
      <c r="H1081">
        <v>10</v>
      </c>
      <c r="I1081">
        <v>6</v>
      </c>
      <c r="J1081">
        <v>9</v>
      </c>
      <c r="K1081">
        <v>5</v>
      </c>
      <c r="L1081">
        <v>7</v>
      </c>
      <c r="M1081">
        <v>8</v>
      </c>
      <c r="N1081">
        <v>300</v>
      </c>
      <c r="O1081" t="s">
        <v>28</v>
      </c>
      <c r="Q1081" t="s">
        <v>39</v>
      </c>
      <c r="R1081" t="s">
        <v>31</v>
      </c>
      <c r="S1081" t="s">
        <v>51</v>
      </c>
      <c r="T1081" t="s">
        <v>65</v>
      </c>
      <c r="U1081" t="s">
        <v>34</v>
      </c>
      <c r="V1081">
        <v>3</v>
      </c>
      <c r="W1081">
        <v>2</v>
      </c>
      <c r="X1081" t="s">
        <v>35</v>
      </c>
      <c r="Y1081" t="s">
        <v>40</v>
      </c>
      <c r="Z1081" t="s">
        <v>36</v>
      </c>
    </row>
    <row r="1082" spans="1:26" x14ac:dyDescent="0.3">
      <c r="A1082" t="s">
        <v>1277</v>
      </c>
      <c r="B1082" t="s">
        <v>67</v>
      </c>
      <c r="E1082" t="s">
        <v>26</v>
      </c>
      <c r="F1082" t="s">
        <v>79</v>
      </c>
      <c r="G1082">
        <v>4</v>
      </c>
      <c r="H1082">
        <v>5</v>
      </c>
      <c r="I1082">
        <v>6</v>
      </c>
      <c r="J1082">
        <v>4</v>
      </c>
      <c r="K1082">
        <v>2</v>
      </c>
      <c r="L1082">
        <v>8</v>
      </c>
      <c r="M1082">
        <v>8</v>
      </c>
      <c r="N1082" t="s">
        <v>233</v>
      </c>
      <c r="O1082" t="s">
        <v>28</v>
      </c>
      <c r="P1082" t="s">
        <v>29</v>
      </c>
      <c r="Q1082" t="s">
        <v>60</v>
      </c>
      <c r="R1082" t="s">
        <v>31</v>
      </c>
      <c r="S1082" t="s">
        <v>214</v>
      </c>
      <c r="T1082" t="s">
        <v>206</v>
      </c>
      <c r="U1082" t="s">
        <v>34</v>
      </c>
      <c r="V1082">
        <v>3</v>
      </c>
      <c r="W1082">
        <v>3</v>
      </c>
      <c r="X1082" t="s">
        <v>35</v>
      </c>
      <c r="Y1082" t="s">
        <v>35</v>
      </c>
      <c r="Z1082" t="s">
        <v>36</v>
      </c>
    </row>
    <row r="1083" spans="1:26" x14ac:dyDescent="0.3">
      <c r="A1083" t="s">
        <v>1278</v>
      </c>
      <c r="B1083" t="s">
        <v>74</v>
      </c>
      <c r="C1083" t="s">
        <v>26</v>
      </c>
      <c r="D1083" t="s">
        <v>27</v>
      </c>
      <c r="G1083">
        <v>8</v>
      </c>
      <c r="H1083">
        <v>10</v>
      </c>
      <c r="I1083">
        <v>10</v>
      </c>
      <c r="J1083">
        <v>9</v>
      </c>
      <c r="K1083">
        <v>7</v>
      </c>
      <c r="L1083">
        <v>6</v>
      </c>
      <c r="M1083">
        <v>7</v>
      </c>
      <c r="N1083">
        <v>0</v>
      </c>
      <c r="O1083" t="s">
        <v>44</v>
      </c>
      <c r="P1083" t="s">
        <v>29</v>
      </c>
      <c r="Q1083" t="s">
        <v>60</v>
      </c>
      <c r="R1083" t="s">
        <v>31</v>
      </c>
      <c r="T1083" t="s">
        <v>33</v>
      </c>
      <c r="U1083" t="s">
        <v>34</v>
      </c>
      <c r="V1083">
        <v>5</v>
      </c>
      <c r="W1083">
        <v>1</v>
      </c>
      <c r="X1083" t="s">
        <v>35</v>
      </c>
      <c r="Y1083" t="s">
        <v>35</v>
      </c>
      <c r="Z1083" t="s">
        <v>36</v>
      </c>
    </row>
    <row r="1084" spans="1:26" x14ac:dyDescent="0.3">
      <c r="A1084" t="s">
        <v>1279</v>
      </c>
      <c r="B1084" t="s">
        <v>148</v>
      </c>
      <c r="E1084" t="s">
        <v>26</v>
      </c>
      <c r="F1084" t="s">
        <v>43</v>
      </c>
      <c r="G1084">
        <v>4</v>
      </c>
      <c r="H1084">
        <v>5</v>
      </c>
      <c r="I1084">
        <v>7</v>
      </c>
      <c r="J1084">
        <v>3</v>
      </c>
      <c r="K1084">
        <v>2</v>
      </c>
      <c r="L1084">
        <v>7</v>
      </c>
      <c r="M1084">
        <v>6</v>
      </c>
      <c r="N1084" t="s">
        <v>1280</v>
      </c>
      <c r="O1084" t="s">
        <v>44</v>
      </c>
      <c r="P1084" t="s">
        <v>29</v>
      </c>
      <c r="Q1084" t="s">
        <v>39</v>
      </c>
      <c r="R1084" t="s">
        <v>50</v>
      </c>
      <c r="S1084" t="s">
        <v>56</v>
      </c>
      <c r="U1084" t="s">
        <v>92</v>
      </c>
      <c r="V1084">
        <v>3</v>
      </c>
      <c r="W1084">
        <v>3</v>
      </c>
      <c r="X1084" t="s">
        <v>35</v>
      </c>
      <c r="Y1084" t="s">
        <v>35</v>
      </c>
      <c r="Z1084" t="s">
        <v>36</v>
      </c>
    </row>
    <row r="1085" spans="1:26" x14ac:dyDescent="0.3">
      <c r="A1085" t="s">
        <v>1281</v>
      </c>
      <c r="B1085" t="s">
        <v>48</v>
      </c>
      <c r="C1085" t="s">
        <v>26</v>
      </c>
      <c r="D1085" t="s">
        <v>27</v>
      </c>
      <c r="G1085">
        <v>2</v>
      </c>
      <c r="H1085">
        <v>8</v>
      </c>
      <c r="I1085">
        <v>10</v>
      </c>
      <c r="J1085">
        <v>2</v>
      </c>
      <c r="K1085">
        <v>0</v>
      </c>
      <c r="L1085">
        <v>8</v>
      </c>
      <c r="M1085">
        <v>9</v>
      </c>
      <c r="N1085">
        <v>500</v>
      </c>
      <c r="O1085" t="s">
        <v>28</v>
      </c>
      <c r="P1085" t="s">
        <v>45</v>
      </c>
      <c r="Q1085" t="s">
        <v>30</v>
      </c>
      <c r="R1085" t="s">
        <v>50</v>
      </c>
      <c r="S1085" t="s">
        <v>214</v>
      </c>
      <c r="T1085" t="s">
        <v>52</v>
      </c>
      <c r="U1085" t="s">
        <v>92</v>
      </c>
      <c r="V1085">
        <v>2</v>
      </c>
      <c r="W1085">
        <v>2</v>
      </c>
      <c r="X1085" t="s">
        <v>35</v>
      </c>
      <c r="Y1085" t="s">
        <v>35</v>
      </c>
      <c r="Z1085" t="s">
        <v>53</v>
      </c>
    </row>
    <row r="1086" spans="1:26" x14ac:dyDescent="0.3">
      <c r="A1086" t="s">
        <v>1282</v>
      </c>
      <c r="B1086" t="s">
        <v>67</v>
      </c>
      <c r="E1086" t="s">
        <v>26</v>
      </c>
      <c r="F1086" t="s">
        <v>79</v>
      </c>
      <c r="G1086">
        <v>8</v>
      </c>
      <c r="H1086">
        <v>7</v>
      </c>
      <c r="I1086">
        <v>6</v>
      </c>
      <c r="J1086">
        <v>6</v>
      </c>
      <c r="K1086">
        <v>6</v>
      </c>
      <c r="L1086">
        <v>6</v>
      </c>
      <c r="M1086">
        <v>7</v>
      </c>
      <c r="N1086">
        <v>200</v>
      </c>
      <c r="O1086" t="s">
        <v>44</v>
      </c>
      <c r="P1086" t="s">
        <v>45</v>
      </c>
      <c r="Q1086" t="s">
        <v>164</v>
      </c>
      <c r="R1086" t="s">
        <v>291</v>
      </c>
      <c r="S1086" t="s">
        <v>102</v>
      </c>
      <c r="T1086" t="s">
        <v>206</v>
      </c>
      <c r="U1086" t="s">
        <v>92</v>
      </c>
      <c r="V1086">
        <v>5</v>
      </c>
      <c r="W1086">
        <v>1</v>
      </c>
      <c r="X1086" t="s">
        <v>35</v>
      </c>
      <c r="Y1086" t="s">
        <v>40</v>
      </c>
      <c r="Z1086" t="s">
        <v>36</v>
      </c>
    </row>
    <row r="1087" spans="1:26" x14ac:dyDescent="0.3">
      <c r="A1087" t="s">
        <v>1283</v>
      </c>
      <c r="B1087" t="s">
        <v>76</v>
      </c>
      <c r="E1087" t="s">
        <v>26</v>
      </c>
      <c r="F1087" t="s">
        <v>79</v>
      </c>
      <c r="G1087">
        <v>3</v>
      </c>
      <c r="H1087">
        <v>3</v>
      </c>
      <c r="I1087">
        <v>5</v>
      </c>
      <c r="J1087">
        <v>1</v>
      </c>
      <c r="K1087">
        <v>0</v>
      </c>
      <c r="L1087">
        <v>3</v>
      </c>
      <c r="M1087">
        <v>9</v>
      </c>
      <c r="N1087" t="s">
        <v>1284</v>
      </c>
      <c r="O1087" t="s">
        <v>44</v>
      </c>
      <c r="P1087" t="s">
        <v>45</v>
      </c>
      <c r="Q1087" t="s">
        <v>39</v>
      </c>
      <c r="R1087" t="s">
        <v>55</v>
      </c>
      <c r="S1087" t="s">
        <v>286</v>
      </c>
      <c r="T1087" t="s">
        <v>52</v>
      </c>
      <c r="U1087" t="s">
        <v>106</v>
      </c>
      <c r="V1087">
        <v>6</v>
      </c>
      <c r="W1087">
        <v>3</v>
      </c>
      <c r="X1087" t="s">
        <v>35</v>
      </c>
      <c r="Y1087" t="s">
        <v>40</v>
      </c>
      <c r="Z1087" t="s">
        <v>36</v>
      </c>
    </row>
    <row r="1088" spans="1:26" x14ac:dyDescent="0.3">
      <c r="A1088" t="s">
        <v>1285</v>
      </c>
      <c r="B1088" t="s">
        <v>42</v>
      </c>
      <c r="E1088" t="s">
        <v>26</v>
      </c>
      <c r="F1088" t="s">
        <v>79</v>
      </c>
      <c r="G1088">
        <v>1</v>
      </c>
      <c r="H1088">
        <v>5</v>
      </c>
      <c r="I1088">
        <v>7</v>
      </c>
      <c r="J1088">
        <v>10</v>
      </c>
      <c r="K1088">
        <v>0</v>
      </c>
      <c r="L1088">
        <v>10</v>
      </c>
      <c r="M1088">
        <v>0</v>
      </c>
      <c r="N1088" t="s">
        <v>1286</v>
      </c>
      <c r="O1088" t="s">
        <v>28</v>
      </c>
      <c r="P1088" t="s">
        <v>29</v>
      </c>
      <c r="Q1088" t="s">
        <v>39</v>
      </c>
      <c r="R1088" t="s">
        <v>201</v>
      </c>
      <c r="S1088" t="s">
        <v>102</v>
      </c>
      <c r="T1088" t="s">
        <v>112</v>
      </c>
      <c r="U1088" t="s">
        <v>146</v>
      </c>
      <c r="V1088">
        <v>0</v>
      </c>
      <c r="W1088">
        <v>3</v>
      </c>
      <c r="X1088" t="s">
        <v>35</v>
      </c>
      <c r="Y1088" t="s">
        <v>35</v>
      </c>
      <c r="Z1088" t="s">
        <v>36</v>
      </c>
    </row>
    <row r="1089" spans="1:26" x14ac:dyDescent="0.3">
      <c r="A1089" t="s">
        <v>1287</v>
      </c>
      <c r="B1089" t="s">
        <v>144</v>
      </c>
      <c r="C1089" t="s">
        <v>26</v>
      </c>
      <c r="D1089" t="s">
        <v>27</v>
      </c>
      <c r="G1089">
        <v>3</v>
      </c>
      <c r="H1089">
        <v>0</v>
      </c>
      <c r="I1089">
        <v>10</v>
      </c>
      <c r="J1089">
        <v>2</v>
      </c>
      <c r="K1089">
        <v>0</v>
      </c>
      <c r="L1089">
        <v>5</v>
      </c>
      <c r="M1089">
        <v>7</v>
      </c>
      <c r="N1089">
        <v>500</v>
      </c>
      <c r="O1089" t="s">
        <v>28</v>
      </c>
      <c r="P1089" t="s">
        <v>29</v>
      </c>
      <c r="Q1089" t="s">
        <v>39</v>
      </c>
      <c r="R1089" t="s">
        <v>31</v>
      </c>
      <c r="S1089" t="s">
        <v>102</v>
      </c>
      <c r="T1089" t="s">
        <v>112</v>
      </c>
      <c r="U1089" t="s">
        <v>34</v>
      </c>
      <c r="V1089">
        <v>0</v>
      </c>
      <c r="W1089">
        <v>1</v>
      </c>
      <c r="X1089" t="s">
        <v>35</v>
      </c>
      <c r="Y1089" t="s">
        <v>35</v>
      </c>
      <c r="Z1089" t="s">
        <v>36</v>
      </c>
    </row>
    <row r="1090" spans="1:26" x14ac:dyDescent="0.3">
      <c r="A1090" t="s">
        <v>1288</v>
      </c>
      <c r="B1090" t="s">
        <v>409</v>
      </c>
      <c r="C1090" t="s">
        <v>26</v>
      </c>
      <c r="D1090" t="s">
        <v>27</v>
      </c>
      <c r="G1090">
        <v>8</v>
      </c>
      <c r="H1090">
        <v>4</v>
      </c>
      <c r="I1090">
        <v>7</v>
      </c>
      <c r="J1090">
        <v>7</v>
      </c>
      <c r="K1090">
        <v>3</v>
      </c>
      <c r="L1090">
        <v>4</v>
      </c>
      <c r="M1090">
        <v>6</v>
      </c>
      <c r="N1090">
        <v>50</v>
      </c>
      <c r="O1090" t="s">
        <v>44</v>
      </c>
      <c r="P1090" t="s">
        <v>45</v>
      </c>
      <c r="Q1090" t="s">
        <v>39</v>
      </c>
      <c r="R1090" t="s">
        <v>31</v>
      </c>
      <c r="S1090" t="s">
        <v>32</v>
      </c>
      <c r="T1090" t="s">
        <v>33</v>
      </c>
      <c r="U1090" t="s">
        <v>146</v>
      </c>
      <c r="V1090">
        <v>3</v>
      </c>
      <c r="W1090">
        <v>3</v>
      </c>
      <c r="X1090" t="s">
        <v>35</v>
      </c>
      <c r="Y1090" t="s">
        <v>35</v>
      </c>
      <c r="Z1090" t="s">
        <v>36</v>
      </c>
    </row>
    <row r="1091" spans="1:26" x14ac:dyDescent="0.3">
      <c r="A1091" t="s">
        <v>1289</v>
      </c>
      <c r="B1091" t="s">
        <v>90</v>
      </c>
      <c r="E1091" t="s">
        <v>26</v>
      </c>
      <c r="F1091" t="s">
        <v>43</v>
      </c>
      <c r="G1091">
        <v>4</v>
      </c>
      <c r="H1091">
        <v>4</v>
      </c>
      <c r="I1091">
        <v>7</v>
      </c>
      <c r="J1091">
        <v>4</v>
      </c>
      <c r="K1091">
        <v>2</v>
      </c>
      <c r="L1091">
        <v>6</v>
      </c>
      <c r="M1091">
        <v>4</v>
      </c>
      <c r="N1091">
        <v>0</v>
      </c>
      <c r="O1091" t="s">
        <v>28</v>
      </c>
      <c r="P1091" t="s">
        <v>45</v>
      </c>
      <c r="Q1091" t="s">
        <v>30</v>
      </c>
      <c r="R1091" t="s">
        <v>50</v>
      </c>
      <c r="S1091" t="s">
        <v>56</v>
      </c>
      <c r="T1091" t="s">
        <v>52</v>
      </c>
      <c r="U1091" t="s">
        <v>46</v>
      </c>
      <c r="V1091">
        <v>1</v>
      </c>
      <c r="W1091">
        <v>1</v>
      </c>
      <c r="X1091" t="s">
        <v>35</v>
      </c>
      <c r="Y1091" t="s">
        <v>35</v>
      </c>
      <c r="Z1091" t="s">
        <v>36</v>
      </c>
    </row>
    <row r="1092" spans="1:26" x14ac:dyDescent="0.3">
      <c r="A1092" t="s">
        <v>1290</v>
      </c>
      <c r="B1092" t="s">
        <v>38</v>
      </c>
      <c r="C1092" t="s">
        <v>26</v>
      </c>
      <c r="D1092" t="s">
        <v>27</v>
      </c>
      <c r="G1092">
        <v>2</v>
      </c>
      <c r="H1092">
        <v>5</v>
      </c>
      <c r="I1092">
        <v>3</v>
      </c>
      <c r="J1092">
        <v>1</v>
      </c>
      <c r="K1092">
        <v>0</v>
      </c>
      <c r="L1092">
        <v>7</v>
      </c>
      <c r="M1092">
        <v>8</v>
      </c>
      <c r="N1092">
        <v>500</v>
      </c>
      <c r="O1092" t="s">
        <v>44</v>
      </c>
      <c r="P1092" t="s">
        <v>29</v>
      </c>
      <c r="Q1092" t="s">
        <v>60</v>
      </c>
      <c r="R1092" t="s">
        <v>337</v>
      </c>
      <c r="S1092" t="s">
        <v>32</v>
      </c>
      <c r="T1092" t="s">
        <v>33</v>
      </c>
      <c r="U1092" t="s">
        <v>34</v>
      </c>
      <c r="V1092">
        <v>1</v>
      </c>
      <c r="W1092">
        <v>2</v>
      </c>
      <c r="X1092" t="s">
        <v>35</v>
      </c>
      <c r="Y1092" t="s">
        <v>35</v>
      </c>
      <c r="Z1092" t="s">
        <v>53</v>
      </c>
    </row>
    <row r="1093" spans="1:26" x14ac:dyDescent="0.3">
      <c r="A1093" t="s">
        <v>1291</v>
      </c>
      <c r="B1093" t="s">
        <v>151</v>
      </c>
      <c r="E1093" t="s">
        <v>26</v>
      </c>
      <c r="F1093" t="s">
        <v>79</v>
      </c>
      <c r="G1093">
        <v>10</v>
      </c>
      <c r="H1093">
        <v>8</v>
      </c>
      <c r="I1093">
        <v>3</v>
      </c>
      <c r="J1093">
        <v>10</v>
      </c>
      <c r="K1093">
        <v>5</v>
      </c>
      <c r="L1093">
        <v>3</v>
      </c>
      <c r="M1093">
        <v>5</v>
      </c>
      <c r="N1093">
        <v>0</v>
      </c>
      <c r="O1093" t="s">
        <v>44</v>
      </c>
      <c r="P1093" t="s">
        <v>168</v>
      </c>
      <c r="Q1093" t="s">
        <v>39</v>
      </c>
      <c r="R1093" t="s">
        <v>50</v>
      </c>
      <c r="S1093" t="s">
        <v>32</v>
      </c>
      <c r="T1093" t="s">
        <v>33</v>
      </c>
      <c r="U1093" t="s">
        <v>92</v>
      </c>
      <c r="V1093">
        <v>3</v>
      </c>
      <c r="W1093">
        <v>3</v>
      </c>
      <c r="X1093" t="s">
        <v>35</v>
      </c>
      <c r="Y1093" t="s">
        <v>35</v>
      </c>
      <c r="Z1093" t="s">
        <v>36</v>
      </c>
    </row>
    <row r="1094" spans="1:26" x14ac:dyDescent="0.3">
      <c r="A1094" t="s">
        <v>1292</v>
      </c>
      <c r="B1094" t="s">
        <v>135</v>
      </c>
      <c r="E1094" t="s">
        <v>26</v>
      </c>
      <c r="F1094" t="s">
        <v>43</v>
      </c>
      <c r="G1094">
        <v>6</v>
      </c>
      <c r="H1094">
        <v>7</v>
      </c>
      <c r="I1094">
        <v>7</v>
      </c>
      <c r="J1094">
        <v>8</v>
      </c>
      <c r="K1094">
        <v>4</v>
      </c>
      <c r="L1094">
        <v>6</v>
      </c>
      <c r="M1094">
        <v>6</v>
      </c>
      <c r="N1094">
        <v>250</v>
      </c>
      <c r="O1094" t="s">
        <v>44</v>
      </c>
      <c r="P1094" t="s">
        <v>29</v>
      </c>
      <c r="Q1094" t="s">
        <v>60</v>
      </c>
      <c r="R1094" t="s">
        <v>31</v>
      </c>
      <c r="S1094" t="s">
        <v>32</v>
      </c>
      <c r="T1094" t="s">
        <v>176</v>
      </c>
      <c r="U1094" t="s">
        <v>34</v>
      </c>
      <c r="V1094">
        <v>3</v>
      </c>
      <c r="W1094">
        <v>2</v>
      </c>
      <c r="X1094" t="s">
        <v>35</v>
      </c>
      <c r="Y1094" t="s">
        <v>40</v>
      </c>
      <c r="Z1094" t="s">
        <v>36</v>
      </c>
    </row>
    <row r="1095" spans="1:26" x14ac:dyDescent="0.3">
      <c r="A1095" t="s">
        <v>1293</v>
      </c>
      <c r="B1095" t="s">
        <v>90</v>
      </c>
      <c r="E1095" t="s">
        <v>26</v>
      </c>
      <c r="F1095" t="s">
        <v>43</v>
      </c>
      <c r="G1095">
        <v>8</v>
      </c>
      <c r="H1095">
        <v>6</v>
      </c>
      <c r="I1095">
        <v>4</v>
      </c>
      <c r="J1095">
        <v>8</v>
      </c>
      <c r="K1095">
        <v>0</v>
      </c>
      <c r="L1095">
        <v>7</v>
      </c>
      <c r="M1095">
        <v>7</v>
      </c>
      <c r="N1095" t="s">
        <v>140</v>
      </c>
      <c r="O1095" t="s">
        <v>28</v>
      </c>
      <c r="P1095" t="s">
        <v>45</v>
      </c>
      <c r="Q1095" t="s">
        <v>30</v>
      </c>
      <c r="R1095" t="s">
        <v>50</v>
      </c>
      <c r="S1095" t="s">
        <v>61</v>
      </c>
      <c r="T1095" t="s">
        <v>62</v>
      </c>
      <c r="U1095" t="s">
        <v>34</v>
      </c>
      <c r="V1095">
        <v>5</v>
      </c>
      <c r="W1095">
        <v>2</v>
      </c>
      <c r="X1095" t="s">
        <v>35</v>
      </c>
      <c r="Y1095" t="s">
        <v>35</v>
      </c>
      <c r="Z1095" t="s">
        <v>36</v>
      </c>
    </row>
    <row r="1096" spans="1:26" x14ac:dyDescent="0.3">
      <c r="A1096" t="s">
        <v>1294</v>
      </c>
      <c r="B1096" t="s">
        <v>281</v>
      </c>
      <c r="E1096" t="s">
        <v>26</v>
      </c>
      <c r="F1096" t="s">
        <v>43</v>
      </c>
      <c r="G1096">
        <v>5</v>
      </c>
      <c r="H1096">
        <v>2</v>
      </c>
      <c r="I1096">
        <v>8</v>
      </c>
      <c r="J1096">
        <v>2</v>
      </c>
      <c r="K1096">
        <v>3</v>
      </c>
      <c r="L1096">
        <v>5</v>
      </c>
      <c r="M1096">
        <v>0</v>
      </c>
      <c r="N1096" t="s">
        <v>1295</v>
      </c>
      <c r="O1096" t="s">
        <v>44</v>
      </c>
      <c r="P1096" t="s">
        <v>29</v>
      </c>
      <c r="Q1096" t="s">
        <v>60</v>
      </c>
      <c r="R1096" t="s">
        <v>31</v>
      </c>
      <c r="S1096" t="s">
        <v>32</v>
      </c>
      <c r="T1096" t="s">
        <v>176</v>
      </c>
      <c r="U1096" t="s">
        <v>46</v>
      </c>
      <c r="V1096">
        <v>6</v>
      </c>
      <c r="W1096">
        <v>2</v>
      </c>
      <c r="X1096" t="s">
        <v>35</v>
      </c>
      <c r="Y1096" t="s">
        <v>35</v>
      </c>
      <c r="Z1096" t="s">
        <v>36</v>
      </c>
    </row>
    <row r="1097" spans="1:26" x14ac:dyDescent="0.3">
      <c r="A1097" t="s">
        <v>1296</v>
      </c>
      <c r="B1097" t="s">
        <v>25</v>
      </c>
      <c r="C1097" t="s">
        <v>26</v>
      </c>
      <c r="D1097" t="s">
        <v>27</v>
      </c>
      <c r="G1097">
        <v>4</v>
      </c>
      <c r="H1097">
        <v>7</v>
      </c>
      <c r="I1097">
        <v>7</v>
      </c>
      <c r="J1097">
        <v>4</v>
      </c>
      <c r="K1097">
        <v>4</v>
      </c>
      <c r="L1097">
        <v>6</v>
      </c>
      <c r="M1097">
        <v>6</v>
      </c>
      <c r="N1097">
        <v>100</v>
      </c>
      <c r="O1097" t="s">
        <v>28</v>
      </c>
      <c r="P1097" t="s">
        <v>45</v>
      </c>
      <c r="Q1097" t="s">
        <v>39</v>
      </c>
      <c r="R1097" t="s">
        <v>31</v>
      </c>
      <c r="S1097" t="s">
        <v>178</v>
      </c>
      <c r="T1097" t="s">
        <v>194</v>
      </c>
      <c r="U1097" t="s">
        <v>34</v>
      </c>
      <c r="V1097">
        <v>2</v>
      </c>
      <c r="W1097">
        <v>3</v>
      </c>
      <c r="X1097" t="s">
        <v>40</v>
      </c>
      <c r="Y1097" t="s">
        <v>35</v>
      </c>
      <c r="Z1097" t="s">
        <v>36</v>
      </c>
    </row>
    <row r="1098" spans="1:26" x14ac:dyDescent="0.3">
      <c r="A1098" t="s">
        <v>1297</v>
      </c>
      <c r="B1098" t="s">
        <v>64</v>
      </c>
      <c r="C1098" t="s">
        <v>26</v>
      </c>
      <c r="D1098" t="s">
        <v>27</v>
      </c>
      <c r="G1098">
        <v>5</v>
      </c>
      <c r="H1098">
        <v>8</v>
      </c>
      <c r="I1098">
        <v>8</v>
      </c>
      <c r="J1098">
        <v>2</v>
      </c>
      <c r="K1098">
        <v>2</v>
      </c>
      <c r="L1098">
        <v>5</v>
      </c>
      <c r="M1098">
        <v>10</v>
      </c>
      <c r="N1098">
        <v>300</v>
      </c>
      <c r="O1098" t="s">
        <v>28</v>
      </c>
      <c r="P1098" t="s">
        <v>29</v>
      </c>
      <c r="Q1098" t="s">
        <v>60</v>
      </c>
      <c r="R1098" t="s">
        <v>31</v>
      </c>
      <c r="S1098" t="s">
        <v>32</v>
      </c>
      <c r="T1098" t="s">
        <v>176</v>
      </c>
      <c r="U1098" t="s">
        <v>34</v>
      </c>
      <c r="V1098">
        <v>2</v>
      </c>
      <c r="W1098">
        <v>3</v>
      </c>
      <c r="X1098" t="s">
        <v>35</v>
      </c>
      <c r="Y1098" t="s">
        <v>35</v>
      </c>
      <c r="Z1098" t="s">
        <v>53</v>
      </c>
    </row>
    <row r="1099" spans="1:26" x14ac:dyDescent="0.3">
      <c r="A1099" t="s">
        <v>1298</v>
      </c>
      <c r="B1099" t="s">
        <v>25</v>
      </c>
      <c r="C1099" t="s">
        <v>26</v>
      </c>
      <c r="D1099" t="s">
        <v>27</v>
      </c>
      <c r="G1099">
        <v>6</v>
      </c>
      <c r="H1099">
        <v>4</v>
      </c>
      <c r="I1099">
        <v>8</v>
      </c>
      <c r="J1099">
        <v>5</v>
      </c>
      <c r="K1099">
        <v>2</v>
      </c>
      <c r="L1099">
        <v>6</v>
      </c>
      <c r="M1099">
        <v>9</v>
      </c>
      <c r="N1099">
        <v>800</v>
      </c>
      <c r="O1099" t="s">
        <v>44</v>
      </c>
      <c r="P1099" t="s">
        <v>45</v>
      </c>
      <c r="Q1099" t="s">
        <v>39</v>
      </c>
      <c r="R1099" t="s">
        <v>31</v>
      </c>
      <c r="S1099" t="s">
        <v>32</v>
      </c>
      <c r="T1099" t="s">
        <v>33</v>
      </c>
      <c r="U1099" t="s">
        <v>57</v>
      </c>
      <c r="V1099">
        <v>3</v>
      </c>
      <c r="W1099">
        <v>3</v>
      </c>
      <c r="X1099" t="s">
        <v>35</v>
      </c>
      <c r="Y1099" t="s">
        <v>35</v>
      </c>
      <c r="Z1099" t="s">
        <v>36</v>
      </c>
    </row>
    <row r="1100" spans="1:26" x14ac:dyDescent="0.3">
      <c r="A1100" t="s">
        <v>1299</v>
      </c>
      <c r="B1100" t="s">
        <v>25</v>
      </c>
      <c r="C1100" t="s">
        <v>26</v>
      </c>
      <c r="D1100" t="s">
        <v>27</v>
      </c>
      <c r="G1100">
        <v>4</v>
      </c>
      <c r="H1100">
        <v>3</v>
      </c>
      <c r="I1100">
        <v>3</v>
      </c>
      <c r="J1100">
        <v>4</v>
      </c>
      <c r="K1100">
        <v>2</v>
      </c>
      <c r="L1100">
        <v>4</v>
      </c>
      <c r="M1100">
        <v>8</v>
      </c>
      <c r="N1100">
        <v>300</v>
      </c>
      <c r="O1100" t="s">
        <v>28</v>
      </c>
      <c r="P1100" t="s">
        <v>29</v>
      </c>
      <c r="Q1100" t="s">
        <v>60</v>
      </c>
      <c r="R1100" t="s">
        <v>31</v>
      </c>
      <c r="S1100" t="s">
        <v>214</v>
      </c>
      <c r="T1100" t="s">
        <v>65</v>
      </c>
      <c r="U1100" t="s">
        <v>146</v>
      </c>
      <c r="V1100">
        <v>4</v>
      </c>
      <c r="W1100">
        <v>2</v>
      </c>
      <c r="X1100" t="s">
        <v>35</v>
      </c>
      <c r="Y1100" t="s">
        <v>40</v>
      </c>
      <c r="Z1100" t="s">
        <v>36</v>
      </c>
    </row>
    <row r="1101" spans="1:26" x14ac:dyDescent="0.3">
      <c r="A1101" t="s">
        <v>1300</v>
      </c>
      <c r="B1101" t="s">
        <v>48</v>
      </c>
      <c r="C1101" t="s">
        <v>26</v>
      </c>
      <c r="D1101" t="s">
        <v>27</v>
      </c>
      <c r="G1101">
        <v>7</v>
      </c>
      <c r="H1101">
        <v>10</v>
      </c>
      <c r="I1101">
        <v>8</v>
      </c>
      <c r="J1101">
        <v>7</v>
      </c>
      <c r="K1101">
        <v>7</v>
      </c>
      <c r="L1101">
        <v>4</v>
      </c>
      <c r="M1101">
        <v>10</v>
      </c>
      <c r="N1101">
        <v>100</v>
      </c>
      <c r="O1101" t="s">
        <v>44</v>
      </c>
      <c r="P1101" t="s">
        <v>29</v>
      </c>
      <c r="Q1101" t="s">
        <v>60</v>
      </c>
      <c r="R1101" t="s">
        <v>31</v>
      </c>
      <c r="S1101" t="s">
        <v>56</v>
      </c>
      <c r="T1101" t="s">
        <v>176</v>
      </c>
      <c r="U1101" t="s">
        <v>146</v>
      </c>
      <c r="V1101">
        <v>5</v>
      </c>
      <c r="W1101">
        <v>3</v>
      </c>
      <c r="X1101" t="s">
        <v>35</v>
      </c>
      <c r="Y1101" t="s">
        <v>35</v>
      </c>
      <c r="Z1101" t="s">
        <v>36</v>
      </c>
    </row>
    <row r="1102" spans="1:26" x14ac:dyDescent="0.3">
      <c r="A1102" t="s">
        <v>1301</v>
      </c>
      <c r="B1102" t="s">
        <v>74</v>
      </c>
      <c r="C1102" t="s">
        <v>26</v>
      </c>
      <c r="D1102" t="s">
        <v>27</v>
      </c>
      <c r="G1102">
        <v>7</v>
      </c>
      <c r="H1102">
        <v>6</v>
      </c>
      <c r="I1102">
        <v>8</v>
      </c>
      <c r="J1102">
        <v>2</v>
      </c>
      <c r="K1102">
        <v>1</v>
      </c>
      <c r="L1102">
        <v>6</v>
      </c>
      <c r="M1102">
        <v>6</v>
      </c>
      <c r="N1102">
        <v>500</v>
      </c>
      <c r="O1102" t="s">
        <v>28</v>
      </c>
      <c r="P1102" t="s">
        <v>29</v>
      </c>
      <c r="Q1102" t="s">
        <v>60</v>
      </c>
      <c r="R1102" t="s">
        <v>31</v>
      </c>
      <c r="S1102" t="s">
        <v>32</v>
      </c>
      <c r="T1102" t="s">
        <v>176</v>
      </c>
      <c r="U1102" t="s">
        <v>146</v>
      </c>
      <c r="V1102">
        <v>5</v>
      </c>
      <c r="W1102">
        <v>2</v>
      </c>
      <c r="X1102" t="s">
        <v>35</v>
      </c>
      <c r="Y1102" t="s">
        <v>35</v>
      </c>
      <c r="Z1102" t="s">
        <v>36</v>
      </c>
    </row>
    <row r="1103" spans="1:26" x14ac:dyDescent="0.3">
      <c r="A1103" t="s">
        <v>1302</v>
      </c>
      <c r="B1103" t="s">
        <v>74</v>
      </c>
      <c r="C1103" t="s">
        <v>26</v>
      </c>
      <c r="D1103" t="s">
        <v>27</v>
      </c>
      <c r="G1103">
        <v>2</v>
      </c>
      <c r="H1103">
        <v>4</v>
      </c>
      <c r="I1103">
        <v>8</v>
      </c>
      <c r="J1103">
        <v>2</v>
      </c>
      <c r="K1103">
        <v>0</v>
      </c>
      <c r="L1103">
        <v>10</v>
      </c>
      <c r="M1103">
        <v>9</v>
      </c>
      <c r="N1103">
        <v>500</v>
      </c>
      <c r="O1103" t="s">
        <v>28</v>
      </c>
      <c r="P1103" t="s">
        <v>29</v>
      </c>
      <c r="Q1103" t="s">
        <v>39</v>
      </c>
      <c r="R1103" t="s">
        <v>31</v>
      </c>
      <c r="S1103" t="s">
        <v>178</v>
      </c>
      <c r="T1103" t="s">
        <v>194</v>
      </c>
      <c r="U1103" t="s">
        <v>34</v>
      </c>
      <c r="V1103">
        <v>1</v>
      </c>
      <c r="W1103">
        <v>1</v>
      </c>
      <c r="X1103" t="s">
        <v>35</v>
      </c>
      <c r="Y1103" t="s">
        <v>35</v>
      </c>
      <c r="Z1103" t="s">
        <v>36</v>
      </c>
    </row>
    <row r="1104" spans="1:26" x14ac:dyDescent="0.3">
      <c r="A1104" t="s">
        <v>1303</v>
      </c>
      <c r="B1104" t="s">
        <v>90</v>
      </c>
      <c r="E1104" t="s">
        <v>26</v>
      </c>
      <c r="F1104" t="s">
        <v>79</v>
      </c>
      <c r="G1104">
        <v>6</v>
      </c>
      <c r="H1104">
        <v>4</v>
      </c>
      <c r="I1104">
        <v>5</v>
      </c>
      <c r="J1104">
        <v>7</v>
      </c>
      <c r="K1104">
        <v>3</v>
      </c>
      <c r="L1104">
        <v>6</v>
      </c>
      <c r="M1104">
        <v>7</v>
      </c>
      <c r="N1104">
        <v>100</v>
      </c>
      <c r="O1104" t="s">
        <v>44</v>
      </c>
      <c r="P1104" t="s">
        <v>45</v>
      </c>
      <c r="Q1104" t="s">
        <v>60</v>
      </c>
      <c r="R1104" t="s">
        <v>337</v>
      </c>
      <c r="S1104" t="s">
        <v>102</v>
      </c>
      <c r="T1104" t="s">
        <v>33</v>
      </c>
      <c r="U1104" t="s">
        <v>146</v>
      </c>
      <c r="V1104">
        <v>2</v>
      </c>
      <c r="W1104">
        <v>3</v>
      </c>
      <c r="X1104" t="s">
        <v>35</v>
      </c>
      <c r="Y1104" t="s">
        <v>35</v>
      </c>
      <c r="Z1104" t="s">
        <v>36</v>
      </c>
    </row>
    <row r="1105" spans="1:26" x14ac:dyDescent="0.3">
      <c r="A1105" t="s">
        <v>1304</v>
      </c>
      <c r="B1105" t="s">
        <v>81</v>
      </c>
      <c r="E1105" t="s">
        <v>26</v>
      </c>
      <c r="F1105" t="s">
        <v>43</v>
      </c>
      <c r="G1105">
        <v>5</v>
      </c>
      <c r="H1105">
        <v>2</v>
      </c>
      <c r="I1105">
        <v>9</v>
      </c>
      <c r="J1105">
        <v>3</v>
      </c>
      <c r="K1105">
        <v>2</v>
      </c>
      <c r="L1105">
        <v>8</v>
      </c>
      <c r="M1105">
        <v>8</v>
      </c>
      <c r="N1105">
        <v>20</v>
      </c>
      <c r="O1105" t="s">
        <v>28</v>
      </c>
      <c r="P1105" t="s">
        <v>29</v>
      </c>
      <c r="Q1105" t="s">
        <v>39</v>
      </c>
      <c r="R1105" t="s">
        <v>31</v>
      </c>
      <c r="S1105" t="s">
        <v>214</v>
      </c>
      <c r="T1105" t="s">
        <v>206</v>
      </c>
      <c r="U1105" t="s">
        <v>46</v>
      </c>
      <c r="V1105">
        <v>2</v>
      </c>
      <c r="W1105">
        <v>2</v>
      </c>
      <c r="X1105" t="s">
        <v>35</v>
      </c>
      <c r="Y1105" t="s">
        <v>35</v>
      </c>
      <c r="Z1105" t="s">
        <v>36</v>
      </c>
    </row>
    <row r="1106" spans="1:26" x14ac:dyDescent="0.3">
      <c r="A1106" t="s">
        <v>1305</v>
      </c>
      <c r="B1106" t="s">
        <v>64</v>
      </c>
      <c r="C1106" t="s">
        <v>26</v>
      </c>
      <c r="D1106" t="s">
        <v>27</v>
      </c>
      <c r="G1106">
        <v>5</v>
      </c>
      <c r="H1106">
        <v>5</v>
      </c>
      <c r="I1106">
        <v>5</v>
      </c>
      <c r="J1106">
        <v>3</v>
      </c>
      <c r="K1106">
        <v>5</v>
      </c>
      <c r="L1106">
        <v>6</v>
      </c>
      <c r="M1106">
        <v>9</v>
      </c>
      <c r="N1106" t="s">
        <v>235</v>
      </c>
      <c r="O1106" t="s">
        <v>28</v>
      </c>
      <c r="P1106" t="s">
        <v>29</v>
      </c>
      <c r="Q1106" t="s">
        <v>60</v>
      </c>
      <c r="R1106" t="s">
        <v>31</v>
      </c>
      <c r="S1106" t="s">
        <v>32</v>
      </c>
      <c r="T1106" t="s">
        <v>176</v>
      </c>
      <c r="U1106" t="s">
        <v>146</v>
      </c>
      <c r="V1106">
        <v>0</v>
      </c>
      <c r="W1106">
        <v>1</v>
      </c>
      <c r="X1106" t="s">
        <v>35</v>
      </c>
      <c r="Y1106" t="s">
        <v>35</v>
      </c>
      <c r="Z1106" t="s">
        <v>36</v>
      </c>
    </row>
    <row r="1107" spans="1:26" x14ac:dyDescent="0.3">
      <c r="A1107" t="s">
        <v>1306</v>
      </c>
      <c r="B1107" t="s">
        <v>67</v>
      </c>
      <c r="E1107" t="s">
        <v>26</v>
      </c>
      <c r="F1107" t="s">
        <v>79</v>
      </c>
      <c r="G1107">
        <v>0</v>
      </c>
      <c r="H1107">
        <v>0</v>
      </c>
      <c r="I1107">
        <v>10</v>
      </c>
      <c r="J1107">
        <v>0</v>
      </c>
      <c r="K1107">
        <v>0</v>
      </c>
      <c r="L1107">
        <v>10</v>
      </c>
      <c r="M1107">
        <v>10</v>
      </c>
      <c r="N1107">
        <v>10</v>
      </c>
      <c r="O1107" t="s">
        <v>44</v>
      </c>
      <c r="P1107" t="s">
        <v>45</v>
      </c>
      <c r="Q1107" t="s">
        <v>164</v>
      </c>
      <c r="R1107" t="s">
        <v>50</v>
      </c>
      <c r="S1107" t="s">
        <v>95</v>
      </c>
      <c r="T1107" t="s">
        <v>52</v>
      </c>
      <c r="U1107" t="s">
        <v>106</v>
      </c>
      <c r="V1107">
        <v>6</v>
      </c>
      <c r="W1107">
        <v>0</v>
      </c>
      <c r="X1107" t="s">
        <v>35</v>
      </c>
      <c r="Y1107" t="s">
        <v>35</v>
      </c>
      <c r="Z1107" t="s">
        <v>36</v>
      </c>
    </row>
    <row r="1108" spans="1:26" x14ac:dyDescent="0.3">
      <c r="A1108" t="s">
        <v>1307</v>
      </c>
      <c r="B1108" t="s">
        <v>409</v>
      </c>
      <c r="C1108" t="s">
        <v>26</v>
      </c>
      <c r="D1108" t="s">
        <v>27</v>
      </c>
      <c r="G1108">
        <v>4</v>
      </c>
      <c r="H1108">
        <v>7</v>
      </c>
      <c r="I1108">
        <v>7</v>
      </c>
      <c r="J1108">
        <v>3</v>
      </c>
      <c r="K1108">
        <v>3</v>
      </c>
      <c r="L1108">
        <v>6</v>
      </c>
      <c r="M1108">
        <v>6</v>
      </c>
      <c r="N1108">
        <v>0</v>
      </c>
      <c r="O1108" t="s">
        <v>28</v>
      </c>
      <c r="P1108" t="s">
        <v>29</v>
      </c>
      <c r="Q1108" t="s">
        <v>30</v>
      </c>
      <c r="R1108" t="s">
        <v>31</v>
      </c>
      <c r="S1108" t="s">
        <v>102</v>
      </c>
      <c r="U1108" t="s">
        <v>34</v>
      </c>
      <c r="V1108">
        <v>2</v>
      </c>
      <c r="W1108">
        <v>2</v>
      </c>
      <c r="X1108" t="s">
        <v>40</v>
      </c>
      <c r="Y1108" t="s">
        <v>35</v>
      </c>
      <c r="Z1108" t="s">
        <v>36</v>
      </c>
    </row>
    <row r="1109" spans="1:26" x14ac:dyDescent="0.3">
      <c r="A1109" t="s">
        <v>1308</v>
      </c>
      <c r="B1109" t="s">
        <v>76</v>
      </c>
      <c r="E1109" t="s">
        <v>26</v>
      </c>
      <c r="F1109" t="s">
        <v>43</v>
      </c>
      <c r="G1109">
        <v>3</v>
      </c>
      <c r="H1109">
        <v>0</v>
      </c>
      <c r="I1109">
        <v>10</v>
      </c>
      <c r="J1109">
        <v>5</v>
      </c>
      <c r="K1109">
        <v>0</v>
      </c>
      <c r="L1109">
        <v>5</v>
      </c>
      <c r="M1109">
        <v>8</v>
      </c>
      <c r="N1109">
        <v>50</v>
      </c>
      <c r="O1109" t="s">
        <v>28</v>
      </c>
      <c r="P1109" t="s">
        <v>29</v>
      </c>
      <c r="Q1109" t="s">
        <v>60</v>
      </c>
      <c r="R1109" t="s">
        <v>31</v>
      </c>
      <c r="S1109" t="s">
        <v>32</v>
      </c>
      <c r="T1109" t="s">
        <v>33</v>
      </c>
      <c r="U1109" t="s">
        <v>146</v>
      </c>
      <c r="V1109">
        <v>3</v>
      </c>
      <c r="W1109">
        <v>1</v>
      </c>
      <c r="X1109" t="s">
        <v>35</v>
      </c>
      <c r="Y1109" t="s">
        <v>35</v>
      </c>
      <c r="Z1109" t="s">
        <v>53</v>
      </c>
    </row>
    <row r="1110" spans="1:26" x14ac:dyDescent="0.3">
      <c r="A1110" t="s">
        <v>1309</v>
      </c>
      <c r="B1110" t="s">
        <v>81</v>
      </c>
      <c r="E1110" t="s">
        <v>26</v>
      </c>
      <c r="F1110" t="s">
        <v>43</v>
      </c>
      <c r="G1110">
        <v>2</v>
      </c>
      <c r="H1110">
        <v>8</v>
      </c>
      <c r="I1110">
        <v>9</v>
      </c>
      <c r="J1110">
        <v>5</v>
      </c>
      <c r="K1110">
        <v>1</v>
      </c>
      <c r="L1110">
        <v>9</v>
      </c>
      <c r="M1110">
        <v>9</v>
      </c>
      <c r="N1110">
        <v>500</v>
      </c>
      <c r="O1110" t="s">
        <v>44</v>
      </c>
      <c r="P1110" t="s">
        <v>45</v>
      </c>
      <c r="Q1110" t="s">
        <v>30</v>
      </c>
      <c r="R1110" t="s">
        <v>55</v>
      </c>
      <c r="S1110" t="s">
        <v>51</v>
      </c>
      <c r="T1110" t="s">
        <v>52</v>
      </c>
      <c r="U1110" t="s">
        <v>34</v>
      </c>
      <c r="V1110">
        <v>1</v>
      </c>
      <c r="W1110">
        <v>2</v>
      </c>
      <c r="X1110" t="s">
        <v>35</v>
      </c>
      <c r="Y1110" t="s">
        <v>35</v>
      </c>
      <c r="Z1110" t="s">
        <v>36</v>
      </c>
    </row>
    <row r="1111" spans="1:26" x14ac:dyDescent="0.3">
      <c r="A1111" t="s">
        <v>1310</v>
      </c>
      <c r="B1111" t="s">
        <v>90</v>
      </c>
      <c r="E1111" t="s">
        <v>26</v>
      </c>
      <c r="F1111" t="s">
        <v>43</v>
      </c>
      <c r="G1111">
        <v>5</v>
      </c>
      <c r="H1111">
        <v>9</v>
      </c>
      <c r="I1111">
        <v>1</v>
      </c>
      <c r="J1111">
        <v>1</v>
      </c>
      <c r="K1111">
        <v>0</v>
      </c>
      <c r="L1111">
        <v>7</v>
      </c>
      <c r="M1111">
        <v>10</v>
      </c>
      <c r="N1111">
        <v>100</v>
      </c>
      <c r="O1111" t="s">
        <v>28</v>
      </c>
      <c r="P1111" t="s">
        <v>168</v>
      </c>
      <c r="Q1111" t="s">
        <v>30</v>
      </c>
      <c r="R1111" t="s">
        <v>50</v>
      </c>
      <c r="S1111" t="s">
        <v>178</v>
      </c>
      <c r="U1111" t="s">
        <v>34</v>
      </c>
      <c r="V1111">
        <v>4</v>
      </c>
      <c r="W1111">
        <v>2</v>
      </c>
      <c r="X1111" t="s">
        <v>35</v>
      </c>
      <c r="Y1111" t="s">
        <v>35</v>
      </c>
      <c r="Z1111" t="s">
        <v>36</v>
      </c>
    </row>
    <row r="1112" spans="1:26" x14ac:dyDescent="0.3">
      <c r="A1112" t="s">
        <v>1311</v>
      </c>
      <c r="B1112" t="s">
        <v>25</v>
      </c>
      <c r="C1112" t="s">
        <v>26</v>
      </c>
      <c r="D1112" t="s">
        <v>27</v>
      </c>
      <c r="G1112">
        <v>5</v>
      </c>
      <c r="H1112">
        <v>3</v>
      </c>
      <c r="I1112">
        <v>6</v>
      </c>
      <c r="J1112">
        <v>3</v>
      </c>
      <c r="K1112">
        <v>3</v>
      </c>
      <c r="L1112">
        <v>7</v>
      </c>
      <c r="M1112">
        <v>7</v>
      </c>
      <c r="N1112" t="s">
        <v>233</v>
      </c>
      <c r="O1112" t="s">
        <v>28</v>
      </c>
      <c r="P1112" t="s">
        <v>29</v>
      </c>
      <c r="Q1112" t="s">
        <v>30</v>
      </c>
      <c r="R1112" t="s">
        <v>55</v>
      </c>
      <c r="S1112" t="s">
        <v>32</v>
      </c>
      <c r="T1112" t="s">
        <v>176</v>
      </c>
      <c r="U1112" t="s">
        <v>46</v>
      </c>
      <c r="V1112">
        <v>3</v>
      </c>
      <c r="W1112">
        <v>2</v>
      </c>
      <c r="X1112" t="s">
        <v>35</v>
      </c>
      <c r="Y1112" t="s">
        <v>35</v>
      </c>
      <c r="Z1112" t="s">
        <v>36</v>
      </c>
    </row>
    <row r="1113" spans="1:26" x14ac:dyDescent="0.3">
      <c r="A1113" t="s">
        <v>1312</v>
      </c>
      <c r="B1113" t="s">
        <v>74</v>
      </c>
      <c r="C1113" t="s">
        <v>26</v>
      </c>
      <c r="D1113" t="s">
        <v>27</v>
      </c>
      <c r="G1113">
        <v>5</v>
      </c>
      <c r="H1113">
        <v>8</v>
      </c>
      <c r="I1113">
        <v>3</v>
      </c>
      <c r="J1113">
        <v>4</v>
      </c>
      <c r="K1113">
        <v>5</v>
      </c>
      <c r="L1113">
        <v>6</v>
      </c>
      <c r="M1113">
        <v>4</v>
      </c>
      <c r="N1113">
        <v>50</v>
      </c>
      <c r="O1113" t="s">
        <v>28</v>
      </c>
      <c r="P1113" t="s">
        <v>45</v>
      </c>
      <c r="Q1113" t="s">
        <v>60</v>
      </c>
      <c r="R1113" t="s">
        <v>55</v>
      </c>
      <c r="S1113" t="s">
        <v>32</v>
      </c>
      <c r="T1113" t="s">
        <v>52</v>
      </c>
      <c r="U1113" t="s">
        <v>92</v>
      </c>
      <c r="V1113">
        <v>4</v>
      </c>
      <c r="W1113">
        <v>3</v>
      </c>
      <c r="X1113" t="s">
        <v>40</v>
      </c>
      <c r="Y1113" t="s">
        <v>40</v>
      </c>
      <c r="Z1113" t="s">
        <v>36</v>
      </c>
    </row>
    <row r="1114" spans="1:26" x14ac:dyDescent="0.3">
      <c r="A1114" t="s">
        <v>1313</v>
      </c>
      <c r="B1114" t="s">
        <v>25</v>
      </c>
      <c r="C1114" t="s">
        <v>26</v>
      </c>
      <c r="D1114" t="s">
        <v>105</v>
      </c>
      <c r="G1114">
        <v>7</v>
      </c>
      <c r="H1114">
        <v>6</v>
      </c>
      <c r="I1114">
        <v>7</v>
      </c>
      <c r="J1114">
        <v>5</v>
      </c>
      <c r="K1114">
        <v>4</v>
      </c>
      <c r="L1114">
        <v>5</v>
      </c>
      <c r="M1114">
        <v>4</v>
      </c>
      <c r="N1114">
        <v>10</v>
      </c>
      <c r="O1114" t="s">
        <v>44</v>
      </c>
      <c r="P1114" t="s">
        <v>45</v>
      </c>
      <c r="Q1114" t="s">
        <v>30</v>
      </c>
      <c r="R1114" t="s">
        <v>50</v>
      </c>
      <c r="S1114" t="s">
        <v>95</v>
      </c>
      <c r="U1114" t="s">
        <v>106</v>
      </c>
      <c r="V1114">
        <v>4</v>
      </c>
      <c r="W1114">
        <v>2</v>
      </c>
      <c r="X1114" t="s">
        <v>35</v>
      </c>
      <c r="Y1114" t="s">
        <v>35</v>
      </c>
      <c r="Z1114" t="s">
        <v>36</v>
      </c>
    </row>
    <row r="1115" spans="1:26" x14ac:dyDescent="0.3">
      <c r="A1115" t="s">
        <v>1314</v>
      </c>
      <c r="B1115" t="s">
        <v>148</v>
      </c>
      <c r="E1115" t="s">
        <v>26</v>
      </c>
      <c r="F1115" t="s">
        <v>43</v>
      </c>
      <c r="G1115">
        <v>8</v>
      </c>
      <c r="H1115">
        <v>6</v>
      </c>
      <c r="I1115">
        <v>5</v>
      </c>
      <c r="J1115">
        <v>3</v>
      </c>
      <c r="K1115">
        <v>0</v>
      </c>
      <c r="L1115">
        <v>8</v>
      </c>
      <c r="M1115">
        <v>5</v>
      </c>
      <c r="N1115">
        <v>20</v>
      </c>
      <c r="O1115" t="s">
        <v>44</v>
      </c>
      <c r="P1115" t="s">
        <v>29</v>
      </c>
      <c r="Q1115" t="s">
        <v>60</v>
      </c>
      <c r="R1115" t="s">
        <v>31</v>
      </c>
      <c r="S1115" t="s">
        <v>102</v>
      </c>
      <c r="T1115" t="s">
        <v>112</v>
      </c>
      <c r="U1115" t="s">
        <v>34</v>
      </c>
      <c r="V1115">
        <v>3</v>
      </c>
      <c r="W1115">
        <v>2</v>
      </c>
      <c r="X1115" t="s">
        <v>35</v>
      </c>
      <c r="Y1115" t="s">
        <v>35</v>
      </c>
      <c r="Z1115" t="s">
        <v>36</v>
      </c>
    </row>
    <row r="1116" spans="1:26" x14ac:dyDescent="0.3">
      <c r="A1116" t="s">
        <v>1315</v>
      </c>
      <c r="B1116" t="s">
        <v>76</v>
      </c>
      <c r="E1116" t="s">
        <v>26</v>
      </c>
      <c r="F1116" t="s">
        <v>43</v>
      </c>
      <c r="G1116">
        <v>8</v>
      </c>
      <c r="H1116">
        <v>7</v>
      </c>
      <c r="I1116">
        <v>8</v>
      </c>
      <c r="J1116">
        <v>7</v>
      </c>
      <c r="K1116">
        <v>4</v>
      </c>
      <c r="L1116">
        <v>8</v>
      </c>
      <c r="M1116">
        <v>10</v>
      </c>
      <c r="N1116">
        <v>200</v>
      </c>
      <c r="O1116" t="s">
        <v>28</v>
      </c>
      <c r="P1116" t="s">
        <v>45</v>
      </c>
      <c r="Q1116" t="s">
        <v>70</v>
      </c>
      <c r="R1116" t="s">
        <v>50</v>
      </c>
      <c r="S1116" t="s">
        <v>61</v>
      </c>
      <c r="T1116" t="s">
        <v>52</v>
      </c>
      <c r="U1116" t="s">
        <v>106</v>
      </c>
      <c r="V1116">
        <v>3</v>
      </c>
      <c r="W1116">
        <v>2</v>
      </c>
      <c r="X1116" t="s">
        <v>35</v>
      </c>
      <c r="Y1116" t="s">
        <v>35</v>
      </c>
      <c r="Z1116" t="s">
        <v>36</v>
      </c>
    </row>
    <row r="1117" spans="1:26" x14ac:dyDescent="0.3">
      <c r="A1117" t="s">
        <v>1316</v>
      </c>
      <c r="B1117" t="s">
        <v>148</v>
      </c>
      <c r="E1117" t="s">
        <v>26</v>
      </c>
      <c r="F1117" t="s">
        <v>43</v>
      </c>
      <c r="G1117">
        <v>8</v>
      </c>
      <c r="H1117">
        <v>5</v>
      </c>
      <c r="I1117">
        <v>6</v>
      </c>
      <c r="J1117">
        <v>6</v>
      </c>
      <c r="K1117">
        <v>5</v>
      </c>
      <c r="L1117">
        <v>8</v>
      </c>
      <c r="M1117">
        <v>8</v>
      </c>
      <c r="N1117">
        <v>400</v>
      </c>
      <c r="O1117" t="s">
        <v>28</v>
      </c>
      <c r="P1117" t="s">
        <v>29</v>
      </c>
      <c r="Q1117" t="s">
        <v>30</v>
      </c>
      <c r="R1117" t="s">
        <v>31</v>
      </c>
      <c r="S1117" t="s">
        <v>32</v>
      </c>
      <c r="T1117" t="s">
        <v>33</v>
      </c>
      <c r="U1117" t="s">
        <v>46</v>
      </c>
      <c r="V1117">
        <v>2</v>
      </c>
      <c r="W1117">
        <v>1</v>
      </c>
      <c r="X1117" t="s">
        <v>35</v>
      </c>
      <c r="Y1117" t="s">
        <v>35</v>
      </c>
      <c r="Z1117" t="s">
        <v>36</v>
      </c>
    </row>
    <row r="1118" spans="1:26" x14ac:dyDescent="0.3">
      <c r="A1118" t="s">
        <v>1317</v>
      </c>
      <c r="B1118" t="s">
        <v>104</v>
      </c>
      <c r="C1118" t="s">
        <v>26</v>
      </c>
      <c r="D1118" t="s">
        <v>27</v>
      </c>
      <c r="G1118">
        <v>5</v>
      </c>
      <c r="H1118">
        <v>5</v>
      </c>
      <c r="I1118">
        <v>5</v>
      </c>
      <c r="J1118">
        <v>3</v>
      </c>
      <c r="K1118">
        <v>0</v>
      </c>
      <c r="L1118">
        <v>8</v>
      </c>
      <c r="M1118">
        <v>7</v>
      </c>
      <c r="N1118">
        <v>100</v>
      </c>
      <c r="O1118" t="s">
        <v>28</v>
      </c>
      <c r="P1118" t="s">
        <v>29</v>
      </c>
      <c r="Q1118" t="s">
        <v>60</v>
      </c>
      <c r="R1118" t="s">
        <v>50</v>
      </c>
      <c r="S1118" t="s">
        <v>56</v>
      </c>
      <c r="U1118" t="s">
        <v>34</v>
      </c>
      <c r="V1118">
        <v>3</v>
      </c>
      <c r="W1118">
        <v>2</v>
      </c>
      <c r="X1118" t="s">
        <v>35</v>
      </c>
      <c r="Y1118" t="s">
        <v>35</v>
      </c>
      <c r="Z1118" t="s">
        <v>36</v>
      </c>
    </row>
    <row r="1119" spans="1:26" x14ac:dyDescent="0.3">
      <c r="A1119" t="s">
        <v>1318</v>
      </c>
      <c r="B1119" t="s">
        <v>184</v>
      </c>
      <c r="C1119" t="s">
        <v>26</v>
      </c>
      <c r="D1119" t="s">
        <v>105</v>
      </c>
      <c r="G1119">
        <v>8</v>
      </c>
      <c r="H1119">
        <v>6</v>
      </c>
      <c r="I1119">
        <v>6</v>
      </c>
      <c r="J1119">
        <v>9</v>
      </c>
      <c r="K1119">
        <v>5</v>
      </c>
      <c r="L1119">
        <v>1</v>
      </c>
      <c r="M1119">
        <v>4</v>
      </c>
      <c r="N1119">
        <v>50</v>
      </c>
      <c r="O1119" t="s">
        <v>44</v>
      </c>
      <c r="P1119" t="s">
        <v>45</v>
      </c>
      <c r="Q1119" t="s">
        <v>30</v>
      </c>
      <c r="R1119" t="s">
        <v>50</v>
      </c>
      <c r="S1119" t="s">
        <v>32</v>
      </c>
      <c r="T1119" t="s">
        <v>33</v>
      </c>
      <c r="U1119" t="s">
        <v>57</v>
      </c>
      <c r="V1119">
        <v>4</v>
      </c>
      <c r="W1119">
        <v>3</v>
      </c>
      <c r="X1119" t="s">
        <v>35</v>
      </c>
      <c r="Y1119" t="s">
        <v>35</v>
      </c>
      <c r="Z1119" t="s">
        <v>36</v>
      </c>
    </row>
    <row r="1120" spans="1:26" x14ac:dyDescent="0.3">
      <c r="A1120" t="s">
        <v>1319</v>
      </c>
      <c r="B1120" t="s">
        <v>281</v>
      </c>
      <c r="E1120" t="s">
        <v>26</v>
      </c>
      <c r="F1120" t="s">
        <v>43</v>
      </c>
      <c r="G1120">
        <v>1</v>
      </c>
      <c r="H1120">
        <v>1</v>
      </c>
      <c r="I1120">
        <v>8</v>
      </c>
      <c r="J1120">
        <v>1</v>
      </c>
      <c r="K1120">
        <v>2</v>
      </c>
      <c r="L1120">
        <v>6</v>
      </c>
      <c r="M1120">
        <v>7</v>
      </c>
      <c r="N1120">
        <v>200</v>
      </c>
      <c r="O1120" t="s">
        <v>28</v>
      </c>
      <c r="P1120" t="s">
        <v>45</v>
      </c>
      <c r="Q1120" t="s">
        <v>39</v>
      </c>
      <c r="R1120" t="s">
        <v>50</v>
      </c>
      <c r="S1120" t="s">
        <v>32</v>
      </c>
      <c r="T1120" t="s">
        <v>33</v>
      </c>
      <c r="U1120" t="s">
        <v>34</v>
      </c>
      <c r="V1120">
        <v>5</v>
      </c>
      <c r="W1120">
        <v>2</v>
      </c>
      <c r="X1120" t="s">
        <v>35</v>
      </c>
      <c r="Y1120" t="s">
        <v>35</v>
      </c>
      <c r="Z1120" t="s">
        <v>53</v>
      </c>
    </row>
    <row r="1121" spans="1:26" x14ac:dyDescent="0.3">
      <c r="A1121" t="s">
        <v>1320</v>
      </c>
      <c r="B1121" t="s">
        <v>184</v>
      </c>
      <c r="C1121" t="s">
        <v>26</v>
      </c>
      <c r="D1121" t="s">
        <v>27</v>
      </c>
      <c r="G1121">
        <v>3</v>
      </c>
      <c r="H1121">
        <v>2</v>
      </c>
      <c r="I1121">
        <v>4</v>
      </c>
      <c r="J1121">
        <v>4</v>
      </c>
      <c r="K1121">
        <v>2</v>
      </c>
      <c r="L1121">
        <v>2</v>
      </c>
      <c r="M1121">
        <v>7</v>
      </c>
      <c r="N1121">
        <v>100</v>
      </c>
      <c r="O1121" t="s">
        <v>28</v>
      </c>
      <c r="P1121" t="s">
        <v>29</v>
      </c>
      <c r="Q1121" t="s">
        <v>60</v>
      </c>
      <c r="R1121" t="s">
        <v>31</v>
      </c>
      <c r="T1121" t="s">
        <v>176</v>
      </c>
      <c r="U1121" t="s">
        <v>34</v>
      </c>
      <c r="V1121">
        <v>2</v>
      </c>
      <c r="W1121">
        <v>2</v>
      </c>
      <c r="X1121" t="s">
        <v>35</v>
      </c>
      <c r="Y1121" t="s">
        <v>40</v>
      </c>
      <c r="Z1121" t="s">
        <v>36</v>
      </c>
    </row>
    <row r="1122" spans="1:26" x14ac:dyDescent="0.3">
      <c r="A1122" t="s">
        <v>1321</v>
      </c>
      <c r="B1122" t="s">
        <v>78</v>
      </c>
      <c r="E1122" t="s">
        <v>26</v>
      </c>
      <c r="F1122" t="s">
        <v>43</v>
      </c>
      <c r="G1122">
        <v>6</v>
      </c>
      <c r="H1122">
        <v>0</v>
      </c>
      <c r="I1122">
        <v>7</v>
      </c>
      <c r="J1122">
        <v>7</v>
      </c>
      <c r="K1122">
        <v>8</v>
      </c>
      <c r="L1122">
        <v>5</v>
      </c>
      <c r="M1122">
        <v>9</v>
      </c>
      <c r="N1122">
        <v>40</v>
      </c>
      <c r="O1122" t="s">
        <v>28</v>
      </c>
      <c r="P1122" t="s">
        <v>29</v>
      </c>
      <c r="Q1122" t="s">
        <v>60</v>
      </c>
      <c r="R1122" t="s">
        <v>31</v>
      </c>
      <c r="S1122" t="s">
        <v>91</v>
      </c>
      <c r="T1122" t="s">
        <v>194</v>
      </c>
      <c r="U1122" t="s">
        <v>34</v>
      </c>
      <c r="V1122">
        <v>3</v>
      </c>
      <c r="W1122">
        <v>1</v>
      </c>
      <c r="X1122" t="s">
        <v>35</v>
      </c>
      <c r="Y1122" t="s">
        <v>35</v>
      </c>
      <c r="Z1122" t="s">
        <v>53</v>
      </c>
    </row>
    <row r="1123" spans="1:26" x14ac:dyDescent="0.3">
      <c r="A1123" t="s">
        <v>1322</v>
      </c>
      <c r="B1123" t="s">
        <v>67</v>
      </c>
      <c r="E1123" t="s">
        <v>26</v>
      </c>
      <c r="F1123" t="s">
        <v>43</v>
      </c>
      <c r="G1123">
        <v>5</v>
      </c>
      <c r="H1123">
        <v>6</v>
      </c>
      <c r="I1123">
        <v>7</v>
      </c>
      <c r="J1123">
        <v>5</v>
      </c>
      <c r="K1123">
        <v>3</v>
      </c>
      <c r="L1123">
        <v>4</v>
      </c>
      <c r="M1123">
        <v>5</v>
      </c>
      <c r="N1123" t="s">
        <v>595</v>
      </c>
      <c r="O1123" t="s">
        <v>28</v>
      </c>
      <c r="P1123" t="s">
        <v>168</v>
      </c>
      <c r="Q1123" t="s">
        <v>60</v>
      </c>
      <c r="R1123" t="s">
        <v>31</v>
      </c>
      <c r="S1123" t="s">
        <v>56</v>
      </c>
      <c r="T1123" t="s">
        <v>176</v>
      </c>
      <c r="U1123" t="s">
        <v>92</v>
      </c>
      <c r="V1123">
        <v>3</v>
      </c>
      <c r="W1123">
        <v>3</v>
      </c>
      <c r="X1123" t="s">
        <v>35</v>
      </c>
      <c r="Y1123" t="s">
        <v>35</v>
      </c>
      <c r="Z1123" t="s">
        <v>36</v>
      </c>
    </row>
    <row r="1124" spans="1:26" x14ac:dyDescent="0.3">
      <c r="A1124" t="s">
        <v>1323</v>
      </c>
      <c r="B1124" t="s">
        <v>148</v>
      </c>
      <c r="E1124" t="s">
        <v>26</v>
      </c>
      <c r="F1124" t="s">
        <v>79</v>
      </c>
      <c r="G1124">
        <v>3</v>
      </c>
      <c r="H1124">
        <v>2</v>
      </c>
      <c r="I1124">
        <v>7</v>
      </c>
      <c r="J1124">
        <v>4</v>
      </c>
      <c r="K1124">
        <v>5</v>
      </c>
      <c r="L1124">
        <v>6</v>
      </c>
      <c r="M1124">
        <v>6</v>
      </c>
      <c r="N1124">
        <v>0</v>
      </c>
      <c r="O1124" t="s">
        <v>44</v>
      </c>
      <c r="P1124" t="s">
        <v>45</v>
      </c>
      <c r="Q1124" t="s">
        <v>39</v>
      </c>
      <c r="R1124" t="s">
        <v>31</v>
      </c>
      <c r="S1124" t="s">
        <v>214</v>
      </c>
      <c r="T1124" t="s">
        <v>206</v>
      </c>
      <c r="U1124" t="s">
        <v>146</v>
      </c>
      <c r="V1124">
        <v>3</v>
      </c>
      <c r="W1124">
        <v>3</v>
      </c>
      <c r="X1124" t="s">
        <v>35</v>
      </c>
      <c r="Y1124" t="s">
        <v>35</v>
      </c>
      <c r="Z1124" t="s">
        <v>36</v>
      </c>
    </row>
    <row r="1125" spans="1:26" x14ac:dyDescent="0.3">
      <c r="A1125" t="s">
        <v>1324</v>
      </c>
      <c r="B1125" t="s">
        <v>151</v>
      </c>
      <c r="E1125" t="s">
        <v>26</v>
      </c>
      <c r="F1125" t="s">
        <v>43</v>
      </c>
      <c r="G1125">
        <v>4</v>
      </c>
      <c r="H1125">
        <v>3</v>
      </c>
      <c r="I1125">
        <v>4</v>
      </c>
      <c r="J1125">
        <v>4</v>
      </c>
      <c r="K1125">
        <v>4</v>
      </c>
      <c r="L1125">
        <v>6</v>
      </c>
      <c r="M1125">
        <v>10</v>
      </c>
      <c r="N1125" t="s">
        <v>68</v>
      </c>
      <c r="O1125" t="s">
        <v>28</v>
      </c>
      <c r="P1125" t="s">
        <v>45</v>
      </c>
      <c r="Q1125" t="s">
        <v>39</v>
      </c>
      <c r="R1125" t="s">
        <v>337</v>
      </c>
      <c r="S1125" t="s">
        <v>56</v>
      </c>
      <c r="T1125" t="s">
        <v>194</v>
      </c>
      <c r="U1125" t="s">
        <v>34</v>
      </c>
      <c r="V1125">
        <v>2</v>
      </c>
      <c r="W1125">
        <v>3</v>
      </c>
      <c r="X1125" t="s">
        <v>35</v>
      </c>
      <c r="Y1125" t="s">
        <v>35</v>
      </c>
      <c r="Z1125" t="s">
        <v>36</v>
      </c>
    </row>
    <row r="1126" spans="1:26" x14ac:dyDescent="0.3">
      <c r="A1126" t="s">
        <v>1325</v>
      </c>
      <c r="B1126" t="s">
        <v>184</v>
      </c>
      <c r="C1126" t="s">
        <v>26</v>
      </c>
      <c r="D1126" t="s">
        <v>27</v>
      </c>
      <c r="G1126">
        <v>2</v>
      </c>
      <c r="H1126">
        <v>7</v>
      </c>
      <c r="I1126">
        <v>10</v>
      </c>
      <c r="J1126">
        <v>1</v>
      </c>
      <c r="K1126">
        <v>0</v>
      </c>
      <c r="L1126">
        <v>8</v>
      </c>
      <c r="M1126">
        <v>10</v>
      </c>
      <c r="N1126">
        <v>100</v>
      </c>
      <c r="O1126" t="s">
        <v>28</v>
      </c>
      <c r="P1126" t="s">
        <v>29</v>
      </c>
      <c r="Q1126" t="s">
        <v>39</v>
      </c>
      <c r="R1126" t="s">
        <v>31</v>
      </c>
      <c r="S1126" t="s">
        <v>102</v>
      </c>
      <c r="T1126" t="s">
        <v>112</v>
      </c>
      <c r="U1126" t="s">
        <v>146</v>
      </c>
      <c r="V1126">
        <v>0</v>
      </c>
      <c r="W1126">
        <v>1</v>
      </c>
      <c r="X1126" t="s">
        <v>35</v>
      </c>
      <c r="Y1126" t="s">
        <v>35</v>
      </c>
      <c r="Z1126" t="s">
        <v>53</v>
      </c>
    </row>
    <row r="1127" spans="1:26" x14ac:dyDescent="0.3">
      <c r="A1127" t="s">
        <v>1326</v>
      </c>
      <c r="B1127" t="s">
        <v>78</v>
      </c>
      <c r="E1127" t="s">
        <v>26</v>
      </c>
      <c r="F1127" t="s">
        <v>79</v>
      </c>
      <c r="G1127">
        <v>5</v>
      </c>
      <c r="H1127">
        <v>0</v>
      </c>
      <c r="I1127">
        <v>10</v>
      </c>
      <c r="J1127">
        <v>5</v>
      </c>
      <c r="K1127">
        <v>4</v>
      </c>
      <c r="L1127">
        <v>7</v>
      </c>
      <c r="M1127">
        <v>4</v>
      </c>
      <c r="N1127" t="s">
        <v>1327</v>
      </c>
      <c r="O1127" t="s">
        <v>28</v>
      </c>
      <c r="P1127" t="s">
        <v>29</v>
      </c>
      <c r="Q1127" t="s">
        <v>60</v>
      </c>
      <c r="R1127" t="s">
        <v>31</v>
      </c>
      <c r="T1127" t="s">
        <v>176</v>
      </c>
      <c r="U1127" t="s">
        <v>146</v>
      </c>
      <c r="V1127">
        <v>6</v>
      </c>
      <c r="W1127">
        <v>3</v>
      </c>
      <c r="X1127" t="s">
        <v>35</v>
      </c>
      <c r="Y1127" t="s">
        <v>35</v>
      </c>
      <c r="Z1127" t="s">
        <v>36</v>
      </c>
    </row>
    <row r="1128" spans="1:26" x14ac:dyDescent="0.3">
      <c r="A1128" t="s">
        <v>1328</v>
      </c>
      <c r="B1128" t="s">
        <v>78</v>
      </c>
      <c r="E1128" t="s">
        <v>26</v>
      </c>
      <c r="F1128" t="s">
        <v>43</v>
      </c>
      <c r="G1128">
        <v>6</v>
      </c>
      <c r="H1128">
        <v>4</v>
      </c>
      <c r="I1128">
        <v>6</v>
      </c>
      <c r="J1128">
        <v>5</v>
      </c>
      <c r="K1128">
        <v>2</v>
      </c>
      <c r="L1128">
        <v>4</v>
      </c>
      <c r="M1128">
        <v>7</v>
      </c>
      <c r="N1128">
        <v>0</v>
      </c>
      <c r="O1128" t="s">
        <v>44</v>
      </c>
      <c r="P1128" t="s">
        <v>29</v>
      </c>
      <c r="Q1128" t="s">
        <v>39</v>
      </c>
      <c r="R1128" t="s">
        <v>31</v>
      </c>
      <c r="S1128" t="s">
        <v>32</v>
      </c>
      <c r="T1128" t="s">
        <v>33</v>
      </c>
      <c r="U1128" t="s">
        <v>34</v>
      </c>
      <c r="V1128">
        <v>2</v>
      </c>
      <c r="W1128">
        <v>3</v>
      </c>
      <c r="X1128" t="s">
        <v>35</v>
      </c>
      <c r="Y1128" t="s">
        <v>35</v>
      </c>
      <c r="Z1128" t="s">
        <v>36</v>
      </c>
    </row>
    <row r="1129" spans="1:26" x14ac:dyDescent="0.3">
      <c r="A1129" t="s">
        <v>1329</v>
      </c>
      <c r="B1129" t="s">
        <v>81</v>
      </c>
      <c r="E1129" t="s">
        <v>26</v>
      </c>
      <c r="F1129" t="s">
        <v>79</v>
      </c>
      <c r="G1129">
        <v>9</v>
      </c>
      <c r="H1129">
        <v>8</v>
      </c>
      <c r="I1129">
        <v>9</v>
      </c>
      <c r="J1129">
        <v>7</v>
      </c>
      <c r="K1129">
        <v>3</v>
      </c>
      <c r="L1129">
        <v>8</v>
      </c>
      <c r="M1129">
        <v>9</v>
      </c>
      <c r="N1129">
        <v>100</v>
      </c>
      <c r="O1129" t="s">
        <v>28</v>
      </c>
      <c r="P1129" t="s">
        <v>45</v>
      </c>
      <c r="Q1129" t="s">
        <v>30</v>
      </c>
      <c r="R1129" t="s">
        <v>50</v>
      </c>
      <c r="S1129" t="s">
        <v>32</v>
      </c>
      <c r="T1129" t="s">
        <v>52</v>
      </c>
      <c r="U1129" t="s">
        <v>57</v>
      </c>
      <c r="V1129">
        <v>3</v>
      </c>
      <c r="W1129">
        <v>3</v>
      </c>
      <c r="X1129" t="s">
        <v>35</v>
      </c>
      <c r="Y1129" t="s">
        <v>35</v>
      </c>
      <c r="Z1129" t="s">
        <v>36</v>
      </c>
    </row>
    <row r="1130" spans="1:26" x14ac:dyDescent="0.3">
      <c r="A1130" t="s">
        <v>1330</v>
      </c>
      <c r="B1130" t="s">
        <v>281</v>
      </c>
      <c r="E1130" t="s">
        <v>26</v>
      </c>
      <c r="F1130" t="s">
        <v>43</v>
      </c>
      <c r="G1130">
        <v>4</v>
      </c>
      <c r="H1130">
        <v>5</v>
      </c>
      <c r="I1130">
        <v>7</v>
      </c>
      <c r="J1130">
        <v>2</v>
      </c>
      <c r="K1130">
        <v>1</v>
      </c>
      <c r="L1130">
        <v>9</v>
      </c>
      <c r="M1130">
        <v>10</v>
      </c>
      <c r="N1130">
        <v>900</v>
      </c>
      <c r="O1130" t="s">
        <v>28</v>
      </c>
      <c r="P1130" t="s">
        <v>45</v>
      </c>
      <c r="Q1130" t="s">
        <v>30</v>
      </c>
      <c r="R1130" t="s">
        <v>50</v>
      </c>
      <c r="S1130" t="s">
        <v>214</v>
      </c>
      <c r="T1130" t="s">
        <v>52</v>
      </c>
      <c r="U1130" t="s">
        <v>46</v>
      </c>
      <c r="V1130">
        <v>4</v>
      </c>
      <c r="W1130">
        <v>1</v>
      </c>
      <c r="X1130" t="s">
        <v>35</v>
      </c>
      <c r="Y1130" t="s">
        <v>35</v>
      </c>
      <c r="Z1130" t="s">
        <v>36</v>
      </c>
    </row>
    <row r="1131" spans="1:26" x14ac:dyDescent="0.3">
      <c r="A1131" t="s">
        <v>1331</v>
      </c>
      <c r="B1131" t="s">
        <v>74</v>
      </c>
      <c r="C1131" t="s">
        <v>26</v>
      </c>
      <c r="D1131" t="s">
        <v>105</v>
      </c>
      <c r="G1131">
        <v>3</v>
      </c>
      <c r="H1131">
        <v>3</v>
      </c>
      <c r="I1131">
        <v>8</v>
      </c>
      <c r="J1131">
        <v>2</v>
      </c>
      <c r="K1131">
        <v>2</v>
      </c>
      <c r="L1131">
        <v>8</v>
      </c>
      <c r="M1131">
        <v>8</v>
      </c>
      <c r="N1131">
        <v>50</v>
      </c>
      <c r="O1131" t="s">
        <v>28</v>
      </c>
      <c r="P1131" t="s">
        <v>29</v>
      </c>
      <c r="Q1131" t="s">
        <v>39</v>
      </c>
      <c r="R1131" t="s">
        <v>31</v>
      </c>
      <c r="S1131" t="s">
        <v>61</v>
      </c>
      <c r="T1131" t="s">
        <v>206</v>
      </c>
      <c r="U1131" t="s">
        <v>146</v>
      </c>
      <c r="V1131">
        <v>2</v>
      </c>
      <c r="W1131">
        <v>3</v>
      </c>
      <c r="X1131" t="s">
        <v>35</v>
      </c>
      <c r="Y1131" t="s">
        <v>40</v>
      </c>
      <c r="Z1131" t="s">
        <v>36</v>
      </c>
    </row>
    <row r="1132" spans="1:26" x14ac:dyDescent="0.3">
      <c r="A1132" t="s">
        <v>1332</v>
      </c>
      <c r="B1132" t="s">
        <v>25</v>
      </c>
      <c r="C1132" t="s">
        <v>26</v>
      </c>
      <c r="D1132" t="s">
        <v>27</v>
      </c>
      <c r="G1132">
        <v>7</v>
      </c>
      <c r="H1132">
        <v>8</v>
      </c>
      <c r="I1132">
        <v>9</v>
      </c>
      <c r="J1132">
        <v>5</v>
      </c>
      <c r="K1132">
        <v>3</v>
      </c>
      <c r="L1132">
        <v>5</v>
      </c>
      <c r="M1132">
        <v>10</v>
      </c>
      <c r="N1132" t="s">
        <v>158</v>
      </c>
      <c r="O1132" t="s">
        <v>28</v>
      </c>
      <c r="P1132" t="s">
        <v>29</v>
      </c>
      <c r="Q1132" t="s">
        <v>60</v>
      </c>
      <c r="R1132" t="s">
        <v>31</v>
      </c>
      <c r="S1132" t="s">
        <v>32</v>
      </c>
      <c r="T1132" t="s">
        <v>176</v>
      </c>
      <c r="U1132" t="s">
        <v>146</v>
      </c>
      <c r="V1132">
        <v>3</v>
      </c>
      <c r="W1132">
        <v>4</v>
      </c>
      <c r="X1132" t="s">
        <v>35</v>
      </c>
      <c r="Y1132" t="s">
        <v>35</v>
      </c>
      <c r="Z1132" t="s">
        <v>36</v>
      </c>
    </row>
    <row r="1133" spans="1:26" x14ac:dyDescent="0.3">
      <c r="A1133" t="s">
        <v>1333</v>
      </c>
      <c r="B1133" t="s">
        <v>184</v>
      </c>
      <c r="C1133" t="s">
        <v>26</v>
      </c>
      <c r="D1133" t="s">
        <v>27</v>
      </c>
      <c r="G1133">
        <v>7</v>
      </c>
      <c r="H1133">
        <v>5</v>
      </c>
      <c r="I1133">
        <v>7</v>
      </c>
      <c r="J1133">
        <v>6</v>
      </c>
      <c r="K1133">
        <v>4</v>
      </c>
      <c r="L1133">
        <v>5</v>
      </c>
      <c r="M1133">
        <v>7</v>
      </c>
      <c r="N1133">
        <v>0</v>
      </c>
      <c r="O1133" t="s">
        <v>28</v>
      </c>
      <c r="P1133" t="s">
        <v>45</v>
      </c>
      <c r="Q1133" t="s">
        <v>30</v>
      </c>
      <c r="R1133" t="s">
        <v>50</v>
      </c>
      <c r="S1133" t="s">
        <v>214</v>
      </c>
      <c r="T1133" t="s">
        <v>52</v>
      </c>
      <c r="U1133" t="s">
        <v>106</v>
      </c>
      <c r="V1133">
        <v>4</v>
      </c>
      <c r="W1133">
        <v>3</v>
      </c>
      <c r="X1133" t="s">
        <v>35</v>
      </c>
      <c r="Y1133" t="s">
        <v>35</v>
      </c>
      <c r="Z1133" t="s">
        <v>36</v>
      </c>
    </row>
    <row r="1134" spans="1:26" x14ac:dyDescent="0.3">
      <c r="A1134" t="s">
        <v>1334</v>
      </c>
      <c r="B1134" t="s">
        <v>74</v>
      </c>
      <c r="C1134" t="s">
        <v>26</v>
      </c>
      <c r="D1134" t="s">
        <v>27</v>
      </c>
      <c r="G1134">
        <v>5</v>
      </c>
      <c r="H1134">
        <v>6</v>
      </c>
      <c r="I1134">
        <v>8</v>
      </c>
      <c r="J1134">
        <v>5</v>
      </c>
      <c r="K1134">
        <v>5</v>
      </c>
      <c r="L1134">
        <v>6</v>
      </c>
      <c r="M1134">
        <v>7</v>
      </c>
      <c r="N1134" t="s">
        <v>1335</v>
      </c>
      <c r="O1134" t="s">
        <v>44</v>
      </c>
      <c r="P1134" t="s">
        <v>29</v>
      </c>
      <c r="Q1134" t="s">
        <v>60</v>
      </c>
      <c r="R1134" t="s">
        <v>31</v>
      </c>
      <c r="S1134" t="s">
        <v>61</v>
      </c>
      <c r="T1134" t="s">
        <v>62</v>
      </c>
      <c r="U1134" t="s">
        <v>146</v>
      </c>
      <c r="V1134">
        <v>1</v>
      </c>
      <c r="W1134">
        <v>2</v>
      </c>
      <c r="X1134" t="s">
        <v>40</v>
      </c>
      <c r="Y1134" t="s">
        <v>35</v>
      </c>
      <c r="Z1134" t="s">
        <v>36</v>
      </c>
    </row>
    <row r="1135" spans="1:26" x14ac:dyDescent="0.3">
      <c r="A1135" t="s">
        <v>1336</v>
      </c>
      <c r="B1135" t="s">
        <v>64</v>
      </c>
      <c r="C1135" t="s">
        <v>26</v>
      </c>
      <c r="D1135" t="s">
        <v>105</v>
      </c>
      <c r="G1135">
        <v>7</v>
      </c>
      <c r="H1135">
        <v>8</v>
      </c>
      <c r="I1135">
        <v>3</v>
      </c>
      <c r="J1135">
        <v>3</v>
      </c>
      <c r="K1135">
        <v>0</v>
      </c>
      <c r="L1135">
        <v>3</v>
      </c>
      <c r="M1135">
        <v>7</v>
      </c>
      <c r="N1135">
        <v>100</v>
      </c>
      <c r="O1135" t="s">
        <v>28</v>
      </c>
      <c r="P1135" t="s">
        <v>29</v>
      </c>
      <c r="Q1135" t="s">
        <v>39</v>
      </c>
      <c r="R1135" t="s">
        <v>31</v>
      </c>
      <c r="S1135" t="s">
        <v>102</v>
      </c>
      <c r="T1135" t="s">
        <v>112</v>
      </c>
      <c r="U1135" t="s">
        <v>146</v>
      </c>
      <c r="V1135">
        <v>2</v>
      </c>
      <c r="W1135">
        <v>3</v>
      </c>
      <c r="X1135" t="s">
        <v>35</v>
      </c>
      <c r="Y1135" t="s">
        <v>40</v>
      </c>
      <c r="Z1135" t="s">
        <v>36</v>
      </c>
    </row>
    <row r="1136" spans="1:26" x14ac:dyDescent="0.3">
      <c r="A1136" t="s">
        <v>1337</v>
      </c>
      <c r="B1136" t="s">
        <v>42</v>
      </c>
      <c r="E1136" t="s">
        <v>26</v>
      </c>
      <c r="F1136" t="s">
        <v>79</v>
      </c>
      <c r="G1136">
        <v>5</v>
      </c>
      <c r="H1136">
        <v>4</v>
      </c>
      <c r="I1136">
        <v>8</v>
      </c>
      <c r="J1136">
        <v>7</v>
      </c>
      <c r="K1136">
        <v>4</v>
      </c>
      <c r="L1136">
        <v>6</v>
      </c>
      <c r="M1136">
        <v>8</v>
      </c>
      <c r="N1136">
        <v>0</v>
      </c>
      <c r="O1136" t="s">
        <v>28</v>
      </c>
      <c r="P1136" t="s">
        <v>29</v>
      </c>
      <c r="Q1136" t="s">
        <v>60</v>
      </c>
      <c r="R1136" t="s">
        <v>31</v>
      </c>
      <c r="S1136" t="s">
        <v>32</v>
      </c>
      <c r="T1136" t="s">
        <v>176</v>
      </c>
      <c r="U1136" t="s">
        <v>146</v>
      </c>
      <c r="V1136">
        <v>3</v>
      </c>
      <c r="W1136">
        <v>4</v>
      </c>
      <c r="X1136" t="s">
        <v>35</v>
      </c>
      <c r="Y1136" t="s">
        <v>35</v>
      </c>
      <c r="Z1136" t="s">
        <v>36</v>
      </c>
    </row>
    <row r="1137" spans="1:26" x14ac:dyDescent="0.3">
      <c r="A1137" t="s">
        <v>1338</v>
      </c>
      <c r="B1137" t="s">
        <v>151</v>
      </c>
      <c r="E1137" t="s">
        <v>26</v>
      </c>
      <c r="F1137" t="s">
        <v>43</v>
      </c>
      <c r="G1137">
        <v>5</v>
      </c>
      <c r="H1137">
        <v>6</v>
      </c>
      <c r="I1137">
        <v>6</v>
      </c>
      <c r="J1137">
        <v>7</v>
      </c>
      <c r="K1137">
        <v>5</v>
      </c>
      <c r="L1137">
        <v>6</v>
      </c>
      <c r="M1137">
        <v>10</v>
      </c>
      <c r="N1137">
        <v>200</v>
      </c>
      <c r="O1137" t="s">
        <v>28</v>
      </c>
      <c r="P1137" t="s">
        <v>29</v>
      </c>
      <c r="Q1137" t="s">
        <v>60</v>
      </c>
      <c r="R1137" t="s">
        <v>31</v>
      </c>
      <c r="S1137" t="s">
        <v>32</v>
      </c>
      <c r="T1137" t="s">
        <v>176</v>
      </c>
      <c r="U1137" t="s">
        <v>46</v>
      </c>
      <c r="V1137">
        <v>5</v>
      </c>
      <c r="W1137">
        <v>1</v>
      </c>
      <c r="X1137" t="s">
        <v>35</v>
      </c>
      <c r="Y1137" t="s">
        <v>35</v>
      </c>
      <c r="Z1137" t="s">
        <v>36</v>
      </c>
    </row>
    <row r="1138" spans="1:26" x14ac:dyDescent="0.3">
      <c r="A1138" t="s">
        <v>1339</v>
      </c>
      <c r="B1138" t="s">
        <v>90</v>
      </c>
      <c r="E1138" t="s">
        <v>26</v>
      </c>
      <c r="F1138" t="s">
        <v>43</v>
      </c>
      <c r="G1138">
        <v>7</v>
      </c>
      <c r="H1138">
        <v>10</v>
      </c>
      <c r="I1138">
        <v>2</v>
      </c>
      <c r="J1138">
        <v>9</v>
      </c>
      <c r="K1138">
        <v>8</v>
      </c>
      <c r="L1138">
        <v>4</v>
      </c>
      <c r="M1138">
        <v>10</v>
      </c>
      <c r="N1138">
        <v>50</v>
      </c>
      <c r="O1138" t="s">
        <v>44</v>
      </c>
      <c r="P1138" t="s">
        <v>45</v>
      </c>
      <c r="Q1138" t="s">
        <v>60</v>
      </c>
      <c r="R1138" t="s">
        <v>31</v>
      </c>
      <c r="S1138" t="s">
        <v>95</v>
      </c>
      <c r="T1138" t="s">
        <v>112</v>
      </c>
      <c r="U1138" t="s">
        <v>146</v>
      </c>
      <c r="V1138">
        <v>4</v>
      </c>
      <c r="W1138">
        <v>2</v>
      </c>
      <c r="X1138" t="s">
        <v>35</v>
      </c>
      <c r="Y1138" t="s">
        <v>40</v>
      </c>
      <c r="Z1138" t="s">
        <v>36</v>
      </c>
    </row>
    <row r="1139" spans="1:26" x14ac:dyDescent="0.3">
      <c r="A1139" t="s">
        <v>1340</v>
      </c>
      <c r="B1139" t="s">
        <v>25</v>
      </c>
      <c r="C1139" t="s">
        <v>26</v>
      </c>
      <c r="D1139" t="s">
        <v>105</v>
      </c>
      <c r="G1139">
        <v>0</v>
      </c>
      <c r="H1139">
        <v>5</v>
      </c>
      <c r="I1139">
        <v>5</v>
      </c>
      <c r="J1139">
        <v>2</v>
      </c>
      <c r="K1139">
        <v>0</v>
      </c>
      <c r="L1139">
        <v>8</v>
      </c>
      <c r="M1139">
        <v>3</v>
      </c>
      <c r="N1139">
        <v>20</v>
      </c>
      <c r="O1139" t="s">
        <v>44</v>
      </c>
      <c r="P1139" t="s">
        <v>45</v>
      </c>
      <c r="Q1139" t="s">
        <v>39</v>
      </c>
      <c r="R1139" t="s">
        <v>31</v>
      </c>
      <c r="S1139" t="s">
        <v>214</v>
      </c>
      <c r="T1139" t="s">
        <v>194</v>
      </c>
      <c r="U1139" t="s">
        <v>34</v>
      </c>
      <c r="V1139">
        <v>4</v>
      </c>
      <c r="W1139">
        <v>1</v>
      </c>
      <c r="X1139" t="s">
        <v>35</v>
      </c>
      <c r="Y1139" t="s">
        <v>35</v>
      </c>
      <c r="Z1139" t="s">
        <v>36</v>
      </c>
    </row>
    <row r="1140" spans="1:26" x14ac:dyDescent="0.3">
      <c r="A1140" t="s">
        <v>1341</v>
      </c>
      <c r="B1140" t="s">
        <v>67</v>
      </c>
      <c r="E1140" t="s">
        <v>26</v>
      </c>
      <c r="F1140" t="s">
        <v>43</v>
      </c>
      <c r="G1140">
        <v>1</v>
      </c>
      <c r="H1140">
        <v>5</v>
      </c>
      <c r="I1140">
        <v>10</v>
      </c>
      <c r="J1140">
        <v>2</v>
      </c>
      <c r="K1140">
        <v>5</v>
      </c>
      <c r="L1140">
        <v>10</v>
      </c>
      <c r="M1140">
        <v>8</v>
      </c>
      <c r="N1140">
        <v>50</v>
      </c>
      <c r="O1140" t="s">
        <v>28</v>
      </c>
      <c r="P1140" t="s">
        <v>45</v>
      </c>
      <c r="Q1140" t="s">
        <v>30</v>
      </c>
      <c r="R1140" t="s">
        <v>50</v>
      </c>
      <c r="S1140" t="s">
        <v>51</v>
      </c>
      <c r="T1140" t="s">
        <v>65</v>
      </c>
      <c r="U1140" t="s">
        <v>46</v>
      </c>
      <c r="V1140">
        <v>4</v>
      </c>
      <c r="W1140">
        <v>1</v>
      </c>
      <c r="X1140" t="s">
        <v>35</v>
      </c>
      <c r="Y1140" t="s">
        <v>35</v>
      </c>
      <c r="Z1140" t="s">
        <v>53</v>
      </c>
    </row>
    <row r="1141" spans="1:26" x14ac:dyDescent="0.3">
      <c r="A1141" t="s">
        <v>1342</v>
      </c>
      <c r="B1141" t="s">
        <v>104</v>
      </c>
      <c r="C1141" t="s">
        <v>26</v>
      </c>
      <c r="D1141" t="s">
        <v>27</v>
      </c>
      <c r="G1141">
        <v>3</v>
      </c>
      <c r="H1141">
        <v>1</v>
      </c>
      <c r="I1141">
        <v>5</v>
      </c>
      <c r="J1141">
        <v>2</v>
      </c>
      <c r="K1141">
        <v>0</v>
      </c>
      <c r="L1141">
        <v>6</v>
      </c>
      <c r="M1141">
        <v>8</v>
      </c>
      <c r="N1141">
        <v>100</v>
      </c>
      <c r="O1141" t="s">
        <v>28</v>
      </c>
      <c r="P1141" t="s">
        <v>45</v>
      </c>
      <c r="Q1141" t="s">
        <v>60</v>
      </c>
      <c r="R1141" t="s">
        <v>50</v>
      </c>
      <c r="S1141" t="s">
        <v>95</v>
      </c>
      <c r="T1141" t="s">
        <v>52</v>
      </c>
      <c r="U1141" t="s">
        <v>92</v>
      </c>
      <c r="V1141">
        <v>5</v>
      </c>
      <c r="W1141">
        <v>1</v>
      </c>
      <c r="X1141" t="s">
        <v>35</v>
      </c>
      <c r="Y1141" t="s">
        <v>35</v>
      </c>
      <c r="Z1141" t="s">
        <v>36</v>
      </c>
    </row>
    <row r="1142" spans="1:26" x14ac:dyDescent="0.3">
      <c r="A1142" t="s">
        <v>1343</v>
      </c>
      <c r="B1142" t="s">
        <v>99</v>
      </c>
      <c r="E1142" t="s">
        <v>26</v>
      </c>
      <c r="F1142" t="s">
        <v>43</v>
      </c>
      <c r="G1142">
        <v>5</v>
      </c>
      <c r="H1142">
        <v>2</v>
      </c>
      <c r="I1142">
        <v>0</v>
      </c>
      <c r="J1142">
        <v>2</v>
      </c>
      <c r="K1142">
        <v>0</v>
      </c>
      <c r="L1142">
        <v>7</v>
      </c>
      <c r="M1142">
        <v>6</v>
      </c>
      <c r="N1142">
        <v>0</v>
      </c>
      <c r="O1142" t="s">
        <v>28</v>
      </c>
      <c r="P1142" t="s">
        <v>45</v>
      </c>
      <c r="Q1142" t="s">
        <v>39</v>
      </c>
      <c r="R1142" t="s">
        <v>31</v>
      </c>
      <c r="S1142" t="s">
        <v>32</v>
      </c>
      <c r="T1142" t="s">
        <v>176</v>
      </c>
      <c r="U1142" t="s">
        <v>34</v>
      </c>
      <c r="V1142">
        <v>3</v>
      </c>
      <c r="W1142">
        <v>2</v>
      </c>
      <c r="X1142" t="s">
        <v>35</v>
      </c>
      <c r="Y1142" t="s">
        <v>35</v>
      </c>
      <c r="Z1142" t="s">
        <v>36</v>
      </c>
    </row>
    <row r="1143" spans="1:26" x14ac:dyDescent="0.3">
      <c r="A1143" t="s">
        <v>1344</v>
      </c>
      <c r="B1143" t="s">
        <v>148</v>
      </c>
      <c r="E1143" t="s">
        <v>26</v>
      </c>
      <c r="F1143" t="s">
        <v>79</v>
      </c>
      <c r="G1143">
        <v>0</v>
      </c>
      <c r="H1143">
        <v>0</v>
      </c>
      <c r="I1143">
        <v>10</v>
      </c>
      <c r="J1143">
        <v>1</v>
      </c>
      <c r="K1143">
        <v>0</v>
      </c>
      <c r="L1143">
        <v>10</v>
      </c>
      <c r="M1143">
        <v>8</v>
      </c>
      <c r="N1143">
        <v>100</v>
      </c>
      <c r="O1143" t="s">
        <v>28</v>
      </c>
      <c r="P1143" t="s">
        <v>45</v>
      </c>
      <c r="Q1143" t="s">
        <v>39</v>
      </c>
      <c r="R1143" t="s">
        <v>50</v>
      </c>
      <c r="S1143" t="s">
        <v>61</v>
      </c>
      <c r="T1143" t="s">
        <v>206</v>
      </c>
      <c r="U1143" t="s">
        <v>46</v>
      </c>
      <c r="V1143">
        <v>3</v>
      </c>
      <c r="W1143">
        <v>2</v>
      </c>
      <c r="X1143" t="s">
        <v>35</v>
      </c>
      <c r="Y1143" t="s">
        <v>35</v>
      </c>
      <c r="Z1143" t="s">
        <v>36</v>
      </c>
    </row>
    <row r="1144" spans="1:26" x14ac:dyDescent="0.3">
      <c r="A1144" t="s">
        <v>1345</v>
      </c>
      <c r="B1144" t="s">
        <v>90</v>
      </c>
      <c r="E1144" t="s">
        <v>26</v>
      </c>
      <c r="F1144" t="s">
        <v>43</v>
      </c>
      <c r="G1144">
        <v>5</v>
      </c>
      <c r="H1144">
        <v>4</v>
      </c>
      <c r="I1144">
        <v>7</v>
      </c>
      <c r="J1144">
        <v>3</v>
      </c>
      <c r="K1144">
        <v>4</v>
      </c>
      <c r="L1144">
        <v>4</v>
      </c>
      <c r="M1144">
        <v>7</v>
      </c>
      <c r="N1144">
        <v>100</v>
      </c>
      <c r="O1144" t="s">
        <v>44</v>
      </c>
      <c r="P1144" t="s">
        <v>29</v>
      </c>
      <c r="Q1144" t="s">
        <v>39</v>
      </c>
      <c r="R1144" t="s">
        <v>31</v>
      </c>
      <c r="S1144" t="s">
        <v>214</v>
      </c>
      <c r="T1144" t="s">
        <v>206</v>
      </c>
      <c r="U1144" t="s">
        <v>34</v>
      </c>
      <c r="V1144">
        <v>2</v>
      </c>
      <c r="W1144">
        <v>4</v>
      </c>
      <c r="X1144" t="s">
        <v>35</v>
      </c>
      <c r="Y1144" t="s">
        <v>35</v>
      </c>
      <c r="Z1144" t="s">
        <v>36</v>
      </c>
    </row>
    <row r="1145" spans="1:26" x14ac:dyDescent="0.3">
      <c r="A1145" t="s">
        <v>1346</v>
      </c>
      <c r="B1145" t="s">
        <v>144</v>
      </c>
      <c r="C1145" t="s">
        <v>26</v>
      </c>
      <c r="D1145" t="s">
        <v>27</v>
      </c>
      <c r="G1145">
        <v>2</v>
      </c>
      <c r="H1145">
        <v>3</v>
      </c>
      <c r="I1145">
        <v>10</v>
      </c>
      <c r="J1145">
        <v>1</v>
      </c>
      <c r="K1145">
        <v>0</v>
      </c>
      <c r="L1145">
        <v>2</v>
      </c>
      <c r="M1145">
        <v>7</v>
      </c>
      <c r="N1145">
        <v>500</v>
      </c>
      <c r="O1145" t="s">
        <v>44</v>
      </c>
      <c r="P1145" t="s">
        <v>29</v>
      </c>
      <c r="Q1145" t="s">
        <v>60</v>
      </c>
      <c r="R1145" t="s">
        <v>31</v>
      </c>
      <c r="S1145" t="s">
        <v>32</v>
      </c>
      <c r="T1145" t="s">
        <v>65</v>
      </c>
      <c r="U1145" t="s">
        <v>46</v>
      </c>
      <c r="V1145">
        <v>4</v>
      </c>
      <c r="W1145">
        <v>2</v>
      </c>
      <c r="X1145" t="s">
        <v>35</v>
      </c>
      <c r="Y1145" t="s">
        <v>35</v>
      </c>
      <c r="Z1145" t="s">
        <v>36</v>
      </c>
    </row>
    <row r="1146" spans="1:26" x14ac:dyDescent="0.3">
      <c r="A1146" t="s">
        <v>1347</v>
      </c>
      <c r="B1146" t="s">
        <v>148</v>
      </c>
      <c r="E1146" t="s">
        <v>26</v>
      </c>
      <c r="F1146" t="s">
        <v>43</v>
      </c>
      <c r="G1146">
        <v>2</v>
      </c>
      <c r="H1146">
        <v>7</v>
      </c>
      <c r="I1146">
        <v>8</v>
      </c>
      <c r="J1146">
        <v>4</v>
      </c>
      <c r="K1146">
        <v>5</v>
      </c>
      <c r="L1146">
        <v>7</v>
      </c>
      <c r="M1146">
        <v>5</v>
      </c>
      <c r="N1146">
        <v>0</v>
      </c>
      <c r="O1146" t="s">
        <v>28</v>
      </c>
      <c r="P1146" t="s">
        <v>45</v>
      </c>
      <c r="Q1146" t="s">
        <v>30</v>
      </c>
      <c r="R1146" t="s">
        <v>50</v>
      </c>
      <c r="S1146" t="s">
        <v>56</v>
      </c>
      <c r="T1146" t="s">
        <v>52</v>
      </c>
      <c r="U1146" t="s">
        <v>46</v>
      </c>
      <c r="V1146">
        <v>3</v>
      </c>
      <c r="W1146">
        <v>4</v>
      </c>
      <c r="X1146" t="s">
        <v>35</v>
      </c>
      <c r="Y1146" t="s">
        <v>40</v>
      </c>
      <c r="Z1146" t="s">
        <v>53</v>
      </c>
    </row>
    <row r="1147" spans="1:26" x14ac:dyDescent="0.3">
      <c r="A1147" t="s">
        <v>1348</v>
      </c>
      <c r="B1147" t="s">
        <v>76</v>
      </c>
      <c r="E1147" t="s">
        <v>26</v>
      </c>
      <c r="F1147" t="s">
        <v>43</v>
      </c>
      <c r="G1147">
        <v>4</v>
      </c>
      <c r="H1147">
        <v>0</v>
      </c>
      <c r="I1147">
        <v>10</v>
      </c>
      <c r="J1147">
        <v>2</v>
      </c>
      <c r="K1147">
        <v>0</v>
      </c>
      <c r="L1147">
        <v>8</v>
      </c>
      <c r="M1147">
        <v>5</v>
      </c>
      <c r="N1147">
        <v>10</v>
      </c>
      <c r="O1147" t="s">
        <v>44</v>
      </c>
      <c r="P1147" t="s">
        <v>29</v>
      </c>
      <c r="Q1147" t="s">
        <v>60</v>
      </c>
      <c r="R1147" t="s">
        <v>337</v>
      </c>
      <c r="S1147" t="s">
        <v>632</v>
      </c>
      <c r="T1147" t="s">
        <v>65</v>
      </c>
      <c r="U1147" t="s">
        <v>146</v>
      </c>
      <c r="V1147">
        <v>4</v>
      </c>
      <c r="W1147">
        <v>2</v>
      </c>
      <c r="X1147" t="s">
        <v>35</v>
      </c>
      <c r="Y1147" t="s">
        <v>35</v>
      </c>
      <c r="Z1147" t="s">
        <v>36</v>
      </c>
    </row>
    <row r="1148" spans="1:26" x14ac:dyDescent="0.3">
      <c r="A1148" t="s">
        <v>1349</v>
      </c>
      <c r="B1148" t="s">
        <v>148</v>
      </c>
      <c r="E1148" t="s">
        <v>26</v>
      </c>
      <c r="F1148" t="s">
        <v>43</v>
      </c>
      <c r="G1148">
        <v>4</v>
      </c>
      <c r="H1148">
        <v>6</v>
      </c>
      <c r="I1148">
        <v>8</v>
      </c>
      <c r="J1148">
        <v>3</v>
      </c>
      <c r="K1148">
        <v>2</v>
      </c>
      <c r="L1148">
        <v>7</v>
      </c>
      <c r="M1148">
        <v>9</v>
      </c>
      <c r="N1148">
        <v>200</v>
      </c>
      <c r="O1148" t="s">
        <v>28</v>
      </c>
      <c r="P1148" t="s">
        <v>29</v>
      </c>
      <c r="Q1148" t="s">
        <v>60</v>
      </c>
      <c r="R1148" t="s">
        <v>31</v>
      </c>
      <c r="S1148" t="s">
        <v>214</v>
      </c>
      <c r="T1148" t="s">
        <v>206</v>
      </c>
      <c r="U1148" t="s">
        <v>46</v>
      </c>
      <c r="V1148">
        <v>4</v>
      </c>
      <c r="W1148">
        <v>3</v>
      </c>
      <c r="X1148" t="s">
        <v>35</v>
      </c>
      <c r="Y1148" t="s">
        <v>35</v>
      </c>
      <c r="Z1148" t="s">
        <v>36</v>
      </c>
    </row>
    <row r="1149" spans="1:26" x14ac:dyDescent="0.3">
      <c r="A1149" t="s">
        <v>1350</v>
      </c>
      <c r="B1149" t="s">
        <v>38</v>
      </c>
      <c r="C1149" t="s">
        <v>26</v>
      </c>
      <c r="D1149" t="s">
        <v>27</v>
      </c>
      <c r="G1149">
        <v>7</v>
      </c>
      <c r="H1149">
        <v>9</v>
      </c>
      <c r="I1149">
        <v>8</v>
      </c>
      <c r="J1149">
        <v>5</v>
      </c>
      <c r="K1149">
        <v>3</v>
      </c>
      <c r="L1149">
        <v>4</v>
      </c>
      <c r="M1149">
        <v>8</v>
      </c>
      <c r="N1149" t="s">
        <v>140</v>
      </c>
      <c r="O1149" t="s">
        <v>28</v>
      </c>
      <c r="P1149" t="s">
        <v>29</v>
      </c>
      <c r="Q1149" t="s">
        <v>39</v>
      </c>
      <c r="R1149" t="s">
        <v>31</v>
      </c>
      <c r="S1149" t="s">
        <v>32</v>
      </c>
      <c r="T1149" t="s">
        <v>33</v>
      </c>
      <c r="U1149" t="s">
        <v>46</v>
      </c>
      <c r="V1149">
        <v>3</v>
      </c>
      <c r="W1149">
        <v>2</v>
      </c>
      <c r="X1149" t="s">
        <v>35</v>
      </c>
      <c r="Y1149" t="s">
        <v>35</v>
      </c>
      <c r="Z1149" t="s">
        <v>36</v>
      </c>
    </row>
    <row r="1150" spans="1:26" x14ac:dyDescent="0.3">
      <c r="A1150" t="s">
        <v>1351</v>
      </c>
      <c r="B1150" t="s">
        <v>184</v>
      </c>
      <c r="C1150" t="s">
        <v>26</v>
      </c>
      <c r="D1150" t="s">
        <v>105</v>
      </c>
      <c r="G1150">
        <v>4</v>
      </c>
      <c r="H1150">
        <v>6</v>
      </c>
      <c r="I1150">
        <v>6</v>
      </c>
      <c r="J1150">
        <v>7</v>
      </c>
      <c r="K1150">
        <v>2</v>
      </c>
      <c r="L1150">
        <v>4</v>
      </c>
      <c r="M1150">
        <v>4</v>
      </c>
      <c r="N1150">
        <v>200</v>
      </c>
      <c r="O1150" t="s">
        <v>44</v>
      </c>
      <c r="P1150" t="s">
        <v>29</v>
      </c>
      <c r="Q1150" t="s">
        <v>60</v>
      </c>
      <c r="R1150" t="s">
        <v>31</v>
      </c>
      <c r="S1150" t="s">
        <v>56</v>
      </c>
      <c r="T1150" t="s">
        <v>65</v>
      </c>
      <c r="U1150" t="s">
        <v>34</v>
      </c>
      <c r="V1150">
        <v>1</v>
      </c>
      <c r="W1150">
        <v>3</v>
      </c>
      <c r="X1150" t="s">
        <v>40</v>
      </c>
      <c r="Y1150" t="s">
        <v>35</v>
      </c>
      <c r="Z1150" t="s">
        <v>36</v>
      </c>
    </row>
    <row r="1151" spans="1:26" x14ac:dyDescent="0.3">
      <c r="A1151" t="s">
        <v>1352</v>
      </c>
      <c r="B1151" t="s">
        <v>90</v>
      </c>
      <c r="E1151" t="s">
        <v>26</v>
      </c>
      <c r="F1151" t="s">
        <v>79</v>
      </c>
      <c r="G1151">
        <v>6</v>
      </c>
      <c r="H1151">
        <v>9</v>
      </c>
      <c r="I1151">
        <v>2</v>
      </c>
      <c r="J1151">
        <v>9</v>
      </c>
      <c r="K1151">
        <v>7</v>
      </c>
      <c r="L1151">
        <v>1</v>
      </c>
      <c r="M1151">
        <v>1</v>
      </c>
      <c r="N1151" t="s">
        <v>97</v>
      </c>
      <c r="O1151" t="s">
        <v>28</v>
      </c>
      <c r="P1151" t="s">
        <v>168</v>
      </c>
      <c r="Q1151" t="s">
        <v>60</v>
      </c>
      <c r="R1151" t="s">
        <v>337</v>
      </c>
      <c r="S1151" t="s">
        <v>102</v>
      </c>
      <c r="T1151" t="s">
        <v>182</v>
      </c>
      <c r="U1151" t="s">
        <v>46</v>
      </c>
      <c r="V1151">
        <v>5</v>
      </c>
      <c r="W1151">
        <v>4</v>
      </c>
      <c r="X1151" t="s">
        <v>35</v>
      </c>
      <c r="Y1151" t="s">
        <v>35</v>
      </c>
      <c r="Z1151" t="s">
        <v>36</v>
      </c>
    </row>
    <row r="1152" spans="1:26" x14ac:dyDescent="0.3">
      <c r="A1152" t="s">
        <v>1353</v>
      </c>
      <c r="B1152" t="s">
        <v>81</v>
      </c>
      <c r="E1152" t="s">
        <v>26</v>
      </c>
      <c r="F1152" t="s">
        <v>43</v>
      </c>
      <c r="G1152">
        <v>0</v>
      </c>
      <c r="H1152">
        <v>10</v>
      </c>
      <c r="I1152">
        <v>10</v>
      </c>
      <c r="J1152">
        <v>0</v>
      </c>
      <c r="K1152">
        <v>0</v>
      </c>
      <c r="L1152">
        <v>7</v>
      </c>
      <c r="M1152">
        <v>10</v>
      </c>
      <c r="N1152">
        <v>500</v>
      </c>
      <c r="O1152" t="s">
        <v>28</v>
      </c>
      <c r="P1152" t="s">
        <v>29</v>
      </c>
      <c r="Q1152" t="s">
        <v>39</v>
      </c>
      <c r="R1152" t="s">
        <v>337</v>
      </c>
      <c r="S1152" t="s">
        <v>214</v>
      </c>
      <c r="T1152" t="s">
        <v>52</v>
      </c>
      <c r="U1152" t="s">
        <v>34</v>
      </c>
      <c r="V1152">
        <v>4</v>
      </c>
      <c r="W1152">
        <v>1</v>
      </c>
      <c r="X1152" t="s">
        <v>35</v>
      </c>
      <c r="Y1152" t="s">
        <v>35</v>
      </c>
      <c r="Z1152" t="s">
        <v>36</v>
      </c>
    </row>
    <row r="1153" spans="1:26" x14ac:dyDescent="0.3">
      <c r="A1153" t="s">
        <v>1354</v>
      </c>
      <c r="B1153" t="s">
        <v>81</v>
      </c>
      <c r="E1153" t="s">
        <v>26</v>
      </c>
      <c r="F1153" t="s">
        <v>43</v>
      </c>
      <c r="G1153">
        <v>7</v>
      </c>
      <c r="H1153">
        <v>4</v>
      </c>
      <c r="I1153">
        <v>5</v>
      </c>
      <c r="J1153">
        <v>4</v>
      </c>
      <c r="K1153">
        <v>3</v>
      </c>
      <c r="L1153">
        <v>4</v>
      </c>
      <c r="M1153">
        <v>8</v>
      </c>
      <c r="N1153">
        <v>200</v>
      </c>
      <c r="O1153" t="s">
        <v>28</v>
      </c>
      <c r="P1153" t="s">
        <v>29</v>
      </c>
      <c r="Q1153" t="s">
        <v>60</v>
      </c>
      <c r="R1153" t="s">
        <v>31</v>
      </c>
      <c r="S1153" t="s">
        <v>102</v>
      </c>
      <c r="T1153" t="s">
        <v>112</v>
      </c>
      <c r="U1153" t="s">
        <v>146</v>
      </c>
      <c r="V1153">
        <v>1</v>
      </c>
      <c r="W1153">
        <v>2</v>
      </c>
      <c r="X1153" t="s">
        <v>40</v>
      </c>
      <c r="Y1153" t="s">
        <v>35</v>
      </c>
      <c r="Z1153" t="s">
        <v>36</v>
      </c>
    </row>
    <row r="1154" spans="1:26" x14ac:dyDescent="0.3">
      <c r="A1154" t="s">
        <v>1355</v>
      </c>
      <c r="B1154" t="s">
        <v>90</v>
      </c>
      <c r="E1154" t="s">
        <v>26</v>
      </c>
      <c r="F1154" t="s">
        <v>43</v>
      </c>
      <c r="G1154">
        <v>6</v>
      </c>
      <c r="H1154">
        <v>4</v>
      </c>
      <c r="I1154">
        <v>5</v>
      </c>
      <c r="J1154">
        <v>8</v>
      </c>
      <c r="K1154">
        <v>2</v>
      </c>
      <c r="L1154">
        <v>3</v>
      </c>
      <c r="M1154">
        <v>7</v>
      </c>
      <c r="N1154">
        <v>100</v>
      </c>
      <c r="O1154" t="s">
        <v>44</v>
      </c>
      <c r="P1154" t="s">
        <v>45</v>
      </c>
      <c r="Q1154" t="s">
        <v>30</v>
      </c>
      <c r="R1154" t="s">
        <v>50</v>
      </c>
      <c r="S1154" t="s">
        <v>56</v>
      </c>
      <c r="T1154" t="s">
        <v>176</v>
      </c>
      <c r="U1154" t="s">
        <v>92</v>
      </c>
      <c r="V1154">
        <v>5</v>
      </c>
      <c r="W1154">
        <v>2</v>
      </c>
      <c r="X1154" t="s">
        <v>35</v>
      </c>
      <c r="Y1154" t="s">
        <v>40</v>
      </c>
      <c r="Z1154" t="s">
        <v>36</v>
      </c>
    </row>
    <row r="1155" spans="1:26" x14ac:dyDescent="0.3">
      <c r="A1155" t="s">
        <v>1356</v>
      </c>
      <c r="B1155" t="s">
        <v>144</v>
      </c>
      <c r="C1155" t="s">
        <v>26</v>
      </c>
      <c r="D1155" t="s">
        <v>27</v>
      </c>
      <c r="G1155">
        <v>2</v>
      </c>
      <c r="H1155">
        <v>2</v>
      </c>
      <c r="I1155">
        <v>10</v>
      </c>
      <c r="J1155">
        <v>1</v>
      </c>
      <c r="K1155">
        <v>0</v>
      </c>
      <c r="L1155">
        <v>7</v>
      </c>
      <c r="M1155">
        <v>7</v>
      </c>
      <c r="N1155">
        <v>500</v>
      </c>
      <c r="O1155" t="s">
        <v>28</v>
      </c>
      <c r="P1155" t="s">
        <v>29</v>
      </c>
      <c r="Q1155" t="s">
        <v>60</v>
      </c>
      <c r="R1155" t="s">
        <v>31</v>
      </c>
      <c r="S1155" t="s">
        <v>32</v>
      </c>
      <c r="T1155" t="s">
        <v>176</v>
      </c>
      <c r="U1155" t="s">
        <v>34</v>
      </c>
      <c r="V1155">
        <v>3</v>
      </c>
      <c r="W1155">
        <v>1</v>
      </c>
      <c r="X1155" t="s">
        <v>35</v>
      </c>
      <c r="Y1155" t="s">
        <v>35</v>
      </c>
      <c r="Z1155" t="s">
        <v>36</v>
      </c>
    </row>
    <row r="1156" spans="1:26" x14ac:dyDescent="0.3">
      <c r="A1156" t="s">
        <v>1357</v>
      </c>
      <c r="B1156" t="s">
        <v>48</v>
      </c>
      <c r="C1156" t="s">
        <v>26</v>
      </c>
      <c r="D1156" t="s">
        <v>27</v>
      </c>
      <c r="G1156">
        <v>8</v>
      </c>
      <c r="H1156">
        <v>7</v>
      </c>
      <c r="I1156">
        <v>7</v>
      </c>
      <c r="J1156">
        <v>8</v>
      </c>
      <c r="K1156">
        <v>2</v>
      </c>
      <c r="L1156">
        <v>7</v>
      </c>
      <c r="M1156">
        <v>10</v>
      </c>
      <c r="N1156">
        <v>100</v>
      </c>
      <c r="O1156" t="s">
        <v>28</v>
      </c>
      <c r="P1156" t="s">
        <v>29</v>
      </c>
      <c r="Q1156" t="s">
        <v>30</v>
      </c>
      <c r="R1156" t="s">
        <v>50</v>
      </c>
      <c r="S1156" t="s">
        <v>32</v>
      </c>
      <c r="T1156" t="s">
        <v>176</v>
      </c>
      <c r="U1156" t="s">
        <v>46</v>
      </c>
      <c r="V1156">
        <v>5</v>
      </c>
      <c r="W1156">
        <v>4</v>
      </c>
      <c r="X1156" t="s">
        <v>35</v>
      </c>
      <c r="Y1156" t="s">
        <v>35</v>
      </c>
      <c r="Z1156" t="s">
        <v>36</v>
      </c>
    </row>
    <row r="1157" spans="1:26" x14ac:dyDescent="0.3">
      <c r="A1157" t="s">
        <v>1358</v>
      </c>
      <c r="B1157" t="s">
        <v>48</v>
      </c>
      <c r="C1157" t="s">
        <v>26</v>
      </c>
      <c r="D1157" t="s">
        <v>27</v>
      </c>
      <c r="G1157">
        <v>1</v>
      </c>
      <c r="H1157">
        <v>2</v>
      </c>
      <c r="I1157">
        <v>1</v>
      </c>
      <c r="J1157">
        <v>2</v>
      </c>
      <c r="K1157">
        <v>2</v>
      </c>
      <c r="L1157">
        <v>9</v>
      </c>
      <c r="M1157">
        <v>8</v>
      </c>
      <c r="N1157">
        <v>100</v>
      </c>
      <c r="O1157" t="s">
        <v>28</v>
      </c>
      <c r="P1157" t="s">
        <v>29</v>
      </c>
      <c r="Q1157" t="s">
        <v>60</v>
      </c>
      <c r="R1157" t="s">
        <v>337</v>
      </c>
      <c r="S1157" t="s">
        <v>32</v>
      </c>
      <c r="T1157" t="s">
        <v>176</v>
      </c>
      <c r="U1157" t="s">
        <v>146</v>
      </c>
      <c r="V1157">
        <v>4</v>
      </c>
      <c r="W1157">
        <v>1</v>
      </c>
      <c r="X1157" t="s">
        <v>35</v>
      </c>
      <c r="Y1157" t="s">
        <v>35</v>
      </c>
      <c r="Z1157" t="s">
        <v>36</v>
      </c>
    </row>
    <row r="1158" spans="1:26" x14ac:dyDescent="0.3">
      <c r="A1158" t="s">
        <v>1359</v>
      </c>
      <c r="B1158" t="s">
        <v>48</v>
      </c>
      <c r="C1158" t="s">
        <v>26</v>
      </c>
      <c r="D1158" t="s">
        <v>27</v>
      </c>
      <c r="G1158">
        <v>6</v>
      </c>
      <c r="H1158">
        <v>7</v>
      </c>
      <c r="I1158">
        <v>5</v>
      </c>
      <c r="J1158">
        <v>6</v>
      </c>
      <c r="K1158">
        <v>1</v>
      </c>
      <c r="L1158">
        <v>3</v>
      </c>
      <c r="M1158">
        <v>7</v>
      </c>
      <c r="N1158">
        <v>100</v>
      </c>
      <c r="O1158" t="s">
        <v>44</v>
      </c>
      <c r="P1158" t="s">
        <v>29</v>
      </c>
      <c r="Q1158" t="s">
        <v>39</v>
      </c>
      <c r="R1158" t="s">
        <v>50</v>
      </c>
      <c r="S1158" t="s">
        <v>286</v>
      </c>
      <c r="T1158" t="s">
        <v>131</v>
      </c>
      <c r="U1158" t="s">
        <v>34</v>
      </c>
      <c r="V1158">
        <v>2</v>
      </c>
      <c r="W1158">
        <v>2</v>
      </c>
      <c r="X1158" t="s">
        <v>35</v>
      </c>
      <c r="Y1158" t="s">
        <v>35</v>
      </c>
      <c r="Z1158" t="s">
        <v>36</v>
      </c>
    </row>
    <row r="1159" spans="1:26" x14ac:dyDescent="0.3">
      <c r="A1159" t="s">
        <v>1360</v>
      </c>
      <c r="B1159" t="s">
        <v>42</v>
      </c>
      <c r="E1159" t="s">
        <v>26</v>
      </c>
      <c r="F1159" t="s">
        <v>43</v>
      </c>
      <c r="G1159">
        <v>5</v>
      </c>
      <c r="H1159">
        <v>9</v>
      </c>
      <c r="I1159">
        <v>3</v>
      </c>
      <c r="J1159">
        <v>6</v>
      </c>
      <c r="K1159">
        <v>7</v>
      </c>
      <c r="L1159">
        <v>3</v>
      </c>
      <c r="M1159">
        <v>7</v>
      </c>
      <c r="N1159" t="s">
        <v>68</v>
      </c>
      <c r="O1159" t="s">
        <v>44</v>
      </c>
      <c r="P1159" t="s">
        <v>85</v>
      </c>
      <c r="Q1159" t="s">
        <v>30</v>
      </c>
      <c r="R1159" t="s">
        <v>50</v>
      </c>
      <c r="S1159" t="s">
        <v>32</v>
      </c>
      <c r="U1159" t="s">
        <v>57</v>
      </c>
      <c r="V1159">
        <v>2</v>
      </c>
      <c r="W1159">
        <v>3</v>
      </c>
      <c r="X1159" t="s">
        <v>35</v>
      </c>
      <c r="Y1159" t="s">
        <v>35</v>
      </c>
      <c r="Z1159" t="s">
        <v>36</v>
      </c>
    </row>
    <row r="1160" spans="1:26" x14ac:dyDescent="0.3">
      <c r="A1160" t="s">
        <v>1361</v>
      </c>
      <c r="B1160" t="s">
        <v>151</v>
      </c>
      <c r="E1160" t="s">
        <v>26</v>
      </c>
      <c r="F1160" t="s">
        <v>43</v>
      </c>
      <c r="G1160">
        <v>9</v>
      </c>
      <c r="H1160">
        <v>8</v>
      </c>
      <c r="I1160">
        <v>5</v>
      </c>
      <c r="J1160">
        <v>8</v>
      </c>
      <c r="K1160">
        <v>1</v>
      </c>
      <c r="L1160">
        <v>6</v>
      </c>
      <c r="M1160">
        <v>8</v>
      </c>
      <c r="N1160">
        <v>100</v>
      </c>
      <c r="O1160" t="s">
        <v>28</v>
      </c>
      <c r="P1160" t="s">
        <v>29</v>
      </c>
      <c r="Q1160" t="s">
        <v>39</v>
      </c>
      <c r="R1160" t="s">
        <v>31</v>
      </c>
      <c r="S1160" t="s">
        <v>56</v>
      </c>
      <c r="T1160" t="s">
        <v>33</v>
      </c>
      <c r="U1160" t="s">
        <v>146</v>
      </c>
      <c r="V1160">
        <v>4</v>
      </c>
      <c r="W1160">
        <v>3</v>
      </c>
      <c r="X1160" t="s">
        <v>35</v>
      </c>
      <c r="Y1160" t="s">
        <v>35</v>
      </c>
      <c r="Z1160" t="s">
        <v>36</v>
      </c>
    </row>
    <row r="1161" spans="1:26" x14ac:dyDescent="0.3">
      <c r="A1161" t="s">
        <v>1362</v>
      </c>
      <c r="B1161" t="s">
        <v>67</v>
      </c>
      <c r="E1161" t="s">
        <v>26</v>
      </c>
      <c r="F1161" t="s">
        <v>79</v>
      </c>
      <c r="G1161">
        <v>5</v>
      </c>
      <c r="H1161">
        <v>0</v>
      </c>
      <c r="I1161">
        <v>0</v>
      </c>
      <c r="J1161">
        <v>0</v>
      </c>
      <c r="K1161">
        <v>0</v>
      </c>
      <c r="L1161">
        <v>10</v>
      </c>
      <c r="M1161">
        <v>6</v>
      </c>
      <c r="N1161">
        <v>50</v>
      </c>
      <c r="O1161" t="s">
        <v>28</v>
      </c>
      <c r="P1161" t="s">
        <v>45</v>
      </c>
      <c r="Q1161" t="s">
        <v>39</v>
      </c>
      <c r="R1161" t="s">
        <v>31</v>
      </c>
      <c r="S1161" t="s">
        <v>32</v>
      </c>
      <c r="T1161" t="s">
        <v>176</v>
      </c>
      <c r="U1161" t="s">
        <v>34</v>
      </c>
      <c r="V1161">
        <v>3</v>
      </c>
      <c r="W1161">
        <v>2</v>
      </c>
      <c r="X1161" t="s">
        <v>35</v>
      </c>
      <c r="Y1161" t="s">
        <v>35</v>
      </c>
      <c r="Z1161" t="s">
        <v>36</v>
      </c>
    </row>
    <row r="1162" spans="1:26" x14ac:dyDescent="0.3">
      <c r="A1162" t="s">
        <v>1362</v>
      </c>
      <c r="B1162" t="s">
        <v>38</v>
      </c>
      <c r="C1162" t="s">
        <v>26</v>
      </c>
      <c r="D1162" t="s">
        <v>27</v>
      </c>
      <c r="G1162">
        <v>10</v>
      </c>
      <c r="H1162">
        <v>8</v>
      </c>
      <c r="I1162">
        <v>9</v>
      </c>
      <c r="J1162">
        <v>9</v>
      </c>
      <c r="K1162">
        <v>2</v>
      </c>
      <c r="L1162">
        <v>2</v>
      </c>
      <c r="M1162">
        <v>3</v>
      </c>
      <c r="N1162" t="s">
        <v>895</v>
      </c>
      <c r="O1162" t="s">
        <v>28</v>
      </c>
      <c r="P1162" t="s">
        <v>45</v>
      </c>
      <c r="Q1162" t="s">
        <v>30</v>
      </c>
      <c r="R1162" t="s">
        <v>50</v>
      </c>
      <c r="S1162" t="s">
        <v>32</v>
      </c>
      <c r="U1162" t="s">
        <v>57</v>
      </c>
      <c r="V1162">
        <v>3</v>
      </c>
      <c r="W1162">
        <v>4</v>
      </c>
      <c r="X1162" t="s">
        <v>40</v>
      </c>
      <c r="Y1162" t="s">
        <v>35</v>
      </c>
      <c r="Z1162" t="s">
        <v>36</v>
      </c>
    </row>
    <row r="1163" spans="1:26" x14ac:dyDescent="0.3">
      <c r="A1163" t="s">
        <v>1363</v>
      </c>
      <c r="B1163" t="s">
        <v>148</v>
      </c>
      <c r="E1163" t="s">
        <v>26</v>
      </c>
      <c r="F1163" t="s">
        <v>79</v>
      </c>
      <c r="G1163">
        <v>5</v>
      </c>
      <c r="H1163">
        <v>10</v>
      </c>
      <c r="I1163">
        <v>10</v>
      </c>
      <c r="J1163">
        <v>5</v>
      </c>
      <c r="K1163">
        <v>0</v>
      </c>
      <c r="L1163">
        <v>5</v>
      </c>
      <c r="M1163">
        <v>10</v>
      </c>
      <c r="N1163">
        <v>100</v>
      </c>
      <c r="O1163" t="s">
        <v>44</v>
      </c>
      <c r="P1163" t="s">
        <v>45</v>
      </c>
      <c r="Q1163" t="s">
        <v>30</v>
      </c>
      <c r="R1163" t="s">
        <v>50</v>
      </c>
      <c r="S1163" t="s">
        <v>56</v>
      </c>
      <c r="U1163" t="s">
        <v>57</v>
      </c>
      <c r="V1163">
        <v>2</v>
      </c>
      <c r="W1163">
        <v>2</v>
      </c>
      <c r="X1163" t="s">
        <v>35</v>
      </c>
      <c r="Y1163" t="s">
        <v>35</v>
      </c>
      <c r="Z1163" t="s">
        <v>53</v>
      </c>
    </row>
    <row r="1164" spans="1:26" x14ac:dyDescent="0.3">
      <c r="A1164" t="s">
        <v>1364</v>
      </c>
      <c r="B1164" t="s">
        <v>38</v>
      </c>
      <c r="C1164" t="s">
        <v>26</v>
      </c>
      <c r="D1164" t="s">
        <v>105</v>
      </c>
      <c r="G1164">
        <v>1</v>
      </c>
      <c r="H1164">
        <v>4</v>
      </c>
      <c r="I1164">
        <v>7</v>
      </c>
      <c r="J1164">
        <v>3</v>
      </c>
      <c r="K1164">
        <v>1</v>
      </c>
      <c r="L1164">
        <v>6</v>
      </c>
      <c r="M1164">
        <v>4</v>
      </c>
      <c r="N1164">
        <v>0</v>
      </c>
      <c r="O1164" t="s">
        <v>44</v>
      </c>
      <c r="P1164" t="s">
        <v>45</v>
      </c>
      <c r="Q1164" t="s">
        <v>30</v>
      </c>
      <c r="R1164" t="s">
        <v>50</v>
      </c>
      <c r="S1164" t="s">
        <v>214</v>
      </c>
      <c r="T1164" t="s">
        <v>52</v>
      </c>
      <c r="U1164" t="s">
        <v>46</v>
      </c>
      <c r="V1164">
        <v>3</v>
      </c>
      <c r="W1164">
        <v>2</v>
      </c>
      <c r="X1164" t="s">
        <v>35</v>
      </c>
      <c r="Y1164" t="s">
        <v>35</v>
      </c>
      <c r="Z1164" t="s">
        <v>36</v>
      </c>
    </row>
    <row r="1165" spans="1:26" x14ac:dyDescent="0.3">
      <c r="A1165" t="s">
        <v>1365</v>
      </c>
      <c r="B1165" t="s">
        <v>90</v>
      </c>
      <c r="E1165" t="s">
        <v>26</v>
      </c>
      <c r="F1165" t="s">
        <v>43</v>
      </c>
      <c r="G1165">
        <v>2</v>
      </c>
      <c r="H1165">
        <v>2</v>
      </c>
      <c r="I1165">
        <v>9</v>
      </c>
      <c r="J1165">
        <v>0</v>
      </c>
      <c r="K1165">
        <v>0</v>
      </c>
      <c r="L1165">
        <v>10</v>
      </c>
      <c r="M1165">
        <v>10</v>
      </c>
      <c r="N1165">
        <v>300</v>
      </c>
      <c r="O1165" t="s">
        <v>28</v>
      </c>
      <c r="P1165" t="s">
        <v>45</v>
      </c>
      <c r="Q1165" t="s">
        <v>39</v>
      </c>
      <c r="R1165" t="s">
        <v>50</v>
      </c>
      <c r="S1165" t="s">
        <v>51</v>
      </c>
      <c r="T1165" t="s">
        <v>65</v>
      </c>
      <c r="U1165" t="s">
        <v>71</v>
      </c>
      <c r="V1165">
        <v>4</v>
      </c>
      <c r="W1165">
        <v>1</v>
      </c>
      <c r="X1165" t="s">
        <v>35</v>
      </c>
      <c r="Y1165" t="s">
        <v>35</v>
      </c>
      <c r="Z1165" t="s">
        <v>36</v>
      </c>
    </row>
    <row r="1166" spans="1:26" x14ac:dyDescent="0.3">
      <c r="A1166" t="s">
        <v>1366</v>
      </c>
      <c r="B1166" t="s">
        <v>151</v>
      </c>
      <c r="E1166" t="s">
        <v>26</v>
      </c>
      <c r="F1166" t="s">
        <v>43</v>
      </c>
      <c r="G1166">
        <v>0</v>
      </c>
      <c r="H1166">
        <v>2</v>
      </c>
      <c r="I1166">
        <v>10</v>
      </c>
      <c r="J1166">
        <v>2</v>
      </c>
      <c r="K1166">
        <v>2</v>
      </c>
      <c r="L1166">
        <v>8</v>
      </c>
      <c r="M1166">
        <v>8</v>
      </c>
      <c r="N1166">
        <v>500</v>
      </c>
      <c r="O1166" t="s">
        <v>28</v>
      </c>
      <c r="P1166" t="s">
        <v>29</v>
      </c>
      <c r="Q1166" t="s">
        <v>30</v>
      </c>
      <c r="R1166" t="s">
        <v>31</v>
      </c>
      <c r="S1166" t="s">
        <v>61</v>
      </c>
      <c r="T1166" t="s">
        <v>62</v>
      </c>
      <c r="U1166" t="s">
        <v>34</v>
      </c>
      <c r="V1166">
        <v>4</v>
      </c>
      <c r="W1166">
        <v>1</v>
      </c>
      <c r="X1166" t="s">
        <v>35</v>
      </c>
      <c r="Y1166" t="s">
        <v>35</v>
      </c>
      <c r="Z1166" t="s">
        <v>36</v>
      </c>
    </row>
    <row r="1167" spans="1:26" x14ac:dyDescent="0.3">
      <c r="A1167" t="s">
        <v>1367</v>
      </c>
      <c r="B1167" t="s">
        <v>81</v>
      </c>
      <c r="E1167" t="s">
        <v>26</v>
      </c>
      <c r="F1167" t="s">
        <v>43</v>
      </c>
      <c r="G1167">
        <v>3</v>
      </c>
      <c r="H1167">
        <v>0</v>
      </c>
      <c r="I1167">
        <v>5</v>
      </c>
      <c r="J1167">
        <v>1</v>
      </c>
      <c r="K1167">
        <v>0</v>
      </c>
      <c r="L1167">
        <v>5</v>
      </c>
      <c r="M1167">
        <v>8</v>
      </c>
      <c r="N1167">
        <v>50</v>
      </c>
      <c r="O1167" t="s">
        <v>28</v>
      </c>
      <c r="P1167" t="s">
        <v>29</v>
      </c>
      <c r="Q1167" t="s">
        <v>39</v>
      </c>
      <c r="R1167" t="s">
        <v>31</v>
      </c>
      <c r="S1167" t="s">
        <v>32</v>
      </c>
      <c r="T1167" t="s">
        <v>33</v>
      </c>
      <c r="U1167" t="s">
        <v>46</v>
      </c>
      <c r="V1167">
        <v>2</v>
      </c>
      <c r="W1167">
        <v>2</v>
      </c>
      <c r="X1167" t="s">
        <v>35</v>
      </c>
      <c r="Y1167" t="s">
        <v>35</v>
      </c>
      <c r="Z1167" t="s">
        <v>36</v>
      </c>
    </row>
    <row r="1168" spans="1:26" x14ac:dyDescent="0.3">
      <c r="A1168" t="s">
        <v>1368</v>
      </c>
      <c r="B1168" t="s">
        <v>64</v>
      </c>
      <c r="C1168" t="s">
        <v>26</v>
      </c>
      <c r="D1168" t="s">
        <v>105</v>
      </c>
      <c r="G1168">
        <v>8</v>
      </c>
      <c r="H1168">
        <v>8</v>
      </c>
      <c r="I1168">
        <v>3</v>
      </c>
      <c r="J1168">
        <v>7</v>
      </c>
      <c r="K1168">
        <v>2</v>
      </c>
      <c r="L1168">
        <v>2</v>
      </c>
      <c r="M1168">
        <v>5</v>
      </c>
      <c r="N1168">
        <v>0</v>
      </c>
      <c r="O1168" t="s">
        <v>44</v>
      </c>
      <c r="P1168" t="s">
        <v>45</v>
      </c>
      <c r="Q1168" t="s">
        <v>30</v>
      </c>
      <c r="R1168" t="s">
        <v>50</v>
      </c>
      <c r="S1168" t="s">
        <v>61</v>
      </c>
      <c r="T1168" t="s">
        <v>52</v>
      </c>
      <c r="U1168" t="s">
        <v>92</v>
      </c>
      <c r="V1168">
        <v>3</v>
      </c>
      <c r="W1168">
        <v>5</v>
      </c>
      <c r="X1168" t="s">
        <v>35</v>
      </c>
      <c r="Y1168" t="s">
        <v>35</v>
      </c>
      <c r="Z1168" t="s">
        <v>36</v>
      </c>
    </row>
    <row r="1169" spans="1:26" x14ac:dyDescent="0.3">
      <c r="A1169" t="s">
        <v>1369</v>
      </c>
      <c r="B1169" t="s">
        <v>42</v>
      </c>
      <c r="E1169" t="s">
        <v>26</v>
      </c>
      <c r="F1169" t="s">
        <v>43</v>
      </c>
      <c r="G1169">
        <v>8</v>
      </c>
      <c r="H1169">
        <v>8</v>
      </c>
      <c r="I1169">
        <v>9</v>
      </c>
      <c r="J1169">
        <v>5</v>
      </c>
      <c r="K1169">
        <v>5</v>
      </c>
      <c r="L1169">
        <v>6</v>
      </c>
      <c r="M1169">
        <v>8</v>
      </c>
      <c r="N1169" t="s">
        <v>359</v>
      </c>
      <c r="O1169" t="s">
        <v>28</v>
      </c>
      <c r="P1169" t="s">
        <v>29</v>
      </c>
      <c r="Q1169" t="s">
        <v>60</v>
      </c>
      <c r="R1169" t="s">
        <v>31</v>
      </c>
      <c r="T1169" t="s">
        <v>176</v>
      </c>
      <c r="U1169" t="s">
        <v>34</v>
      </c>
      <c r="V1169">
        <v>3</v>
      </c>
      <c r="W1169">
        <v>3</v>
      </c>
      <c r="X1169" t="s">
        <v>35</v>
      </c>
      <c r="Y1169" t="s">
        <v>35</v>
      </c>
      <c r="Z1169" t="s">
        <v>36</v>
      </c>
    </row>
    <row r="1170" spans="1:26" x14ac:dyDescent="0.3">
      <c r="A1170" t="s">
        <v>1370</v>
      </c>
      <c r="B1170" t="s">
        <v>38</v>
      </c>
      <c r="C1170" t="s">
        <v>26</v>
      </c>
      <c r="D1170" t="s">
        <v>27</v>
      </c>
      <c r="G1170">
        <v>5</v>
      </c>
      <c r="H1170">
        <v>6</v>
      </c>
      <c r="I1170">
        <v>5</v>
      </c>
      <c r="J1170">
        <v>6</v>
      </c>
      <c r="K1170">
        <v>5</v>
      </c>
      <c r="L1170">
        <v>6</v>
      </c>
      <c r="M1170">
        <v>7</v>
      </c>
      <c r="N1170">
        <v>0</v>
      </c>
      <c r="O1170" t="s">
        <v>28</v>
      </c>
      <c r="P1170" t="s">
        <v>29</v>
      </c>
      <c r="Q1170" t="s">
        <v>60</v>
      </c>
      <c r="R1170" t="s">
        <v>31</v>
      </c>
      <c r="S1170" t="s">
        <v>91</v>
      </c>
      <c r="T1170" t="s">
        <v>194</v>
      </c>
      <c r="U1170" t="s">
        <v>34</v>
      </c>
      <c r="V1170">
        <v>1</v>
      </c>
      <c r="W1170">
        <v>3</v>
      </c>
      <c r="X1170" t="s">
        <v>35</v>
      </c>
      <c r="Y1170" t="s">
        <v>35</v>
      </c>
      <c r="Z1170" t="s">
        <v>36</v>
      </c>
    </row>
    <row r="1171" spans="1:26" x14ac:dyDescent="0.3">
      <c r="A1171" t="s">
        <v>1371</v>
      </c>
      <c r="B1171" t="s">
        <v>67</v>
      </c>
      <c r="E1171" t="s">
        <v>26</v>
      </c>
      <c r="F1171" t="s">
        <v>43</v>
      </c>
      <c r="G1171">
        <v>2</v>
      </c>
      <c r="H1171">
        <v>7</v>
      </c>
      <c r="I1171">
        <v>5</v>
      </c>
      <c r="J1171">
        <v>0</v>
      </c>
      <c r="K1171">
        <v>4</v>
      </c>
      <c r="L1171">
        <v>7</v>
      </c>
      <c r="M1171">
        <v>8</v>
      </c>
      <c r="N1171" t="s">
        <v>158</v>
      </c>
      <c r="O1171" t="s">
        <v>44</v>
      </c>
      <c r="P1171" t="s">
        <v>45</v>
      </c>
      <c r="Q1171" t="s">
        <v>30</v>
      </c>
      <c r="R1171" t="s">
        <v>50</v>
      </c>
      <c r="S1171" t="s">
        <v>178</v>
      </c>
      <c r="T1171" t="s">
        <v>52</v>
      </c>
      <c r="U1171" t="s">
        <v>46</v>
      </c>
      <c r="V1171">
        <v>1</v>
      </c>
      <c r="W1171">
        <v>1</v>
      </c>
      <c r="X1171" t="s">
        <v>35</v>
      </c>
      <c r="Y1171" t="s">
        <v>35</v>
      </c>
      <c r="Z1171" t="s">
        <v>53</v>
      </c>
    </row>
    <row r="1172" spans="1:26" x14ac:dyDescent="0.3">
      <c r="A1172" t="s">
        <v>1372</v>
      </c>
      <c r="B1172" t="s">
        <v>25</v>
      </c>
      <c r="C1172" t="s">
        <v>26</v>
      </c>
      <c r="D1172" t="s">
        <v>105</v>
      </c>
      <c r="G1172">
        <v>4</v>
      </c>
      <c r="H1172">
        <v>2</v>
      </c>
      <c r="I1172">
        <v>5</v>
      </c>
      <c r="J1172">
        <v>6</v>
      </c>
      <c r="K1172">
        <v>5</v>
      </c>
      <c r="L1172">
        <v>8</v>
      </c>
      <c r="M1172">
        <v>3</v>
      </c>
      <c r="N1172">
        <v>0</v>
      </c>
      <c r="O1172" t="s">
        <v>44</v>
      </c>
      <c r="P1172" t="s">
        <v>45</v>
      </c>
      <c r="Q1172" t="s">
        <v>60</v>
      </c>
      <c r="R1172" t="s">
        <v>31</v>
      </c>
      <c r="S1172" t="s">
        <v>95</v>
      </c>
      <c r="T1172" t="s">
        <v>112</v>
      </c>
      <c r="U1172" t="s">
        <v>146</v>
      </c>
      <c r="V1172">
        <v>3</v>
      </c>
      <c r="W1172">
        <v>4</v>
      </c>
      <c r="X1172" t="s">
        <v>35</v>
      </c>
      <c r="Y1172" t="s">
        <v>35</v>
      </c>
      <c r="Z1172" t="s">
        <v>36</v>
      </c>
    </row>
    <row r="1173" spans="1:26" x14ac:dyDescent="0.3">
      <c r="A1173" t="s">
        <v>1373</v>
      </c>
      <c r="B1173" t="s">
        <v>38</v>
      </c>
      <c r="C1173" t="s">
        <v>26</v>
      </c>
      <c r="D1173" t="s">
        <v>27</v>
      </c>
      <c r="G1173">
        <v>5</v>
      </c>
      <c r="H1173">
        <v>3</v>
      </c>
      <c r="I1173">
        <v>7</v>
      </c>
      <c r="J1173">
        <v>2</v>
      </c>
      <c r="K1173">
        <v>2</v>
      </c>
      <c r="L1173">
        <v>5</v>
      </c>
      <c r="M1173">
        <v>10</v>
      </c>
      <c r="N1173" t="s">
        <v>1374</v>
      </c>
      <c r="O1173" t="s">
        <v>28</v>
      </c>
      <c r="P1173" t="s">
        <v>29</v>
      </c>
      <c r="Q1173" t="s">
        <v>60</v>
      </c>
      <c r="R1173" t="s">
        <v>31</v>
      </c>
      <c r="S1173" t="s">
        <v>51</v>
      </c>
      <c r="T1173" t="s">
        <v>176</v>
      </c>
      <c r="U1173" t="s">
        <v>146</v>
      </c>
      <c r="V1173">
        <v>3</v>
      </c>
      <c r="W1173">
        <v>3</v>
      </c>
      <c r="X1173" t="s">
        <v>35</v>
      </c>
      <c r="Y1173" t="s">
        <v>35</v>
      </c>
      <c r="Z1173" t="s">
        <v>36</v>
      </c>
    </row>
    <row r="1174" spans="1:26" x14ac:dyDescent="0.3">
      <c r="A1174" t="s">
        <v>1375</v>
      </c>
      <c r="B1174" t="s">
        <v>157</v>
      </c>
      <c r="C1174" t="s">
        <v>26</v>
      </c>
      <c r="D1174" t="s">
        <v>27</v>
      </c>
      <c r="G1174">
        <v>0</v>
      </c>
      <c r="H1174">
        <v>8</v>
      </c>
      <c r="I1174">
        <v>9</v>
      </c>
      <c r="J1174">
        <v>0</v>
      </c>
      <c r="K1174">
        <v>0</v>
      </c>
      <c r="L1174">
        <v>9</v>
      </c>
      <c r="M1174">
        <v>8</v>
      </c>
      <c r="N1174">
        <v>50</v>
      </c>
      <c r="O1174" t="s">
        <v>28</v>
      </c>
      <c r="P1174" t="s">
        <v>45</v>
      </c>
      <c r="Q1174" t="s">
        <v>30</v>
      </c>
      <c r="R1174" t="s">
        <v>31</v>
      </c>
      <c r="S1174" t="s">
        <v>178</v>
      </c>
      <c r="T1174" t="s">
        <v>182</v>
      </c>
      <c r="U1174" t="s">
        <v>34</v>
      </c>
      <c r="V1174">
        <v>1</v>
      </c>
      <c r="W1174">
        <v>1</v>
      </c>
      <c r="X1174" t="s">
        <v>35</v>
      </c>
      <c r="Y1174" t="s">
        <v>35</v>
      </c>
      <c r="Z1174" t="s">
        <v>36</v>
      </c>
    </row>
    <row r="1175" spans="1:26" x14ac:dyDescent="0.3">
      <c r="A1175" t="s">
        <v>1376</v>
      </c>
      <c r="B1175" t="s">
        <v>38</v>
      </c>
      <c r="C1175" t="s">
        <v>26</v>
      </c>
      <c r="D1175" t="s">
        <v>27</v>
      </c>
      <c r="G1175">
        <v>7</v>
      </c>
      <c r="H1175">
        <v>9</v>
      </c>
      <c r="I1175">
        <v>3</v>
      </c>
      <c r="J1175">
        <v>7</v>
      </c>
      <c r="K1175">
        <v>4</v>
      </c>
      <c r="L1175">
        <v>8</v>
      </c>
      <c r="M1175">
        <v>7</v>
      </c>
      <c r="N1175">
        <v>50</v>
      </c>
      <c r="O1175" t="s">
        <v>44</v>
      </c>
      <c r="P1175" t="s">
        <v>85</v>
      </c>
      <c r="Q1175" t="s">
        <v>30</v>
      </c>
      <c r="R1175" t="s">
        <v>50</v>
      </c>
      <c r="S1175" t="s">
        <v>95</v>
      </c>
      <c r="T1175" t="s">
        <v>131</v>
      </c>
      <c r="U1175" t="s">
        <v>106</v>
      </c>
      <c r="V1175">
        <v>5</v>
      </c>
      <c r="W1175">
        <v>3</v>
      </c>
      <c r="X1175" t="s">
        <v>35</v>
      </c>
      <c r="Y1175" t="s">
        <v>35</v>
      </c>
      <c r="Z1175" t="s">
        <v>36</v>
      </c>
    </row>
    <row r="1176" spans="1:26" x14ac:dyDescent="0.3">
      <c r="A1176" t="s">
        <v>1377</v>
      </c>
      <c r="B1176" t="s">
        <v>281</v>
      </c>
      <c r="E1176" t="s">
        <v>26</v>
      </c>
      <c r="F1176" t="s">
        <v>79</v>
      </c>
      <c r="G1176">
        <v>4</v>
      </c>
      <c r="H1176">
        <v>8</v>
      </c>
      <c r="I1176">
        <v>2</v>
      </c>
      <c r="J1176">
        <v>4</v>
      </c>
      <c r="K1176">
        <v>0</v>
      </c>
      <c r="L1176">
        <v>2</v>
      </c>
      <c r="M1176">
        <v>1</v>
      </c>
      <c r="N1176" t="s">
        <v>322</v>
      </c>
      <c r="O1176" t="s">
        <v>44</v>
      </c>
      <c r="P1176" t="s">
        <v>45</v>
      </c>
      <c r="Q1176" t="s">
        <v>60</v>
      </c>
      <c r="R1176" t="s">
        <v>31</v>
      </c>
      <c r="S1176" t="s">
        <v>95</v>
      </c>
      <c r="T1176" t="s">
        <v>112</v>
      </c>
      <c r="U1176" t="s">
        <v>34</v>
      </c>
      <c r="V1176">
        <v>1</v>
      </c>
      <c r="W1176">
        <v>4</v>
      </c>
      <c r="X1176" t="s">
        <v>40</v>
      </c>
      <c r="Y1176" t="s">
        <v>35</v>
      </c>
      <c r="Z1176" t="s">
        <v>36</v>
      </c>
    </row>
    <row r="1177" spans="1:26" x14ac:dyDescent="0.3">
      <c r="A1177" t="s">
        <v>1378</v>
      </c>
      <c r="B1177" t="s">
        <v>38</v>
      </c>
      <c r="C1177" t="s">
        <v>26</v>
      </c>
      <c r="D1177" t="s">
        <v>27</v>
      </c>
      <c r="G1177">
        <v>4</v>
      </c>
      <c r="H1177">
        <v>7</v>
      </c>
      <c r="I1177">
        <v>7</v>
      </c>
      <c r="J1177">
        <v>4</v>
      </c>
      <c r="K1177">
        <v>2</v>
      </c>
      <c r="L1177">
        <v>4</v>
      </c>
      <c r="M1177">
        <v>6</v>
      </c>
      <c r="N1177" t="s">
        <v>140</v>
      </c>
      <c r="O1177" t="s">
        <v>28</v>
      </c>
      <c r="P1177" t="s">
        <v>29</v>
      </c>
      <c r="Q1177" t="s">
        <v>60</v>
      </c>
      <c r="R1177" t="s">
        <v>50</v>
      </c>
      <c r="S1177" t="s">
        <v>51</v>
      </c>
      <c r="T1177" t="s">
        <v>52</v>
      </c>
      <c r="U1177" t="s">
        <v>34</v>
      </c>
      <c r="V1177">
        <v>2</v>
      </c>
      <c r="W1177">
        <v>2</v>
      </c>
      <c r="X1177" t="s">
        <v>35</v>
      </c>
      <c r="Y1177" t="s">
        <v>35</v>
      </c>
      <c r="Z1177" t="s">
        <v>36</v>
      </c>
    </row>
    <row r="1178" spans="1:26" x14ac:dyDescent="0.3">
      <c r="A1178" t="s">
        <v>1379</v>
      </c>
      <c r="B1178" t="s">
        <v>144</v>
      </c>
      <c r="C1178" t="s">
        <v>26</v>
      </c>
      <c r="D1178" t="s">
        <v>105</v>
      </c>
      <c r="G1178">
        <v>5</v>
      </c>
      <c r="H1178">
        <v>9</v>
      </c>
      <c r="I1178">
        <v>4</v>
      </c>
      <c r="J1178">
        <v>2</v>
      </c>
      <c r="K1178">
        <v>0</v>
      </c>
      <c r="L1178">
        <v>9</v>
      </c>
      <c r="M1178">
        <v>10</v>
      </c>
      <c r="N1178">
        <v>200</v>
      </c>
      <c r="O1178" t="s">
        <v>28</v>
      </c>
      <c r="P1178" t="s">
        <v>29</v>
      </c>
      <c r="Q1178" t="s">
        <v>60</v>
      </c>
      <c r="R1178" t="s">
        <v>31</v>
      </c>
      <c r="S1178" t="s">
        <v>32</v>
      </c>
      <c r="T1178" t="s">
        <v>176</v>
      </c>
      <c r="U1178" t="s">
        <v>34</v>
      </c>
      <c r="V1178">
        <v>2</v>
      </c>
      <c r="W1178">
        <v>4</v>
      </c>
      <c r="X1178" t="s">
        <v>35</v>
      </c>
      <c r="Y1178" t="s">
        <v>35</v>
      </c>
      <c r="Z1178" t="s">
        <v>36</v>
      </c>
    </row>
    <row r="1179" spans="1:26" x14ac:dyDescent="0.3">
      <c r="A1179" t="s">
        <v>1380</v>
      </c>
      <c r="B1179" t="s">
        <v>135</v>
      </c>
      <c r="E1179" t="s">
        <v>26</v>
      </c>
      <c r="F1179" t="s">
        <v>43</v>
      </c>
      <c r="G1179">
        <v>3</v>
      </c>
      <c r="H1179">
        <v>7</v>
      </c>
      <c r="I1179">
        <v>9</v>
      </c>
      <c r="J1179">
        <v>4</v>
      </c>
      <c r="K1179">
        <v>1</v>
      </c>
      <c r="L1179">
        <v>7</v>
      </c>
      <c r="M1179">
        <v>7</v>
      </c>
      <c r="N1179">
        <v>300</v>
      </c>
      <c r="O1179" t="s">
        <v>28</v>
      </c>
      <c r="P1179" t="s">
        <v>29</v>
      </c>
      <c r="Q1179" t="s">
        <v>60</v>
      </c>
      <c r="R1179" t="s">
        <v>31</v>
      </c>
      <c r="S1179" t="s">
        <v>102</v>
      </c>
      <c r="T1179" t="s">
        <v>112</v>
      </c>
      <c r="U1179" t="s">
        <v>34</v>
      </c>
      <c r="V1179">
        <v>2</v>
      </c>
      <c r="W1179">
        <v>1</v>
      </c>
      <c r="X1179" t="s">
        <v>35</v>
      </c>
      <c r="Y1179" t="s">
        <v>35</v>
      </c>
      <c r="Z1179" t="s">
        <v>36</v>
      </c>
    </row>
    <row r="1180" spans="1:26" x14ac:dyDescent="0.3">
      <c r="A1180" t="s">
        <v>1381</v>
      </c>
      <c r="B1180" t="s">
        <v>90</v>
      </c>
      <c r="E1180" t="s">
        <v>26</v>
      </c>
      <c r="F1180" t="s">
        <v>43</v>
      </c>
      <c r="G1180">
        <v>2</v>
      </c>
      <c r="H1180">
        <v>0</v>
      </c>
      <c r="I1180">
        <v>5</v>
      </c>
      <c r="J1180">
        <v>1</v>
      </c>
      <c r="K1180">
        <v>0</v>
      </c>
      <c r="L1180">
        <v>8</v>
      </c>
      <c r="M1180">
        <v>9</v>
      </c>
      <c r="N1180">
        <v>200</v>
      </c>
      <c r="O1180" t="s">
        <v>28</v>
      </c>
      <c r="P1180" t="s">
        <v>45</v>
      </c>
      <c r="Q1180" t="s">
        <v>39</v>
      </c>
      <c r="R1180" t="s">
        <v>31</v>
      </c>
      <c r="S1180" t="s">
        <v>214</v>
      </c>
      <c r="T1180" t="s">
        <v>112</v>
      </c>
      <c r="U1180" t="s">
        <v>34</v>
      </c>
      <c r="V1180">
        <v>1</v>
      </c>
      <c r="W1180">
        <v>1</v>
      </c>
      <c r="X1180" t="s">
        <v>35</v>
      </c>
      <c r="Y1180" t="s">
        <v>35</v>
      </c>
      <c r="Z1180" t="s">
        <v>36</v>
      </c>
    </row>
    <row r="1181" spans="1:26" x14ac:dyDescent="0.3">
      <c r="A1181" t="s">
        <v>1382</v>
      </c>
      <c r="B1181" t="s">
        <v>148</v>
      </c>
      <c r="E1181" t="s">
        <v>26</v>
      </c>
      <c r="F1181" t="s">
        <v>43</v>
      </c>
      <c r="G1181">
        <v>6</v>
      </c>
      <c r="H1181">
        <v>9</v>
      </c>
      <c r="I1181">
        <v>4</v>
      </c>
      <c r="J1181">
        <v>5</v>
      </c>
      <c r="K1181">
        <v>2</v>
      </c>
      <c r="L1181">
        <v>8</v>
      </c>
      <c r="M1181">
        <v>8</v>
      </c>
      <c r="N1181" t="s">
        <v>1383</v>
      </c>
      <c r="O1181" t="s">
        <v>28</v>
      </c>
      <c r="P1181" t="s">
        <v>29</v>
      </c>
      <c r="Q1181" t="s">
        <v>30</v>
      </c>
      <c r="R1181" t="s">
        <v>31</v>
      </c>
      <c r="S1181" t="s">
        <v>61</v>
      </c>
      <c r="T1181" t="s">
        <v>62</v>
      </c>
      <c r="U1181" t="s">
        <v>34</v>
      </c>
      <c r="V1181">
        <v>1</v>
      </c>
      <c r="W1181">
        <v>1</v>
      </c>
      <c r="X1181" t="s">
        <v>35</v>
      </c>
      <c r="Y1181" t="s">
        <v>35</v>
      </c>
      <c r="Z1181" t="s">
        <v>36</v>
      </c>
    </row>
    <row r="1182" spans="1:26" x14ac:dyDescent="0.3">
      <c r="A1182" t="s">
        <v>1384</v>
      </c>
      <c r="B1182" t="s">
        <v>25</v>
      </c>
      <c r="C1182" t="s">
        <v>26</v>
      </c>
      <c r="D1182" t="s">
        <v>27</v>
      </c>
      <c r="G1182">
        <v>7</v>
      </c>
      <c r="H1182">
        <v>5</v>
      </c>
      <c r="I1182">
        <v>8</v>
      </c>
      <c r="J1182">
        <v>7</v>
      </c>
      <c r="K1182">
        <v>2</v>
      </c>
      <c r="L1182">
        <v>7</v>
      </c>
      <c r="M1182">
        <v>9</v>
      </c>
      <c r="N1182" t="s">
        <v>956</v>
      </c>
      <c r="O1182" t="s">
        <v>28</v>
      </c>
      <c r="P1182" t="s">
        <v>45</v>
      </c>
      <c r="Q1182" t="s">
        <v>30</v>
      </c>
      <c r="R1182" t="s">
        <v>31</v>
      </c>
      <c r="S1182" t="s">
        <v>56</v>
      </c>
      <c r="T1182" t="s">
        <v>176</v>
      </c>
      <c r="U1182" t="s">
        <v>92</v>
      </c>
      <c r="V1182">
        <v>4</v>
      </c>
      <c r="W1182">
        <v>3</v>
      </c>
      <c r="X1182" t="s">
        <v>35</v>
      </c>
      <c r="Y1182" t="s">
        <v>35</v>
      </c>
      <c r="Z1182" t="s">
        <v>53</v>
      </c>
    </row>
    <row r="1183" spans="1:26" x14ac:dyDescent="0.3">
      <c r="A1183" t="s">
        <v>1385</v>
      </c>
      <c r="B1183" t="s">
        <v>25</v>
      </c>
      <c r="C1183" t="s">
        <v>26</v>
      </c>
      <c r="D1183" t="s">
        <v>27</v>
      </c>
      <c r="G1183">
        <v>0</v>
      </c>
      <c r="H1183">
        <v>0</v>
      </c>
      <c r="I1183">
        <v>10</v>
      </c>
      <c r="J1183">
        <v>0</v>
      </c>
      <c r="K1183">
        <v>0</v>
      </c>
      <c r="L1183">
        <v>10</v>
      </c>
      <c r="M1183">
        <v>10</v>
      </c>
      <c r="N1183">
        <v>1000</v>
      </c>
      <c r="O1183" t="s">
        <v>28</v>
      </c>
      <c r="P1183" t="s">
        <v>29</v>
      </c>
      <c r="Q1183" t="s">
        <v>60</v>
      </c>
      <c r="R1183" t="s">
        <v>31</v>
      </c>
      <c r="S1183" t="s">
        <v>51</v>
      </c>
      <c r="T1183" t="s">
        <v>65</v>
      </c>
      <c r="U1183" t="s">
        <v>34</v>
      </c>
      <c r="V1183">
        <v>0</v>
      </c>
      <c r="W1183">
        <v>0</v>
      </c>
      <c r="X1183" t="s">
        <v>35</v>
      </c>
      <c r="Y1183" t="s">
        <v>35</v>
      </c>
      <c r="Z1183" t="s">
        <v>36</v>
      </c>
    </row>
    <row r="1184" spans="1:26" x14ac:dyDescent="0.3">
      <c r="A1184" t="s">
        <v>1386</v>
      </c>
      <c r="B1184" t="s">
        <v>81</v>
      </c>
      <c r="E1184" t="s">
        <v>26</v>
      </c>
      <c r="F1184" t="s">
        <v>79</v>
      </c>
      <c r="G1184">
        <v>6</v>
      </c>
      <c r="H1184">
        <v>6</v>
      </c>
      <c r="I1184">
        <v>7</v>
      </c>
      <c r="J1184">
        <v>3</v>
      </c>
      <c r="K1184">
        <v>2</v>
      </c>
      <c r="L1184">
        <v>7</v>
      </c>
      <c r="M1184">
        <v>7</v>
      </c>
      <c r="N1184">
        <v>150</v>
      </c>
      <c r="O1184" t="s">
        <v>28</v>
      </c>
      <c r="P1184" t="s">
        <v>29</v>
      </c>
      <c r="Q1184" t="s">
        <v>60</v>
      </c>
      <c r="R1184" t="s">
        <v>31</v>
      </c>
      <c r="S1184" t="s">
        <v>56</v>
      </c>
      <c r="T1184" t="s">
        <v>176</v>
      </c>
      <c r="U1184" t="s">
        <v>46</v>
      </c>
      <c r="V1184">
        <v>2</v>
      </c>
      <c r="W1184">
        <v>3</v>
      </c>
      <c r="X1184" t="s">
        <v>35</v>
      </c>
      <c r="Y1184" t="s">
        <v>35</v>
      </c>
      <c r="Z1184" t="s">
        <v>36</v>
      </c>
    </row>
    <row r="1185" spans="1:26" x14ac:dyDescent="0.3">
      <c r="A1185" t="s">
        <v>1387</v>
      </c>
      <c r="B1185" t="s">
        <v>148</v>
      </c>
      <c r="E1185" t="s">
        <v>26</v>
      </c>
      <c r="F1185" t="s">
        <v>43</v>
      </c>
      <c r="G1185">
        <v>3</v>
      </c>
      <c r="H1185">
        <v>4</v>
      </c>
      <c r="I1185">
        <v>9</v>
      </c>
      <c r="J1185">
        <v>3</v>
      </c>
      <c r="K1185">
        <v>1</v>
      </c>
      <c r="L1185">
        <v>9</v>
      </c>
      <c r="M1185">
        <v>9</v>
      </c>
      <c r="N1185">
        <v>200</v>
      </c>
      <c r="O1185" t="s">
        <v>28</v>
      </c>
      <c r="P1185" t="s">
        <v>29</v>
      </c>
      <c r="Q1185" t="s">
        <v>60</v>
      </c>
      <c r="R1185" t="s">
        <v>31</v>
      </c>
      <c r="S1185" t="s">
        <v>102</v>
      </c>
      <c r="T1185" t="s">
        <v>112</v>
      </c>
      <c r="U1185" t="s">
        <v>34</v>
      </c>
      <c r="V1185">
        <v>1</v>
      </c>
      <c r="W1185">
        <v>0</v>
      </c>
      <c r="X1185" t="s">
        <v>35</v>
      </c>
      <c r="Y1185" t="s">
        <v>35</v>
      </c>
      <c r="Z1185" t="s">
        <v>53</v>
      </c>
    </row>
    <row r="1186" spans="1:26" x14ac:dyDescent="0.3">
      <c r="A1186" t="s">
        <v>1388</v>
      </c>
      <c r="B1186" t="s">
        <v>64</v>
      </c>
      <c r="C1186" t="s">
        <v>26</v>
      </c>
      <c r="D1186" t="s">
        <v>27</v>
      </c>
      <c r="G1186">
        <v>0</v>
      </c>
      <c r="H1186">
        <v>0</v>
      </c>
      <c r="I1186">
        <v>4</v>
      </c>
      <c r="J1186">
        <v>0</v>
      </c>
      <c r="K1186">
        <v>0</v>
      </c>
      <c r="L1186">
        <v>10</v>
      </c>
      <c r="M1186">
        <v>7</v>
      </c>
      <c r="N1186">
        <v>200</v>
      </c>
      <c r="O1186" t="s">
        <v>28</v>
      </c>
      <c r="P1186" t="s">
        <v>29</v>
      </c>
      <c r="Q1186" t="s">
        <v>60</v>
      </c>
      <c r="R1186" t="s">
        <v>31</v>
      </c>
      <c r="S1186" t="s">
        <v>214</v>
      </c>
      <c r="T1186" t="s">
        <v>206</v>
      </c>
      <c r="U1186" t="s">
        <v>146</v>
      </c>
      <c r="V1186">
        <v>3</v>
      </c>
      <c r="W1186">
        <v>0</v>
      </c>
      <c r="X1186" t="s">
        <v>35</v>
      </c>
      <c r="Y1186" t="s">
        <v>35</v>
      </c>
      <c r="Z1186" t="s">
        <v>36</v>
      </c>
    </row>
    <row r="1187" spans="1:26" x14ac:dyDescent="0.3">
      <c r="A1187" t="s">
        <v>1389</v>
      </c>
      <c r="B1187" t="s">
        <v>78</v>
      </c>
      <c r="E1187" t="s">
        <v>26</v>
      </c>
      <c r="F1187" t="s">
        <v>43</v>
      </c>
      <c r="G1187">
        <v>5</v>
      </c>
      <c r="H1187">
        <v>8</v>
      </c>
      <c r="I1187">
        <v>8</v>
      </c>
      <c r="J1187">
        <v>3</v>
      </c>
      <c r="K1187">
        <v>2</v>
      </c>
      <c r="L1187">
        <v>7</v>
      </c>
      <c r="M1187">
        <v>7</v>
      </c>
      <c r="N1187">
        <v>200</v>
      </c>
      <c r="O1187" t="s">
        <v>28</v>
      </c>
      <c r="P1187" t="s">
        <v>29</v>
      </c>
      <c r="Q1187" t="s">
        <v>60</v>
      </c>
      <c r="R1187" t="s">
        <v>31</v>
      </c>
      <c r="T1187" t="s">
        <v>194</v>
      </c>
      <c r="U1187" t="s">
        <v>146</v>
      </c>
      <c r="V1187">
        <v>0</v>
      </c>
      <c r="W1187">
        <v>2</v>
      </c>
      <c r="X1187" t="s">
        <v>35</v>
      </c>
      <c r="Y1187" t="s">
        <v>35</v>
      </c>
      <c r="Z1187" t="s">
        <v>36</v>
      </c>
    </row>
    <row r="1188" spans="1:26" x14ac:dyDescent="0.3">
      <c r="A1188" t="s">
        <v>1390</v>
      </c>
      <c r="B1188" t="s">
        <v>25</v>
      </c>
      <c r="C1188" t="s">
        <v>26</v>
      </c>
      <c r="D1188" t="s">
        <v>105</v>
      </c>
      <c r="G1188">
        <v>8</v>
      </c>
      <c r="H1188">
        <v>5</v>
      </c>
      <c r="I1188">
        <v>2</v>
      </c>
      <c r="J1188">
        <v>9</v>
      </c>
      <c r="K1188">
        <v>1</v>
      </c>
      <c r="L1188">
        <v>2</v>
      </c>
      <c r="M1188">
        <v>6</v>
      </c>
      <c r="N1188" t="s">
        <v>1391</v>
      </c>
      <c r="O1188" t="s">
        <v>44</v>
      </c>
      <c r="P1188" t="s">
        <v>29</v>
      </c>
      <c r="Q1188" t="s">
        <v>60</v>
      </c>
      <c r="R1188" t="s">
        <v>31</v>
      </c>
      <c r="S1188" t="s">
        <v>51</v>
      </c>
      <c r="T1188" t="s">
        <v>194</v>
      </c>
      <c r="U1188" t="s">
        <v>34</v>
      </c>
      <c r="V1188">
        <v>2</v>
      </c>
      <c r="W1188">
        <v>4</v>
      </c>
      <c r="X1188" t="s">
        <v>35</v>
      </c>
      <c r="Y1188" t="s">
        <v>35</v>
      </c>
      <c r="Z1188" t="s">
        <v>36</v>
      </c>
    </row>
    <row r="1189" spans="1:26" x14ac:dyDescent="0.3">
      <c r="A1189" t="s">
        <v>1392</v>
      </c>
      <c r="B1189" t="s">
        <v>64</v>
      </c>
      <c r="C1189" t="s">
        <v>26</v>
      </c>
      <c r="D1189" t="s">
        <v>27</v>
      </c>
      <c r="G1189">
        <v>3</v>
      </c>
      <c r="H1189">
        <v>3</v>
      </c>
      <c r="I1189">
        <v>6</v>
      </c>
      <c r="J1189">
        <v>0</v>
      </c>
      <c r="K1189">
        <v>0</v>
      </c>
      <c r="L1189">
        <v>5</v>
      </c>
      <c r="M1189">
        <v>8</v>
      </c>
      <c r="N1189">
        <v>600</v>
      </c>
      <c r="O1189" t="s">
        <v>28</v>
      </c>
      <c r="P1189" t="s">
        <v>29</v>
      </c>
      <c r="Q1189" t="s">
        <v>39</v>
      </c>
      <c r="R1189" t="s">
        <v>31</v>
      </c>
      <c r="T1189" t="s">
        <v>62</v>
      </c>
      <c r="U1189" t="s">
        <v>46</v>
      </c>
      <c r="V1189">
        <v>2</v>
      </c>
      <c r="W1189">
        <v>1</v>
      </c>
      <c r="X1189" t="s">
        <v>35</v>
      </c>
      <c r="Y1189" t="s">
        <v>35</v>
      </c>
      <c r="Z1189" t="s">
        <v>36</v>
      </c>
    </row>
    <row r="1190" spans="1:26" x14ac:dyDescent="0.3">
      <c r="A1190" t="s">
        <v>1393</v>
      </c>
      <c r="B1190" t="s">
        <v>135</v>
      </c>
      <c r="E1190" t="s">
        <v>26</v>
      </c>
      <c r="F1190" t="s">
        <v>43</v>
      </c>
      <c r="G1190">
        <v>7</v>
      </c>
      <c r="H1190">
        <v>2</v>
      </c>
      <c r="I1190">
        <v>8</v>
      </c>
      <c r="J1190">
        <v>2</v>
      </c>
      <c r="K1190">
        <v>2</v>
      </c>
      <c r="L1190">
        <v>5</v>
      </c>
      <c r="M1190">
        <v>9</v>
      </c>
      <c r="N1190">
        <v>50</v>
      </c>
      <c r="O1190" t="s">
        <v>28</v>
      </c>
      <c r="P1190" t="s">
        <v>29</v>
      </c>
      <c r="Q1190" t="s">
        <v>60</v>
      </c>
      <c r="R1190" t="s">
        <v>31</v>
      </c>
      <c r="S1190" t="s">
        <v>32</v>
      </c>
      <c r="T1190" t="s">
        <v>176</v>
      </c>
      <c r="U1190" t="s">
        <v>34</v>
      </c>
      <c r="V1190">
        <v>4</v>
      </c>
      <c r="W1190">
        <v>2</v>
      </c>
      <c r="X1190" t="s">
        <v>35</v>
      </c>
      <c r="Y1190" t="s">
        <v>35</v>
      </c>
      <c r="Z1190" t="s">
        <v>36</v>
      </c>
    </row>
    <row r="1191" spans="1:26" x14ac:dyDescent="0.3">
      <c r="A1191" t="s">
        <v>1394</v>
      </c>
      <c r="B1191" t="s">
        <v>67</v>
      </c>
      <c r="E1191" t="s">
        <v>26</v>
      </c>
      <c r="F1191" t="s">
        <v>79</v>
      </c>
      <c r="G1191">
        <v>6</v>
      </c>
      <c r="H1191">
        <v>7</v>
      </c>
      <c r="I1191">
        <v>8</v>
      </c>
      <c r="J1191">
        <v>6</v>
      </c>
      <c r="K1191">
        <v>5</v>
      </c>
      <c r="L1191">
        <v>4</v>
      </c>
      <c r="M1191">
        <v>5</v>
      </c>
      <c r="N1191">
        <v>0</v>
      </c>
      <c r="O1191" t="s">
        <v>44</v>
      </c>
      <c r="P1191" t="s">
        <v>45</v>
      </c>
      <c r="Q1191" t="s">
        <v>39</v>
      </c>
      <c r="R1191" t="s">
        <v>31</v>
      </c>
      <c r="T1191" t="s">
        <v>33</v>
      </c>
      <c r="U1191" t="s">
        <v>34</v>
      </c>
      <c r="V1191">
        <v>4</v>
      </c>
      <c r="W1191">
        <v>3</v>
      </c>
      <c r="X1191" t="s">
        <v>35</v>
      </c>
      <c r="Y1191" t="s">
        <v>35</v>
      </c>
      <c r="Z1191" t="s">
        <v>36</v>
      </c>
    </row>
    <row r="1192" spans="1:26" x14ac:dyDescent="0.3">
      <c r="A1192" t="s">
        <v>1395</v>
      </c>
      <c r="B1192" t="s">
        <v>67</v>
      </c>
      <c r="E1192" t="s">
        <v>26</v>
      </c>
      <c r="F1192" t="s">
        <v>43</v>
      </c>
      <c r="G1192">
        <v>4</v>
      </c>
      <c r="H1192">
        <v>4</v>
      </c>
      <c r="I1192">
        <v>7</v>
      </c>
      <c r="J1192">
        <v>3</v>
      </c>
      <c r="K1192">
        <v>3</v>
      </c>
      <c r="L1192">
        <v>8</v>
      </c>
      <c r="M1192">
        <v>9</v>
      </c>
      <c r="N1192">
        <v>400</v>
      </c>
      <c r="O1192" t="s">
        <v>28</v>
      </c>
      <c r="P1192" t="s">
        <v>29</v>
      </c>
      <c r="Q1192" t="s">
        <v>30</v>
      </c>
      <c r="R1192" t="s">
        <v>31</v>
      </c>
      <c r="S1192" t="s">
        <v>102</v>
      </c>
      <c r="T1192" t="s">
        <v>112</v>
      </c>
      <c r="U1192" t="s">
        <v>46</v>
      </c>
      <c r="V1192">
        <v>2</v>
      </c>
      <c r="W1192">
        <v>2</v>
      </c>
      <c r="X1192" t="s">
        <v>40</v>
      </c>
      <c r="Y1192" t="s">
        <v>35</v>
      </c>
      <c r="Z1192" t="s">
        <v>36</v>
      </c>
    </row>
    <row r="1193" spans="1:26" x14ac:dyDescent="0.3">
      <c r="A1193" t="s">
        <v>1396</v>
      </c>
      <c r="B1193" t="s">
        <v>184</v>
      </c>
      <c r="C1193" t="s">
        <v>26</v>
      </c>
      <c r="D1193" t="s">
        <v>27</v>
      </c>
      <c r="G1193">
        <v>4</v>
      </c>
      <c r="H1193">
        <v>4</v>
      </c>
      <c r="I1193">
        <v>8</v>
      </c>
      <c r="J1193">
        <v>6</v>
      </c>
      <c r="K1193">
        <v>5</v>
      </c>
      <c r="L1193">
        <v>4</v>
      </c>
      <c r="M1193">
        <v>7</v>
      </c>
      <c r="N1193">
        <v>200</v>
      </c>
      <c r="O1193" t="s">
        <v>28</v>
      </c>
      <c r="P1193" t="s">
        <v>29</v>
      </c>
      <c r="Q1193" t="s">
        <v>60</v>
      </c>
      <c r="R1193" t="s">
        <v>31</v>
      </c>
      <c r="S1193" t="s">
        <v>32</v>
      </c>
      <c r="T1193" t="s">
        <v>33</v>
      </c>
      <c r="U1193" t="s">
        <v>146</v>
      </c>
      <c r="V1193">
        <v>4</v>
      </c>
      <c r="W1193">
        <v>2</v>
      </c>
      <c r="X1193" t="s">
        <v>40</v>
      </c>
      <c r="Y1193" t="s">
        <v>35</v>
      </c>
      <c r="Z1193" t="s">
        <v>53</v>
      </c>
    </row>
    <row r="1194" spans="1:26" x14ac:dyDescent="0.3">
      <c r="A1194" t="s">
        <v>1397</v>
      </c>
      <c r="B1194" t="s">
        <v>135</v>
      </c>
      <c r="E1194" t="s">
        <v>26</v>
      </c>
      <c r="F1194" t="s">
        <v>43</v>
      </c>
      <c r="G1194">
        <v>4</v>
      </c>
      <c r="H1194">
        <v>7</v>
      </c>
      <c r="I1194">
        <v>7</v>
      </c>
      <c r="J1194">
        <v>3</v>
      </c>
      <c r="K1194">
        <v>4</v>
      </c>
      <c r="L1194">
        <v>8</v>
      </c>
      <c r="M1194">
        <v>7</v>
      </c>
      <c r="N1194">
        <v>500</v>
      </c>
      <c r="O1194" t="s">
        <v>28</v>
      </c>
      <c r="P1194" t="s">
        <v>29</v>
      </c>
      <c r="Q1194" t="s">
        <v>60</v>
      </c>
      <c r="R1194" t="s">
        <v>31</v>
      </c>
      <c r="S1194" t="s">
        <v>61</v>
      </c>
      <c r="T1194" t="s">
        <v>112</v>
      </c>
      <c r="U1194" t="s">
        <v>34</v>
      </c>
      <c r="V1194">
        <v>2</v>
      </c>
      <c r="W1194">
        <v>3</v>
      </c>
      <c r="X1194" t="s">
        <v>35</v>
      </c>
      <c r="Y1194" t="s">
        <v>40</v>
      </c>
      <c r="Z1194" t="s">
        <v>36</v>
      </c>
    </row>
    <row r="1195" spans="1:26" x14ac:dyDescent="0.3">
      <c r="A1195" t="s">
        <v>1397</v>
      </c>
      <c r="B1195" t="s">
        <v>81</v>
      </c>
      <c r="E1195" t="s">
        <v>26</v>
      </c>
      <c r="F1195" t="s">
        <v>43</v>
      </c>
      <c r="G1195">
        <v>1</v>
      </c>
      <c r="H1195">
        <v>0</v>
      </c>
      <c r="I1195">
        <v>9</v>
      </c>
      <c r="J1195">
        <v>0</v>
      </c>
      <c r="K1195">
        <v>0</v>
      </c>
      <c r="L1195">
        <v>1</v>
      </c>
      <c r="M1195">
        <v>9</v>
      </c>
      <c r="N1195">
        <v>400</v>
      </c>
      <c r="O1195" t="s">
        <v>44</v>
      </c>
      <c r="P1195" t="s">
        <v>45</v>
      </c>
      <c r="Q1195" t="s">
        <v>39</v>
      </c>
      <c r="R1195" t="s">
        <v>31</v>
      </c>
      <c r="S1195" t="s">
        <v>178</v>
      </c>
      <c r="T1195" t="s">
        <v>194</v>
      </c>
      <c r="U1195" t="s">
        <v>34</v>
      </c>
      <c r="V1195">
        <v>0</v>
      </c>
      <c r="W1195">
        <v>0</v>
      </c>
      <c r="X1195" t="s">
        <v>35</v>
      </c>
      <c r="Y1195" t="s">
        <v>35</v>
      </c>
      <c r="Z1195" t="s">
        <v>53</v>
      </c>
    </row>
    <row r="1196" spans="1:26" x14ac:dyDescent="0.3">
      <c r="A1196" t="s">
        <v>1398</v>
      </c>
      <c r="B1196" t="s">
        <v>135</v>
      </c>
      <c r="E1196" t="s">
        <v>26</v>
      </c>
      <c r="F1196" t="s">
        <v>43</v>
      </c>
      <c r="G1196">
        <v>8</v>
      </c>
      <c r="H1196">
        <v>9</v>
      </c>
      <c r="I1196">
        <v>7</v>
      </c>
      <c r="J1196">
        <v>7</v>
      </c>
      <c r="K1196">
        <v>5</v>
      </c>
      <c r="L1196">
        <v>5</v>
      </c>
      <c r="M1196">
        <v>8</v>
      </c>
      <c r="N1196">
        <v>100</v>
      </c>
      <c r="O1196" t="s">
        <v>28</v>
      </c>
      <c r="P1196" t="s">
        <v>29</v>
      </c>
      <c r="Q1196" t="s">
        <v>39</v>
      </c>
      <c r="R1196" t="s">
        <v>31</v>
      </c>
      <c r="T1196" t="s">
        <v>112</v>
      </c>
      <c r="U1196" t="s">
        <v>34</v>
      </c>
      <c r="V1196">
        <v>4</v>
      </c>
      <c r="W1196">
        <v>3</v>
      </c>
      <c r="X1196" t="s">
        <v>40</v>
      </c>
      <c r="Y1196" t="s">
        <v>35</v>
      </c>
      <c r="Z1196" t="s">
        <v>36</v>
      </c>
    </row>
    <row r="1197" spans="1:26" x14ac:dyDescent="0.3">
      <c r="A1197" t="s">
        <v>1399</v>
      </c>
      <c r="B1197" t="s">
        <v>25</v>
      </c>
      <c r="C1197" t="s">
        <v>26</v>
      </c>
      <c r="D1197" t="s">
        <v>105</v>
      </c>
      <c r="G1197">
        <v>5</v>
      </c>
      <c r="H1197">
        <v>4</v>
      </c>
      <c r="I1197">
        <v>8</v>
      </c>
      <c r="J1197">
        <v>4</v>
      </c>
      <c r="K1197">
        <v>3</v>
      </c>
      <c r="L1197">
        <v>3</v>
      </c>
      <c r="M1197">
        <v>1</v>
      </c>
      <c r="N1197">
        <v>0</v>
      </c>
      <c r="O1197" t="s">
        <v>28</v>
      </c>
      <c r="P1197" t="s">
        <v>45</v>
      </c>
      <c r="Q1197" t="s">
        <v>39</v>
      </c>
      <c r="R1197" t="s">
        <v>50</v>
      </c>
      <c r="S1197" t="s">
        <v>83</v>
      </c>
      <c r="T1197" t="s">
        <v>52</v>
      </c>
      <c r="U1197" t="s">
        <v>92</v>
      </c>
      <c r="V1197">
        <v>4</v>
      </c>
      <c r="W1197">
        <v>4</v>
      </c>
      <c r="X1197" t="s">
        <v>35</v>
      </c>
      <c r="Y1197" t="s">
        <v>35</v>
      </c>
      <c r="Z1197" t="s">
        <v>36</v>
      </c>
    </row>
    <row r="1198" spans="1:26" x14ac:dyDescent="0.3">
      <c r="A1198" t="s">
        <v>1399</v>
      </c>
      <c r="B1198" t="s">
        <v>81</v>
      </c>
      <c r="E1198" t="s">
        <v>26</v>
      </c>
      <c r="F1198" t="s">
        <v>43</v>
      </c>
      <c r="G1198">
        <v>7</v>
      </c>
      <c r="H1198">
        <v>3</v>
      </c>
      <c r="I1198">
        <v>9</v>
      </c>
      <c r="J1198">
        <v>5</v>
      </c>
      <c r="K1198">
        <v>2</v>
      </c>
      <c r="L1198">
        <v>5</v>
      </c>
      <c r="M1198">
        <v>6</v>
      </c>
      <c r="N1198">
        <v>100</v>
      </c>
      <c r="O1198" t="s">
        <v>28</v>
      </c>
      <c r="P1198" t="s">
        <v>29</v>
      </c>
      <c r="Q1198" t="s">
        <v>30</v>
      </c>
      <c r="R1198" t="s">
        <v>31</v>
      </c>
      <c r="S1198" t="s">
        <v>32</v>
      </c>
      <c r="T1198" t="s">
        <v>176</v>
      </c>
      <c r="U1198" t="s">
        <v>34</v>
      </c>
      <c r="V1198">
        <v>2</v>
      </c>
      <c r="W1198">
        <v>4</v>
      </c>
      <c r="X1198" t="s">
        <v>35</v>
      </c>
      <c r="Y1198" t="s">
        <v>35</v>
      </c>
      <c r="Z1198" t="s">
        <v>36</v>
      </c>
    </row>
    <row r="1199" spans="1:26" x14ac:dyDescent="0.3">
      <c r="A1199" t="s">
        <v>1400</v>
      </c>
      <c r="B1199" t="s">
        <v>38</v>
      </c>
      <c r="C1199" t="s">
        <v>26</v>
      </c>
      <c r="D1199" t="s">
        <v>27</v>
      </c>
      <c r="G1199">
        <v>6</v>
      </c>
      <c r="H1199">
        <v>6</v>
      </c>
      <c r="I1199">
        <v>7</v>
      </c>
      <c r="J1199">
        <v>8</v>
      </c>
      <c r="K1199">
        <v>4</v>
      </c>
      <c r="L1199">
        <v>4</v>
      </c>
      <c r="M1199">
        <v>6</v>
      </c>
      <c r="N1199">
        <v>100</v>
      </c>
      <c r="O1199" t="s">
        <v>28</v>
      </c>
      <c r="P1199" t="s">
        <v>29</v>
      </c>
      <c r="Q1199" t="s">
        <v>39</v>
      </c>
      <c r="R1199" t="s">
        <v>31</v>
      </c>
      <c r="S1199" t="s">
        <v>91</v>
      </c>
      <c r="T1199" t="s">
        <v>194</v>
      </c>
      <c r="U1199" t="s">
        <v>146</v>
      </c>
      <c r="V1199">
        <v>2</v>
      </c>
      <c r="W1199">
        <v>2</v>
      </c>
      <c r="X1199" t="s">
        <v>35</v>
      </c>
      <c r="Y1199" t="s">
        <v>35</v>
      </c>
      <c r="Z1199" t="s">
        <v>36</v>
      </c>
    </row>
    <row r="1200" spans="1:26" x14ac:dyDescent="0.3">
      <c r="A1200" t="s">
        <v>1401</v>
      </c>
      <c r="B1200" t="s">
        <v>148</v>
      </c>
      <c r="E1200" t="s">
        <v>26</v>
      </c>
      <c r="F1200" t="s">
        <v>43</v>
      </c>
      <c r="G1200">
        <v>7</v>
      </c>
      <c r="H1200">
        <v>8</v>
      </c>
      <c r="I1200">
        <v>10</v>
      </c>
      <c r="J1200">
        <v>3</v>
      </c>
      <c r="K1200">
        <v>3</v>
      </c>
      <c r="L1200">
        <v>5</v>
      </c>
      <c r="M1200">
        <v>8</v>
      </c>
      <c r="N1200" t="s">
        <v>224</v>
      </c>
      <c r="O1200" t="s">
        <v>28</v>
      </c>
      <c r="P1200" t="s">
        <v>29</v>
      </c>
      <c r="Q1200" t="s">
        <v>60</v>
      </c>
      <c r="R1200" t="s">
        <v>31</v>
      </c>
      <c r="S1200" t="s">
        <v>51</v>
      </c>
      <c r="T1200" t="s">
        <v>112</v>
      </c>
      <c r="U1200" t="s">
        <v>34</v>
      </c>
      <c r="V1200">
        <v>4</v>
      </c>
      <c r="W1200">
        <v>2</v>
      </c>
      <c r="X1200" t="s">
        <v>35</v>
      </c>
      <c r="Y1200" t="s">
        <v>35</v>
      </c>
      <c r="Z1200" t="s">
        <v>36</v>
      </c>
    </row>
    <row r="1201" spans="1:26" x14ac:dyDescent="0.3">
      <c r="A1201" t="s">
        <v>1402</v>
      </c>
      <c r="B1201" t="s">
        <v>81</v>
      </c>
      <c r="E1201" t="s">
        <v>26</v>
      </c>
      <c r="F1201" t="s">
        <v>43</v>
      </c>
      <c r="G1201">
        <v>2</v>
      </c>
      <c r="H1201">
        <v>2</v>
      </c>
      <c r="I1201">
        <v>6</v>
      </c>
      <c r="J1201">
        <v>3</v>
      </c>
      <c r="K1201">
        <v>3</v>
      </c>
      <c r="L1201">
        <v>6</v>
      </c>
      <c r="M1201">
        <v>2</v>
      </c>
      <c r="N1201" t="s">
        <v>140</v>
      </c>
      <c r="O1201" t="s">
        <v>28</v>
      </c>
      <c r="P1201" t="s">
        <v>45</v>
      </c>
      <c r="Q1201" t="s">
        <v>39</v>
      </c>
      <c r="R1201" t="s">
        <v>31</v>
      </c>
      <c r="S1201" t="s">
        <v>32</v>
      </c>
      <c r="T1201" t="s">
        <v>33</v>
      </c>
      <c r="U1201" t="s">
        <v>34</v>
      </c>
      <c r="V1201">
        <v>2</v>
      </c>
      <c r="W1201">
        <v>2</v>
      </c>
      <c r="X1201" t="s">
        <v>35</v>
      </c>
      <c r="Y1201" t="s">
        <v>40</v>
      </c>
      <c r="Z1201" t="s">
        <v>36</v>
      </c>
    </row>
    <row r="1202" spans="1:26" x14ac:dyDescent="0.3">
      <c r="A1202" t="s">
        <v>1403</v>
      </c>
      <c r="B1202" t="s">
        <v>90</v>
      </c>
      <c r="E1202" t="s">
        <v>26</v>
      </c>
      <c r="F1202" t="s">
        <v>43</v>
      </c>
      <c r="G1202">
        <v>3</v>
      </c>
      <c r="H1202">
        <v>5</v>
      </c>
      <c r="I1202">
        <v>3</v>
      </c>
      <c r="J1202">
        <v>3</v>
      </c>
      <c r="K1202">
        <v>2</v>
      </c>
      <c r="L1202">
        <v>4</v>
      </c>
      <c r="M1202">
        <v>5</v>
      </c>
      <c r="N1202">
        <v>50</v>
      </c>
      <c r="O1202" t="s">
        <v>28</v>
      </c>
      <c r="P1202" t="s">
        <v>45</v>
      </c>
      <c r="Q1202" t="s">
        <v>60</v>
      </c>
      <c r="R1202" t="s">
        <v>50</v>
      </c>
      <c r="S1202" t="s">
        <v>56</v>
      </c>
      <c r="T1202" t="s">
        <v>52</v>
      </c>
      <c r="U1202" t="s">
        <v>57</v>
      </c>
      <c r="V1202">
        <v>2</v>
      </c>
      <c r="W1202">
        <v>3</v>
      </c>
      <c r="X1202" t="s">
        <v>40</v>
      </c>
      <c r="Y1202" t="s">
        <v>35</v>
      </c>
      <c r="Z1202" t="s">
        <v>36</v>
      </c>
    </row>
    <row r="1203" spans="1:26" x14ac:dyDescent="0.3">
      <c r="A1203" t="s">
        <v>1404</v>
      </c>
      <c r="B1203" t="s">
        <v>38</v>
      </c>
      <c r="C1203" t="s">
        <v>26</v>
      </c>
      <c r="D1203" t="s">
        <v>105</v>
      </c>
      <c r="G1203">
        <v>8</v>
      </c>
      <c r="H1203">
        <v>2</v>
      </c>
      <c r="I1203">
        <v>8</v>
      </c>
      <c r="J1203">
        <v>8</v>
      </c>
      <c r="K1203">
        <v>1</v>
      </c>
      <c r="L1203">
        <v>3</v>
      </c>
      <c r="M1203">
        <v>5</v>
      </c>
      <c r="N1203">
        <v>0</v>
      </c>
      <c r="O1203" t="s">
        <v>44</v>
      </c>
      <c r="P1203" t="s">
        <v>29</v>
      </c>
      <c r="Q1203" t="s">
        <v>39</v>
      </c>
      <c r="R1203" t="s">
        <v>31</v>
      </c>
      <c r="S1203" t="s">
        <v>214</v>
      </c>
      <c r="T1203" t="s">
        <v>206</v>
      </c>
      <c r="U1203" t="s">
        <v>34</v>
      </c>
      <c r="V1203">
        <v>5</v>
      </c>
      <c r="W1203">
        <v>3</v>
      </c>
      <c r="X1203" t="s">
        <v>35</v>
      </c>
      <c r="Y1203" t="s">
        <v>35</v>
      </c>
      <c r="Z1203" t="s">
        <v>36</v>
      </c>
    </row>
    <row r="1204" spans="1:26" x14ac:dyDescent="0.3">
      <c r="A1204" t="s">
        <v>1405</v>
      </c>
      <c r="B1204" t="s">
        <v>144</v>
      </c>
      <c r="C1204" t="s">
        <v>26</v>
      </c>
      <c r="D1204" t="s">
        <v>27</v>
      </c>
      <c r="G1204">
        <v>7</v>
      </c>
      <c r="H1204">
        <v>3</v>
      </c>
      <c r="I1204">
        <v>6</v>
      </c>
      <c r="J1204">
        <v>7</v>
      </c>
      <c r="K1204">
        <v>0</v>
      </c>
      <c r="L1204">
        <v>3</v>
      </c>
      <c r="M1204">
        <v>7</v>
      </c>
      <c r="N1204">
        <v>100</v>
      </c>
      <c r="O1204" t="s">
        <v>44</v>
      </c>
      <c r="P1204" t="s">
        <v>29</v>
      </c>
      <c r="Q1204" t="s">
        <v>60</v>
      </c>
      <c r="R1204" t="s">
        <v>31</v>
      </c>
      <c r="S1204" t="s">
        <v>214</v>
      </c>
      <c r="T1204" t="s">
        <v>206</v>
      </c>
      <c r="U1204" t="s">
        <v>146</v>
      </c>
      <c r="V1204">
        <v>3</v>
      </c>
      <c r="W1204">
        <v>2</v>
      </c>
      <c r="X1204" t="s">
        <v>35</v>
      </c>
      <c r="Y1204" t="s">
        <v>35</v>
      </c>
      <c r="Z1204" t="s">
        <v>36</v>
      </c>
    </row>
    <row r="1205" spans="1:26" x14ac:dyDescent="0.3">
      <c r="A1205" t="s">
        <v>1406</v>
      </c>
      <c r="B1205" t="s">
        <v>184</v>
      </c>
      <c r="C1205" t="s">
        <v>26</v>
      </c>
      <c r="D1205" t="s">
        <v>105</v>
      </c>
      <c r="G1205">
        <v>8</v>
      </c>
      <c r="H1205">
        <v>1</v>
      </c>
      <c r="I1205">
        <v>7</v>
      </c>
      <c r="J1205">
        <v>5</v>
      </c>
      <c r="K1205">
        <v>2</v>
      </c>
      <c r="L1205">
        <v>4</v>
      </c>
      <c r="M1205">
        <v>8</v>
      </c>
      <c r="N1205">
        <v>100</v>
      </c>
      <c r="O1205" t="s">
        <v>28</v>
      </c>
      <c r="P1205" t="s">
        <v>29</v>
      </c>
      <c r="Q1205" t="s">
        <v>30</v>
      </c>
      <c r="R1205" t="s">
        <v>50</v>
      </c>
      <c r="S1205" t="s">
        <v>56</v>
      </c>
      <c r="T1205" t="s">
        <v>176</v>
      </c>
      <c r="U1205" t="s">
        <v>34</v>
      </c>
      <c r="V1205">
        <v>2</v>
      </c>
      <c r="W1205">
        <v>4</v>
      </c>
      <c r="X1205" t="s">
        <v>35</v>
      </c>
      <c r="Y1205" t="s">
        <v>35</v>
      </c>
      <c r="Z1205" t="s">
        <v>36</v>
      </c>
    </row>
    <row r="1206" spans="1:26" x14ac:dyDescent="0.3">
      <c r="A1206" t="s">
        <v>1407</v>
      </c>
      <c r="B1206" t="s">
        <v>74</v>
      </c>
      <c r="C1206" t="s">
        <v>26</v>
      </c>
      <c r="D1206" t="s">
        <v>27</v>
      </c>
      <c r="G1206">
        <v>8</v>
      </c>
      <c r="H1206">
        <v>7</v>
      </c>
      <c r="I1206">
        <v>5</v>
      </c>
      <c r="J1206">
        <v>7</v>
      </c>
      <c r="K1206">
        <v>6</v>
      </c>
      <c r="L1206">
        <v>4</v>
      </c>
      <c r="M1206">
        <v>10</v>
      </c>
      <c r="N1206">
        <v>0</v>
      </c>
      <c r="O1206" t="s">
        <v>44</v>
      </c>
      <c r="P1206" t="s">
        <v>29</v>
      </c>
      <c r="Q1206" t="s">
        <v>39</v>
      </c>
      <c r="R1206" t="s">
        <v>31</v>
      </c>
      <c r="S1206" t="s">
        <v>102</v>
      </c>
      <c r="T1206" t="s">
        <v>33</v>
      </c>
      <c r="U1206" t="s">
        <v>34</v>
      </c>
      <c r="V1206">
        <v>5</v>
      </c>
      <c r="W1206">
        <v>3</v>
      </c>
      <c r="X1206" t="s">
        <v>35</v>
      </c>
      <c r="Y1206" t="s">
        <v>35</v>
      </c>
      <c r="Z1206" t="s">
        <v>36</v>
      </c>
    </row>
    <row r="1207" spans="1:26" x14ac:dyDescent="0.3">
      <c r="A1207" t="s">
        <v>1408</v>
      </c>
      <c r="B1207" t="s">
        <v>38</v>
      </c>
      <c r="C1207" t="s">
        <v>26</v>
      </c>
      <c r="D1207" t="s">
        <v>27</v>
      </c>
      <c r="G1207">
        <v>2</v>
      </c>
      <c r="H1207">
        <v>2</v>
      </c>
      <c r="I1207">
        <v>8</v>
      </c>
      <c r="J1207">
        <v>2</v>
      </c>
      <c r="K1207">
        <v>2</v>
      </c>
      <c r="L1207">
        <v>7</v>
      </c>
      <c r="M1207">
        <v>10</v>
      </c>
      <c r="N1207">
        <v>500</v>
      </c>
      <c r="O1207" t="s">
        <v>28</v>
      </c>
      <c r="P1207" t="s">
        <v>29</v>
      </c>
      <c r="Q1207" t="s">
        <v>60</v>
      </c>
      <c r="R1207" t="s">
        <v>31</v>
      </c>
      <c r="S1207" t="s">
        <v>32</v>
      </c>
      <c r="T1207" t="s">
        <v>33</v>
      </c>
      <c r="U1207" t="s">
        <v>34</v>
      </c>
      <c r="V1207">
        <v>3</v>
      </c>
      <c r="W1207">
        <v>0</v>
      </c>
      <c r="X1207" t="s">
        <v>35</v>
      </c>
      <c r="Y1207" t="s">
        <v>35</v>
      </c>
      <c r="Z1207" t="s">
        <v>53</v>
      </c>
    </row>
    <row r="1208" spans="1:26" x14ac:dyDescent="0.3">
      <c r="A1208" t="s">
        <v>1409</v>
      </c>
      <c r="B1208" t="s">
        <v>151</v>
      </c>
      <c r="E1208" t="s">
        <v>26</v>
      </c>
      <c r="F1208" t="s">
        <v>43</v>
      </c>
      <c r="G1208">
        <v>4</v>
      </c>
      <c r="H1208">
        <v>5</v>
      </c>
      <c r="I1208">
        <v>4</v>
      </c>
      <c r="J1208">
        <v>4</v>
      </c>
      <c r="K1208">
        <v>5</v>
      </c>
      <c r="L1208">
        <v>5</v>
      </c>
      <c r="M1208">
        <v>7</v>
      </c>
      <c r="N1208">
        <v>50</v>
      </c>
      <c r="O1208" t="s">
        <v>44</v>
      </c>
      <c r="P1208" t="s">
        <v>45</v>
      </c>
      <c r="Q1208" t="s">
        <v>30</v>
      </c>
      <c r="R1208" t="s">
        <v>50</v>
      </c>
      <c r="S1208" t="s">
        <v>178</v>
      </c>
      <c r="T1208" t="s">
        <v>194</v>
      </c>
      <c r="U1208" t="s">
        <v>57</v>
      </c>
      <c r="V1208">
        <v>3</v>
      </c>
      <c r="W1208">
        <v>2</v>
      </c>
      <c r="X1208" t="s">
        <v>35</v>
      </c>
      <c r="Y1208" t="s">
        <v>35</v>
      </c>
      <c r="Z1208" t="s">
        <v>36</v>
      </c>
    </row>
    <row r="1209" spans="1:26" x14ac:dyDescent="0.3">
      <c r="A1209" t="s">
        <v>1410</v>
      </c>
      <c r="B1209" t="s">
        <v>67</v>
      </c>
      <c r="E1209" t="s">
        <v>26</v>
      </c>
      <c r="F1209" t="s">
        <v>43</v>
      </c>
      <c r="G1209">
        <v>9</v>
      </c>
      <c r="H1209">
        <v>9</v>
      </c>
      <c r="I1209">
        <v>8</v>
      </c>
      <c r="J1209">
        <v>7</v>
      </c>
      <c r="K1209">
        <v>2</v>
      </c>
      <c r="L1209">
        <v>2</v>
      </c>
      <c r="M1209">
        <v>9</v>
      </c>
      <c r="N1209" t="s">
        <v>698</v>
      </c>
      <c r="O1209" t="s">
        <v>44</v>
      </c>
      <c r="P1209" t="s">
        <v>162</v>
      </c>
      <c r="Q1209" t="s">
        <v>60</v>
      </c>
      <c r="R1209" t="s">
        <v>337</v>
      </c>
      <c r="S1209" t="s">
        <v>32</v>
      </c>
      <c r="U1209" t="s">
        <v>92</v>
      </c>
      <c r="V1209">
        <v>3</v>
      </c>
      <c r="W1209">
        <v>4</v>
      </c>
      <c r="X1209" t="s">
        <v>35</v>
      </c>
      <c r="Y1209" t="s">
        <v>35</v>
      </c>
      <c r="Z1209" t="s">
        <v>36</v>
      </c>
    </row>
    <row r="1210" spans="1:26" x14ac:dyDescent="0.3">
      <c r="A1210" t="s">
        <v>1411</v>
      </c>
      <c r="B1210" t="s">
        <v>144</v>
      </c>
      <c r="C1210" t="s">
        <v>26</v>
      </c>
      <c r="D1210" t="s">
        <v>27</v>
      </c>
      <c r="G1210">
        <v>6</v>
      </c>
      <c r="H1210">
        <v>7</v>
      </c>
      <c r="I1210">
        <v>8</v>
      </c>
      <c r="J1210">
        <v>7</v>
      </c>
      <c r="K1210">
        <v>3</v>
      </c>
      <c r="L1210">
        <v>5</v>
      </c>
      <c r="M1210">
        <v>6</v>
      </c>
      <c r="N1210">
        <v>10</v>
      </c>
      <c r="O1210" t="s">
        <v>28</v>
      </c>
      <c r="P1210" t="s">
        <v>168</v>
      </c>
      <c r="Q1210" t="s">
        <v>60</v>
      </c>
      <c r="R1210" t="s">
        <v>50</v>
      </c>
      <c r="S1210" t="s">
        <v>32</v>
      </c>
      <c r="T1210" t="s">
        <v>52</v>
      </c>
      <c r="U1210" t="s">
        <v>34</v>
      </c>
      <c r="V1210">
        <v>1</v>
      </c>
      <c r="W1210">
        <v>1</v>
      </c>
      <c r="X1210" t="s">
        <v>35</v>
      </c>
      <c r="Y1210" t="s">
        <v>40</v>
      </c>
      <c r="Z1210" t="s">
        <v>36</v>
      </c>
    </row>
    <row r="1211" spans="1:26" x14ac:dyDescent="0.3">
      <c r="A1211" t="s">
        <v>1412</v>
      </c>
      <c r="B1211" t="s">
        <v>184</v>
      </c>
      <c r="C1211" t="s">
        <v>26</v>
      </c>
      <c r="D1211" t="s">
        <v>105</v>
      </c>
      <c r="G1211">
        <v>7</v>
      </c>
      <c r="H1211">
        <v>6</v>
      </c>
      <c r="I1211">
        <v>10</v>
      </c>
      <c r="J1211">
        <v>9</v>
      </c>
      <c r="K1211">
        <v>5</v>
      </c>
      <c r="L1211">
        <v>3</v>
      </c>
      <c r="M1211">
        <v>4</v>
      </c>
      <c r="N1211">
        <v>200</v>
      </c>
      <c r="O1211" t="s">
        <v>44</v>
      </c>
      <c r="P1211" t="s">
        <v>29</v>
      </c>
      <c r="Q1211" t="s">
        <v>60</v>
      </c>
      <c r="R1211" t="s">
        <v>31</v>
      </c>
      <c r="S1211" t="s">
        <v>32</v>
      </c>
      <c r="T1211" t="s">
        <v>176</v>
      </c>
      <c r="U1211" t="s">
        <v>46</v>
      </c>
      <c r="V1211">
        <v>5</v>
      </c>
      <c r="W1211">
        <v>3</v>
      </c>
      <c r="X1211" t="s">
        <v>35</v>
      </c>
      <c r="Y1211" t="s">
        <v>35</v>
      </c>
      <c r="Z1211" t="s">
        <v>36</v>
      </c>
    </row>
    <row r="1212" spans="1:26" x14ac:dyDescent="0.3">
      <c r="A1212" t="s">
        <v>1413</v>
      </c>
      <c r="B1212" t="s">
        <v>81</v>
      </c>
      <c r="E1212" t="s">
        <v>26</v>
      </c>
      <c r="F1212" t="s">
        <v>43</v>
      </c>
      <c r="G1212">
        <v>7</v>
      </c>
      <c r="H1212">
        <v>3</v>
      </c>
      <c r="I1212">
        <v>9</v>
      </c>
      <c r="J1212">
        <v>4</v>
      </c>
      <c r="K1212">
        <v>5</v>
      </c>
      <c r="L1212">
        <v>7</v>
      </c>
      <c r="M1212">
        <v>9</v>
      </c>
      <c r="N1212">
        <v>200</v>
      </c>
      <c r="O1212" t="s">
        <v>44</v>
      </c>
      <c r="P1212" t="s">
        <v>29</v>
      </c>
      <c r="Q1212" t="s">
        <v>39</v>
      </c>
      <c r="R1212" t="s">
        <v>31</v>
      </c>
      <c r="S1212" t="s">
        <v>102</v>
      </c>
      <c r="T1212" t="s">
        <v>112</v>
      </c>
      <c r="U1212" t="s">
        <v>34</v>
      </c>
      <c r="V1212">
        <v>2</v>
      </c>
      <c r="W1212">
        <v>4</v>
      </c>
      <c r="X1212" t="s">
        <v>35</v>
      </c>
      <c r="Y1212" t="s">
        <v>35</v>
      </c>
      <c r="Z1212" t="s">
        <v>36</v>
      </c>
    </row>
    <row r="1213" spans="1:26" x14ac:dyDescent="0.3">
      <c r="A1213" t="s">
        <v>1414</v>
      </c>
      <c r="B1213" t="s">
        <v>151</v>
      </c>
      <c r="E1213" t="s">
        <v>26</v>
      </c>
      <c r="F1213" t="s">
        <v>43</v>
      </c>
      <c r="G1213">
        <v>2</v>
      </c>
      <c r="H1213">
        <v>6</v>
      </c>
      <c r="I1213">
        <v>8</v>
      </c>
      <c r="J1213">
        <v>2</v>
      </c>
      <c r="K1213">
        <v>0</v>
      </c>
      <c r="L1213">
        <v>7</v>
      </c>
      <c r="M1213">
        <v>7</v>
      </c>
      <c r="N1213">
        <v>250</v>
      </c>
      <c r="O1213" t="s">
        <v>28</v>
      </c>
      <c r="P1213" t="s">
        <v>29</v>
      </c>
      <c r="Q1213" t="s">
        <v>60</v>
      </c>
      <c r="R1213" t="s">
        <v>31</v>
      </c>
      <c r="S1213" t="s">
        <v>102</v>
      </c>
      <c r="T1213" t="s">
        <v>206</v>
      </c>
      <c r="U1213" t="s">
        <v>34</v>
      </c>
      <c r="V1213">
        <v>2</v>
      </c>
      <c r="W1213">
        <v>1</v>
      </c>
      <c r="X1213" t="s">
        <v>35</v>
      </c>
      <c r="Y1213" t="s">
        <v>40</v>
      </c>
      <c r="Z1213" t="s">
        <v>36</v>
      </c>
    </row>
    <row r="1214" spans="1:26" x14ac:dyDescent="0.3">
      <c r="A1214" t="s">
        <v>1415</v>
      </c>
      <c r="B1214" t="s">
        <v>76</v>
      </c>
      <c r="E1214" t="s">
        <v>26</v>
      </c>
      <c r="F1214" t="s">
        <v>79</v>
      </c>
      <c r="G1214">
        <v>5</v>
      </c>
      <c r="H1214">
        <v>3</v>
      </c>
      <c r="I1214">
        <v>8</v>
      </c>
      <c r="J1214">
        <v>5</v>
      </c>
      <c r="K1214">
        <v>2</v>
      </c>
      <c r="L1214">
        <v>3</v>
      </c>
      <c r="M1214">
        <v>5</v>
      </c>
      <c r="N1214">
        <v>0</v>
      </c>
      <c r="O1214" t="s">
        <v>28</v>
      </c>
      <c r="P1214" t="s">
        <v>29</v>
      </c>
      <c r="Q1214" t="s">
        <v>30</v>
      </c>
      <c r="R1214" t="s">
        <v>50</v>
      </c>
      <c r="S1214" t="s">
        <v>102</v>
      </c>
      <c r="T1214" t="s">
        <v>52</v>
      </c>
      <c r="U1214" t="s">
        <v>46</v>
      </c>
      <c r="V1214">
        <v>2</v>
      </c>
      <c r="W1214">
        <v>4</v>
      </c>
      <c r="X1214" t="s">
        <v>35</v>
      </c>
      <c r="Y1214" t="s">
        <v>35</v>
      </c>
      <c r="Z1214" t="s">
        <v>36</v>
      </c>
    </row>
    <row r="1215" spans="1:26" x14ac:dyDescent="0.3">
      <c r="A1215" t="s">
        <v>1416</v>
      </c>
      <c r="B1215" t="s">
        <v>135</v>
      </c>
      <c r="E1215" t="s">
        <v>26</v>
      </c>
      <c r="F1215" t="s">
        <v>43</v>
      </c>
      <c r="G1215">
        <v>3</v>
      </c>
      <c r="H1215">
        <v>1</v>
      </c>
      <c r="I1215">
        <v>7</v>
      </c>
      <c r="J1215">
        <v>1</v>
      </c>
      <c r="K1215">
        <v>2</v>
      </c>
      <c r="L1215">
        <v>3</v>
      </c>
      <c r="M1215">
        <v>7</v>
      </c>
      <c r="N1215">
        <v>150</v>
      </c>
      <c r="O1215" t="s">
        <v>28</v>
      </c>
      <c r="P1215" t="s">
        <v>29</v>
      </c>
      <c r="Q1215" t="s">
        <v>39</v>
      </c>
      <c r="R1215" t="s">
        <v>31</v>
      </c>
      <c r="S1215" t="s">
        <v>61</v>
      </c>
      <c r="T1215" t="s">
        <v>52</v>
      </c>
      <c r="U1215" t="s">
        <v>34</v>
      </c>
      <c r="V1215">
        <v>1</v>
      </c>
      <c r="W1215">
        <v>2</v>
      </c>
      <c r="X1215" t="s">
        <v>35</v>
      </c>
      <c r="Y1215" t="s">
        <v>35</v>
      </c>
      <c r="Z1215" t="s">
        <v>36</v>
      </c>
    </row>
    <row r="1216" spans="1:26" x14ac:dyDescent="0.3">
      <c r="A1216" t="s">
        <v>1417</v>
      </c>
      <c r="B1216" t="s">
        <v>38</v>
      </c>
      <c r="C1216" t="s">
        <v>26</v>
      </c>
      <c r="D1216" t="s">
        <v>27</v>
      </c>
      <c r="G1216">
        <v>6</v>
      </c>
      <c r="H1216">
        <v>4</v>
      </c>
      <c r="I1216">
        <v>9</v>
      </c>
      <c r="J1216">
        <v>2</v>
      </c>
      <c r="K1216">
        <v>0</v>
      </c>
      <c r="L1216">
        <v>5</v>
      </c>
      <c r="M1216">
        <v>7</v>
      </c>
      <c r="N1216">
        <v>200</v>
      </c>
      <c r="O1216" t="s">
        <v>28</v>
      </c>
      <c r="P1216" t="s">
        <v>29</v>
      </c>
      <c r="Q1216" t="s">
        <v>39</v>
      </c>
      <c r="R1216" t="s">
        <v>50</v>
      </c>
      <c r="S1216" t="s">
        <v>56</v>
      </c>
      <c r="T1216" t="s">
        <v>65</v>
      </c>
      <c r="U1216" t="s">
        <v>34</v>
      </c>
      <c r="V1216">
        <v>4</v>
      </c>
      <c r="W1216">
        <v>3</v>
      </c>
      <c r="X1216" t="s">
        <v>35</v>
      </c>
      <c r="Y1216" t="s">
        <v>35</v>
      </c>
      <c r="Z1216" t="s">
        <v>36</v>
      </c>
    </row>
    <row r="1217" spans="1:26" x14ac:dyDescent="0.3">
      <c r="A1217" t="s">
        <v>1418</v>
      </c>
      <c r="B1217" t="s">
        <v>64</v>
      </c>
      <c r="C1217" t="s">
        <v>26</v>
      </c>
      <c r="D1217" t="s">
        <v>27</v>
      </c>
      <c r="G1217">
        <v>7</v>
      </c>
      <c r="H1217">
        <v>7</v>
      </c>
      <c r="I1217">
        <v>8</v>
      </c>
      <c r="J1217">
        <v>8</v>
      </c>
      <c r="K1217">
        <v>3</v>
      </c>
      <c r="L1217">
        <v>5</v>
      </c>
      <c r="M1217">
        <v>8</v>
      </c>
      <c r="N1217">
        <v>900</v>
      </c>
      <c r="O1217" t="s">
        <v>28</v>
      </c>
      <c r="P1217" t="s">
        <v>29</v>
      </c>
      <c r="Q1217" t="s">
        <v>60</v>
      </c>
      <c r="R1217" t="s">
        <v>31</v>
      </c>
      <c r="S1217" t="s">
        <v>102</v>
      </c>
      <c r="T1217" t="s">
        <v>112</v>
      </c>
      <c r="U1217" t="s">
        <v>34</v>
      </c>
      <c r="V1217">
        <v>4</v>
      </c>
      <c r="W1217">
        <v>3</v>
      </c>
      <c r="X1217" t="s">
        <v>35</v>
      </c>
      <c r="Y1217" t="s">
        <v>35</v>
      </c>
      <c r="Z1217" t="s">
        <v>36</v>
      </c>
    </row>
    <row r="1218" spans="1:26" x14ac:dyDescent="0.3">
      <c r="A1218" t="s">
        <v>1419</v>
      </c>
      <c r="B1218" t="s">
        <v>78</v>
      </c>
      <c r="E1218" t="s">
        <v>26</v>
      </c>
      <c r="F1218" t="s">
        <v>43</v>
      </c>
      <c r="G1218">
        <v>8</v>
      </c>
      <c r="H1218">
        <v>9</v>
      </c>
      <c r="I1218">
        <v>10</v>
      </c>
      <c r="J1218">
        <v>5</v>
      </c>
      <c r="K1218">
        <v>0</v>
      </c>
      <c r="L1218">
        <v>5</v>
      </c>
      <c r="M1218">
        <v>5</v>
      </c>
      <c r="N1218">
        <v>500</v>
      </c>
      <c r="O1218" t="s">
        <v>44</v>
      </c>
      <c r="P1218" t="s">
        <v>168</v>
      </c>
      <c r="Q1218" t="s">
        <v>164</v>
      </c>
      <c r="R1218" t="s">
        <v>86</v>
      </c>
      <c r="S1218" t="s">
        <v>51</v>
      </c>
      <c r="T1218" t="s">
        <v>52</v>
      </c>
      <c r="U1218" t="s">
        <v>57</v>
      </c>
      <c r="V1218">
        <v>4</v>
      </c>
      <c r="W1218">
        <v>2</v>
      </c>
      <c r="X1218" t="s">
        <v>35</v>
      </c>
      <c r="Y1218" t="s">
        <v>35</v>
      </c>
      <c r="Z1218" t="s">
        <v>36</v>
      </c>
    </row>
    <row r="1219" spans="1:26" x14ac:dyDescent="0.3">
      <c r="A1219" t="s">
        <v>1420</v>
      </c>
      <c r="B1219" t="s">
        <v>90</v>
      </c>
      <c r="E1219" t="s">
        <v>26</v>
      </c>
      <c r="F1219" t="s">
        <v>79</v>
      </c>
      <c r="G1219">
        <v>5</v>
      </c>
      <c r="H1219">
        <v>8</v>
      </c>
      <c r="I1219">
        <v>8</v>
      </c>
      <c r="J1219">
        <v>3</v>
      </c>
      <c r="K1219">
        <v>5</v>
      </c>
      <c r="L1219">
        <v>5</v>
      </c>
      <c r="M1219">
        <v>9</v>
      </c>
      <c r="N1219">
        <v>100</v>
      </c>
      <c r="O1219" t="s">
        <v>28</v>
      </c>
      <c r="P1219" t="s">
        <v>45</v>
      </c>
      <c r="Q1219" t="s">
        <v>39</v>
      </c>
      <c r="R1219" t="s">
        <v>50</v>
      </c>
      <c r="S1219" t="s">
        <v>51</v>
      </c>
      <c r="U1219" t="s">
        <v>146</v>
      </c>
      <c r="V1219">
        <v>3</v>
      </c>
      <c r="W1219">
        <v>1</v>
      </c>
      <c r="X1219" t="s">
        <v>35</v>
      </c>
      <c r="Y1219" t="s">
        <v>35</v>
      </c>
      <c r="Z1219" t="s">
        <v>53</v>
      </c>
    </row>
    <row r="1220" spans="1:26" x14ac:dyDescent="0.3">
      <c r="A1220" t="s">
        <v>1421</v>
      </c>
      <c r="B1220" t="s">
        <v>74</v>
      </c>
      <c r="C1220" t="s">
        <v>26</v>
      </c>
      <c r="D1220" t="s">
        <v>105</v>
      </c>
      <c r="G1220">
        <v>5</v>
      </c>
      <c r="H1220">
        <v>10</v>
      </c>
      <c r="I1220">
        <v>8</v>
      </c>
      <c r="J1220">
        <v>7</v>
      </c>
      <c r="K1220">
        <v>3</v>
      </c>
      <c r="L1220">
        <v>7</v>
      </c>
      <c r="M1220">
        <v>2</v>
      </c>
      <c r="N1220">
        <v>10</v>
      </c>
      <c r="O1220" t="s">
        <v>44</v>
      </c>
      <c r="P1220" t="s">
        <v>29</v>
      </c>
      <c r="Q1220" t="s">
        <v>30</v>
      </c>
      <c r="R1220" t="s">
        <v>55</v>
      </c>
      <c r="S1220" t="s">
        <v>51</v>
      </c>
      <c r="T1220" t="s">
        <v>194</v>
      </c>
      <c r="U1220" t="s">
        <v>46</v>
      </c>
      <c r="V1220">
        <v>3</v>
      </c>
      <c r="W1220">
        <v>4</v>
      </c>
      <c r="X1220" t="s">
        <v>40</v>
      </c>
      <c r="Y1220" t="s">
        <v>35</v>
      </c>
      <c r="Z1220" t="s">
        <v>36</v>
      </c>
    </row>
    <row r="1221" spans="1:26" x14ac:dyDescent="0.3">
      <c r="A1221" t="s">
        <v>1422</v>
      </c>
      <c r="B1221" t="s">
        <v>48</v>
      </c>
      <c r="C1221" t="s">
        <v>26</v>
      </c>
      <c r="D1221" t="s">
        <v>27</v>
      </c>
      <c r="G1221">
        <v>7</v>
      </c>
      <c r="H1221">
        <v>2</v>
      </c>
      <c r="I1221">
        <v>2</v>
      </c>
      <c r="J1221">
        <v>4</v>
      </c>
      <c r="K1221">
        <v>1</v>
      </c>
      <c r="L1221">
        <v>4</v>
      </c>
      <c r="M1221">
        <v>7</v>
      </c>
      <c r="N1221" t="s">
        <v>68</v>
      </c>
      <c r="O1221" t="s">
        <v>28</v>
      </c>
      <c r="P1221" t="s">
        <v>29</v>
      </c>
      <c r="Q1221" t="s">
        <v>39</v>
      </c>
      <c r="R1221" t="s">
        <v>31</v>
      </c>
      <c r="S1221" t="s">
        <v>214</v>
      </c>
      <c r="T1221" t="s">
        <v>33</v>
      </c>
      <c r="U1221" t="s">
        <v>34</v>
      </c>
      <c r="V1221">
        <v>1</v>
      </c>
      <c r="W1221">
        <v>2</v>
      </c>
      <c r="X1221" t="s">
        <v>35</v>
      </c>
      <c r="Y1221" t="s">
        <v>35</v>
      </c>
      <c r="Z1221" t="s">
        <v>36</v>
      </c>
    </row>
    <row r="1222" spans="1:26" x14ac:dyDescent="0.3">
      <c r="A1222" t="s">
        <v>1423</v>
      </c>
      <c r="B1222" t="s">
        <v>48</v>
      </c>
      <c r="C1222" t="s">
        <v>26</v>
      </c>
      <c r="D1222" t="s">
        <v>27</v>
      </c>
      <c r="G1222">
        <v>7</v>
      </c>
      <c r="H1222">
        <v>2</v>
      </c>
      <c r="I1222">
        <v>2</v>
      </c>
      <c r="J1222">
        <v>4</v>
      </c>
      <c r="K1222">
        <v>1</v>
      </c>
      <c r="L1222">
        <v>4</v>
      </c>
      <c r="M1222">
        <v>7</v>
      </c>
      <c r="N1222" t="s">
        <v>68</v>
      </c>
      <c r="O1222" t="s">
        <v>28</v>
      </c>
      <c r="P1222" t="s">
        <v>29</v>
      </c>
      <c r="Q1222" t="s">
        <v>39</v>
      </c>
      <c r="R1222" t="s">
        <v>31</v>
      </c>
      <c r="S1222" t="s">
        <v>214</v>
      </c>
      <c r="T1222" t="s">
        <v>33</v>
      </c>
      <c r="U1222" t="s">
        <v>34</v>
      </c>
      <c r="V1222">
        <v>1</v>
      </c>
      <c r="W1222">
        <v>2</v>
      </c>
      <c r="X1222" t="s">
        <v>35</v>
      </c>
      <c r="Y1222" t="s">
        <v>35</v>
      </c>
      <c r="Z1222" t="s">
        <v>36</v>
      </c>
    </row>
    <row r="1223" spans="1:26" x14ac:dyDescent="0.3">
      <c r="A1223" t="s">
        <v>1424</v>
      </c>
      <c r="B1223" t="s">
        <v>157</v>
      </c>
      <c r="C1223" t="s">
        <v>26</v>
      </c>
      <c r="D1223" t="s">
        <v>27</v>
      </c>
      <c r="G1223">
        <v>4</v>
      </c>
      <c r="H1223">
        <v>4</v>
      </c>
      <c r="I1223">
        <v>9</v>
      </c>
      <c r="J1223">
        <v>4</v>
      </c>
      <c r="K1223">
        <v>0</v>
      </c>
      <c r="L1223">
        <v>7</v>
      </c>
      <c r="M1223">
        <v>5</v>
      </c>
      <c r="N1223">
        <v>100</v>
      </c>
      <c r="O1223" t="s">
        <v>28</v>
      </c>
      <c r="P1223" t="s">
        <v>29</v>
      </c>
      <c r="Q1223" t="s">
        <v>60</v>
      </c>
      <c r="R1223" t="s">
        <v>50</v>
      </c>
      <c r="S1223" t="s">
        <v>91</v>
      </c>
      <c r="T1223" t="s">
        <v>65</v>
      </c>
      <c r="U1223" t="s">
        <v>34</v>
      </c>
      <c r="V1223">
        <v>1</v>
      </c>
      <c r="W1223">
        <v>1</v>
      </c>
      <c r="X1223" t="s">
        <v>35</v>
      </c>
      <c r="Y1223" t="s">
        <v>35</v>
      </c>
      <c r="Z1223" t="s">
        <v>36</v>
      </c>
    </row>
    <row r="1224" spans="1:26" x14ac:dyDescent="0.3">
      <c r="A1224" t="s">
        <v>1425</v>
      </c>
      <c r="B1224" t="s">
        <v>38</v>
      </c>
      <c r="C1224" t="s">
        <v>26</v>
      </c>
      <c r="D1224" t="s">
        <v>105</v>
      </c>
      <c r="G1224">
        <v>7</v>
      </c>
      <c r="H1224">
        <v>0</v>
      </c>
      <c r="I1224">
        <v>8</v>
      </c>
      <c r="J1224">
        <v>2</v>
      </c>
      <c r="K1224">
        <v>3</v>
      </c>
      <c r="L1224">
        <v>3</v>
      </c>
      <c r="M1224">
        <v>8</v>
      </c>
      <c r="N1224">
        <v>50</v>
      </c>
      <c r="O1224" t="s">
        <v>28</v>
      </c>
      <c r="P1224" t="s">
        <v>29</v>
      </c>
      <c r="Q1224" t="s">
        <v>60</v>
      </c>
      <c r="R1224" t="s">
        <v>31</v>
      </c>
      <c r="T1224" t="s">
        <v>176</v>
      </c>
      <c r="U1224" t="s">
        <v>34</v>
      </c>
      <c r="V1224">
        <v>1</v>
      </c>
      <c r="W1224">
        <v>4</v>
      </c>
      <c r="X1224" t="s">
        <v>35</v>
      </c>
      <c r="Y1224" t="s">
        <v>35</v>
      </c>
      <c r="Z1224" t="s">
        <v>36</v>
      </c>
    </row>
    <row r="1225" spans="1:26" x14ac:dyDescent="0.3">
      <c r="A1225" t="s">
        <v>1426</v>
      </c>
      <c r="B1225" t="s">
        <v>74</v>
      </c>
      <c r="C1225" t="s">
        <v>26</v>
      </c>
      <c r="D1225" t="s">
        <v>27</v>
      </c>
      <c r="G1225">
        <v>2</v>
      </c>
      <c r="H1225">
        <v>8</v>
      </c>
      <c r="I1225">
        <v>9</v>
      </c>
      <c r="J1225">
        <v>3</v>
      </c>
      <c r="K1225">
        <v>4</v>
      </c>
      <c r="L1225">
        <v>5</v>
      </c>
      <c r="M1225">
        <v>6</v>
      </c>
      <c r="N1225">
        <v>300</v>
      </c>
      <c r="O1225" t="s">
        <v>44</v>
      </c>
      <c r="P1225" t="s">
        <v>45</v>
      </c>
      <c r="Q1225" t="s">
        <v>70</v>
      </c>
      <c r="R1225" t="s">
        <v>50</v>
      </c>
      <c r="S1225" t="s">
        <v>32</v>
      </c>
      <c r="U1225" t="s">
        <v>57</v>
      </c>
      <c r="V1225">
        <v>4</v>
      </c>
      <c r="W1225">
        <v>2</v>
      </c>
      <c r="X1225" t="s">
        <v>35</v>
      </c>
      <c r="Y1225" t="s">
        <v>35</v>
      </c>
      <c r="Z1225" t="s">
        <v>36</v>
      </c>
    </row>
    <row r="1226" spans="1:26" x14ac:dyDescent="0.3">
      <c r="A1226" t="s">
        <v>1427</v>
      </c>
      <c r="B1226" t="s">
        <v>59</v>
      </c>
      <c r="E1226" t="s">
        <v>26</v>
      </c>
      <c r="F1226" t="s">
        <v>43</v>
      </c>
      <c r="G1226">
        <v>7</v>
      </c>
      <c r="H1226">
        <v>10</v>
      </c>
      <c r="I1226">
        <v>0</v>
      </c>
      <c r="J1226">
        <v>3</v>
      </c>
      <c r="K1226">
        <v>10</v>
      </c>
      <c r="L1226">
        <v>8</v>
      </c>
      <c r="M1226">
        <v>10</v>
      </c>
      <c r="N1226" t="s">
        <v>1428</v>
      </c>
      <c r="O1226" t="s">
        <v>28</v>
      </c>
      <c r="P1226" t="s">
        <v>29</v>
      </c>
      <c r="Q1226" t="s">
        <v>60</v>
      </c>
      <c r="R1226" t="s">
        <v>31</v>
      </c>
      <c r="S1226" t="s">
        <v>91</v>
      </c>
      <c r="T1226" t="s">
        <v>194</v>
      </c>
      <c r="U1226" t="s">
        <v>146</v>
      </c>
      <c r="V1226">
        <v>0</v>
      </c>
      <c r="W1226">
        <v>1</v>
      </c>
      <c r="X1226" t="s">
        <v>35</v>
      </c>
      <c r="Y1226" t="s">
        <v>40</v>
      </c>
      <c r="Z1226" t="s">
        <v>36</v>
      </c>
    </row>
    <row r="1227" spans="1:26" x14ac:dyDescent="0.3">
      <c r="A1227" t="s">
        <v>1427</v>
      </c>
      <c r="B1227" t="s">
        <v>81</v>
      </c>
      <c r="E1227" t="s">
        <v>26</v>
      </c>
      <c r="F1227" t="s">
        <v>43</v>
      </c>
      <c r="G1227">
        <v>7</v>
      </c>
      <c r="H1227">
        <v>7</v>
      </c>
      <c r="I1227">
        <v>9</v>
      </c>
      <c r="J1227">
        <v>8</v>
      </c>
      <c r="K1227">
        <v>0</v>
      </c>
      <c r="L1227">
        <v>5</v>
      </c>
      <c r="M1227">
        <v>9</v>
      </c>
      <c r="N1227">
        <v>500</v>
      </c>
      <c r="O1227" t="s">
        <v>28</v>
      </c>
      <c r="P1227" t="s">
        <v>29</v>
      </c>
      <c r="Q1227" t="s">
        <v>60</v>
      </c>
      <c r="R1227" t="s">
        <v>31</v>
      </c>
      <c r="S1227" t="s">
        <v>214</v>
      </c>
      <c r="T1227" t="s">
        <v>206</v>
      </c>
      <c r="U1227" t="s">
        <v>34</v>
      </c>
      <c r="V1227">
        <v>0</v>
      </c>
      <c r="W1227">
        <v>3</v>
      </c>
      <c r="X1227" t="s">
        <v>35</v>
      </c>
      <c r="Y1227" t="s">
        <v>35</v>
      </c>
      <c r="Z1227" t="s">
        <v>53</v>
      </c>
    </row>
    <row r="1228" spans="1:26" x14ac:dyDescent="0.3">
      <c r="A1228" t="s">
        <v>1429</v>
      </c>
      <c r="B1228" t="s">
        <v>151</v>
      </c>
      <c r="E1228" t="s">
        <v>26</v>
      </c>
      <c r="F1228" t="s">
        <v>43</v>
      </c>
      <c r="G1228">
        <v>4</v>
      </c>
      <c r="H1228">
        <v>4</v>
      </c>
      <c r="I1228">
        <v>7</v>
      </c>
      <c r="J1228">
        <v>5</v>
      </c>
      <c r="K1228">
        <v>2</v>
      </c>
      <c r="L1228">
        <v>6</v>
      </c>
      <c r="M1228">
        <v>10</v>
      </c>
      <c r="N1228">
        <v>200</v>
      </c>
      <c r="O1228" t="s">
        <v>28</v>
      </c>
      <c r="P1228" t="s">
        <v>45</v>
      </c>
      <c r="Q1228" t="s">
        <v>164</v>
      </c>
      <c r="R1228" t="s">
        <v>50</v>
      </c>
      <c r="S1228" t="s">
        <v>32</v>
      </c>
      <c r="U1228" t="s">
        <v>34</v>
      </c>
      <c r="V1228">
        <v>3</v>
      </c>
      <c r="X1228" t="s">
        <v>35</v>
      </c>
      <c r="Y1228" t="s">
        <v>35</v>
      </c>
      <c r="Z1228" t="s">
        <v>36</v>
      </c>
    </row>
    <row r="1229" spans="1:26" x14ac:dyDescent="0.3">
      <c r="A1229" t="s">
        <v>1430</v>
      </c>
      <c r="B1229" t="s">
        <v>38</v>
      </c>
      <c r="C1229" t="s">
        <v>26</v>
      </c>
      <c r="D1229" t="s">
        <v>27</v>
      </c>
      <c r="G1229">
        <v>4</v>
      </c>
      <c r="H1229">
        <v>3</v>
      </c>
      <c r="I1229">
        <v>8</v>
      </c>
      <c r="J1229">
        <v>3</v>
      </c>
      <c r="K1229">
        <v>0</v>
      </c>
      <c r="L1229">
        <v>7</v>
      </c>
      <c r="M1229">
        <v>9</v>
      </c>
      <c r="N1229">
        <v>50</v>
      </c>
      <c r="O1229" t="s">
        <v>28</v>
      </c>
      <c r="P1229" t="s">
        <v>29</v>
      </c>
      <c r="Q1229" t="s">
        <v>39</v>
      </c>
      <c r="R1229" t="s">
        <v>31</v>
      </c>
      <c r="S1229" t="s">
        <v>178</v>
      </c>
      <c r="T1229" t="s">
        <v>65</v>
      </c>
      <c r="U1229" t="s">
        <v>34</v>
      </c>
      <c r="V1229">
        <v>1</v>
      </c>
      <c r="W1229">
        <v>1</v>
      </c>
      <c r="X1229" t="s">
        <v>35</v>
      </c>
      <c r="Y1229" t="s">
        <v>35</v>
      </c>
      <c r="Z1229" t="s">
        <v>36</v>
      </c>
    </row>
    <row r="1230" spans="1:26" x14ac:dyDescent="0.3">
      <c r="A1230" t="s">
        <v>1431</v>
      </c>
      <c r="B1230" t="s">
        <v>99</v>
      </c>
      <c r="E1230" t="s">
        <v>26</v>
      </c>
      <c r="F1230" t="s">
        <v>43</v>
      </c>
      <c r="G1230">
        <v>5</v>
      </c>
      <c r="H1230">
        <v>10</v>
      </c>
      <c r="I1230">
        <v>0</v>
      </c>
      <c r="J1230">
        <v>5</v>
      </c>
      <c r="K1230">
        <v>5</v>
      </c>
      <c r="L1230">
        <v>5</v>
      </c>
      <c r="M1230">
        <v>5</v>
      </c>
      <c r="N1230">
        <v>150</v>
      </c>
      <c r="O1230" t="s">
        <v>44</v>
      </c>
      <c r="P1230" t="s">
        <v>45</v>
      </c>
      <c r="Q1230" t="s">
        <v>39</v>
      </c>
      <c r="R1230" t="s">
        <v>31</v>
      </c>
      <c r="S1230" t="s">
        <v>178</v>
      </c>
      <c r="T1230" t="s">
        <v>194</v>
      </c>
      <c r="U1230" t="s">
        <v>34</v>
      </c>
      <c r="V1230">
        <v>1</v>
      </c>
      <c r="W1230">
        <v>1</v>
      </c>
      <c r="X1230" t="s">
        <v>35</v>
      </c>
      <c r="Y1230" t="s">
        <v>35</v>
      </c>
      <c r="Z1230" t="s">
        <v>36</v>
      </c>
    </row>
    <row r="1231" spans="1:26" x14ac:dyDescent="0.3">
      <c r="A1231" t="s">
        <v>1432</v>
      </c>
      <c r="B1231" t="s">
        <v>67</v>
      </c>
      <c r="E1231" t="s">
        <v>26</v>
      </c>
      <c r="F1231" t="s">
        <v>43</v>
      </c>
      <c r="G1231">
        <v>7</v>
      </c>
      <c r="H1231">
        <v>9</v>
      </c>
      <c r="I1231">
        <v>5</v>
      </c>
      <c r="J1231">
        <v>3</v>
      </c>
      <c r="K1231">
        <v>4</v>
      </c>
      <c r="L1231">
        <v>6</v>
      </c>
      <c r="M1231">
        <v>7</v>
      </c>
      <c r="N1231">
        <v>250</v>
      </c>
      <c r="O1231" t="s">
        <v>28</v>
      </c>
      <c r="P1231" t="s">
        <v>29</v>
      </c>
      <c r="Q1231" t="s">
        <v>60</v>
      </c>
      <c r="R1231" t="s">
        <v>31</v>
      </c>
      <c r="S1231" t="s">
        <v>102</v>
      </c>
      <c r="T1231" t="s">
        <v>112</v>
      </c>
      <c r="U1231" t="s">
        <v>34</v>
      </c>
      <c r="V1231">
        <v>3</v>
      </c>
      <c r="W1231">
        <v>2</v>
      </c>
      <c r="X1231" t="s">
        <v>35</v>
      </c>
      <c r="Y1231" t="s">
        <v>35</v>
      </c>
      <c r="Z1231" t="s">
        <v>53</v>
      </c>
    </row>
    <row r="1232" spans="1:26" x14ac:dyDescent="0.3">
      <c r="A1232" t="s">
        <v>1433</v>
      </c>
      <c r="B1232" t="s">
        <v>74</v>
      </c>
      <c r="C1232" t="s">
        <v>26</v>
      </c>
      <c r="D1232" t="s">
        <v>27</v>
      </c>
      <c r="G1232">
        <v>7</v>
      </c>
      <c r="H1232">
        <v>7</v>
      </c>
      <c r="I1232">
        <v>5</v>
      </c>
      <c r="J1232">
        <v>4</v>
      </c>
      <c r="K1232">
        <v>3</v>
      </c>
      <c r="L1232">
        <v>3</v>
      </c>
      <c r="M1232">
        <v>7</v>
      </c>
      <c r="N1232" t="s">
        <v>123</v>
      </c>
      <c r="O1232" t="s">
        <v>44</v>
      </c>
      <c r="P1232" t="s">
        <v>29</v>
      </c>
      <c r="Q1232" t="s">
        <v>60</v>
      </c>
      <c r="R1232" t="s">
        <v>31</v>
      </c>
      <c r="S1232" t="s">
        <v>32</v>
      </c>
      <c r="T1232" t="s">
        <v>176</v>
      </c>
      <c r="U1232" t="s">
        <v>146</v>
      </c>
      <c r="V1232">
        <v>5</v>
      </c>
      <c r="W1232">
        <v>3</v>
      </c>
      <c r="X1232" t="s">
        <v>35</v>
      </c>
      <c r="Y1232" t="s">
        <v>35</v>
      </c>
      <c r="Z1232" t="s">
        <v>36</v>
      </c>
    </row>
    <row r="1233" spans="1:26" x14ac:dyDescent="0.3">
      <c r="A1233" t="s">
        <v>1434</v>
      </c>
      <c r="B1233" t="s">
        <v>38</v>
      </c>
      <c r="C1233" t="s">
        <v>26</v>
      </c>
      <c r="D1233" t="s">
        <v>27</v>
      </c>
      <c r="G1233">
        <v>7</v>
      </c>
      <c r="H1233">
        <v>2</v>
      </c>
      <c r="I1233">
        <v>8</v>
      </c>
      <c r="J1233">
        <v>2</v>
      </c>
      <c r="K1233">
        <v>6</v>
      </c>
      <c r="L1233">
        <v>9</v>
      </c>
      <c r="M1233">
        <v>10</v>
      </c>
      <c r="N1233">
        <v>500</v>
      </c>
      <c r="O1233" t="s">
        <v>28</v>
      </c>
      <c r="P1233" t="s">
        <v>29</v>
      </c>
      <c r="Q1233" t="s">
        <v>39</v>
      </c>
      <c r="R1233" t="s">
        <v>31</v>
      </c>
      <c r="S1233" t="s">
        <v>178</v>
      </c>
      <c r="T1233" t="s">
        <v>52</v>
      </c>
      <c r="U1233" t="s">
        <v>146</v>
      </c>
      <c r="V1233">
        <v>3</v>
      </c>
      <c r="W1233">
        <v>2</v>
      </c>
      <c r="X1233" t="s">
        <v>35</v>
      </c>
      <c r="Y1233" t="s">
        <v>35</v>
      </c>
      <c r="Z1233" t="s">
        <v>36</v>
      </c>
    </row>
    <row r="1234" spans="1:26" x14ac:dyDescent="0.3">
      <c r="A1234" t="s">
        <v>1435</v>
      </c>
      <c r="B1234" t="s">
        <v>48</v>
      </c>
      <c r="C1234" t="s">
        <v>26</v>
      </c>
      <c r="D1234" t="s">
        <v>27</v>
      </c>
      <c r="G1234">
        <v>4</v>
      </c>
      <c r="H1234">
        <v>5</v>
      </c>
      <c r="I1234">
        <v>6</v>
      </c>
      <c r="J1234">
        <v>4</v>
      </c>
      <c r="K1234">
        <v>3</v>
      </c>
      <c r="L1234">
        <v>7</v>
      </c>
      <c r="M1234">
        <v>8</v>
      </c>
      <c r="N1234">
        <v>200</v>
      </c>
      <c r="O1234" t="s">
        <v>28</v>
      </c>
      <c r="P1234" t="s">
        <v>45</v>
      </c>
      <c r="Q1234" t="s">
        <v>39</v>
      </c>
      <c r="R1234" t="s">
        <v>50</v>
      </c>
      <c r="S1234" t="s">
        <v>286</v>
      </c>
      <c r="U1234" t="s">
        <v>46</v>
      </c>
      <c r="V1234">
        <v>3</v>
      </c>
      <c r="W1234">
        <v>2</v>
      </c>
      <c r="X1234" t="s">
        <v>35</v>
      </c>
      <c r="Y1234" t="s">
        <v>35</v>
      </c>
      <c r="Z1234" t="s">
        <v>36</v>
      </c>
    </row>
    <row r="1235" spans="1:26" x14ac:dyDescent="0.3">
      <c r="A1235" t="s">
        <v>1436</v>
      </c>
      <c r="B1235" t="s">
        <v>64</v>
      </c>
      <c r="C1235" t="s">
        <v>26</v>
      </c>
      <c r="D1235" t="s">
        <v>27</v>
      </c>
      <c r="G1235">
        <v>6</v>
      </c>
      <c r="H1235">
        <v>4</v>
      </c>
      <c r="I1235">
        <v>6</v>
      </c>
      <c r="J1235">
        <v>4</v>
      </c>
      <c r="K1235">
        <v>3</v>
      </c>
      <c r="L1235">
        <v>5</v>
      </c>
      <c r="M1235">
        <v>10</v>
      </c>
      <c r="N1235">
        <v>0</v>
      </c>
      <c r="O1235" t="s">
        <v>28</v>
      </c>
      <c r="P1235" t="s">
        <v>29</v>
      </c>
      <c r="Q1235" t="s">
        <v>30</v>
      </c>
      <c r="R1235" t="s">
        <v>31</v>
      </c>
      <c r="S1235" t="s">
        <v>102</v>
      </c>
      <c r="T1235" t="s">
        <v>112</v>
      </c>
      <c r="U1235" t="s">
        <v>146</v>
      </c>
      <c r="V1235">
        <v>1</v>
      </c>
      <c r="W1235">
        <v>2</v>
      </c>
      <c r="X1235" t="s">
        <v>35</v>
      </c>
      <c r="Y1235" t="s">
        <v>35</v>
      </c>
      <c r="Z1235" t="s">
        <v>36</v>
      </c>
    </row>
    <row r="1236" spans="1:26" x14ac:dyDescent="0.3">
      <c r="A1236" t="s">
        <v>1437</v>
      </c>
      <c r="B1236" t="s">
        <v>81</v>
      </c>
      <c r="E1236" t="s">
        <v>26</v>
      </c>
      <c r="F1236" t="s">
        <v>79</v>
      </c>
      <c r="G1236">
        <v>6</v>
      </c>
      <c r="H1236">
        <v>4</v>
      </c>
      <c r="I1236">
        <v>7</v>
      </c>
      <c r="J1236">
        <v>6</v>
      </c>
      <c r="K1236">
        <v>3</v>
      </c>
      <c r="L1236">
        <v>5</v>
      </c>
      <c r="M1236">
        <v>6</v>
      </c>
      <c r="N1236">
        <v>0</v>
      </c>
      <c r="O1236" t="s">
        <v>28</v>
      </c>
      <c r="P1236" t="s">
        <v>45</v>
      </c>
      <c r="Q1236" t="s">
        <v>30</v>
      </c>
      <c r="R1236" t="s">
        <v>31</v>
      </c>
      <c r="S1236" t="s">
        <v>32</v>
      </c>
      <c r="T1236" t="s">
        <v>33</v>
      </c>
      <c r="U1236" t="s">
        <v>34</v>
      </c>
      <c r="V1236">
        <v>3</v>
      </c>
      <c r="W1236">
        <v>4</v>
      </c>
      <c r="X1236" t="s">
        <v>35</v>
      </c>
      <c r="Y1236" t="s">
        <v>35</v>
      </c>
      <c r="Z1236" t="s">
        <v>36</v>
      </c>
    </row>
    <row r="1237" spans="1:26" x14ac:dyDescent="0.3">
      <c r="A1237" t="s">
        <v>1438</v>
      </c>
      <c r="B1237" t="s">
        <v>135</v>
      </c>
      <c r="E1237" t="s">
        <v>26</v>
      </c>
      <c r="F1237" t="s">
        <v>43</v>
      </c>
      <c r="G1237">
        <v>3</v>
      </c>
      <c r="H1237">
        <v>8</v>
      </c>
      <c r="I1237">
        <v>7</v>
      </c>
      <c r="J1237">
        <v>7</v>
      </c>
      <c r="K1237">
        <v>8</v>
      </c>
      <c r="L1237">
        <v>4</v>
      </c>
      <c r="M1237">
        <v>7</v>
      </c>
      <c r="N1237" t="s">
        <v>1439</v>
      </c>
      <c r="O1237" t="s">
        <v>28</v>
      </c>
      <c r="P1237" t="s">
        <v>29</v>
      </c>
      <c r="Q1237" t="s">
        <v>60</v>
      </c>
      <c r="R1237" t="s">
        <v>31</v>
      </c>
      <c r="S1237" t="s">
        <v>32</v>
      </c>
      <c r="T1237" t="s">
        <v>176</v>
      </c>
      <c r="U1237" t="s">
        <v>46</v>
      </c>
      <c r="V1237">
        <v>2</v>
      </c>
      <c r="W1237">
        <v>3</v>
      </c>
      <c r="X1237" t="s">
        <v>35</v>
      </c>
      <c r="Y1237" t="s">
        <v>35</v>
      </c>
      <c r="Z1237" t="s">
        <v>36</v>
      </c>
    </row>
    <row r="1238" spans="1:26" x14ac:dyDescent="0.3">
      <c r="A1238" t="s">
        <v>1440</v>
      </c>
      <c r="B1238" t="s">
        <v>74</v>
      </c>
      <c r="C1238" t="s">
        <v>26</v>
      </c>
      <c r="D1238" t="s">
        <v>27</v>
      </c>
      <c r="G1238">
        <v>7</v>
      </c>
      <c r="H1238">
        <v>6</v>
      </c>
      <c r="I1238">
        <v>4</v>
      </c>
      <c r="J1238">
        <v>3</v>
      </c>
      <c r="K1238">
        <v>5</v>
      </c>
      <c r="L1238">
        <v>5</v>
      </c>
      <c r="M1238">
        <v>8</v>
      </c>
      <c r="N1238" t="s">
        <v>1441</v>
      </c>
      <c r="O1238" t="s">
        <v>44</v>
      </c>
      <c r="P1238" t="s">
        <v>29</v>
      </c>
      <c r="Q1238" t="s">
        <v>60</v>
      </c>
      <c r="R1238" t="s">
        <v>31</v>
      </c>
      <c r="S1238" t="s">
        <v>32</v>
      </c>
      <c r="T1238" t="s">
        <v>33</v>
      </c>
      <c r="U1238" t="s">
        <v>34</v>
      </c>
      <c r="V1238">
        <v>3</v>
      </c>
      <c r="W1238">
        <v>3</v>
      </c>
      <c r="X1238" t="s">
        <v>35</v>
      </c>
      <c r="Y1238" t="s">
        <v>35</v>
      </c>
      <c r="Z1238" t="s">
        <v>36</v>
      </c>
    </row>
    <row r="1239" spans="1:26" x14ac:dyDescent="0.3">
      <c r="A1239" t="s">
        <v>1442</v>
      </c>
      <c r="B1239" t="s">
        <v>74</v>
      </c>
      <c r="C1239" t="s">
        <v>26</v>
      </c>
      <c r="D1239" t="s">
        <v>27</v>
      </c>
      <c r="G1239">
        <v>3</v>
      </c>
      <c r="H1239">
        <v>4</v>
      </c>
      <c r="I1239">
        <v>6</v>
      </c>
      <c r="J1239">
        <v>3</v>
      </c>
      <c r="K1239">
        <v>5</v>
      </c>
      <c r="L1239">
        <v>7</v>
      </c>
      <c r="M1239">
        <v>8</v>
      </c>
      <c r="N1239">
        <v>250</v>
      </c>
      <c r="O1239" t="s">
        <v>28</v>
      </c>
      <c r="P1239" t="s">
        <v>168</v>
      </c>
      <c r="Q1239" t="s">
        <v>70</v>
      </c>
      <c r="R1239" t="s">
        <v>86</v>
      </c>
      <c r="S1239" t="s">
        <v>178</v>
      </c>
      <c r="U1239" t="s">
        <v>92</v>
      </c>
      <c r="V1239">
        <v>5</v>
      </c>
      <c r="W1239">
        <v>1</v>
      </c>
      <c r="X1239" t="s">
        <v>35</v>
      </c>
      <c r="Y1239" t="s">
        <v>40</v>
      </c>
      <c r="Z1239" t="s">
        <v>36</v>
      </c>
    </row>
    <row r="1240" spans="1:26" x14ac:dyDescent="0.3">
      <c r="A1240" t="s">
        <v>1443</v>
      </c>
      <c r="B1240" t="s">
        <v>90</v>
      </c>
      <c r="E1240" t="s">
        <v>26</v>
      </c>
      <c r="F1240" t="s">
        <v>79</v>
      </c>
      <c r="G1240">
        <v>6</v>
      </c>
      <c r="H1240">
        <v>7</v>
      </c>
      <c r="I1240">
        <v>2</v>
      </c>
      <c r="J1240">
        <v>9</v>
      </c>
      <c r="K1240">
        <v>5</v>
      </c>
      <c r="L1240">
        <v>4</v>
      </c>
      <c r="M1240">
        <v>6</v>
      </c>
      <c r="N1240">
        <v>15</v>
      </c>
      <c r="O1240" t="s">
        <v>28</v>
      </c>
      <c r="P1240" t="s">
        <v>29</v>
      </c>
      <c r="Q1240" t="s">
        <v>60</v>
      </c>
      <c r="R1240" t="s">
        <v>31</v>
      </c>
      <c r="S1240" t="s">
        <v>91</v>
      </c>
      <c r="T1240" t="s">
        <v>194</v>
      </c>
      <c r="U1240" t="s">
        <v>146</v>
      </c>
      <c r="V1240">
        <v>3</v>
      </c>
      <c r="W1240">
        <v>2</v>
      </c>
      <c r="X1240" t="s">
        <v>35</v>
      </c>
      <c r="Y1240" t="s">
        <v>35</v>
      </c>
    </row>
    <row r="1241" spans="1:26" x14ac:dyDescent="0.3">
      <c r="A1241" t="s">
        <v>1444</v>
      </c>
      <c r="B1241" t="s">
        <v>157</v>
      </c>
      <c r="C1241" t="s">
        <v>26</v>
      </c>
      <c r="D1241" t="s">
        <v>27</v>
      </c>
      <c r="G1241">
        <v>5</v>
      </c>
      <c r="H1241">
        <v>3</v>
      </c>
      <c r="I1241">
        <v>7</v>
      </c>
      <c r="J1241">
        <v>4</v>
      </c>
      <c r="K1241">
        <v>1</v>
      </c>
      <c r="L1241">
        <v>5</v>
      </c>
      <c r="M1241">
        <v>5</v>
      </c>
      <c r="N1241">
        <v>50</v>
      </c>
      <c r="O1241" t="s">
        <v>28</v>
      </c>
      <c r="P1241" t="s">
        <v>45</v>
      </c>
      <c r="Q1241" t="s">
        <v>30</v>
      </c>
      <c r="R1241" t="s">
        <v>31</v>
      </c>
      <c r="T1241" t="s">
        <v>176</v>
      </c>
      <c r="U1241" t="s">
        <v>34</v>
      </c>
      <c r="V1241">
        <v>5</v>
      </c>
      <c r="W1241">
        <v>2</v>
      </c>
      <c r="X1241" t="s">
        <v>35</v>
      </c>
      <c r="Y1241" t="s">
        <v>35</v>
      </c>
      <c r="Z1241" t="s">
        <v>36</v>
      </c>
    </row>
    <row r="1242" spans="1:26" x14ac:dyDescent="0.3">
      <c r="A1242" t="s">
        <v>1445</v>
      </c>
      <c r="B1242" t="s">
        <v>25</v>
      </c>
      <c r="C1242" t="s">
        <v>26</v>
      </c>
      <c r="D1242" t="s">
        <v>27</v>
      </c>
      <c r="G1242">
        <v>6</v>
      </c>
      <c r="H1242">
        <v>6</v>
      </c>
      <c r="I1242">
        <v>7</v>
      </c>
      <c r="J1242">
        <v>3</v>
      </c>
      <c r="K1242">
        <v>4</v>
      </c>
      <c r="L1242">
        <v>6</v>
      </c>
      <c r="M1242">
        <v>7</v>
      </c>
      <c r="N1242">
        <v>100</v>
      </c>
      <c r="O1242" t="s">
        <v>28</v>
      </c>
      <c r="P1242" t="s">
        <v>29</v>
      </c>
      <c r="Q1242" t="s">
        <v>60</v>
      </c>
      <c r="R1242" t="s">
        <v>31</v>
      </c>
      <c r="S1242" t="s">
        <v>102</v>
      </c>
      <c r="T1242" t="s">
        <v>112</v>
      </c>
      <c r="U1242" t="s">
        <v>146</v>
      </c>
      <c r="V1242">
        <v>2</v>
      </c>
      <c r="W1242">
        <v>3</v>
      </c>
      <c r="X1242" t="s">
        <v>35</v>
      </c>
      <c r="Y1242" t="s">
        <v>35</v>
      </c>
      <c r="Z1242" t="s">
        <v>36</v>
      </c>
    </row>
    <row r="1243" spans="1:26" x14ac:dyDescent="0.3">
      <c r="A1243" t="s">
        <v>1446</v>
      </c>
      <c r="B1243" t="s">
        <v>148</v>
      </c>
      <c r="E1243" t="s">
        <v>26</v>
      </c>
      <c r="F1243" t="s">
        <v>79</v>
      </c>
      <c r="G1243">
        <v>10</v>
      </c>
      <c r="H1243">
        <v>10</v>
      </c>
      <c r="I1243">
        <v>6</v>
      </c>
      <c r="J1243">
        <v>9</v>
      </c>
      <c r="K1243">
        <v>5</v>
      </c>
      <c r="L1243">
        <v>1</v>
      </c>
      <c r="M1243">
        <v>6</v>
      </c>
      <c r="N1243">
        <v>50</v>
      </c>
      <c r="O1243" t="s">
        <v>44</v>
      </c>
      <c r="P1243" t="s">
        <v>29</v>
      </c>
      <c r="Q1243" t="s">
        <v>39</v>
      </c>
      <c r="R1243" t="s">
        <v>31</v>
      </c>
      <c r="S1243" t="s">
        <v>32</v>
      </c>
      <c r="T1243" t="s">
        <v>33</v>
      </c>
      <c r="U1243" t="s">
        <v>92</v>
      </c>
      <c r="V1243">
        <v>5</v>
      </c>
      <c r="W1243">
        <v>3</v>
      </c>
      <c r="X1243" t="s">
        <v>35</v>
      </c>
      <c r="Y1243" t="s">
        <v>35</v>
      </c>
      <c r="Z1243" t="s">
        <v>36</v>
      </c>
    </row>
    <row r="1244" spans="1:26" x14ac:dyDescent="0.3">
      <c r="A1244" t="s">
        <v>1447</v>
      </c>
      <c r="B1244" t="s">
        <v>74</v>
      </c>
      <c r="C1244" t="s">
        <v>26</v>
      </c>
      <c r="D1244" t="s">
        <v>27</v>
      </c>
      <c r="G1244">
        <v>5</v>
      </c>
      <c r="H1244">
        <v>5</v>
      </c>
      <c r="I1244">
        <v>5</v>
      </c>
      <c r="J1244">
        <v>2</v>
      </c>
      <c r="K1244">
        <v>2</v>
      </c>
      <c r="L1244">
        <v>10</v>
      </c>
      <c r="M1244">
        <v>5</v>
      </c>
      <c r="N1244">
        <v>100</v>
      </c>
      <c r="O1244" t="s">
        <v>28</v>
      </c>
      <c r="P1244" t="s">
        <v>168</v>
      </c>
      <c r="Q1244" t="s">
        <v>82</v>
      </c>
      <c r="R1244" t="s">
        <v>55</v>
      </c>
      <c r="S1244" t="s">
        <v>51</v>
      </c>
      <c r="T1244" t="s">
        <v>194</v>
      </c>
      <c r="U1244" t="s">
        <v>34</v>
      </c>
      <c r="V1244">
        <v>1</v>
      </c>
      <c r="W1244">
        <v>5</v>
      </c>
      <c r="X1244" t="s">
        <v>35</v>
      </c>
      <c r="Y1244" t="s">
        <v>35</v>
      </c>
      <c r="Z1244" t="s">
        <v>53</v>
      </c>
    </row>
    <row r="1245" spans="1:26" x14ac:dyDescent="0.3">
      <c r="A1245" t="s">
        <v>1448</v>
      </c>
      <c r="B1245" t="s">
        <v>90</v>
      </c>
      <c r="E1245" t="s">
        <v>26</v>
      </c>
      <c r="F1245" t="s">
        <v>43</v>
      </c>
      <c r="G1245">
        <v>5</v>
      </c>
      <c r="H1245">
        <v>7</v>
      </c>
      <c r="I1245">
        <v>10</v>
      </c>
      <c r="J1245">
        <v>0</v>
      </c>
      <c r="K1245">
        <v>0</v>
      </c>
      <c r="L1245">
        <v>10</v>
      </c>
      <c r="M1245">
        <v>6</v>
      </c>
      <c r="N1245" t="s">
        <v>420</v>
      </c>
      <c r="O1245" t="s">
        <v>44</v>
      </c>
      <c r="P1245" t="s">
        <v>29</v>
      </c>
      <c r="Q1245" t="s">
        <v>60</v>
      </c>
      <c r="R1245" t="s">
        <v>31</v>
      </c>
      <c r="S1245" t="s">
        <v>32</v>
      </c>
      <c r="T1245" t="s">
        <v>33</v>
      </c>
      <c r="U1245" t="s">
        <v>146</v>
      </c>
      <c r="V1245">
        <v>1</v>
      </c>
      <c r="W1245">
        <v>3</v>
      </c>
      <c r="X1245" t="s">
        <v>35</v>
      </c>
      <c r="Y1245" t="s">
        <v>35</v>
      </c>
      <c r="Z1245" t="s">
        <v>36</v>
      </c>
    </row>
    <row r="1246" spans="1:26" x14ac:dyDescent="0.3">
      <c r="A1246" t="s">
        <v>1449</v>
      </c>
      <c r="B1246" t="s">
        <v>281</v>
      </c>
      <c r="E1246" t="s">
        <v>26</v>
      </c>
      <c r="F1246" t="s">
        <v>79</v>
      </c>
      <c r="G1246">
        <v>8</v>
      </c>
      <c r="H1246">
        <v>6</v>
      </c>
      <c r="I1246">
        <v>6</v>
      </c>
      <c r="J1246">
        <v>4</v>
      </c>
      <c r="K1246">
        <v>1</v>
      </c>
      <c r="L1246">
        <v>7</v>
      </c>
      <c r="M1246">
        <v>4</v>
      </c>
      <c r="N1246">
        <v>0</v>
      </c>
      <c r="O1246" t="s">
        <v>44</v>
      </c>
      <c r="P1246" t="s">
        <v>45</v>
      </c>
      <c r="Q1246" t="s">
        <v>60</v>
      </c>
      <c r="R1246" t="s">
        <v>31</v>
      </c>
      <c r="S1246" t="s">
        <v>32</v>
      </c>
      <c r="T1246" t="s">
        <v>176</v>
      </c>
      <c r="U1246" t="s">
        <v>34</v>
      </c>
      <c r="V1246">
        <v>4</v>
      </c>
      <c r="W1246">
        <v>2</v>
      </c>
      <c r="X1246" t="s">
        <v>35</v>
      </c>
      <c r="Y1246" t="s">
        <v>35</v>
      </c>
      <c r="Z1246" t="s">
        <v>36</v>
      </c>
    </row>
    <row r="1247" spans="1:26" x14ac:dyDescent="0.3">
      <c r="A1247" t="s">
        <v>1450</v>
      </c>
      <c r="B1247" t="s">
        <v>25</v>
      </c>
      <c r="C1247" t="s">
        <v>26</v>
      </c>
      <c r="D1247" t="s">
        <v>27</v>
      </c>
      <c r="G1247">
        <v>1</v>
      </c>
      <c r="H1247">
        <v>0</v>
      </c>
      <c r="I1247">
        <v>8</v>
      </c>
      <c r="J1247">
        <v>1</v>
      </c>
      <c r="K1247">
        <v>0</v>
      </c>
      <c r="L1247">
        <v>10</v>
      </c>
      <c r="M1247">
        <v>9</v>
      </c>
      <c r="N1247" t="s">
        <v>609</v>
      </c>
      <c r="O1247" t="s">
        <v>28</v>
      </c>
      <c r="P1247" t="s">
        <v>162</v>
      </c>
      <c r="Q1247" t="s">
        <v>60</v>
      </c>
      <c r="R1247" t="s">
        <v>201</v>
      </c>
      <c r="S1247" t="s">
        <v>61</v>
      </c>
      <c r="U1247" t="s">
        <v>57</v>
      </c>
      <c r="V1247">
        <v>5</v>
      </c>
      <c r="W1247">
        <v>1</v>
      </c>
      <c r="X1247" t="s">
        <v>35</v>
      </c>
      <c r="Y1247" t="s">
        <v>35</v>
      </c>
      <c r="Z1247" t="s">
        <v>36</v>
      </c>
    </row>
    <row r="1248" spans="1:26" x14ac:dyDescent="0.3">
      <c r="A1248" t="s">
        <v>1451</v>
      </c>
      <c r="B1248" t="s">
        <v>81</v>
      </c>
      <c r="E1248" t="s">
        <v>26</v>
      </c>
      <c r="F1248" t="s">
        <v>43</v>
      </c>
      <c r="G1248">
        <v>6</v>
      </c>
      <c r="H1248">
        <v>4</v>
      </c>
      <c r="I1248">
        <v>6</v>
      </c>
      <c r="J1248">
        <v>5</v>
      </c>
      <c r="K1248">
        <v>2</v>
      </c>
      <c r="L1248">
        <v>5</v>
      </c>
      <c r="M1248">
        <v>6</v>
      </c>
      <c r="N1248">
        <v>100</v>
      </c>
      <c r="O1248" t="s">
        <v>28</v>
      </c>
      <c r="P1248" t="s">
        <v>29</v>
      </c>
      <c r="Q1248" t="s">
        <v>39</v>
      </c>
      <c r="R1248" t="s">
        <v>31</v>
      </c>
      <c r="S1248" t="s">
        <v>32</v>
      </c>
      <c r="T1248" t="s">
        <v>33</v>
      </c>
      <c r="U1248" t="s">
        <v>34</v>
      </c>
      <c r="V1248">
        <v>1</v>
      </c>
      <c r="W1248">
        <v>2</v>
      </c>
      <c r="X1248" t="s">
        <v>40</v>
      </c>
      <c r="Y1248" t="s">
        <v>35</v>
      </c>
      <c r="Z1248" t="s">
        <v>36</v>
      </c>
    </row>
    <row r="1249" spans="1:26" x14ac:dyDescent="0.3">
      <c r="A1249" t="s">
        <v>1452</v>
      </c>
      <c r="B1249" t="s">
        <v>78</v>
      </c>
      <c r="E1249" t="s">
        <v>26</v>
      </c>
      <c r="F1249" t="s">
        <v>43</v>
      </c>
      <c r="G1249">
        <v>4</v>
      </c>
      <c r="H1249">
        <v>3</v>
      </c>
      <c r="I1249">
        <v>7</v>
      </c>
      <c r="J1249">
        <v>6</v>
      </c>
      <c r="K1249">
        <v>2</v>
      </c>
      <c r="L1249">
        <v>7</v>
      </c>
      <c r="M1249">
        <v>10</v>
      </c>
      <c r="N1249">
        <v>50</v>
      </c>
      <c r="O1249" t="s">
        <v>44</v>
      </c>
      <c r="P1249" t="s">
        <v>45</v>
      </c>
      <c r="Q1249" t="s">
        <v>39</v>
      </c>
      <c r="R1249" t="s">
        <v>31</v>
      </c>
      <c r="S1249" t="s">
        <v>32</v>
      </c>
      <c r="T1249" t="s">
        <v>33</v>
      </c>
      <c r="U1249" t="s">
        <v>46</v>
      </c>
      <c r="V1249">
        <v>2</v>
      </c>
      <c r="W1249">
        <v>2</v>
      </c>
      <c r="X1249" t="s">
        <v>35</v>
      </c>
      <c r="Y1249" t="s">
        <v>35</v>
      </c>
      <c r="Z1249" t="s">
        <v>36</v>
      </c>
    </row>
    <row r="1250" spans="1:26" x14ac:dyDescent="0.3">
      <c r="A1250" t="s">
        <v>1453</v>
      </c>
      <c r="B1250" t="s">
        <v>74</v>
      </c>
      <c r="C1250" t="s">
        <v>26</v>
      </c>
      <c r="D1250" t="s">
        <v>105</v>
      </c>
      <c r="G1250">
        <v>8</v>
      </c>
      <c r="H1250">
        <v>8</v>
      </c>
      <c r="I1250">
        <v>1</v>
      </c>
      <c r="J1250">
        <v>8</v>
      </c>
      <c r="K1250">
        <v>8</v>
      </c>
      <c r="L1250">
        <v>2</v>
      </c>
      <c r="M1250">
        <v>7</v>
      </c>
      <c r="N1250">
        <v>100</v>
      </c>
      <c r="O1250" t="s">
        <v>28</v>
      </c>
      <c r="P1250" t="s">
        <v>29</v>
      </c>
      <c r="Q1250" t="s">
        <v>39</v>
      </c>
      <c r="R1250" t="s">
        <v>31</v>
      </c>
      <c r="S1250" t="s">
        <v>102</v>
      </c>
      <c r="T1250" t="s">
        <v>112</v>
      </c>
      <c r="U1250" t="s">
        <v>34</v>
      </c>
      <c r="V1250">
        <v>4</v>
      </c>
      <c r="W1250">
        <v>3</v>
      </c>
      <c r="X1250" t="s">
        <v>35</v>
      </c>
      <c r="Y1250" t="s">
        <v>35</v>
      </c>
      <c r="Z1250" t="s">
        <v>36</v>
      </c>
    </row>
    <row r="1251" spans="1:26" x14ac:dyDescent="0.3">
      <c r="A1251" t="s">
        <v>1454</v>
      </c>
      <c r="B1251" t="s">
        <v>76</v>
      </c>
      <c r="E1251" t="s">
        <v>26</v>
      </c>
      <c r="F1251" t="s">
        <v>43</v>
      </c>
      <c r="G1251">
        <v>9</v>
      </c>
      <c r="H1251">
        <v>4</v>
      </c>
      <c r="I1251">
        <v>9</v>
      </c>
      <c r="J1251">
        <v>3</v>
      </c>
      <c r="K1251">
        <v>7</v>
      </c>
      <c r="L1251">
        <v>6</v>
      </c>
      <c r="M1251">
        <v>3</v>
      </c>
      <c r="N1251">
        <v>0</v>
      </c>
      <c r="O1251" t="s">
        <v>44</v>
      </c>
      <c r="P1251" t="s">
        <v>29</v>
      </c>
      <c r="Q1251" t="s">
        <v>60</v>
      </c>
      <c r="R1251" t="s">
        <v>31</v>
      </c>
      <c r="S1251" t="s">
        <v>32</v>
      </c>
      <c r="T1251" t="s">
        <v>176</v>
      </c>
      <c r="U1251" t="s">
        <v>146</v>
      </c>
      <c r="V1251">
        <v>4</v>
      </c>
      <c r="W1251">
        <v>4</v>
      </c>
      <c r="X1251" t="s">
        <v>35</v>
      </c>
      <c r="Y1251" t="s">
        <v>35</v>
      </c>
      <c r="Z1251" t="s">
        <v>53</v>
      </c>
    </row>
    <row r="1252" spans="1:26" x14ac:dyDescent="0.3">
      <c r="A1252" t="s">
        <v>1455</v>
      </c>
      <c r="B1252" t="s">
        <v>99</v>
      </c>
      <c r="E1252" t="s">
        <v>26</v>
      </c>
      <c r="F1252" t="s">
        <v>43</v>
      </c>
      <c r="G1252">
        <v>6</v>
      </c>
      <c r="H1252">
        <v>3</v>
      </c>
      <c r="I1252">
        <v>9</v>
      </c>
      <c r="J1252">
        <v>4</v>
      </c>
      <c r="K1252">
        <v>8</v>
      </c>
      <c r="L1252">
        <v>5</v>
      </c>
      <c r="M1252">
        <v>10</v>
      </c>
      <c r="N1252">
        <v>200</v>
      </c>
      <c r="O1252" t="s">
        <v>44</v>
      </c>
      <c r="P1252" t="s">
        <v>29</v>
      </c>
      <c r="Q1252" t="s">
        <v>60</v>
      </c>
      <c r="R1252" t="s">
        <v>31</v>
      </c>
      <c r="S1252" t="s">
        <v>32</v>
      </c>
      <c r="T1252" t="s">
        <v>176</v>
      </c>
      <c r="U1252" t="s">
        <v>34</v>
      </c>
      <c r="V1252">
        <v>4</v>
      </c>
      <c r="W1252">
        <v>5</v>
      </c>
      <c r="X1252" t="s">
        <v>35</v>
      </c>
      <c r="Y1252" t="s">
        <v>35</v>
      </c>
      <c r="Z1252" t="s">
        <v>36</v>
      </c>
    </row>
    <row r="1253" spans="1:26" x14ac:dyDescent="0.3">
      <c r="A1253" t="s">
        <v>1456</v>
      </c>
      <c r="B1253" t="s">
        <v>81</v>
      </c>
      <c r="E1253" t="s">
        <v>26</v>
      </c>
      <c r="F1253" t="s">
        <v>43</v>
      </c>
      <c r="G1253">
        <v>6</v>
      </c>
      <c r="H1253">
        <v>4</v>
      </c>
      <c r="I1253">
        <v>7</v>
      </c>
      <c r="J1253">
        <v>5</v>
      </c>
      <c r="K1253">
        <v>3</v>
      </c>
      <c r="L1253">
        <v>5</v>
      </c>
      <c r="M1253">
        <v>6</v>
      </c>
      <c r="N1253">
        <v>50</v>
      </c>
      <c r="O1253" t="s">
        <v>28</v>
      </c>
      <c r="P1253" t="s">
        <v>29</v>
      </c>
      <c r="Q1253" t="s">
        <v>60</v>
      </c>
      <c r="R1253" t="s">
        <v>31</v>
      </c>
      <c r="S1253" t="s">
        <v>214</v>
      </c>
      <c r="T1253" t="s">
        <v>206</v>
      </c>
      <c r="U1253" t="s">
        <v>146</v>
      </c>
      <c r="V1253">
        <v>2</v>
      </c>
      <c r="W1253">
        <v>2</v>
      </c>
      <c r="X1253" t="s">
        <v>35</v>
      </c>
      <c r="Y1253" t="s">
        <v>35</v>
      </c>
      <c r="Z1253" t="s">
        <v>36</v>
      </c>
    </row>
    <row r="1254" spans="1:26" x14ac:dyDescent="0.3">
      <c r="A1254" t="s">
        <v>1457</v>
      </c>
      <c r="B1254" t="s">
        <v>90</v>
      </c>
      <c r="E1254" t="s">
        <v>26</v>
      </c>
      <c r="F1254" t="s">
        <v>79</v>
      </c>
      <c r="G1254">
        <v>9</v>
      </c>
      <c r="H1254">
        <v>2</v>
      </c>
      <c r="I1254">
        <v>9</v>
      </c>
      <c r="J1254">
        <v>5</v>
      </c>
      <c r="K1254">
        <v>9</v>
      </c>
      <c r="L1254">
        <v>3</v>
      </c>
      <c r="M1254">
        <v>8</v>
      </c>
      <c r="N1254">
        <v>100</v>
      </c>
      <c r="O1254" t="s">
        <v>44</v>
      </c>
      <c r="P1254" t="s">
        <v>45</v>
      </c>
      <c r="Q1254" t="s">
        <v>60</v>
      </c>
      <c r="R1254" t="s">
        <v>31</v>
      </c>
      <c r="S1254" t="s">
        <v>95</v>
      </c>
      <c r="T1254" t="s">
        <v>112</v>
      </c>
      <c r="U1254" t="s">
        <v>34</v>
      </c>
      <c r="V1254">
        <v>5</v>
      </c>
      <c r="W1254">
        <v>3</v>
      </c>
      <c r="X1254" t="s">
        <v>35</v>
      </c>
      <c r="Y1254" t="s">
        <v>35</v>
      </c>
      <c r="Z1254" t="s">
        <v>36</v>
      </c>
    </row>
    <row r="1255" spans="1:26" x14ac:dyDescent="0.3">
      <c r="A1255" t="s">
        <v>1458</v>
      </c>
      <c r="B1255" t="s">
        <v>157</v>
      </c>
      <c r="C1255" t="s">
        <v>26</v>
      </c>
      <c r="D1255" t="s">
        <v>27</v>
      </c>
      <c r="G1255">
        <v>6</v>
      </c>
      <c r="H1255">
        <v>8</v>
      </c>
      <c r="I1255">
        <v>8</v>
      </c>
      <c r="J1255">
        <v>4</v>
      </c>
      <c r="K1255">
        <v>2</v>
      </c>
      <c r="L1255">
        <v>4</v>
      </c>
      <c r="M1255">
        <v>7</v>
      </c>
      <c r="N1255">
        <v>300</v>
      </c>
      <c r="O1255" t="s">
        <v>28</v>
      </c>
      <c r="P1255" t="s">
        <v>29</v>
      </c>
      <c r="Q1255" t="s">
        <v>60</v>
      </c>
      <c r="R1255" t="s">
        <v>31</v>
      </c>
      <c r="S1255" t="s">
        <v>178</v>
      </c>
      <c r="T1255" t="s">
        <v>176</v>
      </c>
      <c r="U1255" t="s">
        <v>34</v>
      </c>
      <c r="V1255">
        <v>4</v>
      </c>
      <c r="W1255">
        <v>1</v>
      </c>
      <c r="X1255" t="s">
        <v>35</v>
      </c>
      <c r="Y1255" t="s">
        <v>35</v>
      </c>
      <c r="Z1255" t="s">
        <v>53</v>
      </c>
    </row>
    <row r="1256" spans="1:26" x14ac:dyDescent="0.3">
      <c r="A1256" t="s">
        <v>1459</v>
      </c>
      <c r="B1256" t="s">
        <v>74</v>
      </c>
      <c r="C1256" t="s">
        <v>26</v>
      </c>
      <c r="D1256" t="s">
        <v>105</v>
      </c>
      <c r="G1256">
        <v>4</v>
      </c>
      <c r="H1256">
        <v>0</v>
      </c>
      <c r="I1256">
        <v>8</v>
      </c>
      <c r="J1256">
        <v>7</v>
      </c>
      <c r="K1256">
        <v>0</v>
      </c>
      <c r="L1256">
        <v>1</v>
      </c>
      <c r="M1256">
        <v>10</v>
      </c>
      <c r="N1256">
        <v>50</v>
      </c>
      <c r="O1256" t="s">
        <v>28</v>
      </c>
      <c r="P1256" t="s">
        <v>29</v>
      </c>
      <c r="Q1256" t="s">
        <v>39</v>
      </c>
      <c r="R1256" t="s">
        <v>31</v>
      </c>
      <c r="S1256" t="s">
        <v>32</v>
      </c>
      <c r="T1256" t="s">
        <v>33</v>
      </c>
      <c r="U1256" t="s">
        <v>34</v>
      </c>
      <c r="V1256">
        <v>5</v>
      </c>
      <c r="W1256">
        <v>3</v>
      </c>
      <c r="X1256" t="s">
        <v>35</v>
      </c>
      <c r="Y1256" t="s">
        <v>35</v>
      </c>
      <c r="Z1256" t="s">
        <v>36</v>
      </c>
    </row>
    <row r="1257" spans="1:26" x14ac:dyDescent="0.3">
      <c r="A1257" t="s">
        <v>1460</v>
      </c>
      <c r="B1257" t="s">
        <v>90</v>
      </c>
      <c r="E1257" t="s">
        <v>26</v>
      </c>
      <c r="F1257" t="s">
        <v>43</v>
      </c>
      <c r="G1257">
        <v>8</v>
      </c>
      <c r="H1257">
        <v>10</v>
      </c>
      <c r="I1257">
        <v>5</v>
      </c>
      <c r="J1257">
        <v>6</v>
      </c>
      <c r="K1257">
        <v>0</v>
      </c>
      <c r="L1257">
        <v>5</v>
      </c>
      <c r="M1257">
        <v>7</v>
      </c>
      <c r="N1257" t="s">
        <v>68</v>
      </c>
      <c r="O1257" t="s">
        <v>28</v>
      </c>
      <c r="P1257" t="s">
        <v>45</v>
      </c>
      <c r="Q1257" t="s">
        <v>30</v>
      </c>
      <c r="R1257" t="s">
        <v>50</v>
      </c>
      <c r="S1257" t="s">
        <v>56</v>
      </c>
      <c r="T1257" t="s">
        <v>52</v>
      </c>
      <c r="U1257" t="s">
        <v>92</v>
      </c>
      <c r="V1257">
        <v>2</v>
      </c>
      <c r="W1257">
        <v>2</v>
      </c>
      <c r="X1257" t="s">
        <v>35</v>
      </c>
      <c r="Y1257" t="s">
        <v>35</v>
      </c>
      <c r="Z1257" t="s">
        <v>36</v>
      </c>
    </row>
    <row r="1258" spans="1:26" x14ac:dyDescent="0.3">
      <c r="A1258" t="s">
        <v>1461</v>
      </c>
      <c r="B1258" t="s">
        <v>78</v>
      </c>
      <c r="E1258" t="s">
        <v>26</v>
      </c>
      <c r="F1258" t="s">
        <v>43</v>
      </c>
      <c r="G1258">
        <v>5</v>
      </c>
      <c r="H1258">
        <v>3</v>
      </c>
      <c r="I1258">
        <v>7</v>
      </c>
      <c r="J1258">
        <v>3</v>
      </c>
      <c r="K1258">
        <v>0</v>
      </c>
      <c r="L1258">
        <v>5</v>
      </c>
      <c r="M1258">
        <v>10</v>
      </c>
      <c r="N1258">
        <v>500</v>
      </c>
      <c r="O1258" t="s">
        <v>28</v>
      </c>
      <c r="P1258" t="s">
        <v>29</v>
      </c>
      <c r="Q1258" t="s">
        <v>30</v>
      </c>
      <c r="R1258" t="s">
        <v>31</v>
      </c>
      <c r="S1258" t="s">
        <v>286</v>
      </c>
      <c r="T1258" t="s">
        <v>131</v>
      </c>
      <c r="U1258" t="s">
        <v>34</v>
      </c>
      <c r="V1258">
        <v>1</v>
      </c>
      <c r="W1258">
        <v>2</v>
      </c>
      <c r="X1258" t="s">
        <v>35</v>
      </c>
      <c r="Y1258" t="s">
        <v>35</v>
      </c>
      <c r="Z1258" t="s">
        <v>36</v>
      </c>
    </row>
    <row r="1259" spans="1:26" x14ac:dyDescent="0.3">
      <c r="A1259" t="s">
        <v>1462</v>
      </c>
      <c r="B1259" t="s">
        <v>135</v>
      </c>
      <c r="E1259" t="s">
        <v>26</v>
      </c>
      <c r="F1259" t="s">
        <v>43</v>
      </c>
      <c r="G1259">
        <v>6</v>
      </c>
      <c r="H1259">
        <v>1</v>
      </c>
      <c r="I1259">
        <v>7</v>
      </c>
      <c r="J1259">
        <v>8</v>
      </c>
      <c r="K1259">
        <v>0</v>
      </c>
      <c r="L1259">
        <v>4</v>
      </c>
      <c r="M1259">
        <v>8</v>
      </c>
      <c r="N1259" t="s">
        <v>1463</v>
      </c>
      <c r="O1259" t="s">
        <v>44</v>
      </c>
      <c r="P1259" t="s">
        <v>29</v>
      </c>
      <c r="Q1259" t="s">
        <v>39</v>
      </c>
      <c r="R1259" t="s">
        <v>201</v>
      </c>
      <c r="S1259" t="s">
        <v>102</v>
      </c>
      <c r="T1259" t="s">
        <v>112</v>
      </c>
      <c r="U1259" t="s">
        <v>146</v>
      </c>
      <c r="V1259">
        <v>1</v>
      </c>
      <c r="W1259">
        <v>2</v>
      </c>
      <c r="X1259" t="s">
        <v>35</v>
      </c>
      <c r="Y1259" t="s">
        <v>35</v>
      </c>
      <c r="Z1259" t="s">
        <v>36</v>
      </c>
    </row>
    <row r="1260" spans="1:26" x14ac:dyDescent="0.3">
      <c r="A1260" t="s">
        <v>1464</v>
      </c>
      <c r="B1260" t="s">
        <v>67</v>
      </c>
      <c r="E1260" t="s">
        <v>26</v>
      </c>
      <c r="F1260" t="s">
        <v>43</v>
      </c>
      <c r="G1260">
        <v>2</v>
      </c>
      <c r="H1260">
        <v>7</v>
      </c>
      <c r="I1260">
        <v>10</v>
      </c>
      <c r="J1260">
        <v>3</v>
      </c>
      <c r="K1260">
        <v>0</v>
      </c>
      <c r="L1260">
        <v>9</v>
      </c>
      <c r="M1260">
        <v>10</v>
      </c>
      <c r="N1260">
        <v>200</v>
      </c>
      <c r="O1260" t="s">
        <v>44</v>
      </c>
      <c r="P1260" t="s">
        <v>29</v>
      </c>
      <c r="Q1260" t="s">
        <v>60</v>
      </c>
      <c r="R1260" t="s">
        <v>31</v>
      </c>
      <c r="S1260" t="s">
        <v>32</v>
      </c>
      <c r="T1260" t="s">
        <v>33</v>
      </c>
      <c r="U1260" t="s">
        <v>34</v>
      </c>
      <c r="V1260">
        <v>3</v>
      </c>
      <c r="W1260">
        <v>1</v>
      </c>
      <c r="X1260" t="s">
        <v>35</v>
      </c>
      <c r="Y1260" t="s">
        <v>35</v>
      </c>
      <c r="Z1260" t="s">
        <v>36</v>
      </c>
    </row>
    <row r="1261" spans="1:26" x14ac:dyDescent="0.3">
      <c r="A1261" t="s">
        <v>1465</v>
      </c>
      <c r="B1261" t="s">
        <v>38</v>
      </c>
      <c r="C1261" t="s">
        <v>26</v>
      </c>
      <c r="D1261" t="s">
        <v>27</v>
      </c>
      <c r="G1261">
        <v>5</v>
      </c>
      <c r="H1261">
        <v>2</v>
      </c>
      <c r="I1261">
        <v>7</v>
      </c>
      <c r="J1261">
        <v>1</v>
      </c>
      <c r="K1261">
        <v>5</v>
      </c>
      <c r="L1261">
        <v>5</v>
      </c>
      <c r="M1261">
        <v>7</v>
      </c>
      <c r="N1261">
        <v>200</v>
      </c>
      <c r="O1261" t="s">
        <v>28</v>
      </c>
      <c r="P1261" t="s">
        <v>29</v>
      </c>
      <c r="Q1261" t="s">
        <v>60</v>
      </c>
      <c r="R1261" t="s">
        <v>31</v>
      </c>
      <c r="T1261" t="s">
        <v>176</v>
      </c>
      <c r="V1261">
        <v>2</v>
      </c>
      <c r="X1261" t="s">
        <v>35</v>
      </c>
      <c r="Y1261" t="s">
        <v>35</v>
      </c>
      <c r="Z1261" t="s">
        <v>36</v>
      </c>
    </row>
    <row r="1262" spans="1:26" x14ac:dyDescent="0.3">
      <c r="A1262" t="s">
        <v>1466</v>
      </c>
      <c r="B1262" t="s">
        <v>90</v>
      </c>
      <c r="E1262" t="s">
        <v>26</v>
      </c>
      <c r="F1262" t="s">
        <v>43</v>
      </c>
      <c r="G1262">
        <v>5</v>
      </c>
      <c r="H1262">
        <v>3</v>
      </c>
      <c r="I1262">
        <v>8</v>
      </c>
      <c r="J1262">
        <v>3</v>
      </c>
      <c r="K1262">
        <v>3</v>
      </c>
      <c r="L1262">
        <v>5</v>
      </c>
      <c r="M1262">
        <v>7</v>
      </c>
      <c r="N1262">
        <v>30</v>
      </c>
      <c r="O1262" t="s">
        <v>44</v>
      </c>
      <c r="P1262" t="s">
        <v>45</v>
      </c>
      <c r="Q1262" t="s">
        <v>39</v>
      </c>
      <c r="R1262" t="s">
        <v>31</v>
      </c>
      <c r="S1262" t="s">
        <v>102</v>
      </c>
      <c r="T1262" t="s">
        <v>112</v>
      </c>
      <c r="U1262" t="s">
        <v>146</v>
      </c>
      <c r="V1262">
        <v>3</v>
      </c>
      <c r="W1262">
        <v>3</v>
      </c>
      <c r="X1262" t="s">
        <v>35</v>
      </c>
      <c r="Y1262" t="s">
        <v>35</v>
      </c>
      <c r="Z1262" t="s">
        <v>36</v>
      </c>
    </row>
    <row r="1263" spans="1:26" x14ac:dyDescent="0.3">
      <c r="A1263" t="s">
        <v>1467</v>
      </c>
      <c r="B1263" t="s">
        <v>148</v>
      </c>
      <c r="E1263" t="s">
        <v>26</v>
      </c>
      <c r="F1263" t="s">
        <v>43</v>
      </c>
      <c r="G1263">
        <v>6</v>
      </c>
      <c r="H1263">
        <v>2</v>
      </c>
      <c r="I1263">
        <v>10</v>
      </c>
      <c r="J1263">
        <v>6</v>
      </c>
      <c r="K1263">
        <v>0</v>
      </c>
      <c r="L1263">
        <v>0</v>
      </c>
      <c r="M1263">
        <v>6</v>
      </c>
      <c r="N1263" t="s">
        <v>1468</v>
      </c>
      <c r="O1263" t="s">
        <v>28</v>
      </c>
      <c r="P1263" t="s">
        <v>29</v>
      </c>
      <c r="Q1263" t="s">
        <v>60</v>
      </c>
      <c r="R1263" t="s">
        <v>31</v>
      </c>
      <c r="S1263" t="s">
        <v>61</v>
      </c>
      <c r="T1263" t="s">
        <v>62</v>
      </c>
      <c r="U1263" t="s">
        <v>146</v>
      </c>
      <c r="V1263">
        <v>2</v>
      </c>
      <c r="W1263">
        <v>3</v>
      </c>
      <c r="X1263" t="s">
        <v>35</v>
      </c>
      <c r="Y1263" t="s">
        <v>35</v>
      </c>
      <c r="Z1263" t="s">
        <v>36</v>
      </c>
    </row>
    <row r="1264" spans="1:26" x14ac:dyDescent="0.3">
      <c r="A1264" t="s">
        <v>1469</v>
      </c>
      <c r="B1264" t="s">
        <v>99</v>
      </c>
      <c r="E1264" t="s">
        <v>26</v>
      </c>
      <c r="F1264" t="s">
        <v>43</v>
      </c>
      <c r="G1264">
        <v>0</v>
      </c>
      <c r="H1264">
        <v>6</v>
      </c>
      <c r="I1264">
        <v>9</v>
      </c>
      <c r="J1264">
        <v>1</v>
      </c>
      <c r="K1264">
        <v>0</v>
      </c>
      <c r="L1264">
        <v>4</v>
      </c>
      <c r="M1264">
        <v>4</v>
      </c>
      <c r="N1264" t="s">
        <v>1470</v>
      </c>
      <c r="O1264" t="s">
        <v>44</v>
      </c>
      <c r="P1264" t="s">
        <v>29</v>
      </c>
      <c r="Q1264" t="s">
        <v>60</v>
      </c>
      <c r="R1264" t="s">
        <v>31</v>
      </c>
      <c r="S1264" t="s">
        <v>91</v>
      </c>
      <c r="T1264" t="s">
        <v>194</v>
      </c>
      <c r="U1264" t="s">
        <v>46</v>
      </c>
      <c r="V1264">
        <v>1</v>
      </c>
      <c r="W1264">
        <v>1</v>
      </c>
      <c r="X1264" t="s">
        <v>35</v>
      </c>
      <c r="Y1264" t="s">
        <v>35</v>
      </c>
      <c r="Z1264" t="s">
        <v>53</v>
      </c>
    </row>
    <row r="1265" spans="1:26" x14ac:dyDescent="0.3">
      <c r="A1265" t="s">
        <v>1471</v>
      </c>
      <c r="B1265" t="s">
        <v>144</v>
      </c>
      <c r="C1265" t="s">
        <v>26</v>
      </c>
      <c r="D1265" t="s">
        <v>27</v>
      </c>
      <c r="G1265">
        <v>3</v>
      </c>
      <c r="H1265">
        <v>2</v>
      </c>
      <c r="I1265">
        <v>8</v>
      </c>
      <c r="J1265">
        <v>3</v>
      </c>
      <c r="K1265">
        <v>2</v>
      </c>
      <c r="L1265">
        <v>9</v>
      </c>
      <c r="M1265">
        <v>9</v>
      </c>
      <c r="N1265">
        <v>500</v>
      </c>
      <c r="O1265" t="s">
        <v>28</v>
      </c>
      <c r="P1265" t="s">
        <v>45</v>
      </c>
      <c r="Q1265" t="s">
        <v>60</v>
      </c>
      <c r="R1265" t="s">
        <v>337</v>
      </c>
      <c r="S1265" t="s">
        <v>95</v>
      </c>
      <c r="T1265" t="s">
        <v>112</v>
      </c>
      <c r="U1265" t="s">
        <v>146</v>
      </c>
      <c r="V1265">
        <v>2</v>
      </c>
      <c r="W1265">
        <v>3</v>
      </c>
      <c r="X1265" t="s">
        <v>35</v>
      </c>
      <c r="Y1265" t="s">
        <v>40</v>
      </c>
      <c r="Z1265" t="s">
        <v>36</v>
      </c>
    </row>
    <row r="1266" spans="1:26" x14ac:dyDescent="0.3">
      <c r="A1266" t="s">
        <v>1472</v>
      </c>
      <c r="B1266" t="s">
        <v>281</v>
      </c>
      <c r="E1266" t="s">
        <v>26</v>
      </c>
      <c r="F1266" t="s">
        <v>43</v>
      </c>
      <c r="G1266">
        <v>6</v>
      </c>
      <c r="H1266">
        <v>0</v>
      </c>
      <c r="I1266">
        <v>8</v>
      </c>
      <c r="J1266">
        <v>6</v>
      </c>
      <c r="K1266">
        <v>6</v>
      </c>
      <c r="L1266">
        <v>6</v>
      </c>
      <c r="M1266">
        <v>7</v>
      </c>
      <c r="N1266">
        <v>200</v>
      </c>
      <c r="O1266" t="s">
        <v>44</v>
      </c>
      <c r="P1266" t="s">
        <v>45</v>
      </c>
      <c r="Q1266" t="s">
        <v>30</v>
      </c>
      <c r="R1266" t="s">
        <v>50</v>
      </c>
      <c r="S1266" t="s">
        <v>32</v>
      </c>
      <c r="T1266" t="s">
        <v>52</v>
      </c>
      <c r="U1266" t="s">
        <v>46</v>
      </c>
      <c r="V1266">
        <v>4</v>
      </c>
      <c r="W1266">
        <v>2</v>
      </c>
      <c r="X1266" t="s">
        <v>35</v>
      </c>
      <c r="Y1266" t="s">
        <v>35</v>
      </c>
      <c r="Z1266" t="s">
        <v>36</v>
      </c>
    </row>
    <row r="1267" spans="1:26" x14ac:dyDescent="0.3">
      <c r="A1267" t="s">
        <v>1473</v>
      </c>
      <c r="B1267" t="s">
        <v>74</v>
      </c>
      <c r="C1267" t="s">
        <v>26</v>
      </c>
      <c r="D1267" t="s">
        <v>27</v>
      </c>
      <c r="G1267">
        <v>5</v>
      </c>
      <c r="H1267">
        <v>2</v>
      </c>
      <c r="I1267">
        <v>9</v>
      </c>
      <c r="J1267">
        <v>6</v>
      </c>
      <c r="K1267">
        <v>5</v>
      </c>
      <c r="L1267">
        <v>4</v>
      </c>
      <c r="M1267">
        <v>10</v>
      </c>
      <c r="N1267">
        <v>200</v>
      </c>
      <c r="O1267" t="s">
        <v>28</v>
      </c>
      <c r="P1267" t="s">
        <v>29</v>
      </c>
      <c r="Q1267" t="s">
        <v>60</v>
      </c>
      <c r="R1267" t="s">
        <v>31</v>
      </c>
      <c r="S1267" t="s">
        <v>102</v>
      </c>
      <c r="T1267" t="s">
        <v>62</v>
      </c>
      <c r="U1267" t="s">
        <v>46</v>
      </c>
      <c r="V1267">
        <v>1</v>
      </c>
      <c r="W1267">
        <v>3</v>
      </c>
      <c r="X1267" t="s">
        <v>35</v>
      </c>
      <c r="Y1267" t="s">
        <v>35</v>
      </c>
      <c r="Z1267" t="s">
        <v>36</v>
      </c>
    </row>
    <row r="1268" spans="1:26" x14ac:dyDescent="0.3">
      <c r="A1268" t="s">
        <v>1474</v>
      </c>
      <c r="B1268" t="s">
        <v>281</v>
      </c>
      <c r="E1268" t="s">
        <v>26</v>
      </c>
      <c r="F1268" t="s">
        <v>43</v>
      </c>
      <c r="G1268">
        <v>8</v>
      </c>
      <c r="H1268">
        <v>4</v>
      </c>
      <c r="I1268">
        <v>7</v>
      </c>
      <c r="J1268">
        <v>6</v>
      </c>
      <c r="K1268">
        <v>2</v>
      </c>
      <c r="L1268">
        <v>5</v>
      </c>
      <c r="M1268">
        <v>8</v>
      </c>
      <c r="N1268">
        <v>800</v>
      </c>
      <c r="O1268" t="s">
        <v>28</v>
      </c>
      <c r="P1268" t="s">
        <v>29</v>
      </c>
      <c r="Q1268" t="s">
        <v>39</v>
      </c>
      <c r="R1268" t="s">
        <v>31</v>
      </c>
      <c r="S1268" t="s">
        <v>102</v>
      </c>
      <c r="T1268" t="s">
        <v>112</v>
      </c>
      <c r="U1268" t="s">
        <v>34</v>
      </c>
      <c r="V1268">
        <v>1</v>
      </c>
      <c r="W1268">
        <v>3</v>
      </c>
      <c r="X1268" t="s">
        <v>35</v>
      </c>
      <c r="Y1268" t="s">
        <v>40</v>
      </c>
      <c r="Z1268" t="s">
        <v>36</v>
      </c>
    </row>
    <row r="1269" spans="1:26" x14ac:dyDescent="0.3">
      <c r="A1269" t="s">
        <v>1475</v>
      </c>
      <c r="B1269" t="s">
        <v>25</v>
      </c>
      <c r="C1269" t="s">
        <v>26</v>
      </c>
      <c r="D1269" t="s">
        <v>27</v>
      </c>
      <c r="G1269">
        <v>0</v>
      </c>
      <c r="H1269">
        <v>0</v>
      </c>
      <c r="I1269">
        <v>5</v>
      </c>
      <c r="J1269">
        <v>1</v>
      </c>
      <c r="K1269">
        <v>2</v>
      </c>
      <c r="L1269">
        <v>9</v>
      </c>
      <c r="M1269">
        <v>7</v>
      </c>
      <c r="N1269" t="s">
        <v>140</v>
      </c>
      <c r="O1269" t="s">
        <v>44</v>
      </c>
      <c r="P1269" t="s">
        <v>29</v>
      </c>
      <c r="Q1269" t="s">
        <v>60</v>
      </c>
      <c r="R1269" t="s">
        <v>31</v>
      </c>
      <c r="S1269" t="s">
        <v>51</v>
      </c>
      <c r="T1269" t="s">
        <v>194</v>
      </c>
      <c r="U1269" t="s">
        <v>34</v>
      </c>
      <c r="V1269">
        <v>1</v>
      </c>
      <c r="W1269">
        <v>1</v>
      </c>
      <c r="X1269" t="s">
        <v>35</v>
      </c>
      <c r="Y1269" t="s">
        <v>35</v>
      </c>
      <c r="Z1269" t="s">
        <v>36</v>
      </c>
    </row>
    <row r="1270" spans="1:26" x14ac:dyDescent="0.3">
      <c r="A1270" t="s">
        <v>1476</v>
      </c>
      <c r="B1270" t="s">
        <v>148</v>
      </c>
      <c r="E1270" t="s">
        <v>26</v>
      </c>
      <c r="F1270" t="s">
        <v>43</v>
      </c>
      <c r="G1270">
        <v>3</v>
      </c>
      <c r="H1270">
        <v>4</v>
      </c>
      <c r="I1270">
        <v>9</v>
      </c>
      <c r="J1270">
        <v>1</v>
      </c>
      <c r="K1270">
        <v>0</v>
      </c>
      <c r="L1270">
        <v>9</v>
      </c>
      <c r="M1270">
        <v>3</v>
      </c>
      <c r="N1270">
        <v>0</v>
      </c>
      <c r="O1270" t="s">
        <v>28</v>
      </c>
      <c r="P1270" t="s">
        <v>45</v>
      </c>
      <c r="Q1270" t="s">
        <v>30</v>
      </c>
      <c r="R1270" t="s">
        <v>50</v>
      </c>
      <c r="S1270" t="s">
        <v>32</v>
      </c>
      <c r="T1270" t="s">
        <v>52</v>
      </c>
      <c r="U1270" t="s">
        <v>106</v>
      </c>
      <c r="V1270">
        <v>1</v>
      </c>
      <c r="W1270">
        <v>2</v>
      </c>
      <c r="X1270" t="s">
        <v>35</v>
      </c>
      <c r="Y1270" t="s">
        <v>35</v>
      </c>
      <c r="Z1270" t="s">
        <v>36</v>
      </c>
    </row>
    <row r="1271" spans="1:26" x14ac:dyDescent="0.3">
      <c r="A1271" t="s">
        <v>1477</v>
      </c>
      <c r="B1271" t="s">
        <v>281</v>
      </c>
      <c r="E1271" t="s">
        <v>26</v>
      </c>
      <c r="F1271" t="s">
        <v>43</v>
      </c>
      <c r="G1271">
        <v>5</v>
      </c>
      <c r="H1271">
        <v>8</v>
      </c>
      <c r="I1271">
        <v>3</v>
      </c>
      <c r="J1271">
        <v>7</v>
      </c>
      <c r="K1271">
        <v>2</v>
      </c>
      <c r="L1271">
        <v>9</v>
      </c>
      <c r="M1271">
        <v>5</v>
      </c>
      <c r="N1271">
        <v>200</v>
      </c>
      <c r="O1271" t="s">
        <v>44</v>
      </c>
      <c r="P1271" t="s">
        <v>45</v>
      </c>
      <c r="Q1271" t="s">
        <v>60</v>
      </c>
      <c r="R1271" t="s">
        <v>31</v>
      </c>
      <c r="S1271" t="s">
        <v>56</v>
      </c>
      <c r="T1271" t="s">
        <v>176</v>
      </c>
      <c r="U1271" t="s">
        <v>34</v>
      </c>
      <c r="V1271">
        <v>0</v>
      </c>
      <c r="W1271">
        <v>3</v>
      </c>
      <c r="X1271" t="s">
        <v>35</v>
      </c>
      <c r="Y1271" t="s">
        <v>40</v>
      </c>
      <c r="Z1271" t="s">
        <v>36</v>
      </c>
    </row>
    <row r="1272" spans="1:26" x14ac:dyDescent="0.3">
      <c r="A1272" t="s">
        <v>1478</v>
      </c>
      <c r="B1272" t="s">
        <v>184</v>
      </c>
      <c r="C1272" t="s">
        <v>26</v>
      </c>
      <c r="D1272" t="s">
        <v>27</v>
      </c>
      <c r="G1272">
        <v>0</v>
      </c>
      <c r="H1272">
        <v>0</v>
      </c>
      <c r="I1272">
        <v>10</v>
      </c>
      <c r="J1272">
        <v>0</v>
      </c>
      <c r="K1272">
        <v>0</v>
      </c>
      <c r="L1272">
        <v>10</v>
      </c>
      <c r="M1272">
        <v>7</v>
      </c>
      <c r="N1272">
        <v>50</v>
      </c>
      <c r="O1272" t="s">
        <v>28</v>
      </c>
      <c r="P1272" t="s">
        <v>29</v>
      </c>
      <c r="Q1272" t="s">
        <v>60</v>
      </c>
      <c r="R1272" t="s">
        <v>31</v>
      </c>
      <c r="T1272" t="s">
        <v>176</v>
      </c>
      <c r="U1272" t="s">
        <v>146</v>
      </c>
      <c r="V1272">
        <v>2</v>
      </c>
      <c r="W1272">
        <v>2</v>
      </c>
      <c r="X1272" t="s">
        <v>35</v>
      </c>
      <c r="Y1272" t="s">
        <v>35</v>
      </c>
      <c r="Z1272" t="s">
        <v>36</v>
      </c>
    </row>
    <row r="1273" spans="1:26" x14ac:dyDescent="0.3">
      <c r="A1273" t="s">
        <v>1479</v>
      </c>
      <c r="B1273" t="s">
        <v>38</v>
      </c>
      <c r="C1273" t="s">
        <v>26</v>
      </c>
      <c r="D1273" t="s">
        <v>27</v>
      </c>
      <c r="G1273">
        <v>4</v>
      </c>
      <c r="H1273">
        <v>7</v>
      </c>
      <c r="I1273">
        <v>5</v>
      </c>
      <c r="J1273">
        <v>5</v>
      </c>
      <c r="K1273">
        <v>3</v>
      </c>
      <c r="L1273">
        <v>5</v>
      </c>
      <c r="M1273">
        <v>8</v>
      </c>
      <c r="N1273">
        <v>500</v>
      </c>
      <c r="O1273" t="s">
        <v>28</v>
      </c>
      <c r="P1273" t="s">
        <v>45</v>
      </c>
      <c r="Q1273" t="s">
        <v>30</v>
      </c>
      <c r="R1273" t="s">
        <v>50</v>
      </c>
      <c r="S1273" t="s">
        <v>214</v>
      </c>
      <c r="T1273" t="s">
        <v>112</v>
      </c>
      <c r="U1273" t="s">
        <v>46</v>
      </c>
      <c r="V1273">
        <v>3</v>
      </c>
      <c r="W1273">
        <v>2</v>
      </c>
      <c r="X1273" t="s">
        <v>35</v>
      </c>
      <c r="Y1273" t="s">
        <v>35</v>
      </c>
      <c r="Z1273" t="s">
        <v>36</v>
      </c>
    </row>
    <row r="1274" spans="1:26" x14ac:dyDescent="0.3">
      <c r="A1274" t="s">
        <v>1480</v>
      </c>
      <c r="B1274" t="s">
        <v>42</v>
      </c>
      <c r="E1274" t="s">
        <v>26</v>
      </c>
      <c r="F1274" t="s">
        <v>43</v>
      </c>
      <c r="G1274">
        <v>8</v>
      </c>
      <c r="H1274">
        <v>4</v>
      </c>
      <c r="I1274">
        <v>8</v>
      </c>
      <c r="J1274">
        <v>5</v>
      </c>
      <c r="K1274">
        <v>2</v>
      </c>
      <c r="L1274">
        <v>4</v>
      </c>
      <c r="M1274">
        <v>8</v>
      </c>
      <c r="N1274" t="s">
        <v>193</v>
      </c>
      <c r="O1274" t="s">
        <v>28</v>
      </c>
      <c r="P1274" t="s">
        <v>45</v>
      </c>
      <c r="Q1274" t="s">
        <v>39</v>
      </c>
      <c r="R1274" t="s">
        <v>31</v>
      </c>
      <c r="S1274" t="s">
        <v>61</v>
      </c>
      <c r="T1274" t="s">
        <v>206</v>
      </c>
      <c r="U1274" t="s">
        <v>34</v>
      </c>
      <c r="V1274">
        <v>3</v>
      </c>
      <c r="W1274">
        <v>2</v>
      </c>
      <c r="X1274" t="s">
        <v>35</v>
      </c>
      <c r="Y1274" t="s">
        <v>35</v>
      </c>
      <c r="Z1274" t="s">
        <v>53</v>
      </c>
    </row>
    <row r="1275" spans="1:26" x14ac:dyDescent="0.3">
      <c r="A1275" t="s">
        <v>1480</v>
      </c>
      <c r="B1275" t="s">
        <v>64</v>
      </c>
      <c r="C1275" t="s">
        <v>26</v>
      </c>
      <c r="D1275" t="s">
        <v>27</v>
      </c>
      <c r="G1275">
        <v>1</v>
      </c>
      <c r="H1275">
        <v>4</v>
      </c>
      <c r="I1275">
        <v>4</v>
      </c>
      <c r="J1275">
        <v>1</v>
      </c>
      <c r="K1275">
        <v>1</v>
      </c>
      <c r="L1275">
        <v>8</v>
      </c>
      <c r="M1275">
        <v>8</v>
      </c>
      <c r="N1275">
        <v>400</v>
      </c>
      <c r="O1275" t="s">
        <v>28</v>
      </c>
      <c r="P1275" t="s">
        <v>45</v>
      </c>
      <c r="Q1275" t="s">
        <v>30</v>
      </c>
      <c r="U1275" t="s">
        <v>34</v>
      </c>
      <c r="V1275">
        <v>2</v>
      </c>
      <c r="W1275">
        <v>1</v>
      </c>
      <c r="X1275" t="s">
        <v>35</v>
      </c>
      <c r="Y1275" t="s">
        <v>35</v>
      </c>
      <c r="Z1275" t="s">
        <v>53</v>
      </c>
    </row>
    <row r="1276" spans="1:26" x14ac:dyDescent="0.3">
      <c r="A1276" t="s">
        <v>1481</v>
      </c>
      <c r="B1276" t="s">
        <v>81</v>
      </c>
      <c r="E1276" t="s">
        <v>26</v>
      </c>
      <c r="F1276" t="s">
        <v>43</v>
      </c>
      <c r="G1276">
        <v>4</v>
      </c>
      <c r="H1276">
        <v>9</v>
      </c>
      <c r="I1276">
        <v>0</v>
      </c>
      <c r="J1276">
        <v>1</v>
      </c>
      <c r="K1276">
        <v>3</v>
      </c>
      <c r="L1276">
        <v>6</v>
      </c>
      <c r="M1276">
        <v>9</v>
      </c>
      <c r="N1276" t="s">
        <v>739</v>
      </c>
      <c r="O1276" t="s">
        <v>44</v>
      </c>
      <c r="P1276" t="s">
        <v>45</v>
      </c>
      <c r="Q1276" t="s">
        <v>30</v>
      </c>
      <c r="R1276" t="s">
        <v>50</v>
      </c>
      <c r="S1276" t="s">
        <v>51</v>
      </c>
      <c r="T1276" t="s">
        <v>52</v>
      </c>
      <c r="U1276" t="s">
        <v>92</v>
      </c>
      <c r="V1276">
        <v>3</v>
      </c>
      <c r="W1276">
        <v>1</v>
      </c>
      <c r="X1276" t="s">
        <v>35</v>
      </c>
      <c r="Y1276" t="s">
        <v>35</v>
      </c>
      <c r="Z1276" t="s">
        <v>36</v>
      </c>
    </row>
    <row r="1277" spans="1:26" x14ac:dyDescent="0.3">
      <c r="A1277" t="s">
        <v>1482</v>
      </c>
      <c r="B1277" t="s">
        <v>281</v>
      </c>
      <c r="E1277" t="s">
        <v>26</v>
      </c>
      <c r="F1277" t="s">
        <v>43</v>
      </c>
      <c r="G1277">
        <v>9</v>
      </c>
      <c r="H1277">
        <v>4</v>
      </c>
      <c r="I1277">
        <v>7</v>
      </c>
      <c r="J1277">
        <v>6</v>
      </c>
      <c r="K1277">
        <v>1</v>
      </c>
      <c r="L1277">
        <v>4</v>
      </c>
      <c r="M1277">
        <v>8</v>
      </c>
      <c r="N1277">
        <v>500</v>
      </c>
      <c r="O1277" t="s">
        <v>44</v>
      </c>
      <c r="P1277" t="s">
        <v>29</v>
      </c>
      <c r="Q1277" t="s">
        <v>60</v>
      </c>
      <c r="R1277" t="s">
        <v>31</v>
      </c>
      <c r="S1277" t="s">
        <v>51</v>
      </c>
      <c r="T1277" t="s">
        <v>112</v>
      </c>
      <c r="U1277" t="s">
        <v>146</v>
      </c>
      <c r="V1277">
        <v>2</v>
      </c>
      <c r="W1277">
        <v>3</v>
      </c>
      <c r="X1277" t="s">
        <v>35</v>
      </c>
      <c r="Y1277" t="s">
        <v>35</v>
      </c>
      <c r="Z1277" t="s">
        <v>53</v>
      </c>
    </row>
    <row r="1278" spans="1:26" x14ac:dyDescent="0.3">
      <c r="A1278" t="s">
        <v>1483</v>
      </c>
      <c r="B1278" t="s">
        <v>1106</v>
      </c>
      <c r="C1278" t="s">
        <v>26</v>
      </c>
      <c r="D1278" t="s">
        <v>27</v>
      </c>
      <c r="G1278">
        <v>3</v>
      </c>
      <c r="H1278">
        <v>7</v>
      </c>
      <c r="I1278">
        <v>5</v>
      </c>
      <c r="J1278">
        <v>4</v>
      </c>
      <c r="K1278">
        <v>3</v>
      </c>
      <c r="L1278">
        <v>7</v>
      </c>
      <c r="M1278">
        <v>8</v>
      </c>
      <c r="N1278">
        <v>200</v>
      </c>
      <c r="O1278" t="s">
        <v>28</v>
      </c>
      <c r="P1278" t="s">
        <v>29</v>
      </c>
      <c r="Q1278" t="s">
        <v>60</v>
      </c>
      <c r="R1278" t="s">
        <v>31</v>
      </c>
      <c r="S1278" t="s">
        <v>51</v>
      </c>
      <c r="U1278" t="s">
        <v>46</v>
      </c>
      <c r="V1278">
        <v>2</v>
      </c>
      <c r="W1278">
        <v>1</v>
      </c>
      <c r="X1278" t="s">
        <v>35</v>
      </c>
      <c r="Y1278" t="s">
        <v>35</v>
      </c>
      <c r="Z1278" t="s">
        <v>36</v>
      </c>
    </row>
    <row r="1279" spans="1:26" x14ac:dyDescent="0.3">
      <c r="A1279" t="s">
        <v>1484</v>
      </c>
      <c r="B1279" t="s">
        <v>74</v>
      </c>
      <c r="C1279" t="s">
        <v>26</v>
      </c>
      <c r="D1279" t="s">
        <v>27</v>
      </c>
      <c r="G1279">
        <v>3</v>
      </c>
      <c r="H1279">
        <v>10</v>
      </c>
      <c r="I1279">
        <v>8</v>
      </c>
      <c r="J1279">
        <v>2</v>
      </c>
      <c r="K1279">
        <v>5</v>
      </c>
      <c r="L1279">
        <v>3</v>
      </c>
      <c r="M1279">
        <v>10</v>
      </c>
      <c r="N1279">
        <v>900</v>
      </c>
      <c r="O1279" t="s">
        <v>28</v>
      </c>
      <c r="P1279" t="s">
        <v>29</v>
      </c>
      <c r="Q1279" t="s">
        <v>39</v>
      </c>
      <c r="R1279" t="s">
        <v>55</v>
      </c>
      <c r="S1279" t="s">
        <v>32</v>
      </c>
      <c r="T1279" t="s">
        <v>65</v>
      </c>
      <c r="U1279" t="s">
        <v>57</v>
      </c>
      <c r="V1279">
        <v>1</v>
      </c>
      <c r="W1279">
        <v>3</v>
      </c>
      <c r="X1279" t="s">
        <v>35</v>
      </c>
      <c r="Y1279" t="s">
        <v>35</v>
      </c>
      <c r="Z1279" t="s">
        <v>53</v>
      </c>
    </row>
    <row r="1280" spans="1:26" x14ac:dyDescent="0.3">
      <c r="A1280" t="s">
        <v>1485</v>
      </c>
      <c r="B1280" t="s">
        <v>90</v>
      </c>
      <c r="E1280" t="s">
        <v>26</v>
      </c>
      <c r="F1280" t="s">
        <v>43</v>
      </c>
      <c r="G1280">
        <v>7</v>
      </c>
      <c r="H1280">
        <v>6</v>
      </c>
      <c r="I1280">
        <v>5</v>
      </c>
      <c r="J1280">
        <v>2</v>
      </c>
      <c r="K1280">
        <v>2</v>
      </c>
      <c r="L1280">
        <v>5</v>
      </c>
      <c r="M1280">
        <v>8</v>
      </c>
      <c r="N1280">
        <v>100</v>
      </c>
      <c r="O1280" t="s">
        <v>44</v>
      </c>
      <c r="P1280" t="s">
        <v>45</v>
      </c>
      <c r="Q1280" t="s">
        <v>30</v>
      </c>
      <c r="R1280" t="s">
        <v>50</v>
      </c>
      <c r="S1280" t="s">
        <v>102</v>
      </c>
      <c r="T1280" t="s">
        <v>112</v>
      </c>
      <c r="U1280" t="s">
        <v>46</v>
      </c>
      <c r="V1280">
        <v>2</v>
      </c>
      <c r="W1280">
        <v>3</v>
      </c>
      <c r="X1280" t="s">
        <v>35</v>
      </c>
      <c r="Y1280" t="s">
        <v>35</v>
      </c>
      <c r="Z1280" t="s">
        <v>36</v>
      </c>
    </row>
    <row r="1281" spans="1:26" x14ac:dyDescent="0.3">
      <c r="A1281" t="s">
        <v>1486</v>
      </c>
      <c r="B1281" t="s">
        <v>144</v>
      </c>
      <c r="C1281" t="s">
        <v>26</v>
      </c>
      <c r="D1281" t="s">
        <v>27</v>
      </c>
      <c r="G1281">
        <v>2</v>
      </c>
      <c r="H1281">
        <v>1</v>
      </c>
      <c r="I1281">
        <v>8</v>
      </c>
      <c r="J1281">
        <v>3</v>
      </c>
      <c r="K1281">
        <v>0</v>
      </c>
      <c r="L1281">
        <v>8</v>
      </c>
      <c r="M1281">
        <v>9</v>
      </c>
      <c r="N1281" t="s">
        <v>1487</v>
      </c>
      <c r="O1281" t="s">
        <v>28</v>
      </c>
      <c r="P1281" t="s">
        <v>29</v>
      </c>
      <c r="Q1281" t="s">
        <v>60</v>
      </c>
      <c r="R1281" t="s">
        <v>201</v>
      </c>
      <c r="S1281" t="s">
        <v>51</v>
      </c>
      <c r="T1281" t="s">
        <v>194</v>
      </c>
      <c r="U1281" t="s">
        <v>146</v>
      </c>
      <c r="V1281">
        <v>4</v>
      </c>
      <c r="W1281">
        <v>0</v>
      </c>
      <c r="X1281" t="s">
        <v>35</v>
      </c>
      <c r="Y1281" t="s">
        <v>35</v>
      </c>
      <c r="Z1281" t="s">
        <v>36</v>
      </c>
    </row>
    <row r="1282" spans="1:26" x14ac:dyDescent="0.3">
      <c r="A1282" t="s">
        <v>1488</v>
      </c>
      <c r="B1282" t="s">
        <v>48</v>
      </c>
      <c r="C1282" t="s">
        <v>26</v>
      </c>
      <c r="D1282" t="s">
        <v>27</v>
      </c>
      <c r="G1282">
        <v>1</v>
      </c>
      <c r="H1282">
        <v>9</v>
      </c>
      <c r="I1282">
        <v>4</v>
      </c>
      <c r="J1282">
        <v>2</v>
      </c>
      <c r="K1282">
        <v>5</v>
      </c>
      <c r="L1282">
        <v>4</v>
      </c>
      <c r="M1282">
        <v>8</v>
      </c>
      <c r="N1282">
        <v>500</v>
      </c>
      <c r="O1282" t="s">
        <v>44</v>
      </c>
      <c r="P1282" t="s">
        <v>45</v>
      </c>
      <c r="Q1282" t="s">
        <v>39</v>
      </c>
      <c r="R1282" t="s">
        <v>31</v>
      </c>
      <c r="S1282" t="s">
        <v>51</v>
      </c>
      <c r="T1282" t="s">
        <v>65</v>
      </c>
      <c r="U1282" t="s">
        <v>34</v>
      </c>
      <c r="V1282">
        <v>0</v>
      </c>
      <c r="W1282">
        <v>1</v>
      </c>
      <c r="X1282" t="s">
        <v>35</v>
      </c>
      <c r="Y1282" t="s">
        <v>35</v>
      </c>
      <c r="Z1282" t="s">
        <v>53</v>
      </c>
    </row>
    <row r="1283" spans="1:26" x14ac:dyDescent="0.3">
      <c r="A1283" t="s">
        <v>1489</v>
      </c>
      <c r="B1283" t="s">
        <v>25</v>
      </c>
      <c r="C1283" t="s">
        <v>26</v>
      </c>
      <c r="D1283" t="s">
        <v>27</v>
      </c>
      <c r="G1283">
        <v>5</v>
      </c>
      <c r="H1283">
        <v>4</v>
      </c>
      <c r="I1283">
        <v>1</v>
      </c>
      <c r="J1283">
        <v>1</v>
      </c>
      <c r="K1283">
        <v>0</v>
      </c>
      <c r="L1283">
        <v>7</v>
      </c>
      <c r="M1283">
        <v>9</v>
      </c>
      <c r="N1283" t="s">
        <v>68</v>
      </c>
      <c r="O1283" t="s">
        <v>28</v>
      </c>
      <c r="P1283" t="s">
        <v>29</v>
      </c>
      <c r="Q1283" t="s">
        <v>60</v>
      </c>
      <c r="R1283" t="s">
        <v>86</v>
      </c>
      <c r="S1283" t="s">
        <v>178</v>
      </c>
      <c r="T1283" t="s">
        <v>52</v>
      </c>
      <c r="U1283" t="s">
        <v>146</v>
      </c>
      <c r="V1283">
        <v>1</v>
      </c>
      <c r="W1283">
        <v>0</v>
      </c>
      <c r="X1283" t="s">
        <v>35</v>
      </c>
      <c r="Y1283" t="s">
        <v>35</v>
      </c>
      <c r="Z1283" t="s">
        <v>36</v>
      </c>
    </row>
    <row r="1284" spans="1:26" x14ac:dyDescent="0.3">
      <c r="A1284" t="s">
        <v>1490</v>
      </c>
      <c r="B1284" t="s">
        <v>38</v>
      </c>
      <c r="C1284" t="s">
        <v>26</v>
      </c>
      <c r="D1284" t="s">
        <v>27</v>
      </c>
      <c r="G1284">
        <v>6</v>
      </c>
      <c r="H1284">
        <v>1</v>
      </c>
      <c r="I1284">
        <v>8</v>
      </c>
      <c r="J1284">
        <v>2</v>
      </c>
      <c r="K1284">
        <v>0</v>
      </c>
      <c r="L1284">
        <v>4</v>
      </c>
      <c r="M1284">
        <v>6</v>
      </c>
      <c r="N1284">
        <v>300</v>
      </c>
      <c r="O1284" t="s">
        <v>28</v>
      </c>
      <c r="P1284" t="s">
        <v>29</v>
      </c>
      <c r="Q1284" t="s">
        <v>39</v>
      </c>
      <c r="R1284" t="s">
        <v>31</v>
      </c>
      <c r="S1284" t="s">
        <v>61</v>
      </c>
      <c r="T1284" t="s">
        <v>65</v>
      </c>
      <c r="U1284" t="s">
        <v>34</v>
      </c>
      <c r="V1284">
        <v>1</v>
      </c>
      <c r="W1284">
        <v>2</v>
      </c>
      <c r="X1284" t="s">
        <v>35</v>
      </c>
      <c r="Y1284" t="s">
        <v>35</v>
      </c>
      <c r="Z1284" t="s">
        <v>36</v>
      </c>
    </row>
    <row r="1285" spans="1:26" x14ac:dyDescent="0.3">
      <c r="A1285" t="s">
        <v>1491</v>
      </c>
      <c r="B1285" t="s">
        <v>76</v>
      </c>
      <c r="E1285" t="s">
        <v>26</v>
      </c>
      <c r="F1285" t="s">
        <v>43</v>
      </c>
      <c r="G1285">
        <v>5</v>
      </c>
      <c r="H1285">
        <v>3</v>
      </c>
      <c r="I1285">
        <v>8</v>
      </c>
      <c r="J1285">
        <v>3</v>
      </c>
      <c r="K1285">
        <v>0</v>
      </c>
      <c r="L1285">
        <v>7</v>
      </c>
      <c r="M1285">
        <v>7</v>
      </c>
      <c r="N1285">
        <v>200</v>
      </c>
      <c r="O1285" t="s">
        <v>28</v>
      </c>
      <c r="P1285" t="s">
        <v>45</v>
      </c>
      <c r="Q1285" t="s">
        <v>30</v>
      </c>
      <c r="R1285" t="s">
        <v>50</v>
      </c>
      <c r="S1285" t="s">
        <v>61</v>
      </c>
      <c r="T1285" t="s">
        <v>52</v>
      </c>
      <c r="U1285" t="s">
        <v>106</v>
      </c>
      <c r="V1285">
        <v>1</v>
      </c>
      <c r="W1285">
        <v>3</v>
      </c>
      <c r="X1285" t="s">
        <v>35</v>
      </c>
      <c r="Y1285" t="s">
        <v>35</v>
      </c>
      <c r="Z1285" t="s">
        <v>36</v>
      </c>
    </row>
    <row r="1286" spans="1:26" x14ac:dyDescent="0.3">
      <c r="A1286" t="s">
        <v>1492</v>
      </c>
      <c r="B1286" t="s">
        <v>90</v>
      </c>
      <c r="E1286" t="s">
        <v>26</v>
      </c>
      <c r="F1286" t="s">
        <v>43</v>
      </c>
      <c r="G1286">
        <v>5</v>
      </c>
      <c r="H1286">
        <v>3</v>
      </c>
      <c r="I1286">
        <v>8</v>
      </c>
      <c r="J1286">
        <v>6</v>
      </c>
      <c r="K1286">
        <v>3</v>
      </c>
      <c r="L1286">
        <v>7</v>
      </c>
      <c r="M1286">
        <v>9</v>
      </c>
      <c r="N1286">
        <v>500</v>
      </c>
      <c r="O1286" t="s">
        <v>28</v>
      </c>
      <c r="P1286" t="s">
        <v>29</v>
      </c>
      <c r="Q1286" t="s">
        <v>60</v>
      </c>
      <c r="R1286" t="s">
        <v>31</v>
      </c>
      <c r="S1286" t="s">
        <v>102</v>
      </c>
      <c r="T1286" t="s">
        <v>112</v>
      </c>
      <c r="U1286" t="s">
        <v>34</v>
      </c>
      <c r="V1286">
        <v>1</v>
      </c>
      <c r="W1286">
        <v>3</v>
      </c>
      <c r="X1286" t="s">
        <v>35</v>
      </c>
      <c r="Y1286" t="s">
        <v>35</v>
      </c>
      <c r="Z1286" t="s">
        <v>36</v>
      </c>
    </row>
    <row r="1287" spans="1:26" x14ac:dyDescent="0.3">
      <c r="A1287" t="s">
        <v>1493</v>
      </c>
      <c r="B1287" t="s">
        <v>67</v>
      </c>
      <c r="E1287" t="s">
        <v>26</v>
      </c>
      <c r="F1287" t="s">
        <v>43</v>
      </c>
      <c r="G1287">
        <v>9</v>
      </c>
      <c r="H1287">
        <v>2</v>
      </c>
      <c r="I1287">
        <v>4</v>
      </c>
      <c r="J1287">
        <v>3</v>
      </c>
      <c r="K1287">
        <v>7</v>
      </c>
      <c r="L1287">
        <v>7</v>
      </c>
      <c r="M1287">
        <v>5</v>
      </c>
      <c r="N1287">
        <v>0</v>
      </c>
      <c r="O1287" t="s">
        <v>44</v>
      </c>
      <c r="P1287" t="s">
        <v>29</v>
      </c>
      <c r="Q1287" t="s">
        <v>39</v>
      </c>
      <c r="R1287" t="s">
        <v>31</v>
      </c>
      <c r="S1287" t="s">
        <v>91</v>
      </c>
      <c r="T1287" t="s">
        <v>33</v>
      </c>
      <c r="U1287" t="s">
        <v>92</v>
      </c>
      <c r="V1287">
        <v>4</v>
      </c>
      <c r="W1287">
        <v>3</v>
      </c>
      <c r="X1287" t="s">
        <v>35</v>
      </c>
      <c r="Y1287" t="s">
        <v>35</v>
      </c>
      <c r="Z1287" t="s">
        <v>53</v>
      </c>
    </row>
    <row r="1288" spans="1:26" x14ac:dyDescent="0.3">
      <c r="A1288" t="s">
        <v>1494</v>
      </c>
      <c r="B1288" t="s">
        <v>78</v>
      </c>
      <c r="E1288" t="s">
        <v>26</v>
      </c>
      <c r="F1288" t="s">
        <v>43</v>
      </c>
      <c r="G1288">
        <v>7</v>
      </c>
      <c r="H1288">
        <v>7</v>
      </c>
      <c r="I1288">
        <v>7</v>
      </c>
      <c r="J1288">
        <v>2</v>
      </c>
      <c r="K1288">
        <v>2</v>
      </c>
      <c r="L1288">
        <v>8</v>
      </c>
      <c r="M1288">
        <v>10</v>
      </c>
      <c r="N1288">
        <v>700</v>
      </c>
      <c r="O1288" t="s">
        <v>28</v>
      </c>
      <c r="P1288" t="s">
        <v>29</v>
      </c>
      <c r="Q1288" t="s">
        <v>60</v>
      </c>
      <c r="R1288" t="s">
        <v>31</v>
      </c>
      <c r="S1288" t="s">
        <v>32</v>
      </c>
      <c r="T1288" t="s">
        <v>33</v>
      </c>
      <c r="U1288" t="s">
        <v>34</v>
      </c>
      <c r="V1288">
        <v>4</v>
      </c>
      <c r="W1288">
        <v>3</v>
      </c>
      <c r="X1288" t="s">
        <v>35</v>
      </c>
      <c r="Y1288" t="s">
        <v>35</v>
      </c>
      <c r="Z1288" t="s">
        <v>53</v>
      </c>
    </row>
    <row r="1289" spans="1:26" x14ac:dyDescent="0.3">
      <c r="A1289" t="s">
        <v>1495</v>
      </c>
      <c r="B1289" t="s">
        <v>148</v>
      </c>
      <c r="E1289" t="s">
        <v>26</v>
      </c>
      <c r="F1289" t="s">
        <v>43</v>
      </c>
      <c r="G1289">
        <v>8</v>
      </c>
      <c r="H1289">
        <v>2</v>
      </c>
      <c r="I1289">
        <v>8</v>
      </c>
      <c r="J1289">
        <v>9</v>
      </c>
      <c r="K1289">
        <v>0</v>
      </c>
      <c r="L1289">
        <v>2</v>
      </c>
      <c r="M1289">
        <v>6</v>
      </c>
      <c r="N1289">
        <v>0</v>
      </c>
      <c r="O1289" t="s">
        <v>28</v>
      </c>
      <c r="P1289" t="s">
        <v>29</v>
      </c>
      <c r="Q1289" t="s">
        <v>60</v>
      </c>
      <c r="R1289" t="s">
        <v>31</v>
      </c>
      <c r="S1289" t="s">
        <v>32</v>
      </c>
      <c r="T1289" t="s">
        <v>176</v>
      </c>
      <c r="U1289" t="s">
        <v>34</v>
      </c>
      <c r="V1289">
        <v>3</v>
      </c>
      <c r="W1289">
        <v>3</v>
      </c>
      <c r="X1289" t="s">
        <v>35</v>
      </c>
      <c r="Y1289" t="s">
        <v>35</v>
      </c>
      <c r="Z1289" t="s">
        <v>36</v>
      </c>
    </row>
    <row r="1290" spans="1:26" x14ac:dyDescent="0.3">
      <c r="A1290" t="s">
        <v>1496</v>
      </c>
      <c r="B1290" t="s">
        <v>38</v>
      </c>
      <c r="C1290" t="s">
        <v>26</v>
      </c>
      <c r="D1290" t="s">
        <v>27</v>
      </c>
      <c r="G1290">
        <v>6</v>
      </c>
      <c r="H1290">
        <v>3</v>
      </c>
      <c r="I1290">
        <v>6</v>
      </c>
      <c r="J1290">
        <v>4</v>
      </c>
      <c r="K1290">
        <v>2</v>
      </c>
      <c r="L1290">
        <v>4</v>
      </c>
      <c r="M1290">
        <v>4</v>
      </c>
      <c r="N1290">
        <v>100</v>
      </c>
      <c r="O1290" t="s">
        <v>44</v>
      </c>
      <c r="P1290" t="s">
        <v>29</v>
      </c>
      <c r="Q1290" t="s">
        <v>60</v>
      </c>
      <c r="R1290" t="s">
        <v>31</v>
      </c>
      <c r="S1290" t="s">
        <v>32</v>
      </c>
      <c r="T1290" t="s">
        <v>33</v>
      </c>
      <c r="U1290" t="s">
        <v>146</v>
      </c>
      <c r="V1290">
        <v>3</v>
      </c>
      <c r="W1290">
        <v>2</v>
      </c>
      <c r="X1290" t="s">
        <v>35</v>
      </c>
      <c r="Y1290" t="s">
        <v>35</v>
      </c>
      <c r="Z1290" t="s">
        <v>36</v>
      </c>
    </row>
    <row r="1291" spans="1:26" x14ac:dyDescent="0.3">
      <c r="A1291" t="s">
        <v>1497</v>
      </c>
      <c r="B1291" t="s">
        <v>409</v>
      </c>
      <c r="C1291" t="s">
        <v>26</v>
      </c>
      <c r="D1291" t="s">
        <v>27</v>
      </c>
      <c r="G1291">
        <v>7</v>
      </c>
      <c r="H1291">
        <v>7</v>
      </c>
      <c r="I1291">
        <v>7</v>
      </c>
      <c r="J1291">
        <v>4</v>
      </c>
      <c r="K1291">
        <v>3</v>
      </c>
      <c r="L1291">
        <v>4</v>
      </c>
      <c r="M1291">
        <v>8</v>
      </c>
      <c r="N1291">
        <v>50</v>
      </c>
      <c r="O1291" t="s">
        <v>28</v>
      </c>
      <c r="P1291" t="s">
        <v>29</v>
      </c>
      <c r="Q1291" t="s">
        <v>60</v>
      </c>
      <c r="R1291" t="s">
        <v>31</v>
      </c>
      <c r="S1291" t="s">
        <v>214</v>
      </c>
      <c r="T1291" t="s">
        <v>206</v>
      </c>
      <c r="U1291" t="s">
        <v>34</v>
      </c>
      <c r="V1291">
        <v>3</v>
      </c>
      <c r="W1291">
        <v>1</v>
      </c>
      <c r="X1291" t="s">
        <v>35</v>
      </c>
      <c r="Y1291" t="s">
        <v>35</v>
      </c>
      <c r="Z1291" t="s">
        <v>36</v>
      </c>
    </row>
    <row r="1292" spans="1:26" x14ac:dyDescent="0.3">
      <c r="A1292" t="s">
        <v>1498</v>
      </c>
      <c r="B1292" t="s">
        <v>38</v>
      </c>
      <c r="C1292" t="s">
        <v>26</v>
      </c>
      <c r="D1292" t="s">
        <v>27</v>
      </c>
      <c r="G1292">
        <v>6</v>
      </c>
      <c r="H1292">
        <v>3</v>
      </c>
      <c r="I1292">
        <v>7</v>
      </c>
      <c r="J1292">
        <v>3</v>
      </c>
      <c r="K1292">
        <v>1</v>
      </c>
      <c r="L1292">
        <v>7</v>
      </c>
      <c r="M1292">
        <v>6</v>
      </c>
      <c r="N1292" t="s">
        <v>322</v>
      </c>
      <c r="O1292" t="s">
        <v>28</v>
      </c>
      <c r="P1292" t="s">
        <v>45</v>
      </c>
      <c r="Q1292" t="s">
        <v>39</v>
      </c>
      <c r="R1292" t="s">
        <v>50</v>
      </c>
      <c r="S1292" t="s">
        <v>91</v>
      </c>
      <c r="T1292" t="s">
        <v>52</v>
      </c>
      <c r="U1292" t="s">
        <v>34</v>
      </c>
      <c r="V1292">
        <v>0</v>
      </c>
      <c r="W1292">
        <v>2</v>
      </c>
      <c r="X1292" t="s">
        <v>35</v>
      </c>
      <c r="Y1292" t="s">
        <v>35</v>
      </c>
      <c r="Z1292" t="s">
        <v>36</v>
      </c>
    </row>
    <row r="1293" spans="1:26" x14ac:dyDescent="0.3">
      <c r="A1293" t="s">
        <v>1499</v>
      </c>
      <c r="B1293" t="s">
        <v>144</v>
      </c>
      <c r="C1293" t="s">
        <v>26</v>
      </c>
      <c r="D1293" t="s">
        <v>27</v>
      </c>
      <c r="G1293">
        <v>3</v>
      </c>
      <c r="H1293">
        <v>3</v>
      </c>
      <c r="I1293">
        <v>8</v>
      </c>
      <c r="J1293">
        <v>4</v>
      </c>
      <c r="K1293">
        <v>3</v>
      </c>
      <c r="L1293">
        <v>7</v>
      </c>
      <c r="M1293">
        <v>8</v>
      </c>
      <c r="N1293" t="s">
        <v>121</v>
      </c>
      <c r="O1293" t="s">
        <v>44</v>
      </c>
      <c r="P1293" t="s">
        <v>29</v>
      </c>
      <c r="Q1293" t="s">
        <v>60</v>
      </c>
      <c r="R1293" t="s">
        <v>31</v>
      </c>
      <c r="S1293" t="s">
        <v>32</v>
      </c>
      <c r="T1293" t="s">
        <v>176</v>
      </c>
      <c r="U1293" t="s">
        <v>34</v>
      </c>
      <c r="V1293">
        <v>3</v>
      </c>
      <c r="W1293">
        <v>1</v>
      </c>
      <c r="X1293" t="s">
        <v>40</v>
      </c>
      <c r="Y1293" t="s">
        <v>35</v>
      </c>
      <c r="Z1293" t="s">
        <v>53</v>
      </c>
    </row>
    <row r="1294" spans="1:26" x14ac:dyDescent="0.3">
      <c r="A1294" t="s">
        <v>1500</v>
      </c>
      <c r="B1294" t="s">
        <v>67</v>
      </c>
      <c r="E1294" t="s">
        <v>26</v>
      </c>
      <c r="F1294" t="s">
        <v>43</v>
      </c>
      <c r="G1294">
        <v>2</v>
      </c>
      <c r="H1294">
        <v>1</v>
      </c>
      <c r="I1294">
        <v>3</v>
      </c>
      <c r="J1294">
        <v>0</v>
      </c>
      <c r="K1294">
        <v>2</v>
      </c>
      <c r="L1294">
        <v>9</v>
      </c>
      <c r="M1294">
        <v>10</v>
      </c>
      <c r="N1294">
        <v>200</v>
      </c>
      <c r="O1294" t="s">
        <v>28</v>
      </c>
      <c r="P1294" t="s">
        <v>29</v>
      </c>
      <c r="Q1294" t="s">
        <v>30</v>
      </c>
      <c r="R1294" t="s">
        <v>50</v>
      </c>
      <c r="S1294" t="s">
        <v>51</v>
      </c>
      <c r="T1294" t="s">
        <v>65</v>
      </c>
      <c r="U1294" t="s">
        <v>92</v>
      </c>
      <c r="V1294">
        <v>5</v>
      </c>
      <c r="W1294">
        <v>1</v>
      </c>
      <c r="X1294" t="s">
        <v>35</v>
      </c>
      <c r="Y1294" t="s">
        <v>35</v>
      </c>
      <c r="Z1294" t="s">
        <v>53</v>
      </c>
    </row>
    <row r="1295" spans="1:26" x14ac:dyDescent="0.3">
      <c r="A1295" t="s">
        <v>1501</v>
      </c>
      <c r="B1295" t="s">
        <v>74</v>
      </c>
      <c r="C1295" t="s">
        <v>26</v>
      </c>
      <c r="D1295" t="s">
        <v>27</v>
      </c>
      <c r="G1295">
        <v>5</v>
      </c>
      <c r="H1295">
        <v>4</v>
      </c>
      <c r="I1295">
        <v>6</v>
      </c>
      <c r="J1295">
        <v>5</v>
      </c>
      <c r="K1295">
        <v>3</v>
      </c>
      <c r="L1295">
        <v>7</v>
      </c>
      <c r="M1295">
        <v>8</v>
      </c>
      <c r="N1295">
        <v>100</v>
      </c>
      <c r="O1295" t="s">
        <v>28</v>
      </c>
      <c r="P1295" t="s">
        <v>29</v>
      </c>
      <c r="Q1295" t="s">
        <v>39</v>
      </c>
      <c r="R1295" t="s">
        <v>31</v>
      </c>
      <c r="S1295" t="s">
        <v>32</v>
      </c>
      <c r="T1295" t="s">
        <v>176</v>
      </c>
      <c r="U1295" t="s">
        <v>34</v>
      </c>
      <c r="V1295">
        <v>2</v>
      </c>
      <c r="W1295">
        <v>2</v>
      </c>
      <c r="X1295" t="s">
        <v>35</v>
      </c>
      <c r="Y1295" t="s">
        <v>35</v>
      </c>
      <c r="Z1295" t="s">
        <v>36</v>
      </c>
    </row>
    <row r="1296" spans="1:26" x14ac:dyDescent="0.3">
      <c r="A1296" t="s">
        <v>1502</v>
      </c>
      <c r="B1296" t="s">
        <v>151</v>
      </c>
      <c r="E1296" t="s">
        <v>26</v>
      </c>
      <c r="F1296" t="s">
        <v>79</v>
      </c>
      <c r="G1296">
        <v>6</v>
      </c>
      <c r="H1296">
        <v>4</v>
      </c>
      <c r="I1296">
        <v>6</v>
      </c>
      <c r="J1296">
        <v>5</v>
      </c>
      <c r="K1296">
        <v>2</v>
      </c>
      <c r="L1296">
        <v>4</v>
      </c>
      <c r="M1296">
        <v>5</v>
      </c>
      <c r="N1296" t="s">
        <v>233</v>
      </c>
      <c r="O1296" t="s">
        <v>44</v>
      </c>
      <c r="P1296" t="s">
        <v>29</v>
      </c>
      <c r="Q1296" t="s">
        <v>60</v>
      </c>
      <c r="R1296" t="s">
        <v>31</v>
      </c>
      <c r="S1296" t="s">
        <v>102</v>
      </c>
      <c r="T1296" t="s">
        <v>62</v>
      </c>
      <c r="U1296" t="s">
        <v>34</v>
      </c>
      <c r="V1296">
        <v>5</v>
      </c>
      <c r="W1296">
        <v>3</v>
      </c>
      <c r="X1296" t="s">
        <v>35</v>
      </c>
      <c r="Y1296" t="s">
        <v>35</v>
      </c>
      <c r="Z1296" t="s">
        <v>36</v>
      </c>
    </row>
    <row r="1297" spans="1:26" x14ac:dyDescent="0.3">
      <c r="A1297" t="s">
        <v>1503</v>
      </c>
      <c r="B1297" t="s">
        <v>148</v>
      </c>
      <c r="E1297" t="s">
        <v>26</v>
      </c>
      <c r="F1297" t="s">
        <v>43</v>
      </c>
      <c r="G1297">
        <v>5</v>
      </c>
      <c r="H1297">
        <v>8</v>
      </c>
      <c r="I1297">
        <v>8</v>
      </c>
      <c r="J1297">
        <v>3</v>
      </c>
      <c r="K1297">
        <v>2</v>
      </c>
      <c r="L1297">
        <v>8</v>
      </c>
      <c r="M1297">
        <v>5</v>
      </c>
      <c r="N1297">
        <v>200</v>
      </c>
      <c r="O1297" t="s">
        <v>28</v>
      </c>
      <c r="P1297" t="s">
        <v>29</v>
      </c>
      <c r="Q1297" t="s">
        <v>39</v>
      </c>
      <c r="R1297" t="s">
        <v>31</v>
      </c>
      <c r="S1297" t="s">
        <v>32</v>
      </c>
      <c r="T1297" t="s">
        <v>33</v>
      </c>
      <c r="U1297" t="s">
        <v>34</v>
      </c>
      <c r="V1297">
        <v>3</v>
      </c>
      <c r="W1297">
        <v>3</v>
      </c>
      <c r="X1297" t="s">
        <v>35</v>
      </c>
      <c r="Y1297" t="s">
        <v>40</v>
      </c>
      <c r="Z1297" t="s">
        <v>36</v>
      </c>
    </row>
    <row r="1298" spans="1:26" x14ac:dyDescent="0.3">
      <c r="A1298" t="s">
        <v>1504</v>
      </c>
      <c r="B1298" t="s">
        <v>76</v>
      </c>
      <c r="E1298" t="s">
        <v>26</v>
      </c>
      <c r="F1298" t="s">
        <v>43</v>
      </c>
      <c r="G1298">
        <v>5</v>
      </c>
      <c r="H1298">
        <v>6</v>
      </c>
      <c r="I1298">
        <v>5</v>
      </c>
      <c r="J1298">
        <v>5</v>
      </c>
      <c r="K1298">
        <v>2</v>
      </c>
      <c r="L1298">
        <v>5</v>
      </c>
      <c r="M1298">
        <v>5</v>
      </c>
      <c r="N1298" t="s">
        <v>1505</v>
      </c>
      <c r="O1298" t="s">
        <v>28</v>
      </c>
      <c r="P1298" t="s">
        <v>29</v>
      </c>
      <c r="Q1298" t="s">
        <v>60</v>
      </c>
      <c r="R1298" t="s">
        <v>31</v>
      </c>
      <c r="S1298" t="s">
        <v>102</v>
      </c>
      <c r="T1298" t="s">
        <v>112</v>
      </c>
      <c r="U1298" t="s">
        <v>146</v>
      </c>
      <c r="V1298">
        <v>1</v>
      </c>
      <c r="W1298">
        <v>1</v>
      </c>
      <c r="X1298" t="s">
        <v>35</v>
      </c>
      <c r="Y1298" t="s">
        <v>35</v>
      </c>
      <c r="Z1298" t="s">
        <v>36</v>
      </c>
    </row>
    <row r="1299" spans="1:26" x14ac:dyDescent="0.3">
      <c r="A1299" t="s">
        <v>1506</v>
      </c>
      <c r="B1299" t="s">
        <v>67</v>
      </c>
      <c r="E1299" t="s">
        <v>26</v>
      </c>
      <c r="F1299" t="s">
        <v>43</v>
      </c>
      <c r="G1299">
        <v>6</v>
      </c>
      <c r="H1299">
        <v>3</v>
      </c>
      <c r="I1299">
        <v>6</v>
      </c>
      <c r="J1299">
        <v>3</v>
      </c>
      <c r="K1299">
        <v>2</v>
      </c>
      <c r="L1299">
        <v>7</v>
      </c>
      <c r="M1299">
        <v>8</v>
      </c>
      <c r="N1299">
        <v>400</v>
      </c>
      <c r="O1299" t="s">
        <v>44</v>
      </c>
      <c r="P1299" t="s">
        <v>29</v>
      </c>
      <c r="Q1299" t="s">
        <v>60</v>
      </c>
      <c r="R1299" t="s">
        <v>31</v>
      </c>
      <c r="S1299" t="s">
        <v>32</v>
      </c>
      <c r="T1299" t="s">
        <v>33</v>
      </c>
      <c r="U1299" t="s">
        <v>146</v>
      </c>
      <c r="V1299">
        <v>1</v>
      </c>
      <c r="W1299">
        <v>3</v>
      </c>
      <c r="X1299" t="s">
        <v>35</v>
      </c>
      <c r="Y1299" t="s">
        <v>35</v>
      </c>
      <c r="Z1299" t="s">
        <v>36</v>
      </c>
    </row>
    <row r="1300" spans="1:26" x14ac:dyDescent="0.3">
      <c r="A1300" t="s">
        <v>1507</v>
      </c>
      <c r="B1300" t="s">
        <v>38</v>
      </c>
      <c r="C1300" t="s">
        <v>26</v>
      </c>
      <c r="D1300" t="s">
        <v>27</v>
      </c>
      <c r="G1300">
        <v>3</v>
      </c>
      <c r="H1300">
        <v>3</v>
      </c>
      <c r="I1300">
        <v>10</v>
      </c>
      <c r="J1300">
        <v>4</v>
      </c>
      <c r="K1300">
        <v>1</v>
      </c>
      <c r="L1300">
        <v>5</v>
      </c>
      <c r="M1300">
        <v>10</v>
      </c>
      <c r="N1300">
        <v>400</v>
      </c>
      <c r="O1300" t="s">
        <v>28</v>
      </c>
      <c r="P1300" t="s">
        <v>45</v>
      </c>
      <c r="Q1300" t="s">
        <v>60</v>
      </c>
      <c r="R1300" t="s">
        <v>31</v>
      </c>
      <c r="S1300" t="s">
        <v>32</v>
      </c>
      <c r="T1300" t="s">
        <v>176</v>
      </c>
      <c r="U1300" t="s">
        <v>46</v>
      </c>
      <c r="V1300">
        <v>3</v>
      </c>
      <c r="W1300">
        <v>3</v>
      </c>
      <c r="X1300" t="s">
        <v>35</v>
      </c>
      <c r="Y1300" t="s">
        <v>35</v>
      </c>
      <c r="Z1300" t="s">
        <v>36</v>
      </c>
    </row>
    <row r="1301" spans="1:26" x14ac:dyDescent="0.3">
      <c r="A1301" t="s">
        <v>1508</v>
      </c>
      <c r="B1301" t="s">
        <v>42</v>
      </c>
      <c r="E1301" t="s">
        <v>26</v>
      </c>
      <c r="F1301" t="s">
        <v>43</v>
      </c>
      <c r="G1301">
        <v>5</v>
      </c>
      <c r="H1301">
        <v>6</v>
      </c>
      <c r="I1301">
        <v>3</v>
      </c>
      <c r="J1301">
        <v>5</v>
      </c>
      <c r="K1301">
        <v>2</v>
      </c>
      <c r="L1301">
        <v>5</v>
      </c>
      <c r="M1301">
        <v>7</v>
      </c>
      <c r="N1301">
        <v>150</v>
      </c>
      <c r="O1301" t="s">
        <v>28</v>
      </c>
      <c r="P1301" t="s">
        <v>45</v>
      </c>
      <c r="Q1301" t="s">
        <v>30</v>
      </c>
      <c r="R1301" t="s">
        <v>50</v>
      </c>
      <c r="S1301" t="s">
        <v>91</v>
      </c>
      <c r="T1301" t="s">
        <v>52</v>
      </c>
      <c r="U1301" t="s">
        <v>57</v>
      </c>
      <c r="V1301">
        <v>4</v>
      </c>
      <c r="W1301">
        <v>2</v>
      </c>
      <c r="X1301" t="s">
        <v>35</v>
      </c>
      <c r="Y1301" t="s">
        <v>40</v>
      </c>
      <c r="Z1301" t="s">
        <v>36</v>
      </c>
    </row>
    <row r="1302" spans="1:26" x14ac:dyDescent="0.3">
      <c r="A1302" t="s">
        <v>1509</v>
      </c>
      <c r="B1302" t="s">
        <v>38</v>
      </c>
      <c r="C1302" t="s">
        <v>26</v>
      </c>
      <c r="D1302" t="s">
        <v>27</v>
      </c>
      <c r="G1302">
        <v>6</v>
      </c>
      <c r="H1302">
        <v>6</v>
      </c>
      <c r="I1302">
        <v>5</v>
      </c>
      <c r="J1302">
        <v>4</v>
      </c>
      <c r="K1302">
        <v>2</v>
      </c>
      <c r="L1302">
        <v>6</v>
      </c>
      <c r="M1302">
        <v>9</v>
      </c>
      <c r="N1302" t="s">
        <v>140</v>
      </c>
      <c r="O1302" t="s">
        <v>28</v>
      </c>
      <c r="P1302" t="s">
        <v>29</v>
      </c>
      <c r="Q1302" t="s">
        <v>60</v>
      </c>
      <c r="R1302" t="s">
        <v>31</v>
      </c>
      <c r="S1302" t="s">
        <v>61</v>
      </c>
      <c r="T1302" t="s">
        <v>112</v>
      </c>
      <c r="U1302" t="s">
        <v>34</v>
      </c>
      <c r="V1302">
        <v>2</v>
      </c>
      <c r="W1302">
        <v>2</v>
      </c>
      <c r="X1302" t="s">
        <v>35</v>
      </c>
      <c r="Y1302" t="s">
        <v>35</v>
      </c>
      <c r="Z1302" t="s">
        <v>36</v>
      </c>
    </row>
    <row r="1303" spans="1:26" x14ac:dyDescent="0.3">
      <c r="A1303" t="s">
        <v>1510</v>
      </c>
      <c r="B1303" t="s">
        <v>38</v>
      </c>
      <c r="C1303" t="s">
        <v>26</v>
      </c>
      <c r="D1303" t="s">
        <v>27</v>
      </c>
      <c r="G1303">
        <v>7</v>
      </c>
      <c r="H1303">
        <v>3</v>
      </c>
      <c r="I1303">
        <v>6</v>
      </c>
      <c r="J1303">
        <v>3</v>
      </c>
      <c r="K1303">
        <v>5</v>
      </c>
      <c r="L1303">
        <v>5</v>
      </c>
      <c r="M1303">
        <v>6</v>
      </c>
      <c r="N1303">
        <v>0</v>
      </c>
      <c r="O1303" t="s">
        <v>44</v>
      </c>
      <c r="P1303" t="s">
        <v>29</v>
      </c>
      <c r="Q1303" t="s">
        <v>39</v>
      </c>
      <c r="R1303" t="s">
        <v>31</v>
      </c>
      <c r="S1303" t="s">
        <v>95</v>
      </c>
      <c r="T1303" t="s">
        <v>112</v>
      </c>
      <c r="U1303" t="s">
        <v>34</v>
      </c>
      <c r="V1303">
        <v>2</v>
      </c>
      <c r="W1303">
        <v>1</v>
      </c>
      <c r="X1303" t="s">
        <v>35</v>
      </c>
      <c r="Y1303" t="s">
        <v>35</v>
      </c>
      <c r="Z1303" t="s">
        <v>36</v>
      </c>
    </row>
    <row r="1304" spans="1:26" x14ac:dyDescent="0.3">
      <c r="A1304" t="s">
        <v>1511</v>
      </c>
      <c r="B1304" t="s">
        <v>281</v>
      </c>
      <c r="E1304" t="s">
        <v>26</v>
      </c>
      <c r="F1304" t="s">
        <v>43</v>
      </c>
      <c r="G1304">
        <v>3</v>
      </c>
      <c r="H1304">
        <v>3</v>
      </c>
      <c r="I1304">
        <v>4</v>
      </c>
      <c r="J1304">
        <v>2</v>
      </c>
      <c r="K1304">
        <v>1</v>
      </c>
      <c r="L1304">
        <v>6</v>
      </c>
      <c r="M1304">
        <v>7</v>
      </c>
      <c r="N1304">
        <v>200</v>
      </c>
      <c r="O1304" t="s">
        <v>28</v>
      </c>
      <c r="P1304" t="s">
        <v>29</v>
      </c>
      <c r="Q1304" t="s">
        <v>39</v>
      </c>
      <c r="R1304" t="s">
        <v>31</v>
      </c>
      <c r="S1304" t="s">
        <v>91</v>
      </c>
      <c r="T1304" t="s">
        <v>194</v>
      </c>
      <c r="U1304" t="s">
        <v>46</v>
      </c>
      <c r="V1304">
        <v>3</v>
      </c>
      <c r="W1304">
        <v>1</v>
      </c>
      <c r="X1304" t="s">
        <v>35</v>
      </c>
      <c r="Y1304" t="s">
        <v>35</v>
      </c>
      <c r="Z1304" t="s">
        <v>36</v>
      </c>
    </row>
    <row r="1305" spans="1:26" x14ac:dyDescent="0.3">
      <c r="A1305" t="s">
        <v>1512</v>
      </c>
      <c r="B1305" t="s">
        <v>90</v>
      </c>
      <c r="E1305" t="s">
        <v>26</v>
      </c>
      <c r="F1305" t="s">
        <v>43</v>
      </c>
      <c r="G1305">
        <v>9</v>
      </c>
      <c r="H1305">
        <v>9</v>
      </c>
      <c r="I1305">
        <v>2</v>
      </c>
      <c r="J1305">
        <v>8</v>
      </c>
      <c r="K1305">
        <v>3</v>
      </c>
      <c r="L1305">
        <v>2</v>
      </c>
      <c r="M1305">
        <v>7</v>
      </c>
      <c r="N1305">
        <v>50</v>
      </c>
      <c r="O1305" t="s">
        <v>28</v>
      </c>
      <c r="P1305" t="s">
        <v>29</v>
      </c>
      <c r="Q1305" t="s">
        <v>30</v>
      </c>
      <c r="R1305" t="s">
        <v>31</v>
      </c>
      <c r="S1305" t="s">
        <v>56</v>
      </c>
      <c r="T1305" t="s">
        <v>176</v>
      </c>
      <c r="U1305" t="s">
        <v>46</v>
      </c>
      <c r="V1305">
        <v>2</v>
      </c>
      <c r="W1305">
        <v>3</v>
      </c>
      <c r="X1305" t="s">
        <v>40</v>
      </c>
      <c r="Y1305" t="s">
        <v>40</v>
      </c>
      <c r="Z1305" t="s">
        <v>36</v>
      </c>
    </row>
    <row r="1306" spans="1:26" x14ac:dyDescent="0.3">
      <c r="A1306" t="s">
        <v>1513</v>
      </c>
      <c r="B1306" t="s">
        <v>25</v>
      </c>
      <c r="C1306" t="s">
        <v>26</v>
      </c>
      <c r="D1306" t="s">
        <v>27</v>
      </c>
      <c r="G1306">
        <v>1</v>
      </c>
      <c r="H1306">
        <v>1</v>
      </c>
      <c r="I1306">
        <v>10</v>
      </c>
      <c r="J1306">
        <v>3</v>
      </c>
      <c r="K1306">
        <v>5</v>
      </c>
      <c r="L1306">
        <v>5</v>
      </c>
      <c r="M1306">
        <v>8</v>
      </c>
      <c r="N1306">
        <v>200</v>
      </c>
      <c r="O1306" t="s">
        <v>44</v>
      </c>
      <c r="P1306" t="s">
        <v>29</v>
      </c>
      <c r="Q1306" t="s">
        <v>60</v>
      </c>
      <c r="R1306" t="s">
        <v>31</v>
      </c>
      <c r="S1306" t="s">
        <v>56</v>
      </c>
      <c r="T1306" t="s">
        <v>176</v>
      </c>
      <c r="U1306" t="s">
        <v>34</v>
      </c>
      <c r="V1306">
        <v>4</v>
      </c>
      <c r="W1306">
        <v>4</v>
      </c>
      <c r="X1306" t="s">
        <v>35</v>
      </c>
      <c r="Y1306" t="s">
        <v>35</v>
      </c>
      <c r="Z1306" t="s">
        <v>36</v>
      </c>
    </row>
    <row r="1307" spans="1:26" x14ac:dyDescent="0.3">
      <c r="A1307" t="s">
        <v>1514</v>
      </c>
      <c r="B1307" t="s">
        <v>157</v>
      </c>
      <c r="C1307" t="s">
        <v>26</v>
      </c>
      <c r="D1307" t="s">
        <v>27</v>
      </c>
      <c r="G1307">
        <v>4</v>
      </c>
      <c r="H1307">
        <v>4</v>
      </c>
      <c r="I1307">
        <v>8</v>
      </c>
      <c r="J1307">
        <v>3</v>
      </c>
      <c r="K1307">
        <v>2</v>
      </c>
      <c r="L1307">
        <v>7</v>
      </c>
      <c r="M1307">
        <v>7</v>
      </c>
      <c r="N1307" t="s">
        <v>224</v>
      </c>
      <c r="O1307" t="s">
        <v>28</v>
      </c>
      <c r="P1307" t="s">
        <v>29</v>
      </c>
      <c r="Q1307" t="s">
        <v>60</v>
      </c>
      <c r="R1307" t="s">
        <v>31</v>
      </c>
      <c r="S1307" t="s">
        <v>214</v>
      </c>
      <c r="T1307" t="s">
        <v>206</v>
      </c>
      <c r="U1307" t="s">
        <v>34</v>
      </c>
      <c r="V1307">
        <v>3</v>
      </c>
      <c r="W1307">
        <v>3</v>
      </c>
      <c r="X1307" t="s">
        <v>35</v>
      </c>
      <c r="Y1307" t="s">
        <v>35</v>
      </c>
      <c r="Z1307" t="s">
        <v>36</v>
      </c>
    </row>
    <row r="1308" spans="1:26" x14ac:dyDescent="0.3">
      <c r="A1308" t="s">
        <v>1515</v>
      </c>
      <c r="B1308" t="s">
        <v>74</v>
      </c>
      <c r="C1308" t="s">
        <v>26</v>
      </c>
      <c r="D1308" t="s">
        <v>27</v>
      </c>
      <c r="G1308">
        <v>8</v>
      </c>
      <c r="H1308">
        <v>9</v>
      </c>
      <c r="I1308">
        <v>2</v>
      </c>
      <c r="J1308">
        <v>3</v>
      </c>
      <c r="K1308">
        <v>5</v>
      </c>
      <c r="L1308">
        <v>6</v>
      </c>
      <c r="M1308">
        <v>8</v>
      </c>
      <c r="N1308">
        <v>0</v>
      </c>
      <c r="O1308" t="s">
        <v>28</v>
      </c>
      <c r="P1308" t="s">
        <v>29</v>
      </c>
      <c r="Q1308" t="s">
        <v>60</v>
      </c>
      <c r="R1308" t="s">
        <v>55</v>
      </c>
      <c r="S1308" t="s">
        <v>32</v>
      </c>
      <c r="U1308" t="s">
        <v>34</v>
      </c>
      <c r="V1308">
        <v>2</v>
      </c>
      <c r="W1308">
        <v>3</v>
      </c>
      <c r="X1308" t="s">
        <v>35</v>
      </c>
      <c r="Y1308" t="s">
        <v>35</v>
      </c>
      <c r="Z1308" t="s">
        <v>36</v>
      </c>
    </row>
    <row r="1309" spans="1:26" x14ac:dyDescent="0.3">
      <c r="A1309" t="s">
        <v>1516</v>
      </c>
      <c r="B1309" t="s">
        <v>67</v>
      </c>
      <c r="E1309" t="s">
        <v>26</v>
      </c>
      <c r="F1309" t="s">
        <v>43</v>
      </c>
      <c r="G1309">
        <v>3</v>
      </c>
      <c r="H1309">
        <v>7</v>
      </c>
      <c r="I1309">
        <v>5</v>
      </c>
      <c r="J1309">
        <v>0</v>
      </c>
      <c r="K1309">
        <v>3</v>
      </c>
      <c r="L1309">
        <v>7</v>
      </c>
      <c r="M1309">
        <v>8</v>
      </c>
      <c r="N1309">
        <v>500</v>
      </c>
      <c r="O1309" t="s">
        <v>28</v>
      </c>
      <c r="P1309" t="s">
        <v>45</v>
      </c>
      <c r="Q1309" t="s">
        <v>70</v>
      </c>
      <c r="R1309" t="s">
        <v>50</v>
      </c>
      <c r="S1309" t="s">
        <v>102</v>
      </c>
      <c r="T1309" t="s">
        <v>52</v>
      </c>
      <c r="U1309" t="s">
        <v>92</v>
      </c>
      <c r="V1309">
        <v>2</v>
      </c>
      <c r="W1309">
        <v>1</v>
      </c>
      <c r="X1309" t="s">
        <v>35</v>
      </c>
      <c r="Y1309" t="s">
        <v>35</v>
      </c>
      <c r="Z1309" t="s">
        <v>36</v>
      </c>
    </row>
    <row r="1310" spans="1:26" x14ac:dyDescent="0.3">
      <c r="A1310" t="s">
        <v>1517</v>
      </c>
      <c r="B1310" t="s">
        <v>42</v>
      </c>
      <c r="E1310" t="s">
        <v>26</v>
      </c>
      <c r="F1310" t="s">
        <v>43</v>
      </c>
      <c r="G1310">
        <v>7</v>
      </c>
      <c r="H1310">
        <v>8</v>
      </c>
      <c r="I1310">
        <v>8</v>
      </c>
      <c r="J1310">
        <v>5</v>
      </c>
      <c r="K1310">
        <v>2</v>
      </c>
      <c r="L1310">
        <v>5</v>
      </c>
      <c r="M1310">
        <v>7</v>
      </c>
      <c r="N1310" t="s">
        <v>1518</v>
      </c>
      <c r="O1310" t="s">
        <v>28</v>
      </c>
      <c r="P1310" t="s">
        <v>45</v>
      </c>
      <c r="Q1310" t="s">
        <v>60</v>
      </c>
      <c r="R1310" t="s">
        <v>50</v>
      </c>
      <c r="S1310" t="s">
        <v>56</v>
      </c>
      <c r="T1310" t="s">
        <v>52</v>
      </c>
      <c r="U1310" t="s">
        <v>34</v>
      </c>
      <c r="V1310">
        <v>3</v>
      </c>
      <c r="W1310">
        <v>2</v>
      </c>
      <c r="X1310" t="s">
        <v>35</v>
      </c>
      <c r="Y1310" t="s">
        <v>35</v>
      </c>
      <c r="Z1310" t="s">
        <v>36</v>
      </c>
    </row>
    <row r="1311" spans="1:26" x14ac:dyDescent="0.3">
      <c r="A1311" t="s">
        <v>1519</v>
      </c>
      <c r="B1311" t="s">
        <v>81</v>
      </c>
      <c r="E1311" t="s">
        <v>26</v>
      </c>
      <c r="F1311" t="s">
        <v>43</v>
      </c>
      <c r="G1311">
        <v>6</v>
      </c>
      <c r="H1311">
        <v>3</v>
      </c>
      <c r="I1311">
        <v>7</v>
      </c>
      <c r="J1311">
        <v>6</v>
      </c>
      <c r="K1311">
        <v>2</v>
      </c>
      <c r="L1311">
        <v>8</v>
      </c>
      <c r="M1311">
        <v>7</v>
      </c>
      <c r="N1311">
        <v>50</v>
      </c>
      <c r="O1311" t="s">
        <v>28</v>
      </c>
      <c r="P1311" t="s">
        <v>29</v>
      </c>
      <c r="Q1311" t="s">
        <v>30</v>
      </c>
      <c r="R1311" t="s">
        <v>31</v>
      </c>
      <c r="S1311" t="s">
        <v>32</v>
      </c>
      <c r="T1311" t="s">
        <v>176</v>
      </c>
      <c r="U1311" t="s">
        <v>34</v>
      </c>
      <c r="V1311">
        <v>3</v>
      </c>
      <c r="W1311">
        <v>1</v>
      </c>
      <c r="X1311" t="s">
        <v>35</v>
      </c>
      <c r="Y1311" t="s">
        <v>35</v>
      </c>
      <c r="Z1311" t="s">
        <v>36</v>
      </c>
    </row>
    <row r="1312" spans="1:26" x14ac:dyDescent="0.3">
      <c r="A1312" t="s">
        <v>1520</v>
      </c>
      <c r="B1312" t="s">
        <v>90</v>
      </c>
      <c r="E1312" t="s">
        <v>26</v>
      </c>
      <c r="F1312" t="s">
        <v>43</v>
      </c>
      <c r="G1312">
        <v>5</v>
      </c>
      <c r="H1312">
        <v>2</v>
      </c>
      <c r="I1312">
        <v>7</v>
      </c>
      <c r="J1312">
        <v>4</v>
      </c>
      <c r="K1312">
        <v>1</v>
      </c>
      <c r="L1312">
        <v>7</v>
      </c>
      <c r="M1312">
        <v>8</v>
      </c>
      <c r="N1312">
        <v>100</v>
      </c>
      <c r="O1312" t="s">
        <v>28</v>
      </c>
      <c r="P1312" t="s">
        <v>29</v>
      </c>
      <c r="Q1312" t="s">
        <v>39</v>
      </c>
      <c r="R1312" t="s">
        <v>31</v>
      </c>
      <c r="S1312" t="s">
        <v>102</v>
      </c>
      <c r="T1312" t="s">
        <v>112</v>
      </c>
      <c r="U1312" t="s">
        <v>34</v>
      </c>
      <c r="V1312">
        <v>4</v>
      </c>
      <c r="W1312">
        <v>2</v>
      </c>
      <c r="X1312" t="s">
        <v>40</v>
      </c>
      <c r="Y1312" t="s">
        <v>40</v>
      </c>
      <c r="Z1312" t="s">
        <v>36</v>
      </c>
    </row>
    <row r="1313" spans="1:26" x14ac:dyDescent="0.3">
      <c r="A1313" t="s">
        <v>1521</v>
      </c>
      <c r="B1313" t="s">
        <v>38</v>
      </c>
      <c r="C1313" t="s">
        <v>26</v>
      </c>
      <c r="D1313" t="s">
        <v>27</v>
      </c>
      <c r="G1313">
        <v>4</v>
      </c>
      <c r="H1313">
        <v>7</v>
      </c>
      <c r="I1313">
        <v>8</v>
      </c>
      <c r="J1313">
        <v>4</v>
      </c>
      <c r="K1313">
        <v>3</v>
      </c>
      <c r="L1313">
        <v>9</v>
      </c>
      <c r="M1313">
        <v>6</v>
      </c>
      <c r="N1313">
        <v>200</v>
      </c>
      <c r="O1313" t="s">
        <v>28</v>
      </c>
      <c r="P1313" t="s">
        <v>45</v>
      </c>
      <c r="Q1313" t="s">
        <v>39</v>
      </c>
      <c r="R1313" t="s">
        <v>31</v>
      </c>
      <c r="S1313" t="s">
        <v>178</v>
      </c>
      <c r="T1313" t="s">
        <v>194</v>
      </c>
      <c r="U1313" t="s">
        <v>146</v>
      </c>
      <c r="V1313">
        <v>1</v>
      </c>
      <c r="W1313">
        <v>1</v>
      </c>
      <c r="X1313" t="s">
        <v>35</v>
      </c>
      <c r="Y1313" t="s">
        <v>35</v>
      </c>
      <c r="Z1313" t="s">
        <v>36</v>
      </c>
    </row>
    <row r="1314" spans="1:26" x14ac:dyDescent="0.3">
      <c r="A1314" t="s">
        <v>1522</v>
      </c>
      <c r="B1314" t="s">
        <v>409</v>
      </c>
      <c r="C1314" t="s">
        <v>26</v>
      </c>
      <c r="D1314" t="s">
        <v>27</v>
      </c>
      <c r="G1314">
        <v>0</v>
      </c>
      <c r="H1314">
        <v>10</v>
      </c>
      <c r="I1314">
        <v>10</v>
      </c>
      <c r="J1314">
        <v>0</v>
      </c>
      <c r="K1314">
        <v>0</v>
      </c>
      <c r="L1314">
        <v>8</v>
      </c>
      <c r="M1314">
        <v>10</v>
      </c>
      <c r="N1314">
        <v>500</v>
      </c>
      <c r="O1314" t="s">
        <v>28</v>
      </c>
      <c r="P1314" t="s">
        <v>45</v>
      </c>
      <c r="Q1314" t="s">
        <v>30</v>
      </c>
      <c r="R1314" t="s">
        <v>31</v>
      </c>
      <c r="S1314" t="s">
        <v>178</v>
      </c>
      <c r="T1314" t="s">
        <v>194</v>
      </c>
      <c r="U1314" t="s">
        <v>34</v>
      </c>
      <c r="V1314">
        <v>1</v>
      </c>
      <c r="W1314">
        <v>1</v>
      </c>
      <c r="X1314" t="s">
        <v>35</v>
      </c>
      <c r="Y1314" t="s">
        <v>35</v>
      </c>
      <c r="Z1314" t="s">
        <v>36</v>
      </c>
    </row>
    <row r="1315" spans="1:26" x14ac:dyDescent="0.3">
      <c r="A1315" t="s">
        <v>1523</v>
      </c>
      <c r="B1315" t="s">
        <v>90</v>
      </c>
      <c r="E1315" t="s">
        <v>26</v>
      </c>
      <c r="F1315" t="s">
        <v>43</v>
      </c>
      <c r="G1315">
        <v>7</v>
      </c>
      <c r="H1315">
        <v>5</v>
      </c>
      <c r="I1315">
        <v>7</v>
      </c>
      <c r="J1315">
        <v>3</v>
      </c>
      <c r="K1315">
        <v>1</v>
      </c>
      <c r="L1315">
        <v>7</v>
      </c>
      <c r="M1315">
        <v>10</v>
      </c>
      <c r="N1315" t="s">
        <v>158</v>
      </c>
      <c r="O1315" t="s">
        <v>28</v>
      </c>
      <c r="P1315" t="s">
        <v>29</v>
      </c>
      <c r="Q1315" t="s">
        <v>60</v>
      </c>
      <c r="R1315" t="s">
        <v>31</v>
      </c>
      <c r="S1315" t="s">
        <v>56</v>
      </c>
      <c r="T1315" t="s">
        <v>176</v>
      </c>
      <c r="U1315" t="s">
        <v>34</v>
      </c>
      <c r="V1315">
        <v>2</v>
      </c>
      <c r="W1315">
        <v>2</v>
      </c>
      <c r="X1315" t="s">
        <v>40</v>
      </c>
      <c r="Y1315" t="s">
        <v>35</v>
      </c>
      <c r="Z1315" t="s">
        <v>36</v>
      </c>
    </row>
    <row r="1316" spans="1:26" x14ac:dyDescent="0.3">
      <c r="A1316" t="s">
        <v>1524</v>
      </c>
      <c r="B1316" t="s">
        <v>184</v>
      </c>
      <c r="C1316" t="s">
        <v>26</v>
      </c>
      <c r="D1316" t="s">
        <v>105</v>
      </c>
      <c r="G1316">
        <v>8</v>
      </c>
      <c r="H1316">
        <v>7</v>
      </c>
      <c r="I1316">
        <v>8</v>
      </c>
      <c r="J1316">
        <v>7</v>
      </c>
      <c r="K1316">
        <v>5</v>
      </c>
      <c r="L1316">
        <v>5</v>
      </c>
      <c r="M1316">
        <v>9</v>
      </c>
      <c r="N1316" t="s">
        <v>1525</v>
      </c>
      <c r="O1316" t="s">
        <v>28</v>
      </c>
      <c r="P1316" t="s">
        <v>29</v>
      </c>
      <c r="Q1316" t="s">
        <v>60</v>
      </c>
      <c r="R1316" t="s">
        <v>31</v>
      </c>
      <c r="S1316" t="s">
        <v>51</v>
      </c>
      <c r="T1316" t="s">
        <v>206</v>
      </c>
      <c r="U1316" t="s">
        <v>146</v>
      </c>
      <c r="V1316">
        <v>4</v>
      </c>
      <c r="W1316">
        <v>2</v>
      </c>
      <c r="X1316" t="s">
        <v>35</v>
      </c>
      <c r="Y1316" t="s">
        <v>35</v>
      </c>
      <c r="Z1316" t="s">
        <v>36</v>
      </c>
    </row>
    <row r="1317" spans="1:26" x14ac:dyDescent="0.3">
      <c r="A1317" t="s">
        <v>1526</v>
      </c>
      <c r="B1317" t="s">
        <v>25</v>
      </c>
      <c r="C1317" t="s">
        <v>26</v>
      </c>
      <c r="D1317" t="s">
        <v>27</v>
      </c>
      <c r="G1317">
        <v>5</v>
      </c>
      <c r="H1317">
        <v>9</v>
      </c>
      <c r="I1317">
        <v>7</v>
      </c>
      <c r="J1317">
        <v>3</v>
      </c>
      <c r="K1317">
        <v>3</v>
      </c>
      <c r="L1317">
        <v>7</v>
      </c>
      <c r="M1317">
        <v>9</v>
      </c>
      <c r="N1317" t="s">
        <v>420</v>
      </c>
      <c r="O1317" t="s">
        <v>28</v>
      </c>
      <c r="P1317" t="s">
        <v>29</v>
      </c>
      <c r="Q1317" t="s">
        <v>60</v>
      </c>
      <c r="R1317" t="s">
        <v>31</v>
      </c>
      <c r="S1317" t="s">
        <v>178</v>
      </c>
      <c r="T1317" t="s">
        <v>194</v>
      </c>
      <c r="U1317" t="s">
        <v>34</v>
      </c>
      <c r="V1317">
        <v>1</v>
      </c>
      <c r="W1317">
        <v>3</v>
      </c>
      <c r="X1317" t="s">
        <v>40</v>
      </c>
      <c r="Y1317" t="s">
        <v>35</v>
      </c>
      <c r="Z1317" t="s">
        <v>53</v>
      </c>
    </row>
    <row r="1318" spans="1:26" x14ac:dyDescent="0.3">
      <c r="A1318" t="s">
        <v>1527</v>
      </c>
      <c r="B1318" t="s">
        <v>67</v>
      </c>
      <c r="E1318" t="s">
        <v>26</v>
      </c>
      <c r="F1318" t="s">
        <v>43</v>
      </c>
      <c r="G1318">
        <v>9</v>
      </c>
      <c r="H1318">
        <v>4</v>
      </c>
      <c r="I1318">
        <v>9</v>
      </c>
      <c r="J1318">
        <v>4</v>
      </c>
      <c r="K1318">
        <v>2</v>
      </c>
      <c r="L1318">
        <v>5</v>
      </c>
      <c r="M1318">
        <v>9</v>
      </c>
      <c r="N1318">
        <v>500</v>
      </c>
      <c r="O1318" t="s">
        <v>28</v>
      </c>
      <c r="P1318" t="s">
        <v>29</v>
      </c>
      <c r="Q1318" t="s">
        <v>39</v>
      </c>
      <c r="R1318" t="s">
        <v>31</v>
      </c>
      <c r="S1318" t="s">
        <v>56</v>
      </c>
      <c r="T1318" t="s">
        <v>131</v>
      </c>
      <c r="U1318" t="s">
        <v>34</v>
      </c>
      <c r="V1318">
        <v>2</v>
      </c>
      <c r="W1318">
        <v>2</v>
      </c>
      <c r="X1318" t="s">
        <v>35</v>
      </c>
      <c r="Y1318" t="s">
        <v>35</v>
      </c>
      <c r="Z1318" t="s">
        <v>36</v>
      </c>
    </row>
    <row r="1319" spans="1:26" x14ac:dyDescent="0.3">
      <c r="A1319" t="s">
        <v>1528</v>
      </c>
      <c r="B1319" t="s">
        <v>81</v>
      </c>
      <c r="E1319" t="s">
        <v>26</v>
      </c>
      <c r="F1319" t="s">
        <v>43</v>
      </c>
      <c r="G1319">
        <v>3</v>
      </c>
      <c r="H1319">
        <v>3</v>
      </c>
      <c r="I1319">
        <v>10</v>
      </c>
      <c r="J1319">
        <v>1</v>
      </c>
      <c r="K1319">
        <v>2</v>
      </c>
      <c r="L1319">
        <v>9</v>
      </c>
      <c r="M1319">
        <v>10</v>
      </c>
      <c r="N1319" t="s">
        <v>235</v>
      </c>
      <c r="O1319" t="s">
        <v>44</v>
      </c>
      <c r="P1319" t="s">
        <v>29</v>
      </c>
      <c r="Q1319" t="s">
        <v>60</v>
      </c>
      <c r="R1319" t="s">
        <v>31</v>
      </c>
      <c r="S1319" t="s">
        <v>102</v>
      </c>
      <c r="T1319" t="s">
        <v>112</v>
      </c>
      <c r="U1319" t="s">
        <v>146</v>
      </c>
      <c r="V1319">
        <v>1</v>
      </c>
      <c r="W1319">
        <v>1</v>
      </c>
      <c r="X1319" t="s">
        <v>35</v>
      </c>
      <c r="Y1319" t="s">
        <v>35</v>
      </c>
      <c r="Z1319" t="s">
        <v>36</v>
      </c>
    </row>
    <row r="1320" spans="1:26" x14ac:dyDescent="0.3">
      <c r="A1320" t="s">
        <v>1529</v>
      </c>
      <c r="B1320" t="s">
        <v>25</v>
      </c>
      <c r="C1320" t="s">
        <v>26</v>
      </c>
      <c r="D1320" t="s">
        <v>27</v>
      </c>
      <c r="G1320">
        <v>3</v>
      </c>
      <c r="H1320">
        <v>2</v>
      </c>
      <c r="I1320">
        <v>10</v>
      </c>
      <c r="J1320">
        <v>5</v>
      </c>
      <c r="K1320">
        <v>1</v>
      </c>
      <c r="L1320">
        <v>3</v>
      </c>
      <c r="M1320">
        <v>7</v>
      </c>
      <c r="N1320">
        <v>40</v>
      </c>
      <c r="O1320" t="s">
        <v>44</v>
      </c>
      <c r="P1320" t="s">
        <v>29</v>
      </c>
      <c r="Q1320" t="s">
        <v>60</v>
      </c>
      <c r="R1320" t="s">
        <v>31</v>
      </c>
      <c r="S1320" t="s">
        <v>32</v>
      </c>
      <c r="T1320" t="s">
        <v>33</v>
      </c>
      <c r="U1320" t="s">
        <v>34</v>
      </c>
      <c r="V1320">
        <v>1</v>
      </c>
      <c r="W1320">
        <v>2</v>
      </c>
      <c r="X1320" t="s">
        <v>35</v>
      </c>
      <c r="Y1320" t="s">
        <v>35</v>
      </c>
      <c r="Z1320" t="s">
        <v>36</v>
      </c>
    </row>
    <row r="1321" spans="1:26" x14ac:dyDescent="0.3">
      <c r="A1321" t="s">
        <v>1530</v>
      </c>
      <c r="B1321" t="s">
        <v>184</v>
      </c>
      <c r="C1321" t="s">
        <v>26</v>
      </c>
      <c r="D1321" t="s">
        <v>27</v>
      </c>
      <c r="G1321">
        <v>2</v>
      </c>
      <c r="H1321">
        <v>5</v>
      </c>
      <c r="I1321">
        <v>5</v>
      </c>
      <c r="J1321">
        <v>2</v>
      </c>
      <c r="K1321">
        <v>2</v>
      </c>
      <c r="L1321">
        <v>8</v>
      </c>
      <c r="M1321">
        <v>10</v>
      </c>
      <c r="N1321">
        <v>1000</v>
      </c>
      <c r="O1321" t="s">
        <v>28</v>
      </c>
      <c r="P1321" t="s">
        <v>253</v>
      </c>
      <c r="Q1321" t="s">
        <v>60</v>
      </c>
      <c r="R1321" t="s">
        <v>31</v>
      </c>
      <c r="S1321" t="s">
        <v>32</v>
      </c>
      <c r="T1321" t="s">
        <v>176</v>
      </c>
      <c r="U1321" t="s">
        <v>146</v>
      </c>
      <c r="V1321">
        <v>2</v>
      </c>
      <c r="W1321">
        <v>0</v>
      </c>
      <c r="X1321" t="s">
        <v>40</v>
      </c>
      <c r="Y1321" t="s">
        <v>40</v>
      </c>
      <c r="Z1321" t="s">
        <v>36</v>
      </c>
    </row>
    <row r="1322" spans="1:26" x14ac:dyDescent="0.3">
      <c r="A1322" t="s">
        <v>1531</v>
      </c>
      <c r="B1322" t="s">
        <v>48</v>
      </c>
      <c r="C1322" t="s">
        <v>26</v>
      </c>
      <c r="D1322" t="s">
        <v>27</v>
      </c>
      <c r="G1322">
        <v>6</v>
      </c>
      <c r="H1322">
        <v>5</v>
      </c>
      <c r="I1322">
        <v>7</v>
      </c>
      <c r="J1322">
        <v>4</v>
      </c>
      <c r="K1322">
        <v>2</v>
      </c>
      <c r="L1322">
        <v>5</v>
      </c>
      <c r="M1322">
        <v>6</v>
      </c>
      <c r="N1322">
        <v>50</v>
      </c>
      <c r="O1322" t="s">
        <v>44</v>
      </c>
      <c r="P1322" t="s">
        <v>29</v>
      </c>
      <c r="Q1322" t="s">
        <v>60</v>
      </c>
      <c r="R1322" t="s">
        <v>31</v>
      </c>
      <c r="S1322" t="s">
        <v>214</v>
      </c>
      <c r="T1322" t="s">
        <v>206</v>
      </c>
      <c r="U1322" t="s">
        <v>146</v>
      </c>
      <c r="V1322">
        <v>3</v>
      </c>
      <c r="W1322">
        <v>3</v>
      </c>
      <c r="X1322" t="s">
        <v>35</v>
      </c>
      <c r="Y1322" t="s">
        <v>35</v>
      </c>
      <c r="Z1322" t="s">
        <v>36</v>
      </c>
    </row>
    <row r="1323" spans="1:26" x14ac:dyDescent="0.3">
      <c r="A1323" t="s">
        <v>1532</v>
      </c>
      <c r="B1323" t="s">
        <v>67</v>
      </c>
      <c r="E1323" t="s">
        <v>26</v>
      </c>
      <c r="F1323" t="s">
        <v>43</v>
      </c>
      <c r="G1323">
        <v>3</v>
      </c>
      <c r="H1323">
        <v>0</v>
      </c>
      <c r="I1323">
        <v>6</v>
      </c>
      <c r="J1323">
        <v>0</v>
      </c>
      <c r="K1323">
        <v>1</v>
      </c>
      <c r="L1323">
        <v>7</v>
      </c>
      <c r="M1323">
        <v>10</v>
      </c>
      <c r="N1323">
        <v>100</v>
      </c>
      <c r="O1323" t="s">
        <v>28</v>
      </c>
      <c r="P1323" t="s">
        <v>29</v>
      </c>
      <c r="Q1323" t="s">
        <v>60</v>
      </c>
      <c r="R1323" t="s">
        <v>31</v>
      </c>
      <c r="S1323" t="s">
        <v>214</v>
      </c>
      <c r="T1323" t="s">
        <v>112</v>
      </c>
      <c r="U1323" t="s">
        <v>34</v>
      </c>
      <c r="V1323">
        <v>1</v>
      </c>
      <c r="W1323">
        <v>1</v>
      </c>
      <c r="X1323" t="s">
        <v>35</v>
      </c>
      <c r="Y1323" t="s">
        <v>35</v>
      </c>
      <c r="Z1323" t="s">
        <v>36</v>
      </c>
    </row>
    <row r="1324" spans="1:26" x14ac:dyDescent="0.3">
      <c r="A1324" t="s">
        <v>1533</v>
      </c>
      <c r="B1324" t="s">
        <v>90</v>
      </c>
      <c r="E1324" t="s">
        <v>26</v>
      </c>
      <c r="F1324" t="s">
        <v>79</v>
      </c>
      <c r="G1324">
        <v>5</v>
      </c>
      <c r="H1324">
        <v>9</v>
      </c>
      <c r="I1324">
        <v>10</v>
      </c>
      <c r="J1324">
        <v>3</v>
      </c>
      <c r="K1324">
        <v>2</v>
      </c>
      <c r="L1324">
        <v>2</v>
      </c>
      <c r="M1324">
        <v>8</v>
      </c>
      <c r="N1324">
        <v>100</v>
      </c>
      <c r="O1324" t="s">
        <v>28</v>
      </c>
      <c r="P1324" t="s">
        <v>45</v>
      </c>
      <c r="Q1324" t="s">
        <v>30</v>
      </c>
      <c r="R1324" t="s">
        <v>50</v>
      </c>
      <c r="S1324" t="s">
        <v>32</v>
      </c>
      <c r="T1324" t="s">
        <v>52</v>
      </c>
      <c r="U1324" t="s">
        <v>71</v>
      </c>
      <c r="V1324">
        <v>3</v>
      </c>
      <c r="W1324">
        <v>3</v>
      </c>
      <c r="X1324" t="s">
        <v>35</v>
      </c>
      <c r="Y1324" t="s">
        <v>35</v>
      </c>
      <c r="Z1324" t="s">
        <v>36</v>
      </c>
    </row>
    <row r="1325" spans="1:26" x14ac:dyDescent="0.3">
      <c r="A1325" t="s">
        <v>1534</v>
      </c>
      <c r="B1325" t="s">
        <v>42</v>
      </c>
      <c r="E1325" t="s">
        <v>26</v>
      </c>
      <c r="F1325" t="s">
        <v>43</v>
      </c>
      <c r="G1325">
        <v>8</v>
      </c>
      <c r="H1325">
        <v>6</v>
      </c>
      <c r="I1325">
        <v>10</v>
      </c>
      <c r="J1325">
        <v>2</v>
      </c>
      <c r="K1325">
        <v>2</v>
      </c>
      <c r="L1325">
        <v>9</v>
      </c>
      <c r="M1325">
        <v>8</v>
      </c>
      <c r="N1325" t="s">
        <v>420</v>
      </c>
      <c r="O1325" t="s">
        <v>44</v>
      </c>
      <c r="P1325" t="s">
        <v>29</v>
      </c>
      <c r="Q1325" t="s">
        <v>60</v>
      </c>
      <c r="R1325" t="s">
        <v>31</v>
      </c>
      <c r="S1325" t="s">
        <v>32</v>
      </c>
      <c r="T1325" t="s">
        <v>194</v>
      </c>
      <c r="U1325" t="s">
        <v>34</v>
      </c>
      <c r="V1325">
        <v>2</v>
      </c>
      <c r="W1325">
        <v>2</v>
      </c>
      <c r="X1325" t="s">
        <v>40</v>
      </c>
      <c r="Y1325" t="s">
        <v>35</v>
      </c>
      <c r="Z1325" t="s">
        <v>36</v>
      </c>
    </row>
    <row r="1326" spans="1:26" x14ac:dyDescent="0.3">
      <c r="A1326" t="s">
        <v>1535</v>
      </c>
      <c r="B1326" t="s">
        <v>151</v>
      </c>
      <c r="E1326" t="s">
        <v>26</v>
      </c>
      <c r="F1326" t="s">
        <v>79</v>
      </c>
      <c r="G1326">
        <v>2</v>
      </c>
      <c r="H1326">
        <v>2</v>
      </c>
      <c r="I1326">
        <v>3</v>
      </c>
      <c r="J1326">
        <v>2</v>
      </c>
      <c r="K1326">
        <v>0</v>
      </c>
      <c r="L1326">
        <v>8</v>
      </c>
      <c r="M1326">
        <v>6</v>
      </c>
      <c r="N1326">
        <v>0</v>
      </c>
      <c r="O1326" t="s">
        <v>44</v>
      </c>
      <c r="P1326" t="s">
        <v>29</v>
      </c>
      <c r="Q1326" t="s">
        <v>60</v>
      </c>
      <c r="R1326" t="s">
        <v>31</v>
      </c>
      <c r="S1326" t="s">
        <v>51</v>
      </c>
      <c r="T1326" t="s">
        <v>65</v>
      </c>
      <c r="U1326" t="s">
        <v>146</v>
      </c>
      <c r="V1326">
        <v>3</v>
      </c>
      <c r="W1326">
        <v>1</v>
      </c>
      <c r="X1326" t="s">
        <v>35</v>
      </c>
      <c r="Y1326" t="s">
        <v>35</v>
      </c>
      <c r="Z1326" t="s">
        <v>36</v>
      </c>
    </row>
    <row r="1327" spans="1:26" x14ac:dyDescent="0.3">
      <c r="A1327" t="s">
        <v>1536</v>
      </c>
      <c r="B1327" t="s">
        <v>59</v>
      </c>
      <c r="E1327" t="s">
        <v>26</v>
      </c>
      <c r="F1327" t="s">
        <v>43</v>
      </c>
      <c r="G1327">
        <v>7</v>
      </c>
      <c r="H1327">
        <v>5</v>
      </c>
      <c r="I1327">
        <v>9</v>
      </c>
      <c r="J1327">
        <v>3</v>
      </c>
      <c r="K1327">
        <v>0</v>
      </c>
      <c r="L1327">
        <v>4</v>
      </c>
      <c r="M1327">
        <v>10</v>
      </c>
      <c r="N1327" t="s">
        <v>235</v>
      </c>
      <c r="O1327" t="s">
        <v>28</v>
      </c>
      <c r="P1327" t="s">
        <v>29</v>
      </c>
      <c r="Q1327" t="s">
        <v>60</v>
      </c>
      <c r="R1327" t="s">
        <v>31</v>
      </c>
      <c r="S1327" t="s">
        <v>51</v>
      </c>
      <c r="T1327" t="s">
        <v>194</v>
      </c>
      <c r="U1327" t="s">
        <v>146</v>
      </c>
      <c r="V1327">
        <v>1</v>
      </c>
      <c r="W1327">
        <v>2</v>
      </c>
      <c r="X1327" t="s">
        <v>35</v>
      </c>
      <c r="Y1327" t="s">
        <v>35</v>
      </c>
      <c r="Z1327" t="s">
        <v>36</v>
      </c>
    </row>
    <row r="1328" spans="1:26" x14ac:dyDescent="0.3">
      <c r="A1328" t="s">
        <v>1537</v>
      </c>
      <c r="B1328" t="s">
        <v>76</v>
      </c>
      <c r="E1328" t="s">
        <v>26</v>
      </c>
      <c r="F1328" t="s">
        <v>43</v>
      </c>
      <c r="G1328">
        <v>9</v>
      </c>
      <c r="H1328">
        <v>9</v>
      </c>
      <c r="I1328">
        <v>9</v>
      </c>
      <c r="J1328">
        <v>5</v>
      </c>
      <c r="K1328">
        <v>2</v>
      </c>
      <c r="L1328">
        <v>3</v>
      </c>
      <c r="M1328">
        <v>5</v>
      </c>
      <c r="N1328">
        <v>70</v>
      </c>
      <c r="O1328" t="s">
        <v>28</v>
      </c>
      <c r="P1328" t="s">
        <v>29</v>
      </c>
      <c r="Q1328" t="s">
        <v>60</v>
      </c>
      <c r="R1328" t="s">
        <v>31</v>
      </c>
      <c r="S1328" t="s">
        <v>32</v>
      </c>
      <c r="T1328" t="s">
        <v>176</v>
      </c>
      <c r="U1328" t="s">
        <v>34</v>
      </c>
      <c r="V1328">
        <v>4</v>
      </c>
      <c r="W1328">
        <v>3</v>
      </c>
      <c r="X1328" t="s">
        <v>35</v>
      </c>
      <c r="Y1328" t="s">
        <v>35</v>
      </c>
      <c r="Z1328" t="s">
        <v>36</v>
      </c>
    </row>
    <row r="1329" spans="1:26" x14ac:dyDescent="0.3">
      <c r="A1329" t="s">
        <v>1538</v>
      </c>
      <c r="B1329" t="s">
        <v>38</v>
      </c>
      <c r="C1329" t="s">
        <v>26</v>
      </c>
      <c r="D1329" t="s">
        <v>27</v>
      </c>
      <c r="G1329">
        <v>2</v>
      </c>
      <c r="H1329">
        <v>5</v>
      </c>
      <c r="I1329">
        <v>10</v>
      </c>
      <c r="J1329">
        <v>1</v>
      </c>
      <c r="K1329">
        <v>0</v>
      </c>
      <c r="L1329">
        <v>8</v>
      </c>
      <c r="M1329">
        <v>8</v>
      </c>
      <c r="N1329">
        <v>300</v>
      </c>
      <c r="O1329" t="s">
        <v>28</v>
      </c>
      <c r="P1329" t="s">
        <v>29</v>
      </c>
      <c r="Q1329" t="s">
        <v>60</v>
      </c>
      <c r="R1329" t="s">
        <v>31</v>
      </c>
      <c r="S1329" t="s">
        <v>51</v>
      </c>
      <c r="T1329" t="s">
        <v>112</v>
      </c>
      <c r="U1329" t="s">
        <v>146</v>
      </c>
      <c r="V1329">
        <v>2</v>
      </c>
      <c r="W1329">
        <v>2</v>
      </c>
      <c r="X1329" t="s">
        <v>35</v>
      </c>
      <c r="Y1329" t="s">
        <v>35</v>
      </c>
      <c r="Z1329" t="s">
        <v>36</v>
      </c>
    </row>
    <row r="1330" spans="1:26" x14ac:dyDescent="0.3">
      <c r="A1330" t="s">
        <v>1539</v>
      </c>
      <c r="B1330" t="s">
        <v>184</v>
      </c>
      <c r="C1330" t="s">
        <v>26</v>
      </c>
      <c r="D1330" t="s">
        <v>27</v>
      </c>
      <c r="G1330">
        <v>3</v>
      </c>
      <c r="H1330">
        <v>8</v>
      </c>
      <c r="I1330">
        <v>7</v>
      </c>
      <c r="J1330">
        <v>4</v>
      </c>
      <c r="K1330">
        <v>1</v>
      </c>
      <c r="L1330">
        <v>8</v>
      </c>
      <c r="M1330">
        <v>7</v>
      </c>
      <c r="N1330" t="s">
        <v>158</v>
      </c>
      <c r="O1330" t="s">
        <v>28</v>
      </c>
      <c r="P1330" t="s">
        <v>29</v>
      </c>
      <c r="Q1330" t="s">
        <v>60</v>
      </c>
      <c r="R1330" t="s">
        <v>31</v>
      </c>
      <c r="S1330" t="s">
        <v>214</v>
      </c>
      <c r="T1330" t="s">
        <v>112</v>
      </c>
      <c r="U1330" t="s">
        <v>146</v>
      </c>
      <c r="V1330">
        <v>3</v>
      </c>
      <c r="W1330">
        <v>3</v>
      </c>
      <c r="X1330" t="s">
        <v>35</v>
      </c>
      <c r="Y1330" t="s">
        <v>35</v>
      </c>
      <c r="Z1330" t="s">
        <v>36</v>
      </c>
    </row>
    <row r="1331" spans="1:26" x14ac:dyDescent="0.3">
      <c r="A1331" t="s">
        <v>1540</v>
      </c>
      <c r="B1331" t="s">
        <v>67</v>
      </c>
      <c r="E1331" t="s">
        <v>26</v>
      </c>
      <c r="F1331" t="s">
        <v>43</v>
      </c>
      <c r="G1331">
        <v>8</v>
      </c>
      <c r="H1331">
        <v>8</v>
      </c>
      <c r="I1331">
        <v>10</v>
      </c>
      <c r="J1331">
        <v>3</v>
      </c>
      <c r="K1331">
        <v>3</v>
      </c>
      <c r="L1331">
        <v>7</v>
      </c>
      <c r="M1331">
        <v>9</v>
      </c>
      <c r="N1331">
        <v>400</v>
      </c>
      <c r="O1331" t="s">
        <v>28</v>
      </c>
      <c r="P1331" t="s">
        <v>29</v>
      </c>
      <c r="Q1331" t="s">
        <v>60</v>
      </c>
      <c r="R1331" t="s">
        <v>31</v>
      </c>
      <c r="S1331" t="s">
        <v>51</v>
      </c>
      <c r="T1331" t="s">
        <v>65</v>
      </c>
      <c r="U1331" t="s">
        <v>34</v>
      </c>
      <c r="V1331">
        <v>4</v>
      </c>
      <c r="W1331">
        <v>3</v>
      </c>
      <c r="X1331" t="s">
        <v>35</v>
      </c>
      <c r="Y1331" t="s">
        <v>35</v>
      </c>
      <c r="Z1331" t="s">
        <v>36</v>
      </c>
    </row>
    <row r="1332" spans="1:26" x14ac:dyDescent="0.3">
      <c r="A1332" t="s">
        <v>1541</v>
      </c>
      <c r="B1332" t="s">
        <v>76</v>
      </c>
      <c r="E1332" t="s">
        <v>26</v>
      </c>
      <c r="F1332" t="s">
        <v>43</v>
      </c>
      <c r="G1332">
        <v>8</v>
      </c>
      <c r="H1332">
        <v>5</v>
      </c>
      <c r="I1332">
        <v>10</v>
      </c>
      <c r="J1332">
        <v>2</v>
      </c>
      <c r="K1332">
        <v>0</v>
      </c>
      <c r="L1332">
        <v>8</v>
      </c>
      <c r="M1332">
        <v>7</v>
      </c>
      <c r="N1332">
        <v>100</v>
      </c>
      <c r="O1332" t="s">
        <v>28</v>
      </c>
      <c r="P1332" t="s">
        <v>45</v>
      </c>
      <c r="Q1332" t="s">
        <v>39</v>
      </c>
      <c r="R1332" t="s">
        <v>31</v>
      </c>
      <c r="S1332" t="s">
        <v>102</v>
      </c>
      <c r="T1332" t="s">
        <v>112</v>
      </c>
      <c r="U1332" t="s">
        <v>34</v>
      </c>
      <c r="V1332">
        <v>3</v>
      </c>
      <c r="W1332">
        <v>3</v>
      </c>
      <c r="X1332" t="s">
        <v>35</v>
      </c>
      <c r="Y1332" t="s">
        <v>35</v>
      </c>
      <c r="Z1332" t="s">
        <v>36</v>
      </c>
    </row>
    <row r="1333" spans="1:26" x14ac:dyDescent="0.3">
      <c r="A1333" t="s">
        <v>1542</v>
      </c>
      <c r="B1333" t="s">
        <v>409</v>
      </c>
      <c r="C1333" t="s">
        <v>26</v>
      </c>
      <c r="D1333" t="s">
        <v>27</v>
      </c>
      <c r="G1333">
        <v>8</v>
      </c>
      <c r="H1333">
        <v>3</v>
      </c>
      <c r="I1333">
        <v>8</v>
      </c>
      <c r="J1333">
        <v>7</v>
      </c>
      <c r="K1333">
        <v>3</v>
      </c>
      <c r="L1333">
        <v>2</v>
      </c>
      <c r="M1333">
        <v>5</v>
      </c>
      <c r="N1333">
        <v>500</v>
      </c>
      <c r="O1333" t="s">
        <v>28</v>
      </c>
      <c r="P1333" t="s">
        <v>29</v>
      </c>
      <c r="Q1333" t="s">
        <v>60</v>
      </c>
      <c r="R1333" t="s">
        <v>31</v>
      </c>
      <c r="T1333" t="s">
        <v>176</v>
      </c>
      <c r="U1333" t="s">
        <v>34</v>
      </c>
      <c r="V1333">
        <v>1</v>
      </c>
      <c r="W1333">
        <v>3</v>
      </c>
      <c r="X1333" t="s">
        <v>35</v>
      </c>
      <c r="Y1333" t="s">
        <v>35</v>
      </c>
      <c r="Z1333" t="s">
        <v>36</v>
      </c>
    </row>
    <row r="1334" spans="1:26" x14ac:dyDescent="0.3">
      <c r="A1334" t="s">
        <v>1543</v>
      </c>
      <c r="B1334" t="s">
        <v>184</v>
      </c>
      <c r="C1334" t="s">
        <v>26</v>
      </c>
      <c r="D1334" t="s">
        <v>27</v>
      </c>
      <c r="G1334">
        <v>3</v>
      </c>
      <c r="H1334">
        <v>2</v>
      </c>
      <c r="I1334">
        <v>9</v>
      </c>
      <c r="J1334">
        <v>1</v>
      </c>
      <c r="K1334">
        <v>2</v>
      </c>
      <c r="L1334">
        <v>5</v>
      </c>
      <c r="M1334">
        <v>7</v>
      </c>
      <c r="N1334">
        <v>50</v>
      </c>
      <c r="O1334" t="s">
        <v>28</v>
      </c>
      <c r="P1334" t="s">
        <v>45</v>
      </c>
      <c r="Q1334" t="s">
        <v>30</v>
      </c>
      <c r="R1334" t="s">
        <v>31</v>
      </c>
      <c r="S1334" t="s">
        <v>102</v>
      </c>
      <c r="T1334" t="s">
        <v>62</v>
      </c>
      <c r="U1334" t="s">
        <v>146</v>
      </c>
      <c r="V1334">
        <v>4</v>
      </c>
      <c r="W1334">
        <v>2</v>
      </c>
      <c r="X1334" t="s">
        <v>35</v>
      </c>
      <c r="Y1334" t="s">
        <v>35</v>
      </c>
      <c r="Z1334" t="s">
        <v>36</v>
      </c>
    </row>
    <row r="1335" spans="1:26" x14ac:dyDescent="0.3">
      <c r="A1335" t="s">
        <v>1544</v>
      </c>
      <c r="B1335" t="s">
        <v>38</v>
      </c>
      <c r="C1335" t="s">
        <v>26</v>
      </c>
      <c r="D1335" t="s">
        <v>105</v>
      </c>
      <c r="G1335">
        <v>3</v>
      </c>
      <c r="H1335">
        <v>2</v>
      </c>
      <c r="I1335">
        <v>4</v>
      </c>
      <c r="J1335">
        <v>3</v>
      </c>
      <c r="K1335">
        <v>1</v>
      </c>
      <c r="L1335">
        <v>7</v>
      </c>
      <c r="M1335">
        <v>9</v>
      </c>
      <c r="N1335" t="s">
        <v>123</v>
      </c>
      <c r="O1335" t="s">
        <v>28</v>
      </c>
      <c r="P1335" t="s">
        <v>29</v>
      </c>
      <c r="Q1335" t="s">
        <v>39</v>
      </c>
      <c r="R1335" t="s">
        <v>31</v>
      </c>
      <c r="S1335" t="s">
        <v>51</v>
      </c>
      <c r="T1335" t="s">
        <v>194</v>
      </c>
      <c r="U1335" t="s">
        <v>46</v>
      </c>
      <c r="V1335">
        <v>3</v>
      </c>
      <c r="W1335">
        <v>1</v>
      </c>
      <c r="X1335" t="s">
        <v>35</v>
      </c>
      <c r="Y1335" t="s">
        <v>35</v>
      </c>
      <c r="Z1335" t="s">
        <v>36</v>
      </c>
    </row>
    <row r="1336" spans="1:26" x14ac:dyDescent="0.3">
      <c r="A1336" t="s">
        <v>1545</v>
      </c>
      <c r="B1336" t="s">
        <v>81</v>
      </c>
      <c r="E1336" t="s">
        <v>26</v>
      </c>
      <c r="F1336" t="s">
        <v>43</v>
      </c>
      <c r="G1336">
        <v>3</v>
      </c>
      <c r="H1336">
        <v>3</v>
      </c>
      <c r="I1336">
        <v>5</v>
      </c>
      <c r="J1336">
        <v>2</v>
      </c>
      <c r="K1336">
        <v>3</v>
      </c>
      <c r="L1336">
        <v>7</v>
      </c>
      <c r="M1336">
        <v>8</v>
      </c>
      <c r="N1336">
        <v>100</v>
      </c>
      <c r="O1336" t="s">
        <v>44</v>
      </c>
      <c r="P1336" t="s">
        <v>168</v>
      </c>
      <c r="Q1336" t="s">
        <v>30</v>
      </c>
      <c r="R1336" t="s">
        <v>50</v>
      </c>
      <c r="S1336" t="s">
        <v>56</v>
      </c>
      <c r="T1336" t="s">
        <v>176</v>
      </c>
      <c r="U1336" t="s">
        <v>71</v>
      </c>
      <c r="V1336">
        <v>3</v>
      </c>
      <c r="W1336">
        <v>4</v>
      </c>
      <c r="X1336" t="s">
        <v>35</v>
      </c>
      <c r="Y1336" t="s">
        <v>35</v>
      </c>
      <c r="Z1336" t="s">
        <v>36</v>
      </c>
    </row>
    <row r="1337" spans="1:26" x14ac:dyDescent="0.3">
      <c r="A1337" t="s">
        <v>1546</v>
      </c>
      <c r="B1337" t="s">
        <v>38</v>
      </c>
      <c r="C1337" t="s">
        <v>26</v>
      </c>
      <c r="D1337" t="s">
        <v>27</v>
      </c>
      <c r="G1337">
        <v>4</v>
      </c>
      <c r="H1337">
        <v>2</v>
      </c>
      <c r="I1337">
        <v>7</v>
      </c>
      <c r="J1337">
        <v>4</v>
      </c>
      <c r="K1337">
        <v>0</v>
      </c>
      <c r="L1337">
        <v>6</v>
      </c>
      <c r="M1337">
        <v>6</v>
      </c>
      <c r="N1337">
        <v>100</v>
      </c>
      <c r="O1337" t="s">
        <v>28</v>
      </c>
      <c r="P1337" t="s">
        <v>29</v>
      </c>
      <c r="Q1337" t="s">
        <v>60</v>
      </c>
      <c r="R1337" t="s">
        <v>31</v>
      </c>
      <c r="S1337" t="s">
        <v>56</v>
      </c>
      <c r="T1337" t="s">
        <v>176</v>
      </c>
      <c r="U1337" t="s">
        <v>34</v>
      </c>
      <c r="V1337">
        <v>1</v>
      </c>
      <c r="W1337">
        <v>2</v>
      </c>
      <c r="X1337" t="s">
        <v>35</v>
      </c>
      <c r="Y1337" t="s">
        <v>35</v>
      </c>
      <c r="Z1337" t="s">
        <v>36</v>
      </c>
    </row>
    <row r="1338" spans="1:26" x14ac:dyDescent="0.3">
      <c r="A1338" t="s">
        <v>1547</v>
      </c>
      <c r="B1338" t="s">
        <v>64</v>
      </c>
      <c r="C1338" t="s">
        <v>26</v>
      </c>
      <c r="D1338" t="s">
        <v>27</v>
      </c>
      <c r="G1338">
        <v>9</v>
      </c>
      <c r="H1338">
        <v>9</v>
      </c>
      <c r="I1338">
        <v>9</v>
      </c>
      <c r="J1338">
        <v>5</v>
      </c>
      <c r="K1338">
        <v>0</v>
      </c>
      <c r="L1338">
        <v>7</v>
      </c>
      <c r="M1338">
        <v>10</v>
      </c>
      <c r="N1338">
        <v>200</v>
      </c>
      <c r="O1338" t="s">
        <v>28</v>
      </c>
      <c r="P1338" t="s">
        <v>45</v>
      </c>
      <c r="Q1338" t="s">
        <v>164</v>
      </c>
      <c r="R1338" t="s">
        <v>50</v>
      </c>
      <c r="S1338" t="s">
        <v>32</v>
      </c>
      <c r="T1338" t="s">
        <v>52</v>
      </c>
      <c r="U1338" t="s">
        <v>57</v>
      </c>
      <c r="V1338">
        <v>5</v>
      </c>
      <c r="W1338">
        <v>3</v>
      </c>
      <c r="X1338" t="s">
        <v>35</v>
      </c>
      <c r="Y1338" t="s">
        <v>35</v>
      </c>
      <c r="Z1338" t="s">
        <v>36</v>
      </c>
    </row>
    <row r="1339" spans="1:26" x14ac:dyDescent="0.3">
      <c r="A1339" t="s">
        <v>1548</v>
      </c>
      <c r="B1339" t="s">
        <v>67</v>
      </c>
      <c r="E1339" t="s">
        <v>26</v>
      </c>
      <c r="F1339" t="s">
        <v>43</v>
      </c>
      <c r="G1339">
        <v>1</v>
      </c>
      <c r="H1339">
        <v>0</v>
      </c>
      <c r="I1339">
        <v>10</v>
      </c>
      <c r="J1339">
        <v>0</v>
      </c>
      <c r="K1339">
        <v>0</v>
      </c>
      <c r="L1339">
        <v>8</v>
      </c>
      <c r="M1339">
        <v>10</v>
      </c>
      <c r="N1339">
        <v>100</v>
      </c>
      <c r="O1339" t="s">
        <v>44</v>
      </c>
      <c r="P1339" t="s">
        <v>45</v>
      </c>
      <c r="Q1339" t="s">
        <v>39</v>
      </c>
      <c r="R1339" t="s">
        <v>31</v>
      </c>
      <c r="S1339" t="s">
        <v>95</v>
      </c>
      <c r="T1339" t="s">
        <v>112</v>
      </c>
      <c r="U1339" t="s">
        <v>34</v>
      </c>
      <c r="V1339">
        <v>4</v>
      </c>
      <c r="W1339">
        <v>2</v>
      </c>
      <c r="X1339" t="s">
        <v>35</v>
      </c>
      <c r="Y1339" t="s">
        <v>35</v>
      </c>
      <c r="Z1339" t="s">
        <v>36</v>
      </c>
    </row>
    <row r="1340" spans="1:26" x14ac:dyDescent="0.3">
      <c r="A1340" t="s">
        <v>1549</v>
      </c>
      <c r="B1340" t="s">
        <v>67</v>
      </c>
      <c r="E1340" t="s">
        <v>26</v>
      </c>
      <c r="F1340" t="s">
        <v>43</v>
      </c>
      <c r="G1340">
        <v>4</v>
      </c>
      <c r="H1340">
        <v>8</v>
      </c>
      <c r="I1340">
        <v>7</v>
      </c>
      <c r="J1340">
        <v>3</v>
      </c>
      <c r="K1340">
        <v>7</v>
      </c>
      <c r="L1340">
        <v>6</v>
      </c>
      <c r="M1340">
        <v>7</v>
      </c>
      <c r="N1340" t="s">
        <v>68</v>
      </c>
      <c r="O1340" t="s">
        <v>28</v>
      </c>
      <c r="P1340" t="s">
        <v>29</v>
      </c>
      <c r="Q1340" t="s">
        <v>60</v>
      </c>
      <c r="R1340" t="s">
        <v>31</v>
      </c>
      <c r="S1340" t="s">
        <v>32</v>
      </c>
      <c r="T1340" t="s">
        <v>176</v>
      </c>
      <c r="U1340" t="s">
        <v>34</v>
      </c>
      <c r="V1340">
        <v>2</v>
      </c>
      <c r="W1340">
        <v>3</v>
      </c>
      <c r="X1340" t="s">
        <v>35</v>
      </c>
      <c r="Y1340" t="s">
        <v>35</v>
      </c>
      <c r="Z1340" t="s">
        <v>36</v>
      </c>
    </row>
    <row r="1341" spans="1:26" x14ac:dyDescent="0.3">
      <c r="A1341" t="s">
        <v>1550</v>
      </c>
      <c r="B1341" t="s">
        <v>25</v>
      </c>
      <c r="C1341" t="s">
        <v>26</v>
      </c>
      <c r="D1341" t="s">
        <v>27</v>
      </c>
      <c r="G1341">
        <v>4</v>
      </c>
      <c r="H1341">
        <v>2</v>
      </c>
      <c r="I1341">
        <v>8</v>
      </c>
      <c r="J1341">
        <v>3</v>
      </c>
      <c r="K1341">
        <v>5</v>
      </c>
      <c r="L1341">
        <v>6</v>
      </c>
      <c r="M1341">
        <v>7</v>
      </c>
      <c r="N1341">
        <v>200</v>
      </c>
      <c r="O1341" t="s">
        <v>28</v>
      </c>
      <c r="P1341" t="s">
        <v>29</v>
      </c>
      <c r="Q1341" t="s">
        <v>39</v>
      </c>
      <c r="R1341" t="s">
        <v>31</v>
      </c>
      <c r="S1341" t="s">
        <v>91</v>
      </c>
      <c r="T1341" t="s">
        <v>65</v>
      </c>
      <c r="U1341" t="s">
        <v>34</v>
      </c>
      <c r="V1341">
        <v>4</v>
      </c>
      <c r="W1341">
        <v>1</v>
      </c>
      <c r="X1341" t="s">
        <v>35</v>
      </c>
      <c r="Y1341" t="s">
        <v>35</v>
      </c>
      <c r="Z1341" t="s">
        <v>36</v>
      </c>
    </row>
    <row r="1342" spans="1:26" x14ac:dyDescent="0.3">
      <c r="A1342" t="s">
        <v>1551</v>
      </c>
      <c r="B1342" t="s">
        <v>38</v>
      </c>
      <c r="C1342" t="s">
        <v>26</v>
      </c>
      <c r="D1342" t="s">
        <v>27</v>
      </c>
      <c r="G1342">
        <v>9</v>
      </c>
      <c r="H1342">
        <v>6</v>
      </c>
      <c r="I1342">
        <v>8</v>
      </c>
      <c r="J1342">
        <v>5</v>
      </c>
      <c r="K1342">
        <v>1</v>
      </c>
      <c r="L1342">
        <v>5</v>
      </c>
      <c r="M1342">
        <v>7</v>
      </c>
      <c r="N1342">
        <v>10</v>
      </c>
      <c r="Q1342" t="s">
        <v>39</v>
      </c>
      <c r="R1342" t="s">
        <v>31</v>
      </c>
      <c r="S1342" t="s">
        <v>102</v>
      </c>
      <c r="T1342" t="s">
        <v>62</v>
      </c>
      <c r="U1342" t="s">
        <v>146</v>
      </c>
      <c r="V1342">
        <v>3</v>
      </c>
      <c r="Y1342" t="s">
        <v>35</v>
      </c>
    </row>
    <row r="1343" spans="1:26" x14ac:dyDescent="0.3">
      <c r="A1343" t="s">
        <v>1552</v>
      </c>
      <c r="B1343" t="s">
        <v>25</v>
      </c>
      <c r="C1343" t="s">
        <v>26</v>
      </c>
      <c r="D1343" t="s">
        <v>27</v>
      </c>
      <c r="G1343">
        <v>2</v>
      </c>
      <c r="H1343">
        <v>3</v>
      </c>
      <c r="I1343">
        <v>8</v>
      </c>
      <c r="J1343">
        <v>3</v>
      </c>
      <c r="K1343">
        <v>3</v>
      </c>
      <c r="L1343">
        <v>9</v>
      </c>
      <c r="M1343">
        <v>6</v>
      </c>
      <c r="N1343">
        <v>30</v>
      </c>
      <c r="O1343" t="s">
        <v>28</v>
      </c>
      <c r="P1343" t="s">
        <v>29</v>
      </c>
      <c r="Q1343" t="s">
        <v>39</v>
      </c>
      <c r="R1343" t="s">
        <v>31</v>
      </c>
      <c r="S1343" t="s">
        <v>51</v>
      </c>
      <c r="T1343" t="s">
        <v>112</v>
      </c>
      <c r="U1343" t="s">
        <v>34</v>
      </c>
      <c r="V1343">
        <v>2</v>
      </c>
      <c r="W1343">
        <v>2</v>
      </c>
      <c r="X1343" t="s">
        <v>35</v>
      </c>
      <c r="Y1343" t="s">
        <v>35</v>
      </c>
      <c r="Z1343" t="s">
        <v>53</v>
      </c>
    </row>
    <row r="1344" spans="1:26" x14ac:dyDescent="0.3">
      <c r="A1344" t="s">
        <v>1553</v>
      </c>
      <c r="B1344" t="s">
        <v>281</v>
      </c>
      <c r="E1344" t="s">
        <v>26</v>
      </c>
      <c r="F1344" t="s">
        <v>43</v>
      </c>
      <c r="G1344">
        <v>9</v>
      </c>
      <c r="H1344">
        <v>3</v>
      </c>
      <c r="I1344">
        <v>6</v>
      </c>
      <c r="J1344">
        <v>6</v>
      </c>
      <c r="K1344">
        <v>0</v>
      </c>
      <c r="L1344">
        <v>6</v>
      </c>
      <c r="M1344">
        <v>9</v>
      </c>
      <c r="N1344">
        <v>200</v>
      </c>
      <c r="O1344" t="s">
        <v>28</v>
      </c>
      <c r="P1344" t="s">
        <v>29</v>
      </c>
      <c r="Q1344" t="s">
        <v>60</v>
      </c>
      <c r="R1344" t="s">
        <v>31</v>
      </c>
      <c r="S1344" t="s">
        <v>32</v>
      </c>
      <c r="T1344" t="s">
        <v>33</v>
      </c>
      <c r="U1344" t="s">
        <v>34</v>
      </c>
      <c r="V1344">
        <v>1</v>
      </c>
      <c r="W1344">
        <v>2</v>
      </c>
      <c r="X1344" t="s">
        <v>35</v>
      </c>
      <c r="Y1344" t="s">
        <v>40</v>
      </c>
      <c r="Z1344" t="s">
        <v>36</v>
      </c>
    </row>
    <row r="1345" spans="1:26" x14ac:dyDescent="0.3">
      <c r="A1345" t="s">
        <v>1554</v>
      </c>
      <c r="B1345" t="s">
        <v>25</v>
      </c>
      <c r="C1345" t="s">
        <v>26</v>
      </c>
      <c r="D1345" t="s">
        <v>27</v>
      </c>
      <c r="G1345">
        <v>4</v>
      </c>
      <c r="H1345">
        <v>2</v>
      </c>
      <c r="I1345">
        <v>3</v>
      </c>
      <c r="J1345">
        <v>2</v>
      </c>
      <c r="K1345">
        <v>3</v>
      </c>
      <c r="L1345">
        <v>6</v>
      </c>
      <c r="M1345">
        <v>7</v>
      </c>
      <c r="N1345">
        <v>50</v>
      </c>
      <c r="O1345" t="s">
        <v>44</v>
      </c>
      <c r="P1345" t="s">
        <v>29</v>
      </c>
      <c r="Q1345" t="s">
        <v>39</v>
      </c>
      <c r="R1345" t="s">
        <v>31</v>
      </c>
      <c r="S1345" t="s">
        <v>32</v>
      </c>
      <c r="T1345" t="s">
        <v>33</v>
      </c>
      <c r="U1345" t="s">
        <v>34</v>
      </c>
      <c r="V1345">
        <v>5</v>
      </c>
      <c r="W1345">
        <v>2</v>
      </c>
      <c r="X1345" t="s">
        <v>35</v>
      </c>
      <c r="Y1345" t="s">
        <v>35</v>
      </c>
      <c r="Z1345" t="s">
        <v>36</v>
      </c>
    </row>
    <row r="1346" spans="1:26" x14ac:dyDescent="0.3">
      <c r="A1346" t="s">
        <v>1555</v>
      </c>
      <c r="B1346" t="s">
        <v>151</v>
      </c>
      <c r="E1346" t="s">
        <v>26</v>
      </c>
      <c r="F1346" t="s">
        <v>43</v>
      </c>
      <c r="G1346">
        <v>3</v>
      </c>
      <c r="H1346">
        <v>2</v>
      </c>
      <c r="I1346">
        <v>10</v>
      </c>
      <c r="J1346">
        <v>3</v>
      </c>
      <c r="K1346">
        <v>3</v>
      </c>
      <c r="L1346">
        <v>8</v>
      </c>
      <c r="M1346">
        <v>8</v>
      </c>
      <c r="N1346">
        <v>100</v>
      </c>
      <c r="O1346" t="s">
        <v>44</v>
      </c>
      <c r="P1346" t="s">
        <v>29</v>
      </c>
      <c r="Q1346" t="s">
        <v>60</v>
      </c>
      <c r="R1346" t="s">
        <v>31</v>
      </c>
      <c r="T1346" t="s">
        <v>65</v>
      </c>
      <c r="U1346" t="s">
        <v>34</v>
      </c>
      <c r="W1346">
        <v>1</v>
      </c>
      <c r="X1346" t="s">
        <v>35</v>
      </c>
      <c r="Y1346" t="s">
        <v>35</v>
      </c>
      <c r="Z1346" t="s">
        <v>36</v>
      </c>
    </row>
    <row r="1347" spans="1:26" x14ac:dyDescent="0.3">
      <c r="A1347" t="s">
        <v>1556</v>
      </c>
      <c r="B1347" t="s">
        <v>64</v>
      </c>
      <c r="C1347" t="s">
        <v>26</v>
      </c>
      <c r="D1347" t="s">
        <v>105</v>
      </c>
      <c r="G1347">
        <v>1</v>
      </c>
      <c r="H1347">
        <v>2</v>
      </c>
      <c r="I1347">
        <v>3</v>
      </c>
      <c r="J1347">
        <v>2</v>
      </c>
      <c r="K1347">
        <v>1</v>
      </c>
      <c r="L1347">
        <v>6</v>
      </c>
      <c r="M1347">
        <v>4</v>
      </c>
      <c r="N1347" t="s">
        <v>1557</v>
      </c>
      <c r="O1347" t="s">
        <v>28</v>
      </c>
      <c r="P1347" t="s">
        <v>29</v>
      </c>
      <c r="Q1347" t="s">
        <v>60</v>
      </c>
      <c r="R1347" t="s">
        <v>31</v>
      </c>
      <c r="S1347" t="s">
        <v>32</v>
      </c>
      <c r="T1347" t="s">
        <v>176</v>
      </c>
      <c r="U1347" t="s">
        <v>34</v>
      </c>
      <c r="V1347">
        <v>1</v>
      </c>
      <c r="W1347">
        <v>3</v>
      </c>
      <c r="X1347" t="s">
        <v>40</v>
      </c>
      <c r="Y1347" t="s">
        <v>35</v>
      </c>
      <c r="Z1347" t="s">
        <v>36</v>
      </c>
    </row>
    <row r="1348" spans="1:26" x14ac:dyDescent="0.3">
      <c r="A1348" t="s">
        <v>1558</v>
      </c>
      <c r="B1348" t="s">
        <v>38</v>
      </c>
      <c r="C1348" t="s">
        <v>26</v>
      </c>
      <c r="D1348" t="s">
        <v>27</v>
      </c>
      <c r="G1348">
        <v>7</v>
      </c>
      <c r="H1348">
        <v>2</v>
      </c>
      <c r="I1348">
        <v>7</v>
      </c>
      <c r="J1348">
        <v>6</v>
      </c>
      <c r="K1348">
        <v>5</v>
      </c>
      <c r="L1348">
        <v>3</v>
      </c>
      <c r="M1348">
        <v>9</v>
      </c>
      <c r="N1348">
        <v>200</v>
      </c>
      <c r="O1348" t="s">
        <v>44</v>
      </c>
      <c r="P1348" t="s">
        <v>29</v>
      </c>
      <c r="Q1348" t="s">
        <v>39</v>
      </c>
      <c r="R1348" t="s">
        <v>31</v>
      </c>
      <c r="S1348" t="s">
        <v>32</v>
      </c>
      <c r="T1348" t="s">
        <v>33</v>
      </c>
      <c r="U1348" t="s">
        <v>46</v>
      </c>
      <c r="V1348">
        <v>3</v>
      </c>
      <c r="W1348">
        <v>3</v>
      </c>
      <c r="X1348" t="s">
        <v>35</v>
      </c>
      <c r="Y1348" t="s">
        <v>40</v>
      </c>
      <c r="Z1348" t="s">
        <v>36</v>
      </c>
    </row>
    <row r="1349" spans="1:26" x14ac:dyDescent="0.3">
      <c r="A1349" t="s">
        <v>1559</v>
      </c>
      <c r="B1349" t="s">
        <v>90</v>
      </c>
      <c r="E1349" t="s">
        <v>26</v>
      </c>
      <c r="F1349" t="s">
        <v>43</v>
      </c>
      <c r="G1349">
        <v>6</v>
      </c>
      <c r="H1349">
        <v>5</v>
      </c>
      <c r="I1349">
        <v>9</v>
      </c>
      <c r="J1349">
        <v>2</v>
      </c>
      <c r="K1349">
        <v>0</v>
      </c>
      <c r="L1349">
        <v>8</v>
      </c>
      <c r="M1349">
        <v>10</v>
      </c>
      <c r="N1349">
        <v>200</v>
      </c>
      <c r="O1349" t="s">
        <v>44</v>
      </c>
      <c r="P1349" t="s">
        <v>29</v>
      </c>
      <c r="Q1349" t="s">
        <v>60</v>
      </c>
      <c r="R1349" t="s">
        <v>31</v>
      </c>
      <c r="S1349" t="s">
        <v>61</v>
      </c>
      <c r="T1349" t="s">
        <v>62</v>
      </c>
      <c r="U1349" t="s">
        <v>146</v>
      </c>
      <c r="V1349">
        <v>2</v>
      </c>
      <c r="W1349">
        <v>0</v>
      </c>
      <c r="X1349" t="s">
        <v>35</v>
      </c>
      <c r="Y1349" t="s">
        <v>35</v>
      </c>
      <c r="Z1349" t="s">
        <v>53</v>
      </c>
    </row>
    <row r="1350" spans="1:26" x14ac:dyDescent="0.3">
      <c r="A1350" t="s">
        <v>1560</v>
      </c>
      <c r="B1350" t="s">
        <v>281</v>
      </c>
      <c r="E1350" t="s">
        <v>26</v>
      </c>
      <c r="F1350" t="s">
        <v>79</v>
      </c>
      <c r="G1350">
        <v>9</v>
      </c>
      <c r="H1350">
        <v>4</v>
      </c>
      <c r="I1350">
        <v>8</v>
      </c>
      <c r="J1350">
        <v>8</v>
      </c>
      <c r="K1350">
        <v>3</v>
      </c>
      <c r="L1350">
        <v>3</v>
      </c>
      <c r="M1350">
        <v>3</v>
      </c>
      <c r="N1350">
        <v>0</v>
      </c>
      <c r="O1350" t="s">
        <v>28</v>
      </c>
      <c r="P1350" t="s">
        <v>29</v>
      </c>
      <c r="Q1350" t="s">
        <v>164</v>
      </c>
      <c r="R1350" t="s">
        <v>31</v>
      </c>
      <c r="S1350" t="s">
        <v>32</v>
      </c>
      <c r="T1350" t="s">
        <v>176</v>
      </c>
      <c r="U1350" t="s">
        <v>146</v>
      </c>
      <c r="V1350">
        <v>4</v>
      </c>
      <c r="W1350">
        <v>3</v>
      </c>
      <c r="X1350" t="s">
        <v>35</v>
      </c>
      <c r="Y1350" t="s">
        <v>35</v>
      </c>
      <c r="Z1350" t="s">
        <v>36</v>
      </c>
    </row>
    <row r="1351" spans="1:26" x14ac:dyDescent="0.3">
      <c r="A1351" t="s">
        <v>1561</v>
      </c>
      <c r="B1351" t="s">
        <v>38</v>
      </c>
      <c r="C1351" t="s">
        <v>26</v>
      </c>
      <c r="D1351" t="s">
        <v>27</v>
      </c>
      <c r="G1351">
        <v>7</v>
      </c>
      <c r="H1351">
        <v>9</v>
      </c>
      <c r="I1351">
        <v>1</v>
      </c>
      <c r="J1351">
        <v>6</v>
      </c>
      <c r="K1351">
        <v>2</v>
      </c>
      <c r="L1351">
        <v>6</v>
      </c>
      <c r="M1351">
        <v>9</v>
      </c>
      <c r="N1351" t="s">
        <v>68</v>
      </c>
      <c r="O1351" t="s">
        <v>28</v>
      </c>
      <c r="P1351" t="s">
        <v>45</v>
      </c>
      <c r="Q1351" t="s">
        <v>30</v>
      </c>
      <c r="R1351" t="s">
        <v>50</v>
      </c>
      <c r="S1351" t="s">
        <v>102</v>
      </c>
      <c r="T1351" t="s">
        <v>112</v>
      </c>
      <c r="U1351" t="s">
        <v>46</v>
      </c>
      <c r="V1351">
        <v>1</v>
      </c>
      <c r="W1351">
        <v>2</v>
      </c>
      <c r="X1351" t="s">
        <v>35</v>
      </c>
      <c r="Y1351" t="s">
        <v>40</v>
      </c>
      <c r="Z1351" t="s">
        <v>36</v>
      </c>
    </row>
    <row r="1352" spans="1:26" x14ac:dyDescent="0.3">
      <c r="A1352" t="s">
        <v>1562</v>
      </c>
      <c r="B1352" t="s">
        <v>25</v>
      </c>
      <c r="C1352" t="s">
        <v>26</v>
      </c>
      <c r="D1352" t="s">
        <v>105</v>
      </c>
      <c r="G1352">
        <v>4</v>
      </c>
      <c r="H1352">
        <v>4</v>
      </c>
      <c r="I1352">
        <v>6</v>
      </c>
      <c r="J1352">
        <v>3</v>
      </c>
      <c r="K1352">
        <v>0</v>
      </c>
      <c r="L1352">
        <v>7</v>
      </c>
      <c r="M1352">
        <v>10</v>
      </c>
      <c r="N1352">
        <v>200</v>
      </c>
      <c r="O1352" t="s">
        <v>28</v>
      </c>
      <c r="P1352" t="s">
        <v>45</v>
      </c>
      <c r="Q1352" t="s">
        <v>30</v>
      </c>
      <c r="R1352" t="s">
        <v>50</v>
      </c>
      <c r="S1352" t="s">
        <v>61</v>
      </c>
      <c r="T1352" t="s">
        <v>65</v>
      </c>
      <c r="U1352" t="s">
        <v>57</v>
      </c>
      <c r="V1352">
        <v>0</v>
      </c>
      <c r="W1352">
        <v>2</v>
      </c>
      <c r="X1352" t="s">
        <v>35</v>
      </c>
      <c r="Y1352" t="s">
        <v>40</v>
      </c>
      <c r="Z1352" t="s">
        <v>36</v>
      </c>
    </row>
    <row r="1353" spans="1:26" x14ac:dyDescent="0.3">
      <c r="A1353" t="s">
        <v>1563</v>
      </c>
      <c r="B1353" t="s">
        <v>184</v>
      </c>
      <c r="C1353" t="s">
        <v>26</v>
      </c>
      <c r="D1353" t="s">
        <v>27</v>
      </c>
      <c r="G1353">
        <v>5</v>
      </c>
      <c r="H1353">
        <v>7</v>
      </c>
      <c r="I1353">
        <v>9</v>
      </c>
      <c r="J1353">
        <v>3</v>
      </c>
      <c r="K1353">
        <v>0</v>
      </c>
      <c r="L1353">
        <v>9</v>
      </c>
      <c r="M1353">
        <v>7</v>
      </c>
      <c r="N1353">
        <v>200</v>
      </c>
      <c r="O1353" t="s">
        <v>28</v>
      </c>
      <c r="P1353" t="s">
        <v>45</v>
      </c>
      <c r="Q1353" t="s">
        <v>39</v>
      </c>
      <c r="R1353" t="s">
        <v>50</v>
      </c>
      <c r="S1353" t="s">
        <v>91</v>
      </c>
      <c r="T1353" t="s">
        <v>194</v>
      </c>
      <c r="U1353" t="s">
        <v>92</v>
      </c>
      <c r="V1353">
        <v>3</v>
      </c>
      <c r="W1353">
        <v>1</v>
      </c>
      <c r="X1353" t="s">
        <v>40</v>
      </c>
      <c r="Y1353" t="s">
        <v>35</v>
      </c>
      <c r="Z1353" t="s">
        <v>36</v>
      </c>
    </row>
    <row r="1354" spans="1:26" x14ac:dyDescent="0.3">
      <c r="A1354" t="s">
        <v>1564</v>
      </c>
      <c r="B1354" t="s">
        <v>148</v>
      </c>
      <c r="E1354" t="s">
        <v>26</v>
      </c>
      <c r="F1354" t="s">
        <v>43</v>
      </c>
      <c r="G1354">
        <v>3</v>
      </c>
      <c r="H1354">
        <v>7</v>
      </c>
      <c r="I1354">
        <v>5</v>
      </c>
      <c r="J1354">
        <v>7</v>
      </c>
      <c r="K1354">
        <v>3</v>
      </c>
      <c r="L1354">
        <v>5</v>
      </c>
      <c r="M1354">
        <v>5</v>
      </c>
      <c r="N1354" t="s">
        <v>1565</v>
      </c>
      <c r="O1354" t="s">
        <v>44</v>
      </c>
      <c r="P1354" t="s">
        <v>168</v>
      </c>
      <c r="Q1354" t="s">
        <v>60</v>
      </c>
      <c r="R1354" t="s">
        <v>291</v>
      </c>
      <c r="S1354" t="s">
        <v>95</v>
      </c>
      <c r="T1354" t="s">
        <v>176</v>
      </c>
      <c r="U1354" t="s">
        <v>57</v>
      </c>
      <c r="V1354">
        <v>4</v>
      </c>
      <c r="W1354">
        <v>4</v>
      </c>
      <c r="X1354" t="s">
        <v>35</v>
      </c>
      <c r="Y1354" t="s">
        <v>35</v>
      </c>
      <c r="Z1354" t="s">
        <v>53</v>
      </c>
    </row>
    <row r="1355" spans="1:26" x14ac:dyDescent="0.3">
      <c r="A1355" t="s">
        <v>1566</v>
      </c>
      <c r="B1355" t="s">
        <v>48</v>
      </c>
      <c r="C1355" t="s">
        <v>26</v>
      </c>
      <c r="D1355" t="s">
        <v>105</v>
      </c>
      <c r="G1355">
        <v>0</v>
      </c>
      <c r="H1355">
        <v>3</v>
      </c>
      <c r="I1355">
        <v>10</v>
      </c>
      <c r="J1355">
        <v>0</v>
      </c>
      <c r="K1355">
        <v>0</v>
      </c>
      <c r="L1355">
        <v>0</v>
      </c>
      <c r="M1355">
        <v>4</v>
      </c>
      <c r="N1355">
        <v>0</v>
      </c>
      <c r="O1355" t="s">
        <v>44</v>
      </c>
      <c r="P1355" t="s">
        <v>45</v>
      </c>
      <c r="Q1355" t="s">
        <v>39</v>
      </c>
      <c r="R1355" t="s">
        <v>31</v>
      </c>
      <c r="S1355" t="s">
        <v>51</v>
      </c>
      <c r="T1355" t="s">
        <v>112</v>
      </c>
      <c r="U1355" t="s">
        <v>34</v>
      </c>
      <c r="V1355">
        <v>0</v>
      </c>
      <c r="W1355">
        <v>2</v>
      </c>
      <c r="X1355" t="s">
        <v>35</v>
      </c>
      <c r="Y1355" t="s">
        <v>35</v>
      </c>
      <c r="Z1355" t="s">
        <v>36</v>
      </c>
    </row>
    <row r="1356" spans="1:26" x14ac:dyDescent="0.3">
      <c r="A1356" t="s">
        <v>1567</v>
      </c>
      <c r="B1356" t="s">
        <v>38</v>
      </c>
      <c r="C1356" t="s">
        <v>26</v>
      </c>
      <c r="D1356" t="s">
        <v>27</v>
      </c>
      <c r="G1356">
        <v>4</v>
      </c>
      <c r="H1356">
        <v>4</v>
      </c>
      <c r="I1356">
        <v>5</v>
      </c>
      <c r="J1356">
        <v>2</v>
      </c>
      <c r="K1356">
        <v>1</v>
      </c>
      <c r="L1356">
        <v>5</v>
      </c>
      <c r="M1356">
        <v>10</v>
      </c>
      <c r="N1356">
        <v>200</v>
      </c>
      <c r="O1356" t="s">
        <v>28</v>
      </c>
      <c r="P1356" t="s">
        <v>29</v>
      </c>
      <c r="Q1356" t="s">
        <v>60</v>
      </c>
      <c r="R1356" t="s">
        <v>31</v>
      </c>
      <c r="S1356" t="s">
        <v>51</v>
      </c>
      <c r="T1356" t="s">
        <v>112</v>
      </c>
      <c r="U1356" t="s">
        <v>146</v>
      </c>
      <c r="V1356">
        <v>2</v>
      </c>
      <c r="W1356">
        <v>1</v>
      </c>
      <c r="X1356" t="s">
        <v>35</v>
      </c>
      <c r="Y1356" t="s">
        <v>35</v>
      </c>
      <c r="Z1356" t="s">
        <v>36</v>
      </c>
    </row>
    <row r="1357" spans="1:26" x14ac:dyDescent="0.3">
      <c r="A1357" t="s">
        <v>1568</v>
      </c>
      <c r="B1357" t="s">
        <v>90</v>
      </c>
      <c r="E1357" t="s">
        <v>26</v>
      </c>
      <c r="F1357" t="s">
        <v>43</v>
      </c>
      <c r="G1357">
        <v>4</v>
      </c>
      <c r="H1357">
        <v>4</v>
      </c>
      <c r="I1357">
        <v>7</v>
      </c>
      <c r="J1357">
        <v>3</v>
      </c>
      <c r="K1357">
        <v>5</v>
      </c>
      <c r="L1357">
        <v>7</v>
      </c>
      <c r="M1357">
        <v>7</v>
      </c>
      <c r="N1357">
        <v>100</v>
      </c>
      <c r="O1357" t="s">
        <v>44</v>
      </c>
      <c r="P1357" t="s">
        <v>45</v>
      </c>
      <c r="Q1357" t="s">
        <v>60</v>
      </c>
      <c r="R1357" t="s">
        <v>50</v>
      </c>
      <c r="S1357" t="s">
        <v>32</v>
      </c>
      <c r="T1357" t="s">
        <v>194</v>
      </c>
      <c r="U1357" t="s">
        <v>34</v>
      </c>
      <c r="V1357">
        <v>4</v>
      </c>
      <c r="W1357">
        <v>4</v>
      </c>
      <c r="X1357" t="s">
        <v>35</v>
      </c>
      <c r="Y1357" t="s">
        <v>35</v>
      </c>
      <c r="Z1357" t="s">
        <v>36</v>
      </c>
    </row>
    <row r="1358" spans="1:26" x14ac:dyDescent="0.3">
      <c r="A1358" t="s">
        <v>1569</v>
      </c>
      <c r="B1358" t="s">
        <v>67</v>
      </c>
      <c r="E1358" t="s">
        <v>26</v>
      </c>
      <c r="F1358" t="s">
        <v>43</v>
      </c>
      <c r="G1358">
        <v>2</v>
      </c>
      <c r="H1358">
        <v>0</v>
      </c>
      <c r="I1358">
        <v>9</v>
      </c>
      <c r="J1358">
        <v>1</v>
      </c>
      <c r="K1358">
        <v>0</v>
      </c>
      <c r="L1358">
        <v>5</v>
      </c>
      <c r="M1358">
        <v>7</v>
      </c>
      <c r="N1358">
        <v>500</v>
      </c>
      <c r="O1358" t="s">
        <v>28</v>
      </c>
      <c r="P1358" t="s">
        <v>29</v>
      </c>
      <c r="Q1358" t="s">
        <v>60</v>
      </c>
      <c r="R1358" t="s">
        <v>31</v>
      </c>
      <c r="T1358" t="s">
        <v>194</v>
      </c>
      <c r="U1358" t="s">
        <v>146</v>
      </c>
      <c r="V1358">
        <v>1</v>
      </c>
      <c r="W1358">
        <v>1</v>
      </c>
      <c r="X1358" t="s">
        <v>40</v>
      </c>
      <c r="Y1358" t="s">
        <v>40</v>
      </c>
      <c r="Z1358" t="s">
        <v>36</v>
      </c>
    </row>
    <row r="1359" spans="1:26" x14ac:dyDescent="0.3">
      <c r="A1359" t="s">
        <v>1570</v>
      </c>
      <c r="B1359" t="s">
        <v>38</v>
      </c>
      <c r="C1359" t="s">
        <v>26</v>
      </c>
      <c r="D1359" t="s">
        <v>27</v>
      </c>
      <c r="G1359">
        <v>6</v>
      </c>
      <c r="H1359">
        <v>3</v>
      </c>
      <c r="I1359">
        <v>7</v>
      </c>
      <c r="J1359">
        <v>2</v>
      </c>
      <c r="K1359">
        <v>3</v>
      </c>
      <c r="L1359">
        <v>6</v>
      </c>
      <c r="M1359">
        <v>8</v>
      </c>
      <c r="N1359">
        <v>100</v>
      </c>
      <c r="O1359" t="s">
        <v>28</v>
      </c>
      <c r="T1359" t="s">
        <v>176</v>
      </c>
      <c r="U1359" t="s">
        <v>34</v>
      </c>
      <c r="W1359">
        <v>2</v>
      </c>
      <c r="X1359" t="s">
        <v>35</v>
      </c>
      <c r="Y1359" t="s">
        <v>35</v>
      </c>
      <c r="Z1359" t="s">
        <v>36</v>
      </c>
    </row>
    <row r="1360" spans="1:26" x14ac:dyDescent="0.3">
      <c r="A1360" t="s">
        <v>1571</v>
      </c>
      <c r="B1360" t="s">
        <v>78</v>
      </c>
      <c r="E1360" t="s">
        <v>26</v>
      </c>
      <c r="F1360" t="s">
        <v>43</v>
      </c>
      <c r="G1360">
        <v>6</v>
      </c>
      <c r="H1360">
        <v>7</v>
      </c>
      <c r="I1360">
        <v>8</v>
      </c>
      <c r="J1360">
        <v>3</v>
      </c>
      <c r="K1360">
        <v>3</v>
      </c>
      <c r="L1360">
        <v>4</v>
      </c>
      <c r="M1360">
        <v>8</v>
      </c>
      <c r="N1360">
        <v>250</v>
      </c>
      <c r="O1360" t="s">
        <v>44</v>
      </c>
      <c r="P1360" t="s">
        <v>45</v>
      </c>
      <c r="Q1360" t="s">
        <v>30</v>
      </c>
      <c r="R1360" t="s">
        <v>50</v>
      </c>
      <c r="S1360" t="s">
        <v>32</v>
      </c>
      <c r="T1360" t="s">
        <v>52</v>
      </c>
      <c r="U1360" t="s">
        <v>57</v>
      </c>
      <c r="V1360">
        <v>4</v>
      </c>
      <c r="W1360">
        <v>3</v>
      </c>
      <c r="X1360" t="s">
        <v>35</v>
      </c>
      <c r="Y1360" t="s">
        <v>35</v>
      </c>
      <c r="Z1360" t="s">
        <v>36</v>
      </c>
    </row>
    <row r="1361" spans="1:26" x14ac:dyDescent="0.3">
      <c r="A1361" t="s">
        <v>1572</v>
      </c>
      <c r="B1361" t="s">
        <v>67</v>
      </c>
      <c r="E1361" t="s">
        <v>26</v>
      </c>
      <c r="F1361" t="s">
        <v>43</v>
      </c>
      <c r="G1361">
        <v>3</v>
      </c>
      <c r="H1361">
        <v>10</v>
      </c>
      <c r="I1361">
        <v>7</v>
      </c>
      <c r="J1361">
        <v>8</v>
      </c>
      <c r="K1361">
        <v>2</v>
      </c>
      <c r="L1361">
        <v>7</v>
      </c>
      <c r="M1361">
        <v>10</v>
      </c>
      <c r="N1361">
        <v>500</v>
      </c>
      <c r="O1361" t="s">
        <v>28</v>
      </c>
      <c r="P1361" t="s">
        <v>85</v>
      </c>
      <c r="Q1361" t="s">
        <v>30</v>
      </c>
      <c r="R1361" t="s">
        <v>86</v>
      </c>
      <c r="S1361" t="s">
        <v>51</v>
      </c>
      <c r="T1361" t="s">
        <v>52</v>
      </c>
      <c r="U1361" t="s">
        <v>71</v>
      </c>
      <c r="V1361">
        <v>3</v>
      </c>
      <c r="W1361">
        <v>1</v>
      </c>
      <c r="X1361" t="s">
        <v>35</v>
      </c>
      <c r="Y1361" t="s">
        <v>40</v>
      </c>
      <c r="Z1361" t="s">
        <v>36</v>
      </c>
    </row>
    <row r="1362" spans="1:26" x14ac:dyDescent="0.3">
      <c r="A1362" t="s">
        <v>1573</v>
      </c>
      <c r="B1362" t="s">
        <v>148</v>
      </c>
      <c r="E1362" t="s">
        <v>26</v>
      </c>
      <c r="F1362" t="s">
        <v>43</v>
      </c>
      <c r="G1362">
        <v>8</v>
      </c>
      <c r="H1362">
        <v>10</v>
      </c>
      <c r="I1362">
        <v>10</v>
      </c>
      <c r="J1362">
        <v>3</v>
      </c>
      <c r="K1362">
        <v>0</v>
      </c>
      <c r="L1362">
        <v>3</v>
      </c>
      <c r="M1362">
        <v>8</v>
      </c>
      <c r="N1362">
        <v>50</v>
      </c>
      <c r="O1362" t="s">
        <v>28</v>
      </c>
      <c r="P1362" t="s">
        <v>29</v>
      </c>
      <c r="Q1362" t="s">
        <v>60</v>
      </c>
      <c r="R1362" t="s">
        <v>31</v>
      </c>
      <c r="S1362" t="s">
        <v>61</v>
      </c>
      <c r="T1362" t="s">
        <v>206</v>
      </c>
      <c r="U1362" t="s">
        <v>34</v>
      </c>
      <c r="V1362">
        <v>4</v>
      </c>
      <c r="W1362">
        <v>3</v>
      </c>
      <c r="X1362" t="s">
        <v>35</v>
      </c>
      <c r="Y1362" t="s">
        <v>35</v>
      </c>
      <c r="Z1362" t="s">
        <v>36</v>
      </c>
    </row>
    <row r="1363" spans="1:26" x14ac:dyDescent="0.3">
      <c r="A1363" t="s">
        <v>1574</v>
      </c>
      <c r="B1363" t="s">
        <v>78</v>
      </c>
      <c r="E1363" t="s">
        <v>26</v>
      </c>
      <c r="F1363" t="s">
        <v>43</v>
      </c>
      <c r="G1363">
        <v>2</v>
      </c>
      <c r="H1363">
        <v>5</v>
      </c>
      <c r="I1363">
        <v>7</v>
      </c>
      <c r="J1363">
        <v>2</v>
      </c>
      <c r="K1363">
        <v>2</v>
      </c>
      <c r="L1363">
        <v>9</v>
      </c>
      <c r="M1363">
        <v>9</v>
      </c>
      <c r="N1363" t="s">
        <v>140</v>
      </c>
      <c r="O1363" t="s">
        <v>44</v>
      </c>
      <c r="P1363" t="s">
        <v>45</v>
      </c>
      <c r="Q1363" t="s">
        <v>39</v>
      </c>
      <c r="R1363" t="s">
        <v>31</v>
      </c>
      <c r="S1363" t="s">
        <v>178</v>
      </c>
      <c r="T1363" t="s">
        <v>194</v>
      </c>
      <c r="U1363" t="s">
        <v>34</v>
      </c>
      <c r="V1363">
        <v>1</v>
      </c>
      <c r="W1363">
        <v>3</v>
      </c>
      <c r="X1363" t="s">
        <v>35</v>
      </c>
      <c r="Y1363" t="s">
        <v>35</v>
      </c>
      <c r="Z1363" t="s">
        <v>36</v>
      </c>
    </row>
    <row r="1364" spans="1:26" x14ac:dyDescent="0.3">
      <c r="A1364" t="s">
        <v>1575</v>
      </c>
      <c r="B1364" t="s">
        <v>42</v>
      </c>
      <c r="E1364" t="s">
        <v>26</v>
      </c>
      <c r="F1364" t="s">
        <v>43</v>
      </c>
      <c r="G1364">
        <v>3</v>
      </c>
      <c r="H1364">
        <v>1</v>
      </c>
      <c r="I1364">
        <v>8</v>
      </c>
      <c r="J1364">
        <v>3</v>
      </c>
      <c r="K1364">
        <v>0</v>
      </c>
      <c r="L1364">
        <v>6</v>
      </c>
      <c r="M1364">
        <v>7</v>
      </c>
      <c r="N1364" t="s">
        <v>68</v>
      </c>
      <c r="O1364" t="s">
        <v>44</v>
      </c>
      <c r="P1364" t="s">
        <v>29</v>
      </c>
      <c r="Q1364" t="s">
        <v>60</v>
      </c>
      <c r="R1364" t="s">
        <v>31</v>
      </c>
      <c r="S1364" t="s">
        <v>32</v>
      </c>
      <c r="T1364" t="s">
        <v>33</v>
      </c>
      <c r="U1364" t="s">
        <v>146</v>
      </c>
      <c r="V1364">
        <v>2</v>
      </c>
      <c r="W1364">
        <v>3</v>
      </c>
      <c r="X1364" t="s">
        <v>40</v>
      </c>
      <c r="Y1364" t="s">
        <v>35</v>
      </c>
      <c r="Z1364" t="s">
        <v>36</v>
      </c>
    </row>
    <row r="1365" spans="1:26" x14ac:dyDescent="0.3">
      <c r="A1365" t="s">
        <v>1576</v>
      </c>
      <c r="B1365" t="s">
        <v>144</v>
      </c>
      <c r="C1365" t="s">
        <v>26</v>
      </c>
      <c r="D1365" t="s">
        <v>27</v>
      </c>
      <c r="G1365">
        <v>3</v>
      </c>
      <c r="H1365">
        <v>0</v>
      </c>
      <c r="I1365">
        <v>9</v>
      </c>
      <c r="J1365">
        <v>7</v>
      </c>
      <c r="K1365">
        <v>0</v>
      </c>
      <c r="L1365">
        <v>6</v>
      </c>
      <c r="M1365">
        <v>7</v>
      </c>
      <c r="N1365" t="s">
        <v>171</v>
      </c>
      <c r="O1365" t="s">
        <v>28</v>
      </c>
      <c r="P1365" t="s">
        <v>29</v>
      </c>
      <c r="Q1365" t="s">
        <v>60</v>
      </c>
      <c r="R1365" t="s">
        <v>31</v>
      </c>
      <c r="S1365" t="s">
        <v>61</v>
      </c>
      <c r="T1365" t="s">
        <v>62</v>
      </c>
      <c r="U1365" t="s">
        <v>34</v>
      </c>
      <c r="V1365">
        <v>2</v>
      </c>
      <c r="W1365">
        <v>2</v>
      </c>
      <c r="X1365" t="s">
        <v>35</v>
      </c>
      <c r="Y1365" t="s">
        <v>35</v>
      </c>
      <c r="Z1365" t="s">
        <v>36</v>
      </c>
    </row>
    <row r="1366" spans="1:26" x14ac:dyDescent="0.3">
      <c r="A1366" t="s">
        <v>1577</v>
      </c>
      <c r="B1366" t="s">
        <v>78</v>
      </c>
      <c r="E1366" t="s">
        <v>26</v>
      </c>
      <c r="F1366" t="s">
        <v>43</v>
      </c>
      <c r="G1366">
        <v>3</v>
      </c>
      <c r="H1366">
        <v>8</v>
      </c>
      <c r="I1366">
        <v>5</v>
      </c>
      <c r="J1366">
        <v>3</v>
      </c>
      <c r="K1366">
        <v>4</v>
      </c>
      <c r="L1366">
        <v>8</v>
      </c>
      <c r="M1366">
        <v>7</v>
      </c>
      <c r="N1366">
        <v>50</v>
      </c>
      <c r="O1366" t="s">
        <v>28</v>
      </c>
      <c r="P1366" t="s">
        <v>29</v>
      </c>
      <c r="Q1366" t="s">
        <v>60</v>
      </c>
      <c r="R1366" t="s">
        <v>31</v>
      </c>
      <c r="T1366" t="s">
        <v>112</v>
      </c>
      <c r="U1366" t="s">
        <v>146</v>
      </c>
      <c r="V1366">
        <v>4</v>
      </c>
      <c r="W1366">
        <v>1</v>
      </c>
      <c r="X1366" t="s">
        <v>35</v>
      </c>
      <c r="Y1366" t="s">
        <v>35</v>
      </c>
      <c r="Z1366" t="s">
        <v>36</v>
      </c>
    </row>
    <row r="1367" spans="1:26" x14ac:dyDescent="0.3">
      <c r="A1367" t="s">
        <v>1578</v>
      </c>
      <c r="B1367" t="s">
        <v>144</v>
      </c>
      <c r="C1367" t="s">
        <v>26</v>
      </c>
      <c r="D1367" t="s">
        <v>105</v>
      </c>
      <c r="G1367">
        <v>6</v>
      </c>
      <c r="H1367">
        <v>7</v>
      </c>
      <c r="I1367">
        <v>3</v>
      </c>
      <c r="J1367">
        <v>5</v>
      </c>
      <c r="K1367">
        <v>4</v>
      </c>
      <c r="L1367">
        <v>7</v>
      </c>
      <c r="M1367">
        <v>9</v>
      </c>
      <c r="N1367" t="s">
        <v>1579</v>
      </c>
      <c r="O1367" t="s">
        <v>44</v>
      </c>
      <c r="P1367" t="s">
        <v>29</v>
      </c>
      <c r="Q1367" t="s">
        <v>60</v>
      </c>
      <c r="R1367" t="s">
        <v>50</v>
      </c>
      <c r="S1367" t="s">
        <v>32</v>
      </c>
      <c r="T1367" t="s">
        <v>33</v>
      </c>
      <c r="U1367" t="s">
        <v>34</v>
      </c>
      <c r="V1367">
        <v>4</v>
      </c>
      <c r="W1367">
        <v>4</v>
      </c>
      <c r="X1367" t="s">
        <v>35</v>
      </c>
      <c r="Y1367" t="s">
        <v>35</v>
      </c>
      <c r="Z1367" t="s">
        <v>36</v>
      </c>
    </row>
    <row r="1368" spans="1:26" x14ac:dyDescent="0.3">
      <c r="A1368" t="s">
        <v>1580</v>
      </c>
      <c r="B1368" t="s">
        <v>99</v>
      </c>
      <c r="E1368" t="s">
        <v>26</v>
      </c>
      <c r="F1368" t="s">
        <v>43</v>
      </c>
      <c r="G1368">
        <v>0</v>
      </c>
      <c r="H1368">
        <v>0</v>
      </c>
      <c r="I1368">
        <v>8</v>
      </c>
      <c r="J1368">
        <v>2</v>
      </c>
      <c r="K1368">
        <v>0</v>
      </c>
      <c r="L1368">
        <v>7</v>
      </c>
      <c r="M1368">
        <v>9</v>
      </c>
      <c r="N1368">
        <v>400</v>
      </c>
      <c r="O1368" t="s">
        <v>44</v>
      </c>
      <c r="P1368" t="s">
        <v>168</v>
      </c>
      <c r="Q1368" t="s">
        <v>30</v>
      </c>
      <c r="R1368" t="s">
        <v>50</v>
      </c>
      <c r="S1368" t="s">
        <v>102</v>
      </c>
      <c r="T1368" t="s">
        <v>112</v>
      </c>
      <c r="U1368" t="s">
        <v>92</v>
      </c>
      <c r="V1368">
        <v>2</v>
      </c>
      <c r="W1368">
        <v>1</v>
      </c>
      <c r="X1368" t="s">
        <v>35</v>
      </c>
      <c r="Y1368" t="s">
        <v>35</v>
      </c>
      <c r="Z1368" t="s">
        <v>53</v>
      </c>
    </row>
    <row r="1369" spans="1:26" x14ac:dyDescent="0.3">
      <c r="A1369" t="s">
        <v>1581</v>
      </c>
      <c r="B1369" t="s">
        <v>42</v>
      </c>
      <c r="E1369" t="s">
        <v>26</v>
      </c>
      <c r="F1369" t="s">
        <v>43</v>
      </c>
      <c r="G1369">
        <v>7</v>
      </c>
      <c r="H1369">
        <v>9</v>
      </c>
      <c r="I1369">
        <v>8</v>
      </c>
      <c r="J1369">
        <v>6</v>
      </c>
      <c r="K1369">
        <v>4</v>
      </c>
      <c r="L1369">
        <v>5</v>
      </c>
      <c r="M1369">
        <v>8</v>
      </c>
      <c r="N1369">
        <v>200</v>
      </c>
      <c r="O1369" t="s">
        <v>28</v>
      </c>
      <c r="P1369" t="s">
        <v>45</v>
      </c>
      <c r="Q1369" t="s">
        <v>39</v>
      </c>
      <c r="R1369" t="s">
        <v>50</v>
      </c>
      <c r="S1369" t="s">
        <v>32</v>
      </c>
      <c r="T1369" t="s">
        <v>33</v>
      </c>
      <c r="U1369" t="s">
        <v>57</v>
      </c>
      <c r="V1369">
        <v>5</v>
      </c>
      <c r="W1369">
        <v>3</v>
      </c>
      <c r="X1369" t="s">
        <v>35</v>
      </c>
      <c r="Y1369" t="s">
        <v>35</v>
      </c>
      <c r="Z1369" t="s">
        <v>36</v>
      </c>
    </row>
    <row r="1370" spans="1:26" x14ac:dyDescent="0.3">
      <c r="A1370" t="s">
        <v>1582</v>
      </c>
      <c r="B1370" t="s">
        <v>90</v>
      </c>
      <c r="E1370" t="s">
        <v>26</v>
      </c>
      <c r="F1370" t="s">
        <v>43</v>
      </c>
      <c r="G1370">
        <v>8</v>
      </c>
      <c r="H1370">
        <v>2</v>
      </c>
      <c r="I1370">
        <v>5</v>
      </c>
      <c r="J1370">
        <v>3</v>
      </c>
      <c r="K1370">
        <v>0</v>
      </c>
      <c r="L1370">
        <v>8</v>
      </c>
      <c r="M1370">
        <v>9</v>
      </c>
      <c r="N1370" t="s">
        <v>1583</v>
      </c>
      <c r="O1370" t="s">
        <v>44</v>
      </c>
      <c r="P1370" t="s">
        <v>29</v>
      </c>
      <c r="Q1370" t="s">
        <v>60</v>
      </c>
      <c r="R1370" t="s">
        <v>31</v>
      </c>
      <c r="S1370" t="s">
        <v>32</v>
      </c>
      <c r="T1370" t="s">
        <v>33</v>
      </c>
      <c r="U1370" t="s">
        <v>46</v>
      </c>
      <c r="V1370">
        <v>3</v>
      </c>
      <c r="W1370">
        <v>4</v>
      </c>
      <c r="X1370" t="s">
        <v>40</v>
      </c>
      <c r="Y1370" t="s">
        <v>35</v>
      </c>
      <c r="Z1370" t="s">
        <v>36</v>
      </c>
    </row>
    <row r="1371" spans="1:26" x14ac:dyDescent="0.3">
      <c r="A1371" t="s">
        <v>1584</v>
      </c>
      <c r="B1371" t="s">
        <v>25</v>
      </c>
      <c r="C1371" t="s">
        <v>26</v>
      </c>
      <c r="D1371" t="s">
        <v>27</v>
      </c>
      <c r="G1371">
        <v>7</v>
      </c>
      <c r="H1371">
        <v>8</v>
      </c>
      <c r="I1371">
        <v>2</v>
      </c>
      <c r="J1371">
        <v>5</v>
      </c>
      <c r="K1371">
        <v>2</v>
      </c>
      <c r="L1371">
        <v>7</v>
      </c>
      <c r="M1371">
        <v>5</v>
      </c>
      <c r="N1371" t="s">
        <v>233</v>
      </c>
      <c r="O1371" t="s">
        <v>28</v>
      </c>
      <c r="P1371" t="s">
        <v>45</v>
      </c>
      <c r="Q1371" t="s">
        <v>30</v>
      </c>
      <c r="R1371" t="s">
        <v>50</v>
      </c>
      <c r="S1371" t="s">
        <v>32</v>
      </c>
      <c r="T1371" t="s">
        <v>206</v>
      </c>
      <c r="U1371" t="s">
        <v>57</v>
      </c>
      <c r="V1371">
        <v>4</v>
      </c>
      <c r="W1371">
        <v>3</v>
      </c>
      <c r="X1371" t="s">
        <v>35</v>
      </c>
      <c r="Y1371" t="s">
        <v>35</v>
      </c>
      <c r="Z1371" t="s">
        <v>36</v>
      </c>
    </row>
    <row r="1372" spans="1:26" x14ac:dyDescent="0.3">
      <c r="A1372" t="s">
        <v>1585</v>
      </c>
      <c r="B1372" t="s">
        <v>64</v>
      </c>
      <c r="C1372" t="s">
        <v>26</v>
      </c>
      <c r="D1372" t="s">
        <v>27</v>
      </c>
      <c r="G1372">
        <v>3</v>
      </c>
      <c r="H1372">
        <v>1</v>
      </c>
      <c r="I1372">
        <v>8</v>
      </c>
      <c r="J1372">
        <v>1</v>
      </c>
      <c r="K1372">
        <v>1</v>
      </c>
      <c r="L1372">
        <v>7</v>
      </c>
      <c r="M1372">
        <v>7</v>
      </c>
      <c r="N1372">
        <v>30</v>
      </c>
      <c r="O1372" t="s">
        <v>28</v>
      </c>
      <c r="P1372" t="s">
        <v>45</v>
      </c>
      <c r="Q1372" t="s">
        <v>39</v>
      </c>
      <c r="R1372" t="s">
        <v>31</v>
      </c>
      <c r="S1372" t="s">
        <v>214</v>
      </c>
      <c r="T1372" t="s">
        <v>206</v>
      </c>
      <c r="U1372" t="s">
        <v>46</v>
      </c>
      <c r="V1372">
        <v>3</v>
      </c>
      <c r="W1372">
        <v>2</v>
      </c>
      <c r="X1372" t="s">
        <v>35</v>
      </c>
      <c r="Y1372" t="s">
        <v>35</v>
      </c>
      <c r="Z1372" t="s">
        <v>36</v>
      </c>
    </row>
    <row r="1373" spans="1:26" x14ac:dyDescent="0.3">
      <c r="A1373" t="s">
        <v>1586</v>
      </c>
      <c r="B1373" t="s">
        <v>38</v>
      </c>
      <c r="C1373" t="s">
        <v>26</v>
      </c>
      <c r="D1373" t="s">
        <v>105</v>
      </c>
      <c r="G1373">
        <v>2</v>
      </c>
      <c r="H1373">
        <v>6</v>
      </c>
      <c r="I1373">
        <v>8</v>
      </c>
      <c r="J1373">
        <v>1</v>
      </c>
      <c r="K1373">
        <v>0</v>
      </c>
      <c r="L1373">
        <v>9</v>
      </c>
      <c r="M1373">
        <v>8</v>
      </c>
      <c r="N1373">
        <v>150</v>
      </c>
      <c r="O1373" t="s">
        <v>44</v>
      </c>
      <c r="P1373" t="s">
        <v>45</v>
      </c>
      <c r="Q1373" t="s">
        <v>39</v>
      </c>
      <c r="R1373" t="s">
        <v>31</v>
      </c>
      <c r="S1373" t="s">
        <v>32</v>
      </c>
      <c r="T1373" t="s">
        <v>33</v>
      </c>
      <c r="U1373" t="s">
        <v>146</v>
      </c>
      <c r="V1373">
        <v>1</v>
      </c>
      <c r="W1373">
        <v>3</v>
      </c>
      <c r="X1373" t="s">
        <v>35</v>
      </c>
      <c r="Y1373" t="s">
        <v>35</v>
      </c>
      <c r="Z1373" t="s">
        <v>36</v>
      </c>
    </row>
    <row r="1374" spans="1:26" x14ac:dyDescent="0.3">
      <c r="A1374" t="s">
        <v>1587</v>
      </c>
      <c r="B1374" t="s">
        <v>74</v>
      </c>
      <c r="C1374" t="s">
        <v>26</v>
      </c>
      <c r="D1374" t="s">
        <v>27</v>
      </c>
      <c r="G1374">
        <v>5</v>
      </c>
      <c r="H1374">
        <v>4</v>
      </c>
      <c r="I1374">
        <v>7</v>
      </c>
      <c r="J1374">
        <v>5</v>
      </c>
      <c r="K1374">
        <v>4</v>
      </c>
      <c r="L1374">
        <v>5</v>
      </c>
      <c r="M1374">
        <v>8</v>
      </c>
      <c r="N1374">
        <v>200</v>
      </c>
      <c r="O1374" t="s">
        <v>28</v>
      </c>
      <c r="P1374" t="s">
        <v>29</v>
      </c>
      <c r="Q1374" t="s">
        <v>60</v>
      </c>
      <c r="R1374" t="s">
        <v>337</v>
      </c>
      <c r="S1374" t="s">
        <v>214</v>
      </c>
      <c r="T1374" t="s">
        <v>52</v>
      </c>
      <c r="U1374" t="s">
        <v>146</v>
      </c>
      <c r="V1374">
        <v>2</v>
      </c>
      <c r="W1374">
        <v>3</v>
      </c>
      <c r="X1374" t="s">
        <v>35</v>
      </c>
      <c r="Y1374" t="s">
        <v>35</v>
      </c>
      <c r="Z1374" t="s">
        <v>36</v>
      </c>
    </row>
    <row r="1375" spans="1:26" x14ac:dyDescent="0.3">
      <c r="A1375" t="s">
        <v>1588</v>
      </c>
      <c r="B1375" t="s">
        <v>148</v>
      </c>
      <c r="E1375" t="s">
        <v>26</v>
      </c>
      <c r="F1375" t="s">
        <v>43</v>
      </c>
      <c r="G1375">
        <v>3</v>
      </c>
      <c r="H1375">
        <v>8</v>
      </c>
      <c r="I1375">
        <v>9</v>
      </c>
      <c r="J1375">
        <v>4</v>
      </c>
      <c r="K1375">
        <v>2</v>
      </c>
      <c r="L1375">
        <v>7</v>
      </c>
      <c r="M1375">
        <v>8</v>
      </c>
      <c r="N1375">
        <v>200</v>
      </c>
      <c r="O1375" t="s">
        <v>28</v>
      </c>
      <c r="P1375" t="s">
        <v>29</v>
      </c>
      <c r="Q1375" t="s">
        <v>39</v>
      </c>
      <c r="R1375" t="s">
        <v>31</v>
      </c>
      <c r="S1375" t="s">
        <v>102</v>
      </c>
      <c r="T1375" t="s">
        <v>112</v>
      </c>
      <c r="U1375" t="s">
        <v>34</v>
      </c>
      <c r="V1375">
        <v>2</v>
      </c>
      <c r="W1375">
        <v>1</v>
      </c>
      <c r="X1375" t="s">
        <v>35</v>
      </c>
      <c r="Y1375" t="s">
        <v>35</v>
      </c>
      <c r="Z1375" t="s">
        <v>36</v>
      </c>
    </row>
    <row r="1376" spans="1:26" x14ac:dyDescent="0.3">
      <c r="A1376" t="s">
        <v>1589</v>
      </c>
      <c r="B1376" t="s">
        <v>25</v>
      </c>
      <c r="C1376" t="s">
        <v>26</v>
      </c>
      <c r="D1376" t="s">
        <v>27</v>
      </c>
      <c r="G1376">
        <v>4</v>
      </c>
      <c r="H1376">
        <v>4</v>
      </c>
      <c r="I1376">
        <v>4</v>
      </c>
      <c r="J1376">
        <v>3</v>
      </c>
      <c r="K1376">
        <v>2</v>
      </c>
      <c r="L1376">
        <v>6</v>
      </c>
      <c r="M1376">
        <v>8</v>
      </c>
      <c r="N1376" t="s">
        <v>123</v>
      </c>
      <c r="O1376" t="s">
        <v>28</v>
      </c>
      <c r="P1376" t="s">
        <v>45</v>
      </c>
      <c r="Q1376" t="s">
        <v>60</v>
      </c>
      <c r="R1376" t="s">
        <v>50</v>
      </c>
      <c r="S1376" t="s">
        <v>51</v>
      </c>
      <c r="T1376" t="s">
        <v>65</v>
      </c>
      <c r="U1376" t="s">
        <v>46</v>
      </c>
      <c r="V1376">
        <v>3</v>
      </c>
      <c r="W1376">
        <v>1</v>
      </c>
      <c r="X1376" t="s">
        <v>35</v>
      </c>
      <c r="Y1376" t="s">
        <v>35</v>
      </c>
      <c r="Z1376" t="s">
        <v>53</v>
      </c>
    </row>
    <row r="1377" spans="1:26" x14ac:dyDescent="0.3">
      <c r="A1377" t="s">
        <v>1590</v>
      </c>
      <c r="B1377" t="s">
        <v>74</v>
      </c>
      <c r="C1377" t="s">
        <v>26</v>
      </c>
      <c r="D1377" t="s">
        <v>27</v>
      </c>
      <c r="G1377">
        <v>3</v>
      </c>
      <c r="H1377">
        <v>3</v>
      </c>
      <c r="I1377">
        <v>7</v>
      </c>
      <c r="J1377">
        <v>1</v>
      </c>
      <c r="K1377">
        <v>0</v>
      </c>
      <c r="L1377">
        <v>8</v>
      </c>
      <c r="M1377">
        <v>8</v>
      </c>
      <c r="N1377">
        <v>50</v>
      </c>
      <c r="O1377" t="s">
        <v>28</v>
      </c>
      <c r="P1377" t="s">
        <v>45</v>
      </c>
      <c r="Q1377" t="s">
        <v>39</v>
      </c>
      <c r="R1377" t="s">
        <v>31</v>
      </c>
      <c r="S1377" t="s">
        <v>178</v>
      </c>
      <c r="T1377" t="s">
        <v>194</v>
      </c>
      <c r="U1377" t="s">
        <v>34</v>
      </c>
      <c r="V1377">
        <v>2</v>
      </c>
      <c r="W1377">
        <v>0</v>
      </c>
      <c r="X1377" t="s">
        <v>35</v>
      </c>
      <c r="Y1377" t="s">
        <v>35</v>
      </c>
      <c r="Z1377" t="s">
        <v>53</v>
      </c>
    </row>
    <row r="1378" spans="1:26" x14ac:dyDescent="0.3">
      <c r="A1378" t="s">
        <v>1591</v>
      </c>
      <c r="B1378" t="s">
        <v>38</v>
      </c>
      <c r="C1378" t="s">
        <v>26</v>
      </c>
      <c r="D1378" t="s">
        <v>27</v>
      </c>
      <c r="G1378">
        <v>6</v>
      </c>
      <c r="H1378">
        <v>6</v>
      </c>
      <c r="I1378">
        <v>7</v>
      </c>
      <c r="J1378">
        <v>4</v>
      </c>
      <c r="K1378">
        <v>4</v>
      </c>
      <c r="L1378">
        <v>5</v>
      </c>
      <c r="M1378">
        <v>9</v>
      </c>
      <c r="N1378">
        <v>500</v>
      </c>
      <c r="O1378" t="s">
        <v>28</v>
      </c>
      <c r="P1378" t="s">
        <v>45</v>
      </c>
      <c r="Q1378" t="s">
        <v>30</v>
      </c>
      <c r="R1378" t="s">
        <v>50</v>
      </c>
      <c r="S1378" t="s">
        <v>61</v>
      </c>
      <c r="T1378" t="s">
        <v>112</v>
      </c>
      <c r="U1378" t="s">
        <v>71</v>
      </c>
      <c r="V1378">
        <v>3</v>
      </c>
      <c r="W1378">
        <v>3</v>
      </c>
      <c r="X1378" t="s">
        <v>35</v>
      </c>
      <c r="Y1378" t="s">
        <v>35</v>
      </c>
      <c r="Z1378" t="s">
        <v>36</v>
      </c>
    </row>
    <row r="1379" spans="1:26" x14ac:dyDescent="0.3">
      <c r="A1379" t="s">
        <v>1592</v>
      </c>
      <c r="B1379" t="s">
        <v>76</v>
      </c>
      <c r="E1379" t="s">
        <v>26</v>
      </c>
      <c r="F1379" t="s">
        <v>43</v>
      </c>
      <c r="G1379">
        <v>4</v>
      </c>
      <c r="H1379">
        <v>6</v>
      </c>
      <c r="I1379">
        <v>7</v>
      </c>
      <c r="J1379">
        <v>6</v>
      </c>
      <c r="K1379">
        <v>6</v>
      </c>
      <c r="L1379">
        <v>7</v>
      </c>
      <c r="M1379">
        <v>7</v>
      </c>
      <c r="N1379">
        <v>100</v>
      </c>
      <c r="O1379" t="s">
        <v>44</v>
      </c>
      <c r="P1379" t="s">
        <v>29</v>
      </c>
      <c r="Q1379" t="s">
        <v>39</v>
      </c>
      <c r="R1379" t="s">
        <v>31</v>
      </c>
      <c r="S1379" t="s">
        <v>51</v>
      </c>
      <c r="T1379" t="s">
        <v>194</v>
      </c>
      <c r="U1379" t="s">
        <v>46</v>
      </c>
      <c r="V1379">
        <v>4</v>
      </c>
      <c r="W1379">
        <v>2</v>
      </c>
      <c r="X1379" t="s">
        <v>35</v>
      </c>
      <c r="Y1379" t="s">
        <v>35</v>
      </c>
      <c r="Z1379" t="s">
        <v>36</v>
      </c>
    </row>
    <row r="1380" spans="1:26" x14ac:dyDescent="0.3">
      <c r="A1380" t="s">
        <v>1593</v>
      </c>
      <c r="B1380" t="s">
        <v>144</v>
      </c>
      <c r="C1380" t="s">
        <v>26</v>
      </c>
      <c r="D1380" t="s">
        <v>27</v>
      </c>
      <c r="G1380">
        <v>1</v>
      </c>
      <c r="H1380">
        <v>1</v>
      </c>
      <c r="I1380">
        <v>2</v>
      </c>
      <c r="J1380">
        <v>2</v>
      </c>
      <c r="K1380">
        <v>0</v>
      </c>
      <c r="L1380">
        <v>10</v>
      </c>
      <c r="M1380">
        <v>6</v>
      </c>
      <c r="N1380">
        <v>400</v>
      </c>
      <c r="O1380" t="s">
        <v>28</v>
      </c>
      <c r="P1380" t="s">
        <v>29</v>
      </c>
      <c r="Q1380" t="s">
        <v>39</v>
      </c>
      <c r="R1380" t="s">
        <v>31</v>
      </c>
      <c r="S1380" t="s">
        <v>102</v>
      </c>
      <c r="T1380" t="s">
        <v>112</v>
      </c>
      <c r="U1380" t="s">
        <v>146</v>
      </c>
      <c r="V1380">
        <v>0</v>
      </c>
      <c r="W1380">
        <v>2</v>
      </c>
      <c r="X1380" t="s">
        <v>35</v>
      </c>
      <c r="Y1380" t="s">
        <v>35</v>
      </c>
      <c r="Z1380" t="s">
        <v>53</v>
      </c>
    </row>
    <row r="1381" spans="1:26" x14ac:dyDescent="0.3">
      <c r="A1381" t="s">
        <v>1594</v>
      </c>
      <c r="B1381" t="s">
        <v>74</v>
      </c>
      <c r="C1381" t="s">
        <v>26</v>
      </c>
      <c r="D1381" t="s">
        <v>27</v>
      </c>
      <c r="G1381">
        <v>5</v>
      </c>
      <c r="H1381">
        <v>4</v>
      </c>
      <c r="I1381">
        <v>7</v>
      </c>
      <c r="J1381">
        <v>2</v>
      </c>
      <c r="K1381">
        <v>0</v>
      </c>
      <c r="L1381">
        <v>7</v>
      </c>
      <c r="M1381">
        <v>7</v>
      </c>
      <c r="N1381" t="s">
        <v>235</v>
      </c>
      <c r="O1381" t="s">
        <v>28</v>
      </c>
      <c r="P1381" t="s">
        <v>29</v>
      </c>
      <c r="Q1381" t="s">
        <v>60</v>
      </c>
      <c r="R1381" t="s">
        <v>31</v>
      </c>
      <c r="S1381" t="s">
        <v>32</v>
      </c>
      <c r="T1381" t="s">
        <v>176</v>
      </c>
      <c r="U1381" t="s">
        <v>46</v>
      </c>
      <c r="V1381">
        <v>3</v>
      </c>
      <c r="W1381">
        <v>2</v>
      </c>
      <c r="X1381" t="s">
        <v>35</v>
      </c>
      <c r="Y1381" t="s">
        <v>35</v>
      </c>
      <c r="Z1381" t="s">
        <v>36</v>
      </c>
    </row>
    <row r="1382" spans="1:26" x14ac:dyDescent="0.3">
      <c r="A1382" t="s">
        <v>1595</v>
      </c>
      <c r="B1382" t="s">
        <v>67</v>
      </c>
      <c r="E1382" t="s">
        <v>26</v>
      </c>
      <c r="F1382" t="s">
        <v>43</v>
      </c>
      <c r="G1382">
        <v>7</v>
      </c>
      <c r="H1382">
        <v>1</v>
      </c>
      <c r="I1382">
        <v>2</v>
      </c>
      <c r="J1382">
        <v>5</v>
      </c>
      <c r="K1382">
        <v>0</v>
      </c>
      <c r="L1382">
        <v>6</v>
      </c>
      <c r="M1382">
        <v>8</v>
      </c>
      <c r="N1382">
        <v>100</v>
      </c>
      <c r="O1382" t="s">
        <v>28</v>
      </c>
      <c r="P1382" t="s">
        <v>29</v>
      </c>
      <c r="Q1382" t="s">
        <v>60</v>
      </c>
      <c r="R1382" t="s">
        <v>31</v>
      </c>
      <c r="S1382" t="s">
        <v>32</v>
      </c>
      <c r="T1382" t="s">
        <v>176</v>
      </c>
      <c r="U1382" t="s">
        <v>34</v>
      </c>
      <c r="V1382">
        <v>3</v>
      </c>
      <c r="W1382">
        <v>4</v>
      </c>
      <c r="X1382" t="s">
        <v>35</v>
      </c>
      <c r="Y1382" t="s">
        <v>35</v>
      </c>
      <c r="Z1382" t="s">
        <v>36</v>
      </c>
    </row>
    <row r="1383" spans="1:26" x14ac:dyDescent="0.3">
      <c r="A1383" t="s">
        <v>1596</v>
      </c>
      <c r="B1383" t="s">
        <v>48</v>
      </c>
      <c r="C1383" t="s">
        <v>26</v>
      </c>
      <c r="D1383" t="s">
        <v>105</v>
      </c>
      <c r="G1383">
        <v>8</v>
      </c>
      <c r="H1383">
        <v>6</v>
      </c>
      <c r="I1383">
        <v>7</v>
      </c>
      <c r="J1383">
        <v>7</v>
      </c>
      <c r="K1383">
        <v>6</v>
      </c>
      <c r="L1383">
        <v>4</v>
      </c>
      <c r="M1383">
        <v>5</v>
      </c>
      <c r="N1383">
        <v>10</v>
      </c>
      <c r="O1383" t="s">
        <v>44</v>
      </c>
      <c r="P1383" t="s">
        <v>45</v>
      </c>
      <c r="Q1383" t="s">
        <v>30</v>
      </c>
      <c r="R1383" t="s">
        <v>50</v>
      </c>
      <c r="S1383" t="s">
        <v>32</v>
      </c>
      <c r="U1383" t="s">
        <v>106</v>
      </c>
      <c r="V1383">
        <v>4</v>
      </c>
      <c r="W1383">
        <v>4</v>
      </c>
      <c r="X1383" t="s">
        <v>35</v>
      </c>
      <c r="Y1383" t="s">
        <v>35</v>
      </c>
      <c r="Z1383" t="s">
        <v>36</v>
      </c>
    </row>
    <row r="1384" spans="1:26" x14ac:dyDescent="0.3">
      <c r="A1384" t="s">
        <v>1597</v>
      </c>
      <c r="B1384" t="s">
        <v>76</v>
      </c>
      <c r="E1384" t="s">
        <v>26</v>
      </c>
      <c r="F1384" t="s">
        <v>79</v>
      </c>
      <c r="G1384">
        <v>8</v>
      </c>
      <c r="H1384">
        <v>6</v>
      </c>
      <c r="I1384">
        <v>7</v>
      </c>
      <c r="J1384">
        <v>8</v>
      </c>
      <c r="K1384">
        <v>3</v>
      </c>
      <c r="L1384">
        <v>5</v>
      </c>
      <c r="M1384">
        <v>3</v>
      </c>
      <c r="N1384">
        <v>0</v>
      </c>
      <c r="O1384" t="s">
        <v>44</v>
      </c>
      <c r="P1384" t="s">
        <v>29</v>
      </c>
      <c r="Q1384" t="s">
        <v>39</v>
      </c>
      <c r="R1384" t="s">
        <v>50</v>
      </c>
      <c r="S1384" t="s">
        <v>32</v>
      </c>
      <c r="T1384" t="s">
        <v>52</v>
      </c>
      <c r="U1384" t="s">
        <v>34</v>
      </c>
      <c r="V1384">
        <v>4</v>
      </c>
      <c r="W1384">
        <v>3</v>
      </c>
      <c r="X1384" t="s">
        <v>35</v>
      </c>
      <c r="Y1384" t="s">
        <v>35</v>
      </c>
      <c r="Z1384" t="s">
        <v>36</v>
      </c>
    </row>
    <row r="1385" spans="1:26" x14ac:dyDescent="0.3">
      <c r="A1385" t="s">
        <v>1598</v>
      </c>
      <c r="B1385" t="s">
        <v>25</v>
      </c>
      <c r="C1385" t="s">
        <v>26</v>
      </c>
      <c r="D1385" t="s">
        <v>105</v>
      </c>
      <c r="G1385">
        <v>7</v>
      </c>
      <c r="H1385">
        <v>3</v>
      </c>
      <c r="I1385">
        <v>9</v>
      </c>
      <c r="J1385">
        <v>5</v>
      </c>
      <c r="K1385">
        <v>1</v>
      </c>
      <c r="L1385">
        <v>7</v>
      </c>
      <c r="M1385">
        <v>8</v>
      </c>
      <c r="N1385">
        <v>50</v>
      </c>
      <c r="O1385" t="s">
        <v>28</v>
      </c>
      <c r="P1385" t="s">
        <v>45</v>
      </c>
      <c r="Q1385" t="s">
        <v>30</v>
      </c>
      <c r="R1385" t="s">
        <v>50</v>
      </c>
      <c r="S1385" t="s">
        <v>56</v>
      </c>
      <c r="U1385" t="s">
        <v>46</v>
      </c>
      <c r="V1385">
        <v>5</v>
      </c>
      <c r="W1385">
        <v>4</v>
      </c>
      <c r="X1385" t="s">
        <v>35</v>
      </c>
      <c r="Y1385" t="s">
        <v>35</v>
      </c>
      <c r="Z1385" t="s">
        <v>36</v>
      </c>
    </row>
    <row r="1386" spans="1:26" x14ac:dyDescent="0.3">
      <c r="A1386" t="s">
        <v>1599</v>
      </c>
      <c r="B1386" t="s">
        <v>48</v>
      </c>
      <c r="C1386" t="s">
        <v>26</v>
      </c>
      <c r="D1386" t="s">
        <v>105</v>
      </c>
      <c r="G1386">
        <v>9</v>
      </c>
      <c r="H1386">
        <v>9</v>
      </c>
      <c r="I1386">
        <v>2</v>
      </c>
      <c r="J1386">
        <v>9</v>
      </c>
      <c r="K1386">
        <v>8</v>
      </c>
      <c r="L1386">
        <v>1</v>
      </c>
      <c r="M1386">
        <v>9</v>
      </c>
      <c r="N1386">
        <v>200</v>
      </c>
      <c r="O1386" t="s">
        <v>44</v>
      </c>
      <c r="P1386" t="s">
        <v>45</v>
      </c>
      <c r="Q1386" t="s">
        <v>39</v>
      </c>
      <c r="R1386" t="s">
        <v>50</v>
      </c>
      <c r="S1386" t="s">
        <v>32</v>
      </c>
      <c r="T1386" t="s">
        <v>33</v>
      </c>
      <c r="U1386" t="s">
        <v>46</v>
      </c>
      <c r="V1386">
        <v>5</v>
      </c>
      <c r="W1386">
        <v>3</v>
      </c>
      <c r="X1386" t="s">
        <v>35</v>
      </c>
      <c r="Y1386" t="s">
        <v>35</v>
      </c>
      <c r="Z1386" t="s">
        <v>36</v>
      </c>
    </row>
    <row r="1387" spans="1:26" x14ac:dyDescent="0.3">
      <c r="A1387" t="s">
        <v>1600</v>
      </c>
      <c r="B1387" t="s">
        <v>90</v>
      </c>
      <c r="E1387" t="s">
        <v>26</v>
      </c>
      <c r="F1387" t="s">
        <v>43</v>
      </c>
      <c r="G1387">
        <v>7</v>
      </c>
      <c r="H1387">
        <v>3</v>
      </c>
      <c r="I1387">
        <v>8</v>
      </c>
      <c r="J1387">
        <v>7</v>
      </c>
      <c r="K1387">
        <v>2</v>
      </c>
      <c r="L1387">
        <v>7</v>
      </c>
      <c r="M1387">
        <v>7</v>
      </c>
      <c r="N1387">
        <v>50</v>
      </c>
      <c r="O1387" t="s">
        <v>44</v>
      </c>
      <c r="P1387" t="s">
        <v>45</v>
      </c>
      <c r="Q1387" t="s">
        <v>30</v>
      </c>
      <c r="R1387" t="s">
        <v>50</v>
      </c>
      <c r="S1387" t="s">
        <v>214</v>
      </c>
      <c r="T1387" t="s">
        <v>206</v>
      </c>
      <c r="U1387" t="s">
        <v>57</v>
      </c>
      <c r="V1387">
        <v>1</v>
      </c>
      <c r="W1387">
        <v>4</v>
      </c>
      <c r="X1387" t="s">
        <v>35</v>
      </c>
      <c r="Y1387" t="s">
        <v>35</v>
      </c>
      <c r="Z1387" t="s">
        <v>53</v>
      </c>
    </row>
    <row r="1388" spans="1:26" x14ac:dyDescent="0.3">
      <c r="A1388" t="s">
        <v>1601</v>
      </c>
      <c r="B1388" t="s">
        <v>144</v>
      </c>
      <c r="C1388" t="s">
        <v>26</v>
      </c>
      <c r="D1388" t="s">
        <v>105</v>
      </c>
      <c r="G1388">
        <v>3</v>
      </c>
      <c r="H1388">
        <v>2</v>
      </c>
      <c r="I1388">
        <v>8</v>
      </c>
      <c r="J1388">
        <v>5</v>
      </c>
      <c r="K1388">
        <v>2</v>
      </c>
      <c r="L1388">
        <v>5</v>
      </c>
      <c r="M1388">
        <v>6</v>
      </c>
      <c r="N1388">
        <v>30</v>
      </c>
      <c r="O1388" t="s">
        <v>28</v>
      </c>
      <c r="P1388" t="s">
        <v>29</v>
      </c>
      <c r="Q1388" t="s">
        <v>60</v>
      </c>
      <c r="R1388" t="s">
        <v>31</v>
      </c>
      <c r="S1388" t="s">
        <v>51</v>
      </c>
      <c r="T1388" t="s">
        <v>194</v>
      </c>
      <c r="U1388" t="s">
        <v>34</v>
      </c>
      <c r="V1388">
        <v>1</v>
      </c>
      <c r="W1388">
        <v>3</v>
      </c>
      <c r="X1388" t="s">
        <v>35</v>
      </c>
      <c r="Y1388" t="s">
        <v>35</v>
      </c>
      <c r="Z1388" t="s">
        <v>36</v>
      </c>
    </row>
    <row r="1389" spans="1:26" x14ac:dyDescent="0.3">
      <c r="A1389" t="s">
        <v>1602</v>
      </c>
      <c r="B1389" t="s">
        <v>64</v>
      </c>
      <c r="C1389" t="s">
        <v>26</v>
      </c>
      <c r="D1389" t="s">
        <v>27</v>
      </c>
      <c r="G1389">
        <v>7</v>
      </c>
      <c r="H1389">
        <v>0</v>
      </c>
      <c r="I1389">
        <v>7</v>
      </c>
      <c r="J1389">
        <v>6</v>
      </c>
      <c r="K1389">
        <v>0</v>
      </c>
      <c r="L1389">
        <v>5</v>
      </c>
      <c r="M1389">
        <v>8</v>
      </c>
      <c r="N1389">
        <v>200</v>
      </c>
      <c r="O1389" t="s">
        <v>28</v>
      </c>
      <c r="P1389" t="s">
        <v>45</v>
      </c>
      <c r="Q1389" t="s">
        <v>30</v>
      </c>
      <c r="R1389" t="s">
        <v>50</v>
      </c>
      <c r="S1389" t="s">
        <v>32</v>
      </c>
      <c r="T1389" t="s">
        <v>33</v>
      </c>
      <c r="U1389" t="s">
        <v>34</v>
      </c>
      <c r="V1389">
        <v>3</v>
      </c>
      <c r="W1389">
        <v>4</v>
      </c>
      <c r="X1389" t="s">
        <v>35</v>
      </c>
      <c r="Y1389" t="s">
        <v>35</v>
      </c>
      <c r="Z1389" t="s">
        <v>36</v>
      </c>
    </row>
    <row r="1390" spans="1:26" x14ac:dyDescent="0.3">
      <c r="A1390" t="s">
        <v>1603</v>
      </c>
      <c r="B1390" t="s">
        <v>81</v>
      </c>
      <c r="E1390" t="s">
        <v>26</v>
      </c>
      <c r="F1390" t="s">
        <v>43</v>
      </c>
      <c r="G1390">
        <v>0</v>
      </c>
      <c r="H1390">
        <v>10</v>
      </c>
      <c r="I1390">
        <v>10</v>
      </c>
      <c r="J1390">
        <v>2</v>
      </c>
      <c r="K1390">
        <v>0</v>
      </c>
      <c r="L1390">
        <v>10</v>
      </c>
      <c r="M1390">
        <v>7</v>
      </c>
      <c r="N1390">
        <v>100</v>
      </c>
      <c r="O1390" t="s">
        <v>44</v>
      </c>
      <c r="P1390" t="s">
        <v>29</v>
      </c>
      <c r="Q1390" t="s">
        <v>60</v>
      </c>
      <c r="R1390" t="s">
        <v>31</v>
      </c>
      <c r="S1390" t="s">
        <v>56</v>
      </c>
      <c r="T1390" t="s">
        <v>65</v>
      </c>
      <c r="U1390" t="s">
        <v>146</v>
      </c>
      <c r="V1390">
        <v>0</v>
      </c>
      <c r="W1390">
        <v>0</v>
      </c>
      <c r="X1390" t="s">
        <v>35</v>
      </c>
      <c r="Y1390" t="s">
        <v>35</v>
      </c>
      <c r="Z1390" t="s">
        <v>53</v>
      </c>
    </row>
    <row r="1391" spans="1:26" x14ac:dyDescent="0.3">
      <c r="A1391" t="s">
        <v>1604</v>
      </c>
      <c r="B1391" t="s">
        <v>144</v>
      </c>
      <c r="C1391" t="s">
        <v>26</v>
      </c>
      <c r="D1391" t="s">
        <v>27</v>
      </c>
      <c r="G1391">
        <v>6</v>
      </c>
      <c r="H1391">
        <v>2</v>
      </c>
      <c r="I1391">
        <v>6</v>
      </c>
      <c r="J1391">
        <v>4</v>
      </c>
      <c r="K1391">
        <v>5</v>
      </c>
      <c r="L1391">
        <v>5</v>
      </c>
      <c r="M1391">
        <v>6</v>
      </c>
      <c r="N1391" t="s">
        <v>123</v>
      </c>
      <c r="O1391" t="s">
        <v>28</v>
      </c>
      <c r="P1391" t="s">
        <v>45</v>
      </c>
      <c r="Q1391" t="s">
        <v>30</v>
      </c>
      <c r="R1391" t="s">
        <v>31</v>
      </c>
      <c r="S1391" t="s">
        <v>178</v>
      </c>
      <c r="T1391" t="s">
        <v>194</v>
      </c>
      <c r="U1391" t="s">
        <v>146</v>
      </c>
      <c r="V1391">
        <v>3</v>
      </c>
      <c r="W1391">
        <v>3</v>
      </c>
      <c r="X1391" t="s">
        <v>35</v>
      </c>
      <c r="Y1391" t="s">
        <v>35</v>
      </c>
      <c r="Z1391" t="s">
        <v>36</v>
      </c>
    </row>
    <row r="1392" spans="1:26" x14ac:dyDescent="0.3">
      <c r="A1392" t="s">
        <v>1605</v>
      </c>
      <c r="B1392" t="s">
        <v>67</v>
      </c>
      <c r="E1392" t="s">
        <v>26</v>
      </c>
      <c r="F1392" t="s">
        <v>79</v>
      </c>
      <c r="G1392">
        <v>0</v>
      </c>
      <c r="H1392">
        <v>0</v>
      </c>
      <c r="I1392">
        <v>8</v>
      </c>
      <c r="J1392">
        <v>0</v>
      </c>
      <c r="K1392">
        <v>0</v>
      </c>
      <c r="L1392">
        <v>9</v>
      </c>
      <c r="M1392">
        <v>2</v>
      </c>
      <c r="N1392">
        <v>50</v>
      </c>
      <c r="O1392" t="s">
        <v>28</v>
      </c>
      <c r="P1392" t="s">
        <v>45</v>
      </c>
      <c r="Q1392" t="s">
        <v>39</v>
      </c>
      <c r="R1392" t="s">
        <v>31</v>
      </c>
      <c r="S1392" t="s">
        <v>91</v>
      </c>
      <c r="T1392" t="s">
        <v>194</v>
      </c>
      <c r="U1392" t="s">
        <v>34</v>
      </c>
      <c r="V1392">
        <v>1</v>
      </c>
      <c r="W1392">
        <v>2</v>
      </c>
      <c r="X1392" t="s">
        <v>35</v>
      </c>
      <c r="Y1392" t="s">
        <v>35</v>
      </c>
      <c r="Z1392" t="s">
        <v>36</v>
      </c>
    </row>
    <row r="1393" spans="1:26" x14ac:dyDescent="0.3">
      <c r="A1393" t="s">
        <v>1606</v>
      </c>
      <c r="B1393" t="s">
        <v>67</v>
      </c>
      <c r="E1393" t="s">
        <v>26</v>
      </c>
      <c r="F1393" t="s">
        <v>43</v>
      </c>
      <c r="G1393">
        <v>7</v>
      </c>
      <c r="H1393">
        <v>7</v>
      </c>
      <c r="I1393">
        <v>10</v>
      </c>
      <c r="J1393">
        <v>8</v>
      </c>
      <c r="K1393">
        <v>4</v>
      </c>
      <c r="L1393">
        <v>5</v>
      </c>
      <c r="M1393">
        <v>8</v>
      </c>
      <c r="N1393">
        <v>200</v>
      </c>
      <c r="O1393" t="s">
        <v>44</v>
      </c>
      <c r="P1393" t="s">
        <v>45</v>
      </c>
      <c r="Q1393" t="s">
        <v>30</v>
      </c>
      <c r="R1393" t="s">
        <v>50</v>
      </c>
      <c r="S1393" t="s">
        <v>83</v>
      </c>
      <c r="T1393" t="s">
        <v>52</v>
      </c>
      <c r="U1393" t="s">
        <v>34</v>
      </c>
      <c r="V1393">
        <v>6</v>
      </c>
      <c r="W1393">
        <v>3</v>
      </c>
      <c r="X1393" t="s">
        <v>35</v>
      </c>
      <c r="Y1393" t="s">
        <v>35</v>
      </c>
      <c r="Z1393" t="s">
        <v>36</v>
      </c>
    </row>
    <row r="1394" spans="1:26" x14ac:dyDescent="0.3">
      <c r="A1394" t="s">
        <v>1607</v>
      </c>
      <c r="B1394" t="s">
        <v>64</v>
      </c>
      <c r="C1394" t="s">
        <v>26</v>
      </c>
      <c r="D1394" t="s">
        <v>27</v>
      </c>
      <c r="G1394">
        <v>0</v>
      </c>
      <c r="H1394">
        <v>7</v>
      </c>
      <c r="I1394">
        <v>7</v>
      </c>
      <c r="J1394">
        <v>3</v>
      </c>
      <c r="K1394">
        <v>0</v>
      </c>
      <c r="L1394">
        <v>8</v>
      </c>
      <c r="M1394">
        <v>1</v>
      </c>
      <c r="N1394">
        <v>50</v>
      </c>
      <c r="O1394" t="s">
        <v>44</v>
      </c>
      <c r="P1394" t="s">
        <v>29</v>
      </c>
      <c r="Q1394" t="s">
        <v>39</v>
      </c>
      <c r="R1394" t="s">
        <v>31</v>
      </c>
      <c r="S1394" t="s">
        <v>95</v>
      </c>
      <c r="T1394" t="s">
        <v>112</v>
      </c>
      <c r="U1394" t="s">
        <v>46</v>
      </c>
      <c r="V1394">
        <v>3</v>
      </c>
      <c r="W1394">
        <v>2</v>
      </c>
      <c r="X1394" t="s">
        <v>40</v>
      </c>
      <c r="Y1394" t="s">
        <v>35</v>
      </c>
      <c r="Z1394" t="s">
        <v>36</v>
      </c>
    </row>
    <row r="1395" spans="1:26" x14ac:dyDescent="0.3">
      <c r="A1395" t="s">
        <v>1608</v>
      </c>
      <c r="B1395" t="s">
        <v>38</v>
      </c>
      <c r="C1395" t="s">
        <v>26</v>
      </c>
      <c r="D1395" t="s">
        <v>105</v>
      </c>
      <c r="G1395">
        <v>6</v>
      </c>
      <c r="H1395">
        <v>2</v>
      </c>
      <c r="I1395">
        <v>9</v>
      </c>
      <c r="J1395">
        <v>2</v>
      </c>
      <c r="K1395">
        <v>3</v>
      </c>
      <c r="L1395">
        <v>6</v>
      </c>
      <c r="M1395">
        <v>10</v>
      </c>
      <c r="N1395" t="s">
        <v>1076</v>
      </c>
      <c r="O1395" t="s">
        <v>28</v>
      </c>
      <c r="P1395" t="s">
        <v>29</v>
      </c>
      <c r="Q1395" t="s">
        <v>30</v>
      </c>
      <c r="R1395" t="s">
        <v>50</v>
      </c>
      <c r="S1395" t="s">
        <v>32</v>
      </c>
      <c r="T1395" t="s">
        <v>176</v>
      </c>
      <c r="U1395" t="s">
        <v>34</v>
      </c>
      <c r="V1395">
        <v>4</v>
      </c>
      <c r="W1395">
        <v>3</v>
      </c>
      <c r="X1395" t="s">
        <v>35</v>
      </c>
      <c r="Y1395" t="s">
        <v>35</v>
      </c>
      <c r="Z1395" t="s">
        <v>36</v>
      </c>
    </row>
    <row r="1396" spans="1:26" x14ac:dyDescent="0.3">
      <c r="A1396" t="s">
        <v>1609</v>
      </c>
      <c r="B1396" t="s">
        <v>67</v>
      </c>
      <c r="E1396" t="s">
        <v>26</v>
      </c>
      <c r="F1396" t="s">
        <v>43</v>
      </c>
      <c r="G1396">
        <v>6</v>
      </c>
      <c r="H1396">
        <v>3</v>
      </c>
      <c r="I1396">
        <v>8</v>
      </c>
      <c r="J1396">
        <v>2</v>
      </c>
      <c r="K1396">
        <v>1</v>
      </c>
      <c r="L1396">
        <v>7</v>
      </c>
      <c r="M1396">
        <v>8</v>
      </c>
      <c r="N1396" t="s">
        <v>224</v>
      </c>
      <c r="O1396" t="s">
        <v>28</v>
      </c>
      <c r="P1396" t="s">
        <v>29</v>
      </c>
      <c r="Q1396" t="s">
        <v>60</v>
      </c>
      <c r="R1396" t="s">
        <v>50</v>
      </c>
      <c r="S1396" t="s">
        <v>56</v>
      </c>
      <c r="T1396" t="s">
        <v>206</v>
      </c>
      <c r="U1396" t="s">
        <v>46</v>
      </c>
      <c r="V1396">
        <v>3</v>
      </c>
      <c r="W1396">
        <v>2</v>
      </c>
      <c r="X1396" t="s">
        <v>35</v>
      </c>
      <c r="Y1396" t="s">
        <v>35</v>
      </c>
      <c r="Z1396" t="s">
        <v>36</v>
      </c>
    </row>
    <row r="1397" spans="1:26" x14ac:dyDescent="0.3">
      <c r="A1397" t="s">
        <v>1610</v>
      </c>
      <c r="B1397" t="s">
        <v>148</v>
      </c>
      <c r="E1397" t="s">
        <v>26</v>
      </c>
      <c r="F1397" t="s">
        <v>43</v>
      </c>
      <c r="G1397">
        <v>6</v>
      </c>
      <c r="H1397">
        <v>8</v>
      </c>
      <c r="I1397">
        <v>7</v>
      </c>
      <c r="J1397">
        <v>4</v>
      </c>
      <c r="K1397">
        <v>4</v>
      </c>
      <c r="L1397">
        <v>7</v>
      </c>
      <c r="M1397">
        <v>8</v>
      </c>
      <c r="N1397" t="s">
        <v>140</v>
      </c>
      <c r="O1397" t="s">
        <v>28</v>
      </c>
      <c r="P1397" t="s">
        <v>45</v>
      </c>
      <c r="Q1397" t="s">
        <v>60</v>
      </c>
      <c r="R1397" t="s">
        <v>31</v>
      </c>
      <c r="S1397" t="s">
        <v>214</v>
      </c>
      <c r="T1397" t="s">
        <v>206</v>
      </c>
      <c r="U1397" t="s">
        <v>146</v>
      </c>
      <c r="V1397">
        <v>3</v>
      </c>
      <c r="W1397">
        <v>1</v>
      </c>
      <c r="X1397" t="s">
        <v>35</v>
      </c>
      <c r="Y1397" t="s">
        <v>35</v>
      </c>
      <c r="Z1397" t="s">
        <v>36</v>
      </c>
    </row>
    <row r="1398" spans="1:26" x14ac:dyDescent="0.3">
      <c r="A1398" t="s">
        <v>1611</v>
      </c>
      <c r="B1398" t="s">
        <v>135</v>
      </c>
      <c r="E1398" t="s">
        <v>26</v>
      </c>
      <c r="F1398" t="s">
        <v>43</v>
      </c>
      <c r="G1398">
        <v>5</v>
      </c>
      <c r="H1398">
        <v>5</v>
      </c>
      <c r="I1398">
        <v>10</v>
      </c>
      <c r="J1398">
        <v>5</v>
      </c>
      <c r="K1398">
        <v>2</v>
      </c>
      <c r="L1398">
        <v>5</v>
      </c>
      <c r="M1398">
        <v>7</v>
      </c>
      <c r="N1398">
        <v>100</v>
      </c>
      <c r="O1398" t="s">
        <v>44</v>
      </c>
      <c r="P1398" t="s">
        <v>29</v>
      </c>
      <c r="Q1398" t="s">
        <v>60</v>
      </c>
      <c r="R1398" t="s">
        <v>31</v>
      </c>
      <c r="S1398" t="s">
        <v>32</v>
      </c>
      <c r="T1398" t="s">
        <v>33</v>
      </c>
      <c r="U1398" t="s">
        <v>146</v>
      </c>
      <c r="V1398">
        <v>3</v>
      </c>
      <c r="W1398">
        <v>3</v>
      </c>
      <c r="X1398" t="s">
        <v>35</v>
      </c>
      <c r="Y1398" t="s">
        <v>35</v>
      </c>
      <c r="Z1398" t="s">
        <v>36</v>
      </c>
    </row>
    <row r="1399" spans="1:26" x14ac:dyDescent="0.3">
      <c r="A1399" t="s">
        <v>1612</v>
      </c>
      <c r="B1399" t="s">
        <v>81</v>
      </c>
      <c r="E1399" t="s">
        <v>26</v>
      </c>
      <c r="F1399" t="s">
        <v>43</v>
      </c>
      <c r="G1399">
        <v>3</v>
      </c>
      <c r="H1399">
        <v>4</v>
      </c>
      <c r="I1399">
        <v>6</v>
      </c>
      <c r="J1399">
        <v>5</v>
      </c>
      <c r="K1399">
        <v>0</v>
      </c>
      <c r="L1399">
        <v>6</v>
      </c>
      <c r="M1399">
        <v>8</v>
      </c>
      <c r="N1399">
        <v>50</v>
      </c>
      <c r="O1399" t="s">
        <v>28</v>
      </c>
      <c r="P1399" t="s">
        <v>29</v>
      </c>
      <c r="Q1399" t="s">
        <v>60</v>
      </c>
      <c r="R1399" t="s">
        <v>50</v>
      </c>
      <c r="S1399" t="s">
        <v>56</v>
      </c>
      <c r="T1399" t="s">
        <v>33</v>
      </c>
      <c r="U1399" t="s">
        <v>92</v>
      </c>
      <c r="V1399">
        <v>2</v>
      </c>
      <c r="W1399">
        <v>3</v>
      </c>
      <c r="X1399" t="s">
        <v>35</v>
      </c>
      <c r="Y1399" t="s">
        <v>35</v>
      </c>
      <c r="Z1399" t="s">
        <v>36</v>
      </c>
    </row>
    <row r="1400" spans="1:26" x14ac:dyDescent="0.3">
      <c r="A1400" t="s">
        <v>1613</v>
      </c>
      <c r="B1400" t="s">
        <v>74</v>
      </c>
      <c r="C1400" t="s">
        <v>26</v>
      </c>
      <c r="D1400" t="s">
        <v>105</v>
      </c>
      <c r="G1400">
        <v>9</v>
      </c>
      <c r="H1400">
        <v>0</v>
      </c>
      <c r="I1400">
        <v>9</v>
      </c>
      <c r="J1400">
        <v>3</v>
      </c>
      <c r="K1400">
        <v>0</v>
      </c>
      <c r="L1400">
        <v>5</v>
      </c>
      <c r="M1400">
        <v>4</v>
      </c>
      <c r="N1400">
        <v>0</v>
      </c>
      <c r="O1400" t="s">
        <v>44</v>
      </c>
      <c r="P1400" t="s">
        <v>29</v>
      </c>
      <c r="Q1400" t="s">
        <v>60</v>
      </c>
      <c r="R1400" t="s">
        <v>31</v>
      </c>
      <c r="S1400" t="s">
        <v>102</v>
      </c>
      <c r="T1400" t="s">
        <v>112</v>
      </c>
      <c r="U1400" t="s">
        <v>34</v>
      </c>
      <c r="V1400">
        <v>1</v>
      </c>
      <c r="W1400">
        <v>4</v>
      </c>
      <c r="X1400" t="s">
        <v>40</v>
      </c>
      <c r="Y1400" t="s">
        <v>35</v>
      </c>
      <c r="Z1400" t="s">
        <v>36</v>
      </c>
    </row>
    <row r="1401" spans="1:26" x14ac:dyDescent="0.3">
      <c r="A1401" t="s">
        <v>1614</v>
      </c>
      <c r="B1401" t="s">
        <v>48</v>
      </c>
      <c r="C1401" t="s">
        <v>26</v>
      </c>
      <c r="D1401" t="s">
        <v>27</v>
      </c>
      <c r="G1401">
        <v>2</v>
      </c>
      <c r="H1401">
        <v>1</v>
      </c>
      <c r="I1401">
        <v>7</v>
      </c>
      <c r="J1401">
        <v>3</v>
      </c>
      <c r="K1401">
        <v>3</v>
      </c>
      <c r="L1401">
        <v>8</v>
      </c>
      <c r="M1401">
        <v>8</v>
      </c>
      <c r="N1401">
        <v>50</v>
      </c>
      <c r="O1401" t="s">
        <v>28</v>
      </c>
      <c r="P1401" t="s">
        <v>45</v>
      </c>
      <c r="Q1401" t="s">
        <v>39</v>
      </c>
      <c r="R1401" t="s">
        <v>31</v>
      </c>
      <c r="S1401" t="s">
        <v>214</v>
      </c>
      <c r="T1401" t="s">
        <v>206</v>
      </c>
      <c r="U1401" t="s">
        <v>46</v>
      </c>
      <c r="V1401">
        <v>2</v>
      </c>
      <c r="W1401">
        <v>1</v>
      </c>
      <c r="X1401" t="s">
        <v>35</v>
      </c>
      <c r="Y1401" t="s">
        <v>35</v>
      </c>
      <c r="Z1401" t="s">
        <v>53</v>
      </c>
    </row>
    <row r="1402" spans="1:26" x14ac:dyDescent="0.3">
      <c r="A1402" t="s">
        <v>1615</v>
      </c>
      <c r="B1402" t="s">
        <v>38</v>
      </c>
      <c r="C1402" t="s">
        <v>26</v>
      </c>
      <c r="D1402" t="s">
        <v>105</v>
      </c>
      <c r="G1402">
        <v>4</v>
      </c>
      <c r="H1402">
        <v>5</v>
      </c>
      <c r="I1402">
        <v>5</v>
      </c>
      <c r="J1402">
        <v>5</v>
      </c>
      <c r="K1402">
        <v>6</v>
      </c>
      <c r="L1402">
        <v>5</v>
      </c>
      <c r="M1402">
        <v>5</v>
      </c>
      <c r="N1402">
        <v>1</v>
      </c>
      <c r="O1402" t="s">
        <v>28</v>
      </c>
      <c r="P1402" t="s">
        <v>29</v>
      </c>
      <c r="Q1402" t="s">
        <v>60</v>
      </c>
      <c r="R1402" t="s">
        <v>31</v>
      </c>
      <c r="S1402" t="s">
        <v>51</v>
      </c>
      <c r="T1402" t="s">
        <v>65</v>
      </c>
      <c r="U1402" t="s">
        <v>46</v>
      </c>
      <c r="V1402">
        <v>2</v>
      </c>
      <c r="W1402">
        <v>1</v>
      </c>
      <c r="X1402" t="s">
        <v>35</v>
      </c>
      <c r="Y1402" t="s">
        <v>35</v>
      </c>
      <c r="Z1402" t="s">
        <v>53</v>
      </c>
    </row>
    <row r="1403" spans="1:26" x14ac:dyDescent="0.3">
      <c r="A1403" t="s">
        <v>1616</v>
      </c>
      <c r="B1403" t="s">
        <v>81</v>
      </c>
      <c r="E1403" t="s">
        <v>26</v>
      </c>
      <c r="F1403" t="s">
        <v>43</v>
      </c>
      <c r="G1403">
        <v>8</v>
      </c>
      <c r="H1403">
        <v>8</v>
      </c>
      <c r="I1403">
        <v>10</v>
      </c>
      <c r="J1403">
        <v>4</v>
      </c>
      <c r="K1403">
        <v>0</v>
      </c>
      <c r="L1403">
        <v>5</v>
      </c>
      <c r="M1403">
        <v>6</v>
      </c>
      <c r="N1403">
        <v>0</v>
      </c>
      <c r="O1403" t="s">
        <v>44</v>
      </c>
      <c r="P1403" t="s">
        <v>29</v>
      </c>
      <c r="Q1403" t="s">
        <v>60</v>
      </c>
      <c r="R1403" t="s">
        <v>31</v>
      </c>
      <c r="S1403" t="s">
        <v>102</v>
      </c>
      <c r="T1403" t="s">
        <v>112</v>
      </c>
      <c r="U1403" t="s">
        <v>34</v>
      </c>
      <c r="V1403">
        <v>1</v>
      </c>
      <c r="W1403">
        <v>3</v>
      </c>
      <c r="X1403" t="s">
        <v>40</v>
      </c>
      <c r="Y1403" t="s">
        <v>35</v>
      </c>
      <c r="Z1403" t="s">
        <v>53</v>
      </c>
    </row>
    <row r="1404" spans="1:26" x14ac:dyDescent="0.3">
      <c r="A1404" t="s">
        <v>1617</v>
      </c>
      <c r="B1404" t="s">
        <v>81</v>
      </c>
      <c r="E1404" t="s">
        <v>26</v>
      </c>
      <c r="F1404" t="s">
        <v>43</v>
      </c>
      <c r="G1404">
        <v>8</v>
      </c>
      <c r="H1404">
        <v>8</v>
      </c>
      <c r="I1404">
        <v>10</v>
      </c>
      <c r="J1404">
        <v>4</v>
      </c>
      <c r="K1404">
        <v>0</v>
      </c>
      <c r="L1404">
        <v>5</v>
      </c>
      <c r="M1404">
        <v>6</v>
      </c>
      <c r="N1404">
        <v>0</v>
      </c>
      <c r="O1404" t="s">
        <v>44</v>
      </c>
      <c r="P1404" t="s">
        <v>29</v>
      </c>
      <c r="Q1404" t="s">
        <v>60</v>
      </c>
      <c r="R1404" t="s">
        <v>31</v>
      </c>
      <c r="S1404" t="s">
        <v>102</v>
      </c>
      <c r="T1404" t="s">
        <v>112</v>
      </c>
      <c r="U1404" t="s">
        <v>34</v>
      </c>
      <c r="V1404">
        <v>1</v>
      </c>
      <c r="W1404">
        <v>3</v>
      </c>
      <c r="X1404" t="s">
        <v>40</v>
      </c>
      <c r="Y1404" t="s">
        <v>35</v>
      </c>
      <c r="Z1404" t="s">
        <v>53</v>
      </c>
    </row>
    <row r="1405" spans="1:26" x14ac:dyDescent="0.3">
      <c r="A1405" t="s">
        <v>1618</v>
      </c>
      <c r="B1405" t="s">
        <v>76</v>
      </c>
      <c r="E1405" t="s">
        <v>26</v>
      </c>
      <c r="F1405" t="s">
        <v>79</v>
      </c>
      <c r="G1405">
        <v>9</v>
      </c>
      <c r="H1405">
        <v>2</v>
      </c>
      <c r="I1405">
        <v>10</v>
      </c>
      <c r="J1405">
        <v>8</v>
      </c>
      <c r="K1405">
        <v>7</v>
      </c>
      <c r="L1405">
        <v>2</v>
      </c>
      <c r="M1405">
        <v>1</v>
      </c>
      <c r="N1405">
        <v>0</v>
      </c>
      <c r="O1405" t="s">
        <v>28</v>
      </c>
      <c r="P1405" t="s">
        <v>29</v>
      </c>
      <c r="Q1405" t="s">
        <v>60</v>
      </c>
      <c r="R1405" t="s">
        <v>31</v>
      </c>
      <c r="S1405" t="s">
        <v>32</v>
      </c>
      <c r="T1405" t="s">
        <v>33</v>
      </c>
      <c r="U1405" t="s">
        <v>46</v>
      </c>
      <c r="V1405">
        <v>2</v>
      </c>
      <c r="W1405">
        <v>3</v>
      </c>
      <c r="X1405" t="s">
        <v>40</v>
      </c>
      <c r="Y1405" t="s">
        <v>35</v>
      </c>
      <c r="Z1405" t="s">
        <v>36</v>
      </c>
    </row>
    <row r="1406" spans="1:26" x14ac:dyDescent="0.3">
      <c r="A1406" t="s">
        <v>1619</v>
      </c>
      <c r="B1406" t="s">
        <v>148</v>
      </c>
      <c r="E1406" t="s">
        <v>26</v>
      </c>
      <c r="F1406" t="s">
        <v>43</v>
      </c>
      <c r="G1406">
        <v>8</v>
      </c>
      <c r="H1406">
        <v>7</v>
      </c>
      <c r="I1406">
        <v>7</v>
      </c>
      <c r="J1406">
        <v>6</v>
      </c>
      <c r="K1406">
        <v>5</v>
      </c>
      <c r="L1406">
        <v>10</v>
      </c>
      <c r="M1406">
        <v>6</v>
      </c>
      <c r="N1406">
        <v>500</v>
      </c>
      <c r="O1406" t="s">
        <v>44</v>
      </c>
      <c r="P1406" t="s">
        <v>29</v>
      </c>
      <c r="Q1406" t="s">
        <v>39</v>
      </c>
      <c r="R1406" t="s">
        <v>31</v>
      </c>
      <c r="S1406" t="s">
        <v>32</v>
      </c>
      <c r="T1406" t="s">
        <v>33</v>
      </c>
      <c r="U1406" t="s">
        <v>34</v>
      </c>
      <c r="V1406">
        <v>3</v>
      </c>
      <c r="W1406">
        <v>1</v>
      </c>
      <c r="X1406" t="s">
        <v>35</v>
      </c>
      <c r="Y1406" t="s">
        <v>35</v>
      </c>
      <c r="Z1406" t="s">
        <v>53</v>
      </c>
    </row>
    <row r="1407" spans="1:26" x14ac:dyDescent="0.3">
      <c r="A1407" t="s">
        <v>1620</v>
      </c>
      <c r="B1407" t="s">
        <v>184</v>
      </c>
      <c r="C1407" t="s">
        <v>26</v>
      </c>
      <c r="D1407" t="s">
        <v>27</v>
      </c>
      <c r="G1407">
        <v>7</v>
      </c>
      <c r="H1407">
        <v>5</v>
      </c>
      <c r="I1407">
        <v>9</v>
      </c>
      <c r="J1407">
        <v>6</v>
      </c>
      <c r="K1407">
        <v>3</v>
      </c>
      <c r="L1407">
        <v>7</v>
      </c>
      <c r="M1407">
        <v>8</v>
      </c>
      <c r="N1407" t="s">
        <v>235</v>
      </c>
      <c r="O1407" t="s">
        <v>28</v>
      </c>
      <c r="P1407" t="s">
        <v>29</v>
      </c>
      <c r="Q1407" t="s">
        <v>60</v>
      </c>
      <c r="R1407" t="s">
        <v>31</v>
      </c>
      <c r="T1407" t="s">
        <v>176</v>
      </c>
      <c r="U1407" t="s">
        <v>146</v>
      </c>
      <c r="V1407">
        <v>1</v>
      </c>
      <c r="W1407">
        <v>3</v>
      </c>
      <c r="X1407" t="s">
        <v>35</v>
      </c>
      <c r="Y1407" t="s">
        <v>35</v>
      </c>
      <c r="Z1407" t="s">
        <v>36</v>
      </c>
    </row>
    <row r="1408" spans="1:26" x14ac:dyDescent="0.3">
      <c r="A1408" t="s">
        <v>1621</v>
      </c>
      <c r="B1408" t="s">
        <v>64</v>
      </c>
      <c r="C1408" t="s">
        <v>26</v>
      </c>
      <c r="D1408" t="s">
        <v>27</v>
      </c>
      <c r="G1408">
        <v>3</v>
      </c>
      <c r="H1408">
        <v>3</v>
      </c>
      <c r="I1408">
        <v>8</v>
      </c>
      <c r="J1408">
        <v>3</v>
      </c>
      <c r="K1408">
        <v>2</v>
      </c>
      <c r="L1408">
        <v>8</v>
      </c>
      <c r="M1408">
        <v>5</v>
      </c>
      <c r="N1408">
        <v>0</v>
      </c>
      <c r="O1408" t="s">
        <v>28</v>
      </c>
      <c r="P1408" t="s">
        <v>29</v>
      </c>
      <c r="Q1408" t="s">
        <v>60</v>
      </c>
      <c r="R1408" t="s">
        <v>31</v>
      </c>
      <c r="S1408" t="s">
        <v>32</v>
      </c>
      <c r="T1408" t="s">
        <v>176</v>
      </c>
      <c r="U1408" t="s">
        <v>34</v>
      </c>
      <c r="V1408">
        <v>2</v>
      </c>
      <c r="W1408">
        <v>2</v>
      </c>
      <c r="X1408" t="s">
        <v>35</v>
      </c>
      <c r="Y1408" t="s">
        <v>35</v>
      </c>
      <c r="Z1408" t="s">
        <v>36</v>
      </c>
    </row>
    <row r="1409" spans="1:26" x14ac:dyDescent="0.3">
      <c r="A1409" t="s">
        <v>1622</v>
      </c>
      <c r="B1409" t="s">
        <v>25</v>
      </c>
      <c r="C1409" t="s">
        <v>26</v>
      </c>
      <c r="D1409" t="s">
        <v>27</v>
      </c>
      <c r="G1409">
        <v>2</v>
      </c>
      <c r="H1409">
        <v>5</v>
      </c>
      <c r="I1409">
        <v>7</v>
      </c>
      <c r="J1409">
        <v>1</v>
      </c>
      <c r="K1409">
        <v>2</v>
      </c>
      <c r="L1409">
        <v>2</v>
      </c>
      <c r="M1409">
        <v>7</v>
      </c>
      <c r="N1409" t="s">
        <v>1623</v>
      </c>
      <c r="O1409" t="s">
        <v>28</v>
      </c>
      <c r="P1409" t="s">
        <v>29</v>
      </c>
      <c r="Q1409" t="s">
        <v>39</v>
      </c>
      <c r="R1409" t="s">
        <v>31</v>
      </c>
      <c r="S1409" t="s">
        <v>178</v>
      </c>
      <c r="T1409" t="s">
        <v>194</v>
      </c>
      <c r="U1409" t="s">
        <v>34</v>
      </c>
      <c r="V1409">
        <v>2</v>
      </c>
      <c r="W1409">
        <v>1</v>
      </c>
      <c r="X1409" t="s">
        <v>35</v>
      </c>
      <c r="Y1409" t="s">
        <v>35</v>
      </c>
      <c r="Z1409" t="s">
        <v>36</v>
      </c>
    </row>
    <row r="1410" spans="1:26" x14ac:dyDescent="0.3">
      <c r="A1410" t="s">
        <v>1624</v>
      </c>
      <c r="B1410" t="s">
        <v>67</v>
      </c>
      <c r="E1410" t="s">
        <v>26</v>
      </c>
      <c r="F1410" t="s">
        <v>43</v>
      </c>
      <c r="G1410">
        <v>10</v>
      </c>
      <c r="H1410">
        <v>10</v>
      </c>
      <c r="I1410">
        <v>1</v>
      </c>
      <c r="J1410">
        <v>10</v>
      </c>
      <c r="K1410">
        <v>5</v>
      </c>
      <c r="L1410">
        <v>1</v>
      </c>
      <c r="M1410">
        <v>6</v>
      </c>
      <c r="N1410">
        <v>100</v>
      </c>
      <c r="O1410" t="s">
        <v>44</v>
      </c>
      <c r="P1410" t="s">
        <v>29</v>
      </c>
      <c r="Q1410" t="s">
        <v>39</v>
      </c>
      <c r="R1410" t="s">
        <v>31</v>
      </c>
      <c r="S1410" t="s">
        <v>95</v>
      </c>
      <c r="T1410" t="s">
        <v>112</v>
      </c>
      <c r="U1410" t="s">
        <v>34</v>
      </c>
      <c r="V1410">
        <v>5</v>
      </c>
      <c r="W1410">
        <v>4</v>
      </c>
      <c r="X1410" t="s">
        <v>35</v>
      </c>
      <c r="Y1410" t="s">
        <v>40</v>
      </c>
      <c r="Z1410" t="s">
        <v>36</v>
      </c>
    </row>
    <row r="1411" spans="1:26" x14ac:dyDescent="0.3">
      <c r="A1411" t="s">
        <v>1625</v>
      </c>
      <c r="B1411" t="s">
        <v>90</v>
      </c>
      <c r="E1411" t="s">
        <v>26</v>
      </c>
      <c r="F1411" t="s">
        <v>79</v>
      </c>
      <c r="G1411">
        <v>2</v>
      </c>
      <c r="H1411">
        <v>4</v>
      </c>
      <c r="I1411">
        <v>8</v>
      </c>
      <c r="J1411">
        <v>2</v>
      </c>
      <c r="K1411">
        <v>2</v>
      </c>
      <c r="L1411">
        <v>8</v>
      </c>
      <c r="M1411">
        <v>5</v>
      </c>
      <c r="N1411">
        <v>501</v>
      </c>
      <c r="O1411" t="s">
        <v>44</v>
      </c>
      <c r="P1411" t="s">
        <v>45</v>
      </c>
      <c r="Q1411" t="s">
        <v>164</v>
      </c>
      <c r="R1411" t="s">
        <v>50</v>
      </c>
      <c r="S1411" t="s">
        <v>61</v>
      </c>
      <c r="T1411" t="s">
        <v>52</v>
      </c>
      <c r="U1411" t="s">
        <v>46</v>
      </c>
      <c r="V1411">
        <v>2</v>
      </c>
      <c r="W1411">
        <v>3</v>
      </c>
      <c r="X1411" t="s">
        <v>35</v>
      </c>
      <c r="Y1411" t="s">
        <v>35</v>
      </c>
      <c r="Z1411" t="s">
        <v>36</v>
      </c>
    </row>
    <row r="1412" spans="1:26" x14ac:dyDescent="0.3">
      <c r="A1412" t="s">
        <v>1626</v>
      </c>
      <c r="B1412" t="s">
        <v>99</v>
      </c>
      <c r="E1412" t="s">
        <v>26</v>
      </c>
      <c r="F1412" t="s">
        <v>43</v>
      </c>
      <c r="G1412">
        <v>8</v>
      </c>
      <c r="H1412">
        <v>3</v>
      </c>
      <c r="I1412">
        <v>7</v>
      </c>
      <c r="J1412">
        <v>7</v>
      </c>
      <c r="K1412">
        <v>1</v>
      </c>
      <c r="L1412">
        <v>4</v>
      </c>
      <c r="M1412">
        <v>4</v>
      </c>
      <c r="N1412">
        <v>0</v>
      </c>
      <c r="O1412" t="s">
        <v>44</v>
      </c>
      <c r="P1412" t="s">
        <v>29</v>
      </c>
      <c r="Q1412" t="s">
        <v>60</v>
      </c>
      <c r="R1412" t="s">
        <v>31</v>
      </c>
      <c r="S1412" t="s">
        <v>51</v>
      </c>
      <c r="T1412" t="s">
        <v>112</v>
      </c>
      <c r="U1412" t="s">
        <v>146</v>
      </c>
      <c r="V1412">
        <v>4</v>
      </c>
      <c r="W1412">
        <v>1</v>
      </c>
      <c r="X1412" t="s">
        <v>40</v>
      </c>
      <c r="Y1412" t="s">
        <v>35</v>
      </c>
      <c r="Z1412" t="s">
        <v>36</v>
      </c>
    </row>
    <row r="1413" spans="1:26" x14ac:dyDescent="0.3">
      <c r="A1413" t="s">
        <v>1627</v>
      </c>
      <c r="B1413" t="s">
        <v>64</v>
      </c>
      <c r="C1413" t="s">
        <v>26</v>
      </c>
      <c r="D1413" t="s">
        <v>105</v>
      </c>
      <c r="G1413">
        <v>3</v>
      </c>
      <c r="H1413">
        <v>4</v>
      </c>
      <c r="I1413">
        <v>7</v>
      </c>
      <c r="J1413">
        <v>5</v>
      </c>
      <c r="K1413">
        <v>2</v>
      </c>
      <c r="L1413">
        <v>7</v>
      </c>
      <c r="M1413">
        <v>5</v>
      </c>
      <c r="N1413" t="s">
        <v>224</v>
      </c>
      <c r="O1413" t="s">
        <v>28</v>
      </c>
      <c r="P1413" t="s">
        <v>29</v>
      </c>
      <c r="Q1413" t="s">
        <v>60</v>
      </c>
      <c r="R1413" t="s">
        <v>31</v>
      </c>
      <c r="S1413" t="s">
        <v>32</v>
      </c>
      <c r="T1413" t="s">
        <v>176</v>
      </c>
      <c r="U1413" t="s">
        <v>34</v>
      </c>
      <c r="V1413">
        <v>2</v>
      </c>
      <c r="W1413">
        <v>4</v>
      </c>
      <c r="X1413" t="s">
        <v>35</v>
      </c>
      <c r="Y1413" t="s">
        <v>35</v>
      </c>
      <c r="Z1413" t="s">
        <v>36</v>
      </c>
    </row>
    <row r="1414" spans="1:26" x14ac:dyDescent="0.3">
      <c r="A1414" t="s">
        <v>1628</v>
      </c>
      <c r="B1414" t="s">
        <v>67</v>
      </c>
      <c r="E1414" t="s">
        <v>26</v>
      </c>
      <c r="F1414" t="s">
        <v>43</v>
      </c>
      <c r="G1414">
        <v>2</v>
      </c>
      <c r="H1414">
        <v>2</v>
      </c>
      <c r="I1414">
        <v>9</v>
      </c>
      <c r="J1414">
        <v>5</v>
      </c>
      <c r="K1414">
        <v>0</v>
      </c>
      <c r="L1414">
        <v>6</v>
      </c>
      <c r="M1414">
        <v>5</v>
      </c>
      <c r="N1414" t="s">
        <v>1629</v>
      </c>
      <c r="O1414" t="s">
        <v>28</v>
      </c>
      <c r="P1414" t="s">
        <v>45</v>
      </c>
      <c r="Q1414" t="s">
        <v>39</v>
      </c>
      <c r="R1414" t="s">
        <v>31</v>
      </c>
      <c r="S1414" t="s">
        <v>178</v>
      </c>
      <c r="T1414" t="s">
        <v>194</v>
      </c>
      <c r="U1414" t="s">
        <v>34</v>
      </c>
      <c r="V1414">
        <v>0</v>
      </c>
      <c r="W1414">
        <v>1</v>
      </c>
      <c r="X1414" t="s">
        <v>40</v>
      </c>
      <c r="Y1414" t="s">
        <v>35</v>
      </c>
      <c r="Z1414" t="s">
        <v>53</v>
      </c>
    </row>
    <row r="1415" spans="1:26" x14ac:dyDescent="0.3">
      <c r="A1415" t="s">
        <v>1630</v>
      </c>
      <c r="B1415" t="s">
        <v>74</v>
      </c>
      <c r="C1415" t="s">
        <v>26</v>
      </c>
      <c r="D1415" t="s">
        <v>27</v>
      </c>
      <c r="G1415">
        <v>7</v>
      </c>
      <c r="H1415">
        <v>4</v>
      </c>
      <c r="I1415">
        <v>8</v>
      </c>
      <c r="J1415">
        <v>8</v>
      </c>
      <c r="K1415">
        <v>7</v>
      </c>
      <c r="L1415">
        <v>4</v>
      </c>
      <c r="M1415">
        <v>8</v>
      </c>
      <c r="N1415">
        <v>500</v>
      </c>
      <c r="O1415" t="s">
        <v>44</v>
      </c>
      <c r="P1415" t="s">
        <v>29</v>
      </c>
      <c r="Q1415" t="s">
        <v>60</v>
      </c>
      <c r="R1415" t="s">
        <v>31</v>
      </c>
      <c r="S1415" t="s">
        <v>61</v>
      </c>
      <c r="T1415" t="s">
        <v>62</v>
      </c>
      <c r="U1415" t="s">
        <v>146</v>
      </c>
      <c r="V1415">
        <v>3</v>
      </c>
      <c r="W1415">
        <v>5</v>
      </c>
      <c r="X1415" t="s">
        <v>35</v>
      </c>
      <c r="Y1415" t="s">
        <v>35</v>
      </c>
      <c r="Z1415" t="s">
        <v>36</v>
      </c>
    </row>
    <row r="1416" spans="1:26" x14ac:dyDescent="0.3">
      <c r="A1416" t="s">
        <v>1631</v>
      </c>
      <c r="B1416" t="s">
        <v>90</v>
      </c>
      <c r="E1416" t="s">
        <v>26</v>
      </c>
      <c r="F1416" t="s">
        <v>43</v>
      </c>
      <c r="G1416">
        <v>2</v>
      </c>
      <c r="H1416">
        <v>0</v>
      </c>
      <c r="I1416">
        <v>8</v>
      </c>
      <c r="J1416">
        <v>0</v>
      </c>
      <c r="K1416">
        <v>5</v>
      </c>
      <c r="L1416">
        <v>10</v>
      </c>
      <c r="M1416">
        <v>8</v>
      </c>
      <c r="N1416">
        <v>0</v>
      </c>
      <c r="O1416" t="s">
        <v>28</v>
      </c>
      <c r="P1416" t="s">
        <v>29</v>
      </c>
      <c r="Q1416" t="s">
        <v>60</v>
      </c>
      <c r="R1416" t="s">
        <v>50</v>
      </c>
      <c r="S1416" t="s">
        <v>56</v>
      </c>
      <c r="T1416" t="s">
        <v>194</v>
      </c>
      <c r="U1416" t="s">
        <v>34</v>
      </c>
      <c r="V1416">
        <v>1</v>
      </c>
      <c r="W1416">
        <v>2</v>
      </c>
      <c r="X1416" t="s">
        <v>35</v>
      </c>
      <c r="Y1416" t="s">
        <v>35</v>
      </c>
      <c r="Z1416" t="s">
        <v>36</v>
      </c>
    </row>
    <row r="1417" spans="1:26" x14ac:dyDescent="0.3">
      <c r="A1417" t="s">
        <v>1632</v>
      </c>
      <c r="B1417" t="s">
        <v>74</v>
      </c>
      <c r="C1417" t="s">
        <v>26</v>
      </c>
      <c r="D1417" t="s">
        <v>27</v>
      </c>
      <c r="G1417">
        <v>3</v>
      </c>
      <c r="H1417">
        <v>9</v>
      </c>
      <c r="I1417">
        <v>4</v>
      </c>
      <c r="J1417">
        <v>3</v>
      </c>
      <c r="K1417">
        <v>2</v>
      </c>
      <c r="L1417">
        <v>8</v>
      </c>
      <c r="M1417">
        <v>9</v>
      </c>
      <c r="N1417">
        <v>200</v>
      </c>
      <c r="O1417" t="s">
        <v>28</v>
      </c>
      <c r="P1417" t="s">
        <v>29</v>
      </c>
      <c r="Q1417" t="s">
        <v>30</v>
      </c>
      <c r="R1417" t="s">
        <v>50</v>
      </c>
      <c r="S1417" t="s">
        <v>61</v>
      </c>
      <c r="T1417" t="s">
        <v>52</v>
      </c>
      <c r="U1417" t="s">
        <v>92</v>
      </c>
      <c r="V1417">
        <v>2</v>
      </c>
      <c r="W1417">
        <v>2</v>
      </c>
      <c r="X1417" t="s">
        <v>35</v>
      </c>
      <c r="Y1417" t="s">
        <v>35</v>
      </c>
      <c r="Z1417" t="s">
        <v>36</v>
      </c>
    </row>
    <row r="1418" spans="1:26" x14ac:dyDescent="0.3">
      <c r="A1418" t="s">
        <v>1633</v>
      </c>
      <c r="B1418" t="s">
        <v>157</v>
      </c>
      <c r="C1418" t="s">
        <v>26</v>
      </c>
      <c r="D1418" t="s">
        <v>27</v>
      </c>
      <c r="G1418">
        <v>1</v>
      </c>
      <c r="H1418">
        <v>9</v>
      </c>
      <c r="I1418">
        <v>5</v>
      </c>
      <c r="J1418">
        <v>0</v>
      </c>
      <c r="K1418">
        <v>0</v>
      </c>
      <c r="L1418">
        <v>9</v>
      </c>
      <c r="M1418">
        <v>8</v>
      </c>
      <c r="N1418">
        <v>150</v>
      </c>
      <c r="O1418" t="s">
        <v>44</v>
      </c>
      <c r="P1418" t="s">
        <v>29</v>
      </c>
      <c r="Q1418" t="s">
        <v>60</v>
      </c>
      <c r="R1418" t="s">
        <v>31</v>
      </c>
      <c r="S1418" t="s">
        <v>32</v>
      </c>
      <c r="T1418" t="s">
        <v>176</v>
      </c>
      <c r="U1418" t="s">
        <v>146</v>
      </c>
      <c r="V1418">
        <v>4</v>
      </c>
      <c r="W1418">
        <v>1</v>
      </c>
      <c r="X1418" t="s">
        <v>35</v>
      </c>
      <c r="Y1418" t="s">
        <v>35</v>
      </c>
      <c r="Z1418" t="s">
        <v>36</v>
      </c>
    </row>
    <row r="1419" spans="1:26" x14ac:dyDescent="0.3">
      <c r="A1419" t="s">
        <v>1634</v>
      </c>
      <c r="B1419" t="s">
        <v>148</v>
      </c>
      <c r="E1419" t="s">
        <v>26</v>
      </c>
      <c r="F1419" t="s">
        <v>79</v>
      </c>
      <c r="G1419">
        <v>5</v>
      </c>
      <c r="H1419">
        <v>4</v>
      </c>
      <c r="I1419">
        <v>5</v>
      </c>
      <c r="J1419">
        <v>6</v>
      </c>
      <c r="K1419">
        <v>4</v>
      </c>
      <c r="L1419">
        <v>7</v>
      </c>
      <c r="M1419">
        <v>10</v>
      </c>
      <c r="N1419">
        <v>50</v>
      </c>
      <c r="O1419" t="s">
        <v>28</v>
      </c>
      <c r="P1419" t="s">
        <v>45</v>
      </c>
      <c r="Q1419" t="s">
        <v>60</v>
      </c>
      <c r="R1419" t="s">
        <v>50</v>
      </c>
      <c r="S1419" t="s">
        <v>61</v>
      </c>
      <c r="T1419" t="s">
        <v>62</v>
      </c>
      <c r="U1419" t="s">
        <v>46</v>
      </c>
      <c r="V1419">
        <v>4</v>
      </c>
      <c r="W1419">
        <v>3</v>
      </c>
      <c r="X1419" t="s">
        <v>35</v>
      </c>
      <c r="Y1419" t="s">
        <v>35</v>
      </c>
      <c r="Z1419" t="s">
        <v>36</v>
      </c>
    </row>
    <row r="1420" spans="1:26" x14ac:dyDescent="0.3">
      <c r="A1420" t="s">
        <v>1635</v>
      </c>
      <c r="B1420" t="s">
        <v>151</v>
      </c>
      <c r="E1420" t="s">
        <v>26</v>
      </c>
      <c r="F1420" t="s">
        <v>43</v>
      </c>
      <c r="G1420">
        <v>8</v>
      </c>
      <c r="H1420">
        <v>3</v>
      </c>
      <c r="I1420">
        <v>7</v>
      </c>
      <c r="J1420">
        <v>3</v>
      </c>
      <c r="K1420">
        <v>2</v>
      </c>
      <c r="L1420">
        <v>2</v>
      </c>
      <c r="M1420">
        <v>6</v>
      </c>
      <c r="N1420">
        <v>200</v>
      </c>
      <c r="O1420" t="s">
        <v>28</v>
      </c>
      <c r="P1420" t="s">
        <v>29</v>
      </c>
      <c r="Q1420" t="s">
        <v>60</v>
      </c>
      <c r="R1420" t="s">
        <v>31</v>
      </c>
      <c r="T1420" t="s">
        <v>176</v>
      </c>
      <c r="W1420">
        <v>1</v>
      </c>
      <c r="X1420" t="s">
        <v>35</v>
      </c>
      <c r="Y1420" t="s">
        <v>35</v>
      </c>
      <c r="Z1420" t="s">
        <v>36</v>
      </c>
    </row>
    <row r="1421" spans="1:26" x14ac:dyDescent="0.3">
      <c r="A1421" t="s">
        <v>1636</v>
      </c>
      <c r="B1421" t="s">
        <v>74</v>
      </c>
      <c r="C1421" t="s">
        <v>26</v>
      </c>
      <c r="D1421" t="s">
        <v>27</v>
      </c>
      <c r="G1421">
        <v>2</v>
      </c>
      <c r="H1421">
        <v>8</v>
      </c>
      <c r="I1421">
        <v>9</v>
      </c>
      <c r="J1421">
        <v>1</v>
      </c>
      <c r="K1421">
        <v>1</v>
      </c>
      <c r="L1421">
        <v>5</v>
      </c>
      <c r="M1421">
        <v>9</v>
      </c>
      <c r="N1421" t="s">
        <v>123</v>
      </c>
      <c r="O1421" t="s">
        <v>28</v>
      </c>
      <c r="P1421" t="s">
        <v>29</v>
      </c>
      <c r="Q1421" t="s">
        <v>60</v>
      </c>
      <c r="R1421" t="s">
        <v>31</v>
      </c>
      <c r="S1421" t="s">
        <v>102</v>
      </c>
      <c r="T1421" t="s">
        <v>112</v>
      </c>
      <c r="U1421" t="s">
        <v>146</v>
      </c>
      <c r="V1421">
        <v>4</v>
      </c>
      <c r="W1421">
        <v>1</v>
      </c>
      <c r="X1421" t="s">
        <v>35</v>
      </c>
      <c r="Y1421" t="s">
        <v>35</v>
      </c>
      <c r="Z1421" t="s">
        <v>36</v>
      </c>
    </row>
    <row r="1422" spans="1:26" x14ac:dyDescent="0.3">
      <c r="A1422" t="s">
        <v>1637</v>
      </c>
      <c r="B1422" t="s">
        <v>38</v>
      </c>
      <c r="C1422" t="s">
        <v>26</v>
      </c>
      <c r="D1422" t="s">
        <v>27</v>
      </c>
      <c r="G1422">
        <v>3</v>
      </c>
      <c r="H1422">
        <v>3</v>
      </c>
      <c r="I1422">
        <v>7</v>
      </c>
      <c r="J1422">
        <v>2</v>
      </c>
      <c r="K1422">
        <v>0</v>
      </c>
      <c r="L1422">
        <v>2</v>
      </c>
      <c r="M1422">
        <v>8</v>
      </c>
      <c r="N1422">
        <v>2000</v>
      </c>
      <c r="O1422" t="s">
        <v>28</v>
      </c>
      <c r="P1422" t="s">
        <v>29</v>
      </c>
      <c r="Q1422" t="s">
        <v>60</v>
      </c>
      <c r="R1422" t="s">
        <v>31</v>
      </c>
      <c r="S1422" t="s">
        <v>102</v>
      </c>
      <c r="T1422" t="s">
        <v>112</v>
      </c>
      <c r="U1422" t="s">
        <v>146</v>
      </c>
      <c r="V1422">
        <v>3</v>
      </c>
      <c r="W1422">
        <v>1</v>
      </c>
      <c r="X1422" t="s">
        <v>35</v>
      </c>
      <c r="Y1422" t="s">
        <v>35</v>
      </c>
      <c r="Z1422" t="s">
        <v>36</v>
      </c>
    </row>
    <row r="1423" spans="1:26" x14ac:dyDescent="0.3">
      <c r="A1423" t="s">
        <v>1638</v>
      </c>
      <c r="B1423" t="s">
        <v>135</v>
      </c>
      <c r="E1423" t="s">
        <v>26</v>
      </c>
      <c r="F1423" t="s">
        <v>43</v>
      </c>
      <c r="G1423">
        <v>0</v>
      </c>
      <c r="H1423">
        <v>0</v>
      </c>
      <c r="I1423">
        <v>5</v>
      </c>
      <c r="J1423">
        <v>0</v>
      </c>
      <c r="K1423">
        <v>0</v>
      </c>
      <c r="L1423">
        <v>10</v>
      </c>
      <c r="M1423">
        <v>10</v>
      </c>
      <c r="N1423" t="s">
        <v>1639</v>
      </c>
      <c r="O1423" t="s">
        <v>44</v>
      </c>
      <c r="P1423" t="s">
        <v>253</v>
      </c>
      <c r="Q1423" t="s">
        <v>60</v>
      </c>
      <c r="R1423" t="s">
        <v>31</v>
      </c>
      <c r="S1423" t="s">
        <v>102</v>
      </c>
      <c r="T1423" t="s">
        <v>112</v>
      </c>
      <c r="U1423" t="s">
        <v>146</v>
      </c>
      <c r="V1423">
        <v>3</v>
      </c>
      <c r="W1423">
        <v>0</v>
      </c>
      <c r="X1423" t="s">
        <v>35</v>
      </c>
      <c r="Y1423" t="s">
        <v>35</v>
      </c>
      <c r="Z1423" t="s">
        <v>36</v>
      </c>
    </row>
    <row r="1424" spans="1:26" x14ac:dyDescent="0.3">
      <c r="A1424" t="s">
        <v>1640</v>
      </c>
      <c r="B1424" t="s">
        <v>74</v>
      </c>
      <c r="C1424" t="s">
        <v>26</v>
      </c>
      <c r="D1424" t="s">
        <v>27</v>
      </c>
      <c r="G1424">
        <v>1</v>
      </c>
      <c r="H1424">
        <v>2</v>
      </c>
      <c r="I1424">
        <v>10</v>
      </c>
      <c r="J1424">
        <v>2</v>
      </c>
      <c r="K1424">
        <v>0</v>
      </c>
      <c r="L1424">
        <v>8</v>
      </c>
      <c r="M1424">
        <v>7</v>
      </c>
      <c r="N1424">
        <v>200</v>
      </c>
      <c r="O1424" t="s">
        <v>44</v>
      </c>
      <c r="P1424" t="s">
        <v>29</v>
      </c>
      <c r="Q1424" t="s">
        <v>60</v>
      </c>
      <c r="R1424" t="s">
        <v>31</v>
      </c>
      <c r="S1424" t="s">
        <v>32</v>
      </c>
      <c r="T1424" t="s">
        <v>65</v>
      </c>
      <c r="U1424" t="s">
        <v>34</v>
      </c>
      <c r="V1424">
        <v>3</v>
      </c>
      <c r="W1424">
        <v>1</v>
      </c>
      <c r="X1424" t="s">
        <v>35</v>
      </c>
      <c r="Y1424" t="s">
        <v>35</v>
      </c>
      <c r="Z1424" t="s">
        <v>36</v>
      </c>
    </row>
    <row r="1425" spans="1:26" x14ac:dyDescent="0.3">
      <c r="A1425" t="s">
        <v>1641</v>
      </c>
      <c r="B1425" t="s">
        <v>104</v>
      </c>
      <c r="C1425" t="s">
        <v>26</v>
      </c>
      <c r="D1425" t="s">
        <v>105</v>
      </c>
      <c r="G1425">
        <v>7</v>
      </c>
      <c r="H1425">
        <v>0</v>
      </c>
      <c r="I1425">
        <v>10</v>
      </c>
      <c r="J1425">
        <v>9</v>
      </c>
      <c r="K1425">
        <v>10</v>
      </c>
      <c r="L1425">
        <v>6</v>
      </c>
      <c r="M1425">
        <v>10</v>
      </c>
      <c r="N1425">
        <v>1000</v>
      </c>
      <c r="O1425" t="s">
        <v>44</v>
      </c>
      <c r="P1425" t="s">
        <v>45</v>
      </c>
      <c r="Q1425" t="s">
        <v>30</v>
      </c>
      <c r="R1425" t="s">
        <v>50</v>
      </c>
      <c r="S1425" t="s">
        <v>32</v>
      </c>
      <c r="U1425" t="s">
        <v>106</v>
      </c>
      <c r="V1425">
        <v>6</v>
      </c>
      <c r="W1425">
        <v>6</v>
      </c>
      <c r="X1425" t="s">
        <v>35</v>
      </c>
      <c r="Y1425" t="s">
        <v>35</v>
      </c>
      <c r="Z1425" t="s">
        <v>36</v>
      </c>
    </row>
    <row r="1426" spans="1:26" x14ac:dyDescent="0.3">
      <c r="A1426" t="s">
        <v>1642</v>
      </c>
      <c r="B1426" t="s">
        <v>64</v>
      </c>
      <c r="C1426" t="s">
        <v>26</v>
      </c>
      <c r="D1426" t="s">
        <v>105</v>
      </c>
      <c r="G1426">
        <v>3</v>
      </c>
      <c r="H1426">
        <v>4</v>
      </c>
      <c r="I1426">
        <v>7</v>
      </c>
      <c r="J1426">
        <v>5</v>
      </c>
      <c r="K1426">
        <v>2</v>
      </c>
      <c r="L1426">
        <v>7</v>
      </c>
      <c r="M1426">
        <v>5</v>
      </c>
      <c r="N1426" t="s">
        <v>224</v>
      </c>
      <c r="O1426" t="s">
        <v>28</v>
      </c>
      <c r="P1426" t="s">
        <v>29</v>
      </c>
      <c r="Q1426" t="s">
        <v>60</v>
      </c>
      <c r="R1426" t="s">
        <v>31</v>
      </c>
      <c r="S1426" t="s">
        <v>32</v>
      </c>
      <c r="T1426" t="s">
        <v>176</v>
      </c>
      <c r="U1426" t="s">
        <v>34</v>
      </c>
      <c r="V1426">
        <v>2</v>
      </c>
      <c r="W1426">
        <v>4</v>
      </c>
      <c r="X1426" t="s">
        <v>35</v>
      </c>
      <c r="Y1426" t="s">
        <v>35</v>
      </c>
      <c r="Z1426" t="s">
        <v>36</v>
      </c>
    </row>
    <row r="1427" spans="1:26" x14ac:dyDescent="0.3">
      <c r="A1427" t="s">
        <v>1643</v>
      </c>
      <c r="B1427" t="s">
        <v>144</v>
      </c>
      <c r="C1427" t="s">
        <v>26</v>
      </c>
      <c r="D1427" t="s">
        <v>27</v>
      </c>
      <c r="G1427">
        <v>4</v>
      </c>
      <c r="H1427">
        <v>7</v>
      </c>
      <c r="I1427">
        <v>7</v>
      </c>
      <c r="J1427">
        <v>5</v>
      </c>
      <c r="K1427">
        <v>0</v>
      </c>
      <c r="L1427">
        <v>2</v>
      </c>
      <c r="M1427">
        <v>8</v>
      </c>
      <c r="N1427">
        <v>900</v>
      </c>
      <c r="O1427" t="s">
        <v>28</v>
      </c>
      <c r="P1427" t="s">
        <v>85</v>
      </c>
      <c r="Q1427" t="s">
        <v>117</v>
      </c>
      <c r="R1427" t="s">
        <v>201</v>
      </c>
      <c r="S1427" t="s">
        <v>56</v>
      </c>
      <c r="U1427" t="s">
        <v>87</v>
      </c>
      <c r="V1427">
        <v>4</v>
      </c>
      <c r="W1427">
        <v>3</v>
      </c>
      <c r="X1427" t="s">
        <v>35</v>
      </c>
      <c r="Y1427" t="s">
        <v>40</v>
      </c>
      <c r="Z1427" t="s">
        <v>36</v>
      </c>
    </row>
    <row r="1428" spans="1:26" x14ac:dyDescent="0.3">
      <c r="A1428" t="s">
        <v>1644</v>
      </c>
      <c r="B1428" t="s">
        <v>281</v>
      </c>
      <c r="E1428" t="s">
        <v>26</v>
      </c>
      <c r="F1428" t="s">
        <v>43</v>
      </c>
      <c r="G1428">
        <v>2</v>
      </c>
      <c r="H1428">
        <v>8</v>
      </c>
      <c r="I1428">
        <v>9</v>
      </c>
      <c r="J1428">
        <v>2</v>
      </c>
      <c r="K1428">
        <v>1</v>
      </c>
      <c r="L1428">
        <v>8</v>
      </c>
      <c r="M1428">
        <v>9</v>
      </c>
      <c r="N1428">
        <v>500</v>
      </c>
      <c r="O1428" t="s">
        <v>28</v>
      </c>
      <c r="P1428" t="s">
        <v>29</v>
      </c>
      <c r="Q1428" t="s">
        <v>39</v>
      </c>
      <c r="R1428" t="s">
        <v>31</v>
      </c>
      <c r="S1428" t="s">
        <v>214</v>
      </c>
      <c r="T1428" t="s">
        <v>206</v>
      </c>
      <c r="U1428" t="s">
        <v>34</v>
      </c>
      <c r="V1428">
        <v>6</v>
      </c>
      <c r="W1428">
        <v>1</v>
      </c>
      <c r="X1428" t="s">
        <v>35</v>
      </c>
      <c r="Y1428" t="s">
        <v>35</v>
      </c>
      <c r="Z1428" t="s">
        <v>36</v>
      </c>
    </row>
    <row r="1429" spans="1:26" x14ac:dyDescent="0.3">
      <c r="A1429" t="s">
        <v>1645</v>
      </c>
      <c r="B1429" t="s">
        <v>25</v>
      </c>
      <c r="C1429" t="s">
        <v>26</v>
      </c>
      <c r="D1429" t="s">
        <v>27</v>
      </c>
      <c r="G1429">
        <v>9</v>
      </c>
      <c r="H1429">
        <v>3</v>
      </c>
      <c r="I1429">
        <v>9</v>
      </c>
      <c r="J1429">
        <v>7</v>
      </c>
      <c r="K1429">
        <v>2</v>
      </c>
      <c r="L1429">
        <v>5</v>
      </c>
      <c r="M1429">
        <v>8</v>
      </c>
      <c r="N1429" t="s">
        <v>123</v>
      </c>
      <c r="O1429" t="s">
        <v>28</v>
      </c>
      <c r="P1429" t="s">
        <v>29</v>
      </c>
      <c r="Q1429" t="s">
        <v>60</v>
      </c>
      <c r="R1429" t="s">
        <v>31</v>
      </c>
      <c r="S1429" t="s">
        <v>61</v>
      </c>
      <c r="T1429" t="s">
        <v>62</v>
      </c>
      <c r="U1429" t="s">
        <v>34</v>
      </c>
      <c r="V1429">
        <v>4</v>
      </c>
      <c r="W1429">
        <v>3</v>
      </c>
      <c r="X1429" t="s">
        <v>40</v>
      </c>
      <c r="Y1429" t="s">
        <v>40</v>
      </c>
      <c r="Z1429" t="s">
        <v>36</v>
      </c>
    </row>
    <row r="1430" spans="1:26" x14ac:dyDescent="0.3">
      <c r="A1430" t="s">
        <v>1646</v>
      </c>
      <c r="B1430" t="s">
        <v>74</v>
      </c>
      <c r="C1430" t="s">
        <v>26</v>
      </c>
      <c r="D1430" t="s">
        <v>27</v>
      </c>
      <c r="G1430">
        <v>3</v>
      </c>
      <c r="H1430">
        <v>9</v>
      </c>
      <c r="I1430">
        <v>2</v>
      </c>
      <c r="J1430">
        <v>4</v>
      </c>
      <c r="K1430">
        <v>5</v>
      </c>
      <c r="L1430">
        <v>0</v>
      </c>
      <c r="M1430">
        <v>10</v>
      </c>
      <c r="N1430" t="s">
        <v>322</v>
      </c>
      <c r="O1430" t="s">
        <v>44</v>
      </c>
      <c r="P1430" t="s">
        <v>29</v>
      </c>
      <c r="Q1430" t="s">
        <v>60</v>
      </c>
      <c r="R1430" t="s">
        <v>31</v>
      </c>
      <c r="S1430" t="s">
        <v>32</v>
      </c>
      <c r="T1430" t="s">
        <v>176</v>
      </c>
      <c r="U1430" t="s">
        <v>34</v>
      </c>
      <c r="V1430">
        <v>6</v>
      </c>
      <c r="W1430">
        <v>2</v>
      </c>
      <c r="X1430" t="s">
        <v>35</v>
      </c>
      <c r="Y1430" t="s">
        <v>35</v>
      </c>
      <c r="Z1430" t="s">
        <v>36</v>
      </c>
    </row>
    <row r="1431" spans="1:26" x14ac:dyDescent="0.3">
      <c r="A1431" t="s">
        <v>1647</v>
      </c>
      <c r="B1431" t="s">
        <v>135</v>
      </c>
      <c r="E1431" t="s">
        <v>26</v>
      </c>
      <c r="F1431" t="s">
        <v>43</v>
      </c>
      <c r="G1431">
        <v>5</v>
      </c>
      <c r="H1431">
        <v>7</v>
      </c>
      <c r="I1431">
        <v>5</v>
      </c>
      <c r="J1431">
        <v>4</v>
      </c>
      <c r="K1431">
        <v>5</v>
      </c>
      <c r="L1431">
        <v>4</v>
      </c>
      <c r="M1431">
        <v>7</v>
      </c>
      <c r="N1431">
        <v>250</v>
      </c>
      <c r="O1431" t="s">
        <v>28</v>
      </c>
      <c r="P1431" t="s">
        <v>168</v>
      </c>
      <c r="Q1431" t="s">
        <v>39</v>
      </c>
      <c r="R1431" t="s">
        <v>31</v>
      </c>
      <c r="S1431" t="s">
        <v>178</v>
      </c>
      <c r="T1431" t="s">
        <v>194</v>
      </c>
      <c r="U1431" t="s">
        <v>46</v>
      </c>
      <c r="V1431">
        <v>4</v>
      </c>
      <c r="W1431">
        <v>2</v>
      </c>
      <c r="X1431" t="s">
        <v>35</v>
      </c>
      <c r="Y1431" t="s">
        <v>35</v>
      </c>
      <c r="Z1431" t="s">
        <v>36</v>
      </c>
    </row>
    <row r="1432" spans="1:26" x14ac:dyDescent="0.3">
      <c r="A1432" t="s">
        <v>1648</v>
      </c>
      <c r="B1432" t="s">
        <v>104</v>
      </c>
      <c r="C1432" t="s">
        <v>26</v>
      </c>
      <c r="D1432" t="s">
        <v>105</v>
      </c>
      <c r="G1432">
        <v>2</v>
      </c>
      <c r="H1432">
        <v>4</v>
      </c>
      <c r="I1432">
        <v>4</v>
      </c>
      <c r="J1432">
        <v>2</v>
      </c>
      <c r="K1432">
        <v>1</v>
      </c>
      <c r="L1432">
        <v>8</v>
      </c>
      <c r="M1432">
        <v>8</v>
      </c>
      <c r="N1432">
        <v>300</v>
      </c>
      <c r="O1432" t="s">
        <v>44</v>
      </c>
      <c r="P1432" t="s">
        <v>29</v>
      </c>
      <c r="Q1432" t="s">
        <v>60</v>
      </c>
      <c r="R1432" t="s">
        <v>31</v>
      </c>
      <c r="S1432" t="s">
        <v>61</v>
      </c>
      <c r="T1432" t="s">
        <v>65</v>
      </c>
      <c r="U1432" t="s">
        <v>146</v>
      </c>
      <c r="V1432">
        <v>2</v>
      </c>
      <c r="W1432">
        <v>3</v>
      </c>
      <c r="X1432" t="s">
        <v>35</v>
      </c>
      <c r="Y1432" t="s">
        <v>35</v>
      </c>
      <c r="Z1432" t="s">
        <v>36</v>
      </c>
    </row>
    <row r="1433" spans="1:26" x14ac:dyDescent="0.3">
      <c r="A1433" t="s">
        <v>1649</v>
      </c>
      <c r="B1433" t="s">
        <v>74</v>
      </c>
      <c r="C1433" t="s">
        <v>26</v>
      </c>
      <c r="D1433" t="s">
        <v>27</v>
      </c>
      <c r="G1433">
        <v>8</v>
      </c>
      <c r="H1433">
        <v>7</v>
      </c>
      <c r="I1433">
        <v>7</v>
      </c>
      <c r="J1433">
        <v>7</v>
      </c>
      <c r="K1433">
        <v>5</v>
      </c>
      <c r="L1433">
        <v>6</v>
      </c>
      <c r="M1433">
        <v>4</v>
      </c>
      <c r="N1433">
        <v>100</v>
      </c>
      <c r="O1433" t="s">
        <v>44</v>
      </c>
      <c r="P1433" t="s">
        <v>29</v>
      </c>
      <c r="Q1433" t="s">
        <v>39</v>
      </c>
      <c r="R1433" t="s">
        <v>31</v>
      </c>
      <c r="S1433" t="s">
        <v>32</v>
      </c>
      <c r="T1433" t="s">
        <v>33</v>
      </c>
      <c r="U1433" t="s">
        <v>34</v>
      </c>
      <c r="V1433">
        <v>4</v>
      </c>
      <c r="W1433">
        <v>4</v>
      </c>
      <c r="X1433" t="s">
        <v>35</v>
      </c>
      <c r="Y1433" t="s">
        <v>35</v>
      </c>
      <c r="Z1433" t="s">
        <v>53</v>
      </c>
    </row>
    <row r="1434" spans="1:26" x14ac:dyDescent="0.3">
      <c r="A1434" t="s">
        <v>1650</v>
      </c>
      <c r="B1434" t="s">
        <v>81</v>
      </c>
      <c r="E1434" t="s">
        <v>26</v>
      </c>
      <c r="F1434" t="s">
        <v>43</v>
      </c>
      <c r="G1434">
        <v>8</v>
      </c>
      <c r="H1434">
        <v>6</v>
      </c>
      <c r="I1434">
        <v>8</v>
      </c>
      <c r="J1434">
        <v>7</v>
      </c>
      <c r="K1434">
        <v>3</v>
      </c>
      <c r="L1434">
        <v>6</v>
      </c>
      <c r="M1434">
        <v>8</v>
      </c>
      <c r="N1434">
        <v>800</v>
      </c>
      <c r="O1434" t="s">
        <v>28</v>
      </c>
      <c r="P1434" t="s">
        <v>29</v>
      </c>
      <c r="Q1434" t="s">
        <v>60</v>
      </c>
      <c r="R1434" t="s">
        <v>31</v>
      </c>
      <c r="S1434" t="s">
        <v>32</v>
      </c>
      <c r="T1434" t="s">
        <v>33</v>
      </c>
      <c r="U1434" t="s">
        <v>146</v>
      </c>
      <c r="V1434">
        <v>3</v>
      </c>
      <c r="W1434">
        <v>3</v>
      </c>
      <c r="X1434" t="s">
        <v>35</v>
      </c>
      <c r="Y1434" t="s">
        <v>35</v>
      </c>
      <c r="Z1434" t="s">
        <v>36</v>
      </c>
    </row>
    <row r="1435" spans="1:26" x14ac:dyDescent="0.3">
      <c r="A1435" t="s">
        <v>1651</v>
      </c>
      <c r="B1435" t="s">
        <v>74</v>
      </c>
      <c r="C1435" t="s">
        <v>26</v>
      </c>
      <c r="D1435" t="s">
        <v>27</v>
      </c>
      <c r="G1435">
        <v>3</v>
      </c>
      <c r="H1435">
        <v>4</v>
      </c>
      <c r="I1435">
        <v>6</v>
      </c>
      <c r="J1435">
        <v>3</v>
      </c>
      <c r="K1435">
        <v>2</v>
      </c>
      <c r="L1435">
        <v>8</v>
      </c>
      <c r="M1435">
        <v>8</v>
      </c>
      <c r="N1435">
        <v>300</v>
      </c>
      <c r="O1435" t="s">
        <v>44</v>
      </c>
      <c r="P1435" t="s">
        <v>45</v>
      </c>
      <c r="Q1435" t="s">
        <v>60</v>
      </c>
      <c r="R1435" t="s">
        <v>31</v>
      </c>
      <c r="S1435" t="s">
        <v>102</v>
      </c>
      <c r="T1435" t="s">
        <v>206</v>
      </c>
      <c r="U1435" t="s">
        <v>34</v>
      </c>
      <c r="V1435">
        <v>3</v>
      </c>
      <c r="W1435">
        <v>1</v>
      </c>
      <c r="X1435" t="s">
        <v>35</v>
      </c>
      <c r="Y1435" t="s">
        <v>35</v>
      </c>
      <c r="Z1435" t="s">
        <v>53</v>
      </c>
    </row>
    <row r="1436" spans="1:26" x14ac:dyDescent="0.3">
      <c r="A1436" t="s">
        <v>1652</v>
      </c>
      <c r="B1436" t="s">
        <v>74</v>
      </c>
      <c r="C1436" t="s">
        <v>26</v>
      </c>
      <c r="D1436" t="s">
        <v>27</v>
      </c>
      <c r="G1436">
        <v>0</v>
      </c>
      <c r="H1436">
        <v>3</v>
      </c>
      <c r="I1436">
        <v>7</v>
      </c>
      <c r="J1436">
        <v>1</v>
      </c>
      <c r="K1436">
        <v>1</v>
      </c>
      <c r="L1436">
        <v>10</v>
      </c>
      <c r="M1436">
        <v>5</v>
      </c>
      <c r="N1436">
        <v>0</v>
      </c>
      <c r="O1436" t="s">
        <v>44</v>
      </c>
      <c r="P1436" t="s">
        <v>45</v>
      </c>
      <c r="Q1436" t="s">
        <v>30</v>
      </c>
      <c r="R1436" t="s">
        <v>55</v>
      </c>
      <c r="S1436" t="s">
        <v>32</v>
      </c>
      <c r="T1436" t="s">
        <v>52</v>
      </c>
      <c r="U1436" t="s">
        <v>92</v>
      </c>
      <c r="V1436">
        <v>4</v>
      </c>
      <c r="W1436">
        <v>1</v>
      </c>
      <c r="X1436" t="s">
        <v>35</v>
      </c>
      <c r="Y1436" t="s">
        <v>35</v>
      </c>
      <c r="Z1436" t="s">
        <v>36</v>
      </c>
    </row>
    <row r="1437" spans="1:26" x14ac:dyDescent="0.3">
      <c r="A1437" t="s">
        <v>1653</v>
      </c>
      <c r="B1437" t="s">
        <v>74</v>
      </c>
      <c r="C1437" t="s">
        <v>26</v>
      </c>
      <c r="D1437" t="s">
        <v>27</v>
      </c>
      <c r="G1437">
        <v>3</v>
      </c>
      <c r="H1437">
        <v>3</v>
      </c>
      <c r="I1437">
        <v>7</v>
      </c>
      <c r="J1437">
        <v>5</v>
      </c>
      <c r="K1437">
        <v>2</v>
      </c>
      <c r="L1437">
        <v>5</v>
      </c>
      <c r="M1437">
        <v>6</v>
      </c>
      <c r="N1437">
        <v>800</v>
      </c>
      <c r="O1437" t="s">
        <v>28</v>
      </c>
      <c r="P1437" t="s">
        <v>29</v>
      </c>
      <c r="Q1437" t="s">
        <v>60</v>
      </c>
      <c r="R1437" t="s">
        <v>31</v>
      </c>
      <c r="S1437" t="s">
        <v>102</v>
      </c>
      <c r="T1437" t="s">
        <v>206</v>
      </c>
      <c r="U1437" t="s">
        <v>34</v>
      </c>
      <c r="V1437">
        <v>0</v>
      </c>
      <c r="W1437">
        <v>1</v>
      </c>
      <c r="X1437" t="s">
        <v>40</v>
      </c>
      <c r="Y1437" t="s">
        <v>35</v>
      </c>
      <c r="Z1437" t="s">
        <v>36</v>
      </c>
    </row>
    <row r="1438" spans="1:26" x14ac:dyDescent="0.3">
      <c r="A1438" t="s">
        <v>1654</v>
      </c>
      <c r="B1438" t="s">
        <v>135</v>
      </c>
      <c r="E1438" t="s">
        <v>26</v>
      </c>
      <c r="F1438" t="s">
        <v>43</v>
      </c>
      <c r="G1438">
        <v>8</v>
      </c>
      <c r="H1438">
        <v>8</v>
      </c>
      <c r="I1438">
        <v>6</v>
      </c>
      <c r="J1438">
        <v>8</v>
      </c>
      <c r="K1438">
        <v>5</v>
      </c>
      <c r="L1438">
        <v>2</v>
      </c>
      <c r="M1438">
        <v>6</v>
      </c>
      <c r="N1438" t="s">
        <v>1655</v>
      </c>
      <c r="O1438" t="s">
        <v>44</v>
      </c>
      <c r="P1438" t="s">
        <v>29</v>
      </c>
      <c r="Q1438" t="s">
        <v>60</v>
      </c>
      <c r="R1438" t="s">
        <v>31</v>
      </c>
      <c r="S1438" t="s">
        <v>32</v>
      </c>
      <c r="T1438" t="s">
        <v>176</v>
      </c>
      <c r="U1438" t="s">
        <v>92</v>
      </c>
      <c r="V1438">
        <v>3</v>
      </c>
      <c r="W1438">
        <v>5</v>
      </c>
      <c r="X1438" t="s">
        <v>35</v>
      </c>
      <c r="Y1438" t="s">
        <v>35</v>
      </c>
      <c r="Z1438" t="s">
        <v>36</v>
      </c>
    </row>
    <row r="1439" spans="1:26" x14ac:dyDescent="0.3">
      <c r="A1439" t="s">
        <v>1656</v>
      </c>
      <c r="B1439" t="s">
        <v>67</v>
      </c>
      <c r="E1439" t="s">
        <v>26</v>
      </c>
      <c r="F1439" t="s">
        <v>43</v>
      </c>
      <c r="G1439">
        <v>1</v>
      </c>
      <c r="H1439">
        <v>0</v>
      </c>
      <c r="I1439">
        <v>0</v>
      </c>
      <c r="J1439">
        <v>0</v>
      </c>
      <c r="K1439">
        <v>2</v>
      </c>
      <c r="L1439">
        <v>2</v>
      </c>
      <c r="M1439">
        <v>10</v>
      </c>
      <c r="N1439">
        <v>100</v>
      </c>
      <c r="O1439" t="s">
        <v>28</v>
      </c>
      <c r="P1439" t="s">
        <v>45</v>
      </c>
      <c r="Q1439" t="s">
        <v>39</v>
      </c>
      <c r="R1439" t="s">
        <v>50</v>
      </c>
      <c r="S1439" t="s">
        <v>91</v>
      </c>
      <c r="T1439" t="s">
        <v>194</v>
      </c>
      <c r="U1439" t="s">
        <v>46</v>
      </c>
      <c r="V1439">
        <v>3</v>
      </c>
      <c r="W1439">
        <v>1</v>
      </c>
      <c r="X1439" t="s">
        <v>35</v>
      </c>
      <c r="Y1439" t="s">
        <v>35</v>
      </c>
      <c r="Z1439" t="s">
        <v>36</v>
      </c>
    </row>
    <row r="1440" spans="1:26" x14ac:dyDescent="0.3">
      <c r="A1440" t="s">
        <v>1657</v>
      </c>
      <c r="B1440" t="s">
        <v>38</v>
      </c>
      <c r="C1440" t="s">
        <v>26</v>
      </c>
      <c r="D1440" t="s">
        <v>27</v>
      </c>
      <c r="G1440">
        <v>4</v>
      </c>
      <c r="H1440">
        <v>3</v>
      </c>
      <c r="I1440">
        <v>8</v>
      </c>
      <c r="J1440">
        <v>3</v>
      </c>
      <c r="K1440">
        <v>1</v>
      </c>
      <c r="L1440">
        <v>7</v>
      </c>
      <c r="M1440">
        <v>7</v>
      </c>
      <c r="N1440">
        <v>100</v>
      </c>
      <c r="O1440" t="s">
        <v>28</v>
      </c>
      <c r="P1440" t="s">
        <v>29</v>
      </c>
      <c r="Q1440" t="s">
        <v>39</v>
      </c>
      <c r="R1440" t="s">
        <v>31</v>
      </c>
      <c r="S1440" t="s">
        <v>61</v>
      </c>
      <c r="T1440" t="s">
        <v>206</v>
      </c>
      <c r="U1440" t="s">
        <v>34</v>
      </c>
      <c r="V1440">
        <v>3</v>
      </c>
      <c r="W1440">
        <v>2</v>
      </c>
      <c r="X1440" t="s">
        <v>35</v>
      </c>
      <c r="Y1440" t="s">
        <v>35</v>
      </c>
      <c r="Z1440" t="s">
        <v>36</v>
      </c>
    </row>
    <row r="1441" spans="1:26" x14ac:dyDescent="0.3">
      <c r="A1441" t="s">
        <v>1658</v>
      </c>
      <c r="B1441" t="s">
        <v>25</v>
      </c>
      <c r="C1441" t="s">
        <v>26</v>
      </c>
      <c r="D1441" t="s">
        <v>27</v>
      </c>
      <c r="G1441">
        <v>5</v>
      </c>
      <c r="H1441">
        <v>4</v>
      </c>
      <c r="I1441">
        <v>10</v>
      </c>
      <c r="J1441">
        <v>3</v>
      </c>
      <c r="K1441">
        <v>1</v>
      </c>
      <c r="L1441">
        <v>6</v>
      </c>
      <c r="M1441">
        <v>8</v>
      </c>
      <c r="N1441">
        <v>600</v>
      </c>
      <c r="O1441" t="s">
        <v>28</v>
      </c>
      <c r="P1441" t="s">
        <v>29</v>
      </c>
      <c r="Q1441" t="s">
        <v>39</v>
      </c>
      <c r="R1441" t="s">
        <v>31</v>
      </c>
      <c r="S1441" t="s">
        <v>61</v>
      </c>
      <c r="T1441" t="s">
        <v>112</v>
      </c>
      <c r="U1441" t="s">
        <v>146</v>
      </c>
      <c r="V1441">
        <v>1</v>
      </c>
      <c r="W1441">
        <v>2</v>
      </c>
      <c r="X1441" t="s">
        <v>35</v>
      </c>
      <c r="Y1441" t="s">
        <v>40</v>
      </c>
      <c r="Z1441" t="s">
        <v>36</v>
      </c>
    </row>
    <row r="1442" spans="1:26" x14ac:dyDescent="0.3">
      <c r="A1442" t="s">
        <v>1659</v>
      </c>
      <c r="B1442" t="s">
        <v>81</v>
      </c>
      <c r="E1442" t="s">
        <v>26</v>
      </c>
      <c r="F1442" t="s">
        <v>43</v>
      </c>
      <c r="G1442">
        <v>8</v>
      </c>
      <c r="H1442">
        <v>8</v>
      </c>
      <c r="I1442">
        <v>7</v>
      </c>
      <c r="J1442">
        <v>4</v>
      </c>
      <c r="K1442">
        <v>2</v>
      </c>
      <c r="L1442">
        <v>8</v>
      </c>
      <c r="M1442">
        <v>10</v>
      </c>
      <c r="N1442" t="s">
        <v>1076</v>
      </c>
      <c r="O1442" t="s">
        <v>28</v>
      </c>
      <c r="P1442" t="s">
        <v>162</v>
      </c>
      <c r="Q1442" t="s">
        <v>117</v>
      </c>
      <c r="R1442" t="s">
        <v>50</v>
      </c>
      <c r="S1442" t="s">
        <v>214</v>
      </c>
      <c r="T1442" t="s">
        <v>52</v>
      </c>
      <c r="U1442" t="s">
        <v>92</v>
      </c>
      <c r="V1442">
        <v>3</v>
      </c>
      <c r="W1442">
        <v>3</v>
      </c>
      <c r="X1442" t="s">
        <v>35</v>
      </c>
      <c r="Y1442" t="s">
        <v>35</v>
      </c>
      <c r="Z1442" t="s">
        <v>53</v>
      </c>
    </row>
    <row r="1443" spans="1:26" x14ac:dyDescent="0.3">
      <c r="A1443" t="s">
        <v>1660</v>
      </c>
      <c r="B1443" t="s">
        <v>144</v>
      </c>
      <c r="C1443" t="s">
        <v>26</v>
      </c>
      <c r="D1443" t="s">
        <v>27</v>
      </c>
      <c r="G1443">
        <v>8</v>
      </c>
      <c r="H1443">
        <v>8</v>
      </c>
      <c r="I1443">
        <v>7</v>
      </c>
      <c r="J1443">
        <v>2</v>
      </c>
      <c r="K1443">
        <v>2</v>
      </c>
      <c r="L1443">
        <v>5</v>
      </c>
      <c r="M1443">
        <v>7</v>
      </c>
      <c r="N1443" t="s">
        <v>123</v>
      </c>
      <c r="O1443" t="s">
        <v>44</v>
      </c>
      <c r="P1443" t="s">
        <v>29</v>
      </c>
      <c r="Q1443" t="s">
        <v>60</v>
      </c>
      <c r="R1443" t="s">
        <v>31</v>
      </c>
      <c r="S1443" t="s">
        <v>32</v>
      </c>
      <c r="T1443" t="s">
        <v>33</v>
      </c>
      <c r="U1443" t="s">
        <v>146</v>
      </c>
      <c r="V1443">
        <v>4</v>
      </c>
      <c r="W1443">
        <v>4</v>
      </c>
      <c r="X1443" t="s">
        <v>35</v>
      </c>
      <c r="Y1443" t="s">
        <v>40</v>
      </c>
      <c r="Z1443" t="s">
        <v>36</v>
      </c>
    </row>
    <row r="1444" spans="1:26" x14ac:dyDescent="0.3">
      <c r="A1444" t="s">
        <v>1661</v>
      </c>
      <c r="B1444" t="s">
        <v>38</v>
      </c>
      <c r="C1444" t="s">
        <v>26</v>
      </c>
      <c r="D1444" t="s">
        <v>27</v>
      </c>
      <c r="G1444">
        <v>6</v>
      </c>
      <c r="H1444">
        <v>8</v>
      </c>
      <c r="I1444">
        <v>6</v>
      </c>
      <c r="J1444">
        <v>6</v>
      </c>
      <c r="K1444">
        <v>6</v>
      </c>
      <c r="L1444">
        <v>6</v>
      </c>
      <c r="M1444">
        <v>10</v>
      </c>
      <c r="N1444">
        <v>100</v>
      </c>
      <c r="O1444" t="s">
        <v>28</v>
      </c>
      <c r="P1444" t="s">
        <v>29</v>
      </c>
      <c r="Q1444" t="s">
        <v>60</v>
      </c>
      <c r="R1444" t="s">
        <v>31</v>
      </c>
      <c r="S1444" t="s">
        <v>102</v>
      </c>
      <c r="U1444" t="s">
        <v>146</v>
      </c>
      <c r="V1444">
        <v>2</v>
      </c>
      <c r="W1444">
        <v>0</v>
      </c>
      <c r="X1444" t="s">
        <v>35</v>
      </c>
      <c r="Y1444" t="s">
        <v>35</v>
      </c>
      <c r="Z1444" t="s">
        <v>36</v>
      </c>
    </row>
    <row r="1445" spans="1:26" x14ac:dyDescent="0.3">
      <c r="A1445" t="s">
        <v>1662</v>
      </c>
      <c r="B1445" t="s">
        <v>90</v>
      </c>
      <c r="E1445" t="s">
        <v>26</v>
      </c>
      <c r="F1445" t="s">
        <v>79</v>
      </c>
      <c r="G1445">
        <v>6</v>
      </c>
      <c r="H1445">
        <v>5</v>
      </c>
      <c r="I1445">
        <v>6</v>
      </c>
      <c r="J1445">
        <v>3</v>
      </c>
      <c r="K1445">
        <v>4</v>
      </c>
      <c r="L1445">
        <v>7</v>
      </c>
      <c r="M1445">
        <v>7</v>
      </c>
      <c r="N1445">
        <v>100</v>
      </c>
      <c r="O1445" t="s">
        <v>28</v>
      </c>
      <c r="P1445" t="s">
        <v>45</v>
      </c>
      <c r="Q1445" t="s">
        <v>60</v>
      </c>
      <c r="R1445" t="s">
        <v>31</v>
      </c>
      <c r="S1445" t="s">
        <v>32</v>
      </c>
      <c r="T1445" t="s">
        <v>33</v>
      </c>
      <c r="U1445" t="s">
        <v>146</v>
      </c>
      <c r="V1445">
        <v>2</v>
      </c>
      <c r="W1445">
        <v>3</v>
      </c>
      <c r="X1445" t="s">
        <v>35</v>
      </c>
      <c r="Y1445" t="s">
        <v>40</v>
      </c>
      <c r="Z1445" t="s">
        <v>36</v>
      </c>
    </row>
    <row r="1446" spans="1:26" x14ac:dyDescent="0.3">
      <c r="A1446" t="s">
        <v>1663</v>
      </c>
      <c r="B1446" t="s">
        <v>25</v>
      </c>
      <c r="C1446" t="s">
        <v>26</v>
      </c>
      <c r="D1446" t="s">
        <v>27</v>
      </c>
      <c r="G1446">
        <v>4</v>
      </c>
      <c r="H1446">
        <v>9</v>
      </c>
      <c r="I1446">
        <v>6</v>
      </c>
      <c r="J1446">
        <v>1</v>
      </c>
      <c r="K1446">
        <v>0</v>
      </c>
      <c r="L1446">
        <v>5</v>
      </c>
      <c r="M1446">
        <v>9</v>
      </c>
      <c r="N1446">
        <v>100</v>
      </c>
      <c r="O1446" t="s">
        <v>28</v>
      </c>
      <c r="P1446" t="s">
        <v>45</v>
      </c>
      <c r="Q1446" t="s">
        <v>39</v>
      </c>
      <c r="R1446" t="s">
        <v>31</v>
      </c>
      <c r="S1446" t="s">
        <v>178</v>
      </c>
      <c r="T1446" t="s">
        <v>194</v>
      </c>
      <c r="U1446" t="s">
        <v>46</v>
      </c>
      <c r="V1446">
        <v>3</v>
      </c>
      <c r="W1446">
        <v>0</v>
      </c>
      <c r="X1446" t="s">
        <v>35</v>
      </c>
      <c r="Y1446" t="s">
        <v>35</v>
      </c>
      <c r="Z1446" t="s">
        <v>36</v>
      </c>
    </row>
    <row r="1447" spans="1:26" x14ac:dyDescent="0.3">
      <c r="A1447" t="s">
        <v>1664</v>
      </c>
      <c r="B1447" t="s">
        <v>184</v>
      </c>
      <c r="C1447" t="s">
        <v>26</v>
      </c>
      <c r="D1447" t="s">
        <v>105</v>
      </c>
      <c r="G1447">
        <v>5</v>
      </c>
      <c r="H1447">
        <v>9</v>
      </c>
      <c r="I1447">
        <v>7</v>
      </c>
      <c r="J1447">
        <v>5</v>
      </c>
      <c r="K1447">
        <v>7</v>
      </c>
      <c r="L1447">
        <v>9</v>
      </c>
      <c r="M1447">
        <v>10</v>
      </c>
      <c r="N1447">
        <v>500</v>
      </c>
      <c r="O1447" t="s">
        <v>44</v>
      </c>
      <c r="P1447" t="s">
        <v>45</v>
      </c>
      <c r="Q1447" t="s">
        <v>30</v>
      </c>
      <c r="R1447" t="s">
        <v>86</v>
      </c>
      <c r="S1447" t="s">
        <v>51</v>
      </c>
      <c r="T1447" t="s">
        <v>176</v>
      </c>
      <c r="V1447">
        <v>2</v>
      </c>
      <c r="W1447">
        <v>3</v>
      </c>
      <c r="X1447" t="s">
        <v>35</v>
      </c>
      <c r="Y1447" t="s">
        <v>35</v>
      </c>
      <c r="Z1447" t="s">
        <v>36</v>
      </c>
    </row>
    <row r="1448" spans="1:26" x14ac:dyDescent="0.3">
      <c r="A1448" t="s">
        <v>1665</v>
      </c>
      <c r="B1448" t="s">
        <v>42</v>
      </c>
      <c r="E1448" t="s">
        <v>26</v>
      </c>
      <c r="F1448" t="s">
        <v>43</v>
      </c>
      <c r="G1448">
        <v>8</v>
      </c>
      <c r="H1448">
        <v>6</v>
      </c>
      <c r="I1448">
        <v>4</v>
      </c>
      <c r="J1448">
        <v>6</v>
      </c>
      <c r="K1448">
        <v>0</v>
      </c>
      <c r="L1448">
        <v>3</v>
      </c>
      <c r="M1448">
        <v>8</v>
      </c>
      <c r="N1448">
        <v>300</v>
      </c>
      <c r="O1448" t="s">
        <v>44</v>
      </c>
      <c r="P1448" t="s">
        <v>29</v>
      </c>
      <c r="Q1448" t="s">
        <v>60</v>
      </c>
      <c r="R1448" t="s">
        <v>31</v>
      </c>
      <c r="S1448" t="s">
        <v>32</v>
      </c>
      <c r="T1448" t="s">
        <v>176</v>
      </c>
      <c r="U1448" t="s">
        <v>146</v>
      </c>
      <c r="V1448">
        <v>3</v>
      </c>
      <c r="W1448">
        <v>2</v>
      </c>
      <c r="X1448" t="s">
        <v>35</v>
      </c>
      <c r="Y1448" t="s">
        <v>35</v>
      </c>
      <c r="Z1448" t="s">
        <v>36</v>
      </c>
    </row>
    <row r="1449" spans="1:26" x14ac:dyDescent="0.3">
      <c r="A1449" t="s">
        <v>1666</v>
      </c>
      <c r="B1449" t="s">
        <v>38</v>
      </c>
      <c r="C1449" t="s">
        <v>26</v>
      </c>
      <c r="D1449" t="s">
        <v>27</v>
      </c>
      <c r="G1449">
        <v>2</v>
      </c>
      <c r="H1449">
        <v>9</v>
      </c>
      <c r="I1449">
        <v>5</v>
      </c>
      <c r="J1449">
        <v>2</v>
      </c>
      <c r="K1449">
        <v>1</v>
      </c>
      <c r="L1449">
        <v>9</v>
      </c>
      <c r="M1449">
        <v>7</v>
      </c>
      <c r="N1449">
        <v>50</v>
      </c>
      <c r="O1449" t="s">
        <v>28</v>
      </c>
      <c r="P1449" t="s">
        <v>29</v>
      </c>
      <c r="Q1449" t="s">
        <v>60</v>
      </c>
      <c r="R1449" t="s">
        <v>50</v>
      </c>
      <c r="S1449" t="s">
        <v>32</v>
      </c>
      <c r="T1449" t="s">
        <v>33</v>
      </c>
      <c r="U1449" t="s">
        <v>34</v>
      </c>
      <c r="V1449">
        <v>3</v>
      </c>
      <c r="W1449">
        <v>3</v>
      </c>
      <c r="X1449" t="s">
        <v>35</v>
      </c>
      <c r="Y1449" t="s">
        <v>40</v>
      </c>
      <c r="Z1449" t="s">
        <v>36</v>
      </c>
    </row>
    <row r="1450" spans="1:26" x14ac:dyDescent="0.3">
      <c r="A1450" t="s">
        <v>1667</v>
      </c>
      <c r="B1450" t="s">
        <v>74</v>
      </c>
      <c r="C1450" t="s">
        <v>26</v>
      </c>
      <c r="D1450" t="s">
        <v>27</v>
      </c>
      <c r="G1450">
        <v>7</v>
      </c>
      <c r="H1450">
        <v>9</v>
      </c>
      <c r="I1450">
        <v>7</v>
      </c>
      <c r="J1450">
        <v>7</v>
      </c>
      <c r="K1450">
        <v>0</v>
      </c>
      <c r="L1450">
        <v>6</v>
      </c>
      <c r="M1450">
        <v>6</v>
      </c>
      <c r="N1450">
        <v>250</v>
      </c>
      <c r="O1450" t="s">
        <v>44</v>
      </c>
      <c r="P1450" t="s">
        <v>29</v>
      </c>
      <c r="Q1450" t="s">
        <v>60</v>
      </c>
      <c r="R1450" t="s">
        <v>31</v>
      </c>
      <c r="S1450" t="s">
        <v>32</v>
      </c>
      <c r="T1450" t="s">
        <v>176</v>
      </c>
      <c r="U1450" t="s">
        <v>146</v>
      </c>
      <c r="V1450">
        <v>2</v>
      </c>
      <c r="W1450">
        <v>2</v>
      </c>
      <c r="X1450" t="s">
        <v>40</v>
      </c>
      <c r="Y1450" t="s">
        <v>35</v>
      </c>
      <c r="Z1450" t="s">
        <v>36</v>
      </c>
    </row>
    <row r="1451" spans="1:26" x14ac:dyDescent="0.3">
      <c r="A1451" t="s">
        <v>1668</v>
      </c>
      <c r="B1451" t="s">
        <v>67</v>
      </c>
      <c r="E1451" t="s">
        <v>26</v>
      </c>
      <c r="F1451" t="s">
        <v>43</v>
      </c>
      <c r="G1451">
        <v>5</v>
      </c>
      <c r="H1451">
        <v>3</v>
      </c>
      <c r="I1451">
        <v>7</v>
      </c>
      <c r="J1451">
        <v>4</v>
      </c>
      <c r="K1451">
        <v>3</v>
      </c>
      <c r="L1451">
        <v>6</v>
      </c>
      <c r="M1451">
        <v>9</v>
      </c>
      <c r="N1451" t="s">
        <v>68</v>
      </c>
      <c r="O1451" t="s">
        <v>28</v>
      </c>
      <c r="P1451" t="s">
        <v>29</v>
      </c>
      <c r="Q1451" t="s">
        <v>60</v>
      </c>
      <c r="R1451" t="s">
        <v>31</v>
      </c>
      <c r="S1451" t="s">
        <v>102</v>
      </c>
      <c r="T1451" t="s">
        <v>112</v>
      </c>
      <c r="U1451" t="s">
        <v>146</v>
      </c>
      <c r="V1451">
        <v>1</v>
      </c>
      <c r="W1451">
        <v>2</v>
      </c>
      <c r="X1451" t="s">
        <v>35</v>
      </c>
      <c r="Y1451" t="s">
        <v>35</v>
      </c>
      <c r="Z1451" t="s">
        <v>36</v>
      </c>
    </row>
    <row r="1452" spans="1:26" x14ac:dyDescent="0.3">
      <c r="A1452" t="s">
        <v>1669</v>
      </c>
      <c r="B1452" t="s">
        <v>48</v>
      </c>
      <c r="C1452" t="s">
        <v>26</v>
      </c>
      <c r="D1452" t="s">
        <v>27</v>
      </c>
      <c r="G1452">
        <v>6</v>
      </c>
      <c r="H1452">
        <v>6</v>
      </c>
      <c r="I1452">
        <v>8</v>
      </c>
      <c r="J1452">
        <v>5</v>
      </c>
      <c r="K1452">
        <v>3</v>
      </c>
      <c r="L1452">
        <v>5</v>
      </c>
      <c r="M1452">
        <v>8</v>
      </c>
      <c r="N1452">
        <v>100</v>
      </c>
      <c r="O1452" t="s">
        <v>28</v>
      </c>
      <c r="P1452" t="s">
        <v>29</v>
      </c>
      <c r="Q1452" t="s">
        <v>60</v>
      </c>
      <c r="R1452" t="s">
        <v>31</v>
      </c>
      <c r="S1452" t="s">
        <v>32</v>
      </c>
      <c r="T1452" t="s">
        <v>33</v>
      </c>
      <c r="U1452" t="s">
        <v>34</v>
      </c>
      <c r="V1452">
        <v>4</v>
      </c>
      <c r="W1452">
        <v>3</v>
      </c>
      <c r="X1452" t="s">
        <v>35</v>
      </c>
      <c r="Y1452" t="s">
        <v>35</v>
      </c>
      <c r="Z1452" t="s">
        <v>36</v>
      </c>
    </row>
    <row r="1453" spans="1:26" x14ac:dyDescent="0.3">
      <c r="A1453" t="s">
        <v>1670</v>
      </c>
      <c r="B1453" t="s">
        <v>25</v>
      </c>
      <c r="C1453" t="s">
        <v>26</v>
      </c>
      <c r="D1453" t="s">
        <v>105</v>
      </c>
      <c r="G1453">
        <v>5</v>
      </c>
      <c r="H1453">
        <v>8</v>
      </c>
      <c r="I1453">
        <v>6</v>
      </c>
      <c r="J1453">
        <v>5</v>
      </c>
      <c r="K1453">
        <v>1</v>
      </c>
      <c r="L1453">
        <v>7</v>
      </c>
      <c r="M1453">
        <v>6</v>
      </c>
      <c r="N1453">
        <v>200</v>
      </c>
      <c r="O1453" t="s">
        <v>28</v>
      </c>
      <c r="P1453" t="s">
        <v>45</v>
      </c>
      <c r="Q1453" t="s">
        <v>60</v>
      </c>
      <c r="R1453" t="s">
        <v>31</v>
      </c>
      <c r="S1453" t="s">
        <v>91</v>
      </c>
      <c r="T1453" t="s">
        <v>182</v>
      </c>
      <c r="U1453" t="s">
        <v>34</v>
      </c>
      <c r="V1453">
        <v>4</v>
      </c>
      <c r="W1453">
        <v>2</v>
      </c>
      <c r="X1453" t="s">
        <v>35</v>
      </c>
      <c r="Y1453" t="s">
        <v>40</v>
      </c>
      <c r="Z1453" t="s">
        <v>36</v>
      </c>
    </row>
    <row r="1454" spans="1:26" x14ac:dyDescent="0.3">
      <c r="A1454" t="s">
        <v>1671</v>
      </c>
      <c r="B1454" t="s">
        <v>90</v>
      </c>
      <c r="E1454" t="s">
        <v>26</v>
      </c>
      <c r="F1454" t="s">
        <v>79</v>
      </c>
      <c r="G1454">
        <v>5</v>
      </c>
      <c r="H1454">
        <v>7</v>
      </c>
      <c r="I1454">
        <v>8</v>
      </c>
      <c r="J1454">
        <v>7</v>
      </c>
      <c r="K1454">
        <v>7</v>
      </c>
      <c r="L1454">
        <v>8</v>
      </c>
      <c r="M1454">
        <v>8</v>
      </c>
      <c r="N1454">
        <v>500</v>
      </c>
      <c r="O1454" t="s">
        <v>44</v>
      </c>
      <c r="P1454" t="s">
        <v>45</v>
      </c>
      <c r="Q1454" t="s">
        <v>60</v>
      </c>
      <c r="R1454" t="s">
        <v>31</v>
      </c>
      <c r="S1454" t="s">
        <v>102</v>
      </c>
      <c r="T1454" t="s">
        <v>112</v>
      </c>
      <c r="U1454" t="s">
        <v>34</v>
      </c>
      <c r="V1454">
        <v>4</v>
      </c>
      <c r="W1454">
        <v>5</v>
      </c>
      <c r="X1454" t="s">
        <v>35</v>
      </c>
      <c r="Y1454" t="s">
        <v>40</v>
      </c>
      <c r="Z1454" t="s">
        <v>36</v>
      </c>
    </row>
    <row r="1455" spans="1:26" x14ac:dyDescent="0.3">
      <c r="A1455" t="s">
        <v>1672</v>
      </c>
      <c r="B1455" t="s">
        <v>409</v>
      </c>
      <c r="C1455" t="s">
        <v>26</v>
      </c>
      <c r="D1455" t="s">
        <v>27</v>
      </c>
      <c r="G1455">
        <v>4</v>
      </c>
      <c r="H1455">
        <v>10</v>
      </c>
      <c r="I1455">
        <v>9</v>
      </c>
      <c r="J1455">
        <v>2</v>
      </c>
      <c r="K1455">
        <v>3</v>
      </c>
      <c r="L1455">
        <v>8</v>
      </c>
      <c r="M1455">
        <v>8</v>
      </c>
      <c r="N1455">
        <v>400</v>
      </c>
      <c r="O1455" t="s">
        <v>44</v>
      </c>
      <c r="P1455" t="s">
        <v>29</v>
      </c>
      <c r="Q1455" t="s">
        <v>60</v>
      </c>
      <c r="R1455" t="s">
        <v>31</v>
      </c>
      <c r="S1455" t="s">
        <v>102</v>
      </c>
      <c r="T1455" t="s">
        <v>112</v>
      </c>
      <c r="U1455" t="s">
        <v>146</v>
      </c>
      <c r="V1455">
        <v>2</v>
      </c>
      <c r="W1455">
        <v>1</v>
      </c>
      <c r="X1455" t="s">
        <v>35</v>
      </c>
      <c r="Y1455" t="s">
        <v>35</v>
      </c>
      <c r="Z1455" t="s">
        <v>36</v>
      </c>
    </row>
    <row r="1456" spans="1:26" x14ac:dyDescent="0.3">
      <c r="A1456" t="s">
        <v>1673</v>
      </c>
      <c r="B1456" t="s">
        <v>184</v>
      </c>
      <c r="C1456" t="s">
        <v>26</v>
      </c>
      <c r="D1456" t="s">
        <v>27</v>
      </c>
      <c r="G1456">
        <v>4</v>
      </c>
      <c r="H1456">
        <v>2</v>
      </c>
      <c r="I1456">
        <v>8</v>
      </c>
      <c r="J1456">
        <v>5</v>
      </c>
      <c r="K1456">
        <v>3</v>
      </c>
      <c r="L1456">
        <v>4</v>
      </c>
      <c r="M1456">
        <v>8</v>
      </c>
      <c r="N1456">
        <v>400</v>
      </c>
      <c r="O1456" t="s">
        <v>28</v>
      </c>
      <c r="P1456" t="s">
        <v>29</v>
      </c>
      <c r="Q1456" t="s">
        <v>60</v>
      </c>
      <c r="R1456" t="s">
        <v>31</v>
      </c>
      <c r="T1456" t="s">
        <v>194</v>
      </c>
      <c r="U1456" t="s">
        <v>146</v>
      </c>
      <c r="V1456">
        <v>2</v>
      </c>
      <c r="W1456">
        <v>2</v>
      </c>
      <c r="X1456" t="s">
        <v>35</v>
      </c>
      <c r="Y1456" t="s">
        <v>35</v>
      </c>
      <c r="Z1456" t="s">
        <v>36</v>
      </c>
    </row>
    <row r="1457" spans="1:26" x14ac:dyDescent="0.3">
      <c r="A1457" t="s">
        <v>1674</v>
      </c>
      <c r="B1457" t="s">
        <v>135</v>
      </c>
      <c r="E1457" t="s">
        <v>26</v>
      </c>
      <c r="F1457" t="s">
        <v>43</v>
      </c>
      <c r="G1457">
        <v>5</v>
      </c>
      <c r="H1457">
        <v>9</v>
      </c>
      <c r="I1457">
        <v>8</v>
      </c>
      <c r="J1457">
        <v>6</v>
      </c>
      <c r="K1457">
        <v>0</v>
      </c>
      <c r="L1457">
        <v>7</v>
      </c>
      <c r="M1457">
        <v>7</v>
      </c>
      <c r="N1457">
        <v>350</v>
      </c>
      <c r="O1457" t="s">
        <v>44</v>
      </c>
      <c r="P1457" t="s">
        <v>45</v>
      </c>
      <c r="Q1457" t="s">
        <v>30</v>
      </c>
      <c r="R1457" t="s">
        <v>50</v>
      </c>
      <c r="S1457" t="s">
        <v>102</v>
      </c>
      <c r="T1457" t="s">
        <v>52</v>
      </c>
      <c r="U1457" t="s">
        <v>46</v>
      </c>
      <c r="V1457">
        <v>1</v>
      </c>
      <c r="W1457">
        <v>3</v>
      </c>
      <c r="X1457" t="s">
        <v>35</v>
      </c>
      <c r="Y1457" t="s">
        <v>35</v>
      </c>
      <c r="Z1457" t="s">
        <v>36</v>
      </c>
    </row>
    <row r="1458" spans="1:26" x14ac:dyDescent="0.3">
      <c r="A1458" t="s">
        <v>1675</v>
      </c>
      <c r="B1458" t="s">
        <v>74</v>
      </c>
      <c r="C1458" t="s">
        <v>26</v>
      </c>
      <c r="D1458" t="s">
        <v>105</v>
      </c>
      <c r="G1458">
        <v>3</v>
      </c>
      <c r="H1458">
        <v>2</v>
      </c>
      <c r="I1458">
        <v>3</v>
      </c>
      <c r="J1458">
        <v>5</v>
      </c>
      <c r="K1458">
        <v>1</v>
      </c>
      <c r="L1458">
        <v>6</v>
      </c>
      <c r="M1458">
        <v>3</v>
      </c>
      <c r="N1458">
        <v>50</v>
      </c>
      <c r="O1458" t="s">
        <v>44</v>
      </c>
      <c r="P1458" t="s">
        <v>45</v>
      </c>
      <c r="Q1458" t="s">
        <v>39</v>
      </c>
      <c r="R1458" t="s">
        <v>50</v>
      </c>
      <c r="S1458" t="s">
        <v>32</v>
      </c>
      <c r="T1458" t="s">
        <v>33</v>
      </c>
      <c r="U1458" t="s">
        <v>34</v>
      </c>
      <c r="V1458">
        <v>3</v>
      </c>
      <c r="W1458">
        <v>4</v>
      </c>
      <c r="X1458" t="s">
        <v>35</v>
      </c>
      <c r="Y1458" t="s">
        <v>35</v>
      </c>
      <c r="Z1458" t="s">
        <v>36</v>
      </c>
    </row>
    <row r="1459" spans="1:26" x14ac:dyDescent="0.3">
      <c r="A1459" t="s">
        <v>1676</v>
      </c>
      <c r="B1459" t="s">
        <v>81</v>
      </c>
      <c r="E1459" t="s">
        <v>26</v>
      </c>
      <c r="F1459" t="s">
        <v>43</v>
      </c>
      <c r="G1459">
        <v>0</v>
      </c>
      <c r="H1459">
        <v>0</v>
      </c>
      <c r="I1459">
        <v>10</v>
      </c>
      <c r="J1459">
        <v>0</v>
      </c>
      <c r="K1459">
        <v>0</v>
      </c>
      <c r="L1459">
        <v>8</v>
      </c>
      <c r="M1459">
        <v>7</v>
      </c>
      <c r="N1459">
        <v>0</v>
      </c>
      <c r="O1459" t="s">
        <v>44</v>
      </c>
      <c r="P1459" t="s">
        <v>29</v>
      </c>
      <c r="Q1459" t="s">
        <v>60</v>
      </c>
      <c r="R1459" t="s">
        <v>86</v>
      </c>
      <c r="S1459" t="s">
        <v>56</v>
      </c>
      <c r="T1459" t="s">
        <v>176</v>
      </c>
      <c r="U1459" t="s">
        <v>146</v>
      </c>
      <c r="V1459">
        <v>6</v>
      </c>
      <c r="W1459">
        <v>1</v>
      </c>
      <c r="X1459" t="s">
        <v>35</v>
      </c>
      <c r="Y1459" t="s">
        <v>35</v>
      </c>
      <c r="Z1459" t="s">
        <v>36</v>
      </c>
    </row>
    <row r="1460" spans="1:26" x14ac:dyDescent="0.3">
      <c r="A1460" t="s">
        <v>1677</v>
      </c>
      <c r="B1460" t="s">
        <v>67</v>
      </c>
      <c r="E1460" t="s">
        <v>26</v>
      </c>
      <c r="F1460" t="s">
        <v>43</v>
      </c>
      <c r="G1460">
        <v>1</v>
      </c>
      <c r="H1460">
        <v>0</v>
      </c>
      <c r="I1460">
        <v>9</v>
      </c>
      <c r="J1460">
        <v>0</v>
      </c>
      <c r="K1460">
        <v>0</v>
      </c>
      <c r="L1460">
        <v>8</v>
      </c>
      <c r="M1460">
        <v>7</v>
      </c>
      <c r="N1460">
        <v>150</v>
      </c>
      <c r="O1460" t="s">
        <v>28</v>
      </c>
      <c r="P1460" t="s">
        <v>45</v>
      </c>
      <c r="Q1460" t="s">
        <v>30</v>
      </c>
      <c r="R1460" t="s">
        <v>50</v>
      </c>
      <c r="S1460" t="s">
        <v>102</v>
      </c>
      <c r="T1460" t="s">
        <v>112</v>
      </c>
      <c r="U1460" t="s">
        <v>92</v>
      </c>
      <c r="V1460">
        <v>3</v>
      </c>
      <c r="W1460">
        <v>1</v>
      </c>
      <c r="X1460" t="s">
        <v>35</v>
      </c>
      <c r="Y1460" t="s">
        <v>35</v>
      </c>
      <c r="Z1460" t="s">
        <v>36</v>
      </c>
    </row>
    <row r="1461" spans="1:26" x14ac:dyDescent="0.3">
      <c r="A1461" t="s">
        <v>1678</v>
      </c>
      <c r="B1461" t="s">
        <v>67</v>
      </c>
      <c r="E1461" t="s">
        <v>26</v>
      </c>
      <c r="F1461" t="s">
        <v>79</v>
      </c>
      <c r="G1461">
        <v>3</v>
      </c>
      <c r="H1461">
        <v>4</v>
      </c>
      <c r="I1461">
        <v>6</v>
      </c>
      <c r="J1461">
        <v>3</v>
      </c>
      <c r="K1461">
        <v>1</v>
      </c>
      <c r="L1461">
        <v>7</v>
      </c>
      <c r="M1461">
        <v>5</v>
      </c>
      <c r="N1461" t="s">
        <v>1679</v>
      </c>
      <c r="O1461" t="s">
        <v>28</v>
      </c>
      <c r="P1461" t="s">
        <v>45</v>
      </c>
      <c r="Q1461" t="s">
        <v>39</v>
      </c>
      <c r="R1461" t="s">
        <v>31</v>
      </c>
      <c r="S1461" t="s">
        <v>102</v>
      </c>
      <c r="T1461" t="s">
        <v>112</v>
      </c>
      <c r="U1461" t="s">
        <v>46</v>
      </c>
      <c r="V1461">
        <v>0</v>
      </c>
      <c r="W1461">
        <v>2</v>
      </c>
      <c r="X1461" t="s">
        <v>35</v>
      </c>
      <c r="Y1461" t="s">
        <v>35</v>
      </c>
      <c r="Z1461" t="s">
        <v>36</v>
      </c>
    </row>
    <row r="1462" spans="1:26" x14ac:dyDescent="0.3">
      <c r="A1462" t="s">
        <v>1680</v>
      </c>
      <c r="B1462" t="s">
        <v>74</v>
      </c>
      <c r="C1462" t="s">
        <v>26</v>
      </c>
      <c r="D1462" t="s">
        <v>105</v>
      </c>
      <c r="G1462">
        <v>6</v>
      </c>
      <c r="H1462">
        <v>10</v>
      </c>
      <c r="I1462">
        <v>7</v>
      </c>
      <c r="J1462">
        <v>3</v>
      </c>
      <c r="K1462">
        <v>5</v>
      </c>
      <c r="L1462">
        <v>7</v>
      </c>
      <c r="M1462">
        <v>8</v>
      </c>
      <c r="N1462">
        <v>50</v>
      </c>
      <c r="O1462" t="s">
        <v>28</v>
      </c>
      <c r="P1462" t="s">
        <v>45</v>
      </c>
      <c r="Q1462" t="s">
        <v>30</v>
      </c>
      <c r="R1462" t="s">
        <v>50</v>
      </c>
      <c r="S1462" t="s">
        <v>61</v>
      </c>
      <c r="T1462" t="s">
        <v>206</v>
      </c>
      <c r="U1462" t="s">
        <v>92</v>
      </c>
      <c r="V1462">
        <v>3</v>
      </c>
      <c r="W1462">
        <v>2</v>
      </c>
      <c r="X1462" t="s">
        <v>35</v>
      </c>
      <c r="Y1462" t="s">
        <v>35</v>
      </c>
      <c r="Z1462" t="s">
        <v>36</v>
      </c>
    </row>
    <row r="1463" spans="1:26" x14ac:dyDescent="0.3">
      <c r="A1463" t="s">
        <v>1681</v>
      </c>
      <c r="B1463" t="s">
        <v>38</v>
      </c>
      <c r="C1463" t="s">
        <v>26</v>
      </c>
      <c r="D1463" t="s">
        <v>27</v>
      </c>
      <c r="G1463">
        <v>6</v>
      </c>
      <c r="H1463">
        <v>6</v>
      </c>
      <c r="I1463">
        <v>6</v>
      </c>
      <c r="J1463">
        <v>5</v>
      </c>
      <c r="K1463">
        <v>3</v>
      </c>
      <c r="L1463">
        <v>5</v>
      </c>
      <c r="M1463">
        <v>7</v>
      </c>
      <c r="N1463">
        <v>100</v>
      </c>
      <c r="O1463" t="s">
        <v>28</v>
      </c>
      <c r="P1463" t="s">
        <v>29</v>
      </c>
      <c r="Q1463" t="s">
        <v>60</v>
      </c>
      <c r="R1463" t="s">
        <v>31</v>
      </c>
      <c r="S1463" t="s">
        <v>32</v>
      </c>
      <c r="T1463" t="s">
        <v>176</v>
      </c>
      <c r="U1463" t="s">
        <v>146</v>
      </c>
      <c r="V1463">
        <v>4</v>
      </c>
      <c r="W1463">
        <v>2</v>
      </c>
      <c r="X1463" t="s">
        <v>35</v>
      </c>
      <c r="Y1463" t="s">
        <v>35</v>
      </c>
      <c r="Z1463" t="s">
        <v>36</v>
      </c>
    </row>
    <row r="1464" spans="1:26" x14ac:dyDescent="0.3">
      <c r="A1464" t="s">
        <v>1682</v>
      </c>
      <c r="B1464" t="s">
        <v>144</v>
      </c>
      <c r="C1464" t="s">
        <v>26</v>
      </c>
      <c r="D1464" t="s">
        <v>105</v>
      </c>
      <c r="G1464">
        <v>4</v>
      </c>
      <c r="H1464">
        <v>3</v>
      </c>
      <c r="I1464">
        <v>6</v>
      </c>
      <c r="J1464">
        <v>3</v>
      </c>
      <c r="K1464">
        <v>2</v>
      </c>
      <c r="L1464">
        <v>7</v>
      </c>
      <c r="M1464">
        <v>5</v>
      </c>
      <c r="N1464">
        <v>50</v>
      </c>
      <c r="O1464" t="s">
        <v>28</v>
      </c>
      <c r="P1464" t="s">
        <v>29</v>
      </c>
      <c r="Q1464" t="s">
        <v>60</v>
      </c>
      <c r="R1464" t="s">
        <v>31</v>
      </c>
      <c r="S1464" t="s">
        <v>51</v>
      </c>
      <c r="T1464" t="s">
        <v>112</v>
      </c>
      <c r="U1464" t="s">
        <v>146</v>
      </c>
      <c r="V1464">
        <v>3</v>
      </c>
      <c r="W1464">
        <v>2</v>
      </c>
      <c r="X1464" t="s">
        <v>35</v>
      </c>
      <c r="Y1464" t="s">
        <v>35</v>
      </c>
      <c r="Z1464" t="s">
        <v>36</v>
      </c>
    </row>
    <row r="1465" spans="1:26" x14ac:dyDescent="0.3">
      <c r="A1465" t="s">
        <v>1683</v>
      </c>
      <c r="B1465" t="s">
        <v>48</v>
      </c>
      <c r="C1465" t="s">
        <v>26</v>
      </c>
      <c r="D1465" t="s">
        <v>27</v>
      </c>
      <c r="G1465">
        <v>6</v>
      </c>
      <c r="H1465">
        <v>7</v>
      </c>
      <c r="I1465">
        <v>3</v>
      </c>
      <c r="J1465">
        <v>4</v>
      </c>
      <c r="K1465">
        <v>3</v>
      </c>
      <c r="L1465">
        <v>4</v>
      </c>
      <c r="M1465">
        <v>8</v>
      </c>
      <c r="N1465">
        <v>500</v>
      </c>
      <c r="O1465" t="s">
        <v>28</v>
      </c>
      <c r="P1465" t="s">
        <v>45</v>
      </c>
      <c r="Q1465" t="s">
        <v>39</v>
      </c>
      <c r="R1465" t="s">
        <v>50</v>
      </c>
      <c r="S1465" t="s">
        <v>91</v>
      </c>
      <c r="T1465" t="s">
        <v>52</v>
      </c>
      <c r="U1465" t="s">
        <v>46</v>
      </c>
      <c r="V1465">
        <v>4</v>
      </c>
      <c r="W1465">
        <v>1</v>
      </c>
      <c r="X1465" t="s">
        <v>40</v>
      </c>
      <c r="Y1465" t="s">
        <v>35</v>
      </c>
      <c r="Z1465" t="s">
        <v>36</v>
      </c>
    </row>
    <row r="1466" spans="1:26" x14ac:dyDescent="0.3">
      <c r="A1466" t="s">
        <v>1684</v>
      </c>
      <c r="B1466" t="s">
        <v>135</v>
      </c>
      <c r="E1466" t="s">
        <v>26</v>
      </c>
      <c r="F1466" t="s">
        <v>79</v>
      </c>
      <c r="G1466">
        <v>6</v>
      </c>
      <c r="H1466">
        <v>6</v>
      </c>
      <c r="I1466">
        <v>9</v>
      </c>
      <c r="J1466">
        <v>5</v>
      </c>
      <c r="K1466">
        <v>3</v>
      </c>
      <c r="L1466">
        <v>5</v>
      </c>
      <c r="M1466">
        <v>5</v>
      </c>
      <c r="N1466">
        <v>50</v>
      </c>
      <c r="O1466" t="s">
        <v>44</v>
      </c>
      <c r="P1466" t="s">
        <v>45</v>
      </c>
      <c r="Q1466" t="s">
        <v>60</v>
      </c>
      <c r="R1466" t="s">
        <v>50</v>
      </c>
      <c r="S1466" t="s">
        <v>56</v>
      </c>
      <c r="T1466" t="s">
        <v>33</v>
      </c>
      <c r="U1466" t="s">
        <v>92</v>
      </c>
      <c r="V1466">
        <v>4</v>
      </c>
      <c r="W1466">
        <v>2</v>
      </c>
      <c r="X1466" t="s">
        <v>35</v>
      </c>
      <c r="Y1466" t="s">
        <v>35</v>
      </c>
      <c r="Z1466" t="s">
        <v>36</v>
      </c>
    </row>
    <row r="1467" spans="1:26" x14ac:dyDescent="0.3">
      <c r="A1467" t="s">
        <v>1685</v>
      </c>
      <c r="B1467" t="s">
        <v>38</v>
      </c>
      <c r="C1467" t="s">
        <v>26</v>
      </c>
      <c r="D1467" t="s">
        <v>27</v>
      </c>
      <c r="G1467">
        <v>5</v>
      </c>
      <c r="H1467">
        <v>6</v>
      </c>
      <c r="I1467">
        <v>8</v>
      </c>
      <c r="J1467">
        <v>5</v>
      </c>
      <c r="K1467">
        <v>2</v>
      </c>
      <c r="L1467">
        <v>7</v>
      </c>
      <c r="M1467">
        <v>10</v>
      </c>
      <c r="N1467" t="s">
        <v>140</v>
      </c>
      <c r="O1467" t="s">
        <v>28</v>
      </c>
      <c r="P1467" t="s">
        <v>29</v>
      </c>
      <c r="Q1467" t="s">
        <v>60</v>
      </c>
      <c r="R1467" t="s">
        <v>31</v>
      </c>
      <c r="S1467" t="s">
        <v>178</v>
      </c>
      <c r="T1467" t="s">
        <v>65</v>
      </c>
      <c r="U1467" t="s">
        <v>34</v>
      </c>
      <c r="V1467">
        <v>2</v>
      </c>
      <c r="W1467">
        <v>1</v>
      </c>
      <c r="X1467" t="s">
        <v>35</v>
      </c>
      <c r="Y1467" t="s">
        <v>35</v>
      </c>
      <c r="Z1467" t="s">
        <v>36</v>
      </c>
    </row>
    <row r="1468" spans="1:26" x14ac:dyDescent="0.3">
      <c r="A1468" t="s">
        <v>1686</v>
      </c>
      <c r="B1468" t="s">
        <v>78</v>
      </c>
      <c r="E1468" t="s">
        <v>26</v>
      </c>
      <c r="F1468" t="s">
        <v>79</v>
      </c>
      <c r="G1468">
        <v>8</v>
      </c>
      <c r="H1468">
        <v>8</v>
      </c>
      <c r="I1468">
        <v>6</v>
      </c>
      <c r="J1468">
        <v>8</v>
      </c>
      <c r="K1468">
        <v>8</v>
      </c>
      <c r="L1468">
        <v>2</v>
      </c>
      <c r="M1468">
        <v>10</v>
      </c>
      <c r="N1468">
        <v>100</v>
      </c>
      <c r="O1468" t="s">
        <v>44</v>
      </c>
      <c r="P1468" t="s">
        <v>162</v>
      </c>
      <c r="Q1468" t="s">
        <v>30</v>
      </c>
      <c r="R1468" t="s">
        <v>55</v>
      </c>
      <c r="S1468" t="s">
        <v>32</v>
      </c>
      <c r="T1468" t="s">
        <v>194</v>
      </c>
      <c r="U1468" t="s">
        <v>57</v>
      </c>
      <c r="V1468">
        <v>4</v>
      </c>
      <c r="W1468">
        <v>3</v>
      </c>
      <c r="X1468" t="s">
        <v>35</v>
      </c>
      <c r="Y1468" t="s">
        <v>40</v>
      </c>
      <c r="Z1468" t="s">
        <v>36</v>
      </c>
    </row>
    <row r="1469" spans="1:26" x14ac:dyDescent="0.3">
      <c r="A1469" t="s">
        <v>1687</v>
      </c>
      <c r="B1469" t="s">
        <v>74</v>
      </c>
      <c r="C1469" t="s">
        <v>26</v>
      </c>
      <c r="D1469" t="s">
        <v>27</v>
      </c>
      <c r="G1469">
        <v>6</v>
      </c>
      <c r="H1469">
        <v>8</v>
      </c>
      <c r="I1469">
        <v>6</v>
      </c>
      <c r="J1469">
        <v>4</v>
      </c>
      <c r="K1469">
        <v>3</v>
      </c>
      <c r="L1469">
        <v>5</v>
      </c>
      <c r="M1469">
        <v>9</v>
      </c>
      <c r="N1469">
        <v>400</v>
      </c>
      <c r="O1469" t="s">
        <v>28</v>
      </c>
      <c r="P1469" t="s">
        <v>29</v>
      </c>
      <c r="Q1469" t="s">
        <v>60</v>
      </c>
      <c r="R1469" t="s">
        <v>31</v>
      </c>
      <c r="S1469" t="s">
        <v>32</v>
      </c>
      <c r="T1469" t="s">
        <v>33</v>
      </c>
      <c r="U1469" t="s">
        <v>34</v>
      </c>
      <c r="V1469">
        <v>2</v>
      </c>
      <c r="W1469">
        <v>3</v>
      </c>
      <c r="X1469" t="s">
        <v>35</v>
      </c>
      <c r="Y1469" t="s">
        <v>35</v>
      </c>
      <c r="Z1469" t="s">
        <v>36</v>
      </c>
    </row>
    <row r="1470" spans="1:26" x14ac:dyDescent="0.3">
      <c r="A1470" t="s">
        <v>1688</v>
      </c>
      <c r="B1470" t="s">
        <v>67</v>
      </c>
      <c r="E1470" t="s">
        <v>26</v>
      </c>
      <c r="F1470" t="s">
        <v>43</v>
      </c>
      <c r="G1470">
        <v>5</v>
      </c>
      <c r="H1470">
        <v>7</v>
      </c>
      <c r="I1470">
        <v>7</v>
      </c>
      <c r="J1470">
        <v>5</v>
      </c>
      <c r="K1470">
        <v>0</v>
      </c>
      <c r="L1470">
        <v>5</v>
      </c>
      <c r="M1470">
        <v>7</v>
      </c>
      <c r="N1470">
        <v>650</v>
      </c>
      <c r="O1470" t="s">
        <v>28</v>
      </c>
      <c r="P1470" t="s">
        <v>253</v>
      </c>
      <c r="Q1470" t="s">
        <v>60</v>
      </c>
      <c r="R1470" t="s">
        <v>31</v>
      </c>
      <c r="S1470" t="s">
        <v>61</v>
      </c>
      <c r="T1470" t="s">
        <v>52</v>
      </c>
      <c r="U1470" t="s">
        <v>146</v>
      </c>
      <c r="V1470">
        <v>0</v>
      </c>
      <c r="X1470" t="s">
        <v>40</v>
      </c>
      <c r="Y1470" t="s">
        <v>35</v>
      </c>
      <c r="Z1470" t="s">
        <v>53</v>
      </c>
    </row>
    <row r="1471" spans="1:26" x14ac:dyDescent="0.3">
      <c r="A1471" t="s">
        <v>1689</v>
      </c>
      <c r="B1471" t="s">
        <v>67</v>
      </c>
      <c r="E1471" t="s">
        <v>26</v>
      </c>
      <c r="F1471" t="s">
        <v>43</v>
      </c>
      <c r="G1471">
        <v>5</v>
      </c>
      <c r="H1471">
        <v>7</v>
      </c>
      <c r="I1471">
        <v>7</v>
      </c>
      <c r="J1471">
        <v>5</v>
      </c>
      <c r="K1471">
        <v>0</v>
      </c>
      <c r="L1471">
        <v>5</v>
      </c>
      <c r="M1471">
        <v>7</v>
      </c>
      <c r="N1471">
        <v>650</v>
      </c>
      <c r="O1471" t="s">
        <v>28</v>
      </c>
      <c r="P1471" t="s">
        <v>253</v>
      </c>
      <c r="Q1471" t="s">
        <v>60</v>
      </c>
      <c r="R1471" t="s">
        <v>31</v>
      </c>
      <c r="S1471" t="s">
        <v>61</v>
      </c>
      <c r="T1471" t="s">
        <v>52</v>
      </c>
      <c r="U1471" t="s">
        <v>146</v>
      </c>
      <c r="V1471">
        <v>0</v>
      </c>
      <c r="X1471" t="s">
        <v>40</v>
      </c>
      <c r="Y1471" t="s">
        <v>35</v>
      </c>
      <c r="Z1471" t="s">
        <v>53</v>
      </c>
    </row>
    <row r="1472" spans="1:26" x14ac:dyDescent="0.3">
      <c r="A1472" t="s">
        <v>1690</v>
      </c>
      <c r="B1472" t="s">
        <v>25</v>
      </c>
      <c r="C1472" t="s">
        <v>26</v>
      </c>
      <c r="D1472" t="s">
        <v>27</v>
      </c>
      <c r="G1472">
        <v>5</v>
      </c>
      <c r="H1472">
        <v>6</v>
      </c>
      <c r="I1472">
        <v>6</v>
      </c>
      <c r="J1472">
        <v>4</v>
      </c>
      <c r="K1472">
        <v>2</v>
      </c>
      <c r="L1472">
        <v>6</v>
      </c>
      <c r="M1472">
        <v>8</v>
      </c>
      <c r="N1472">
        <v>20</v>
      </c>
      <c r="O1472" t="s">
        <v>28</v>
      </c>
      <c r="P1472" t="s">
        <v>29</v>
      </c>
      <c r="Q1472" t="s">
        <v>60</v>
      </c>
      <c r="R1472" t="s">
        <v>31</v>
      </c>
      <c r="S1472" t="s">
        <v>51</v>
      </c>
      <c r="T1472" t="s">
        <v>65</v>
      </c>
      <c r="U1472" t="s">
        <v>146</v>
      </c>
      <c r="V1472">
        <v>3</v>
      </c>
      <c r="W1472">
        <v>3</v>
      </c>
      <c r="X1472" t="s">
        <v>35</v>
      </c>
      <c r="Y1472" t="s">
        <v>35</v>
      </c>
      <c r="Z1472" t="s">
        <v>36</v>
      </c>
    </row>
    <row r="1473" spans="1:26" x14ac:dyDescent="0.3">
      <c r="A1473" t="s">
        <v>1691</v>
      </c>
      <c r="B1473" t="s">
        <v>151</v>
      </c>
      <c r="E1473" t="s">
        <v>26</v>
      </c>
      <c r="F1473" t="s">
        <v>43</v>
      </c>
      <c r="G1473">
        <v>3</v>
      </c>
      <c r="H1473">
        <v>4</v>
      </c>
      <c r="I1473">
        <v>5</v>
      </c>
      <c r="J1473">
        <v>3</v>
      </c>
      <c r="K1473">
        <v>7</v>
      </c>
      <c r="L1473">
        <v>9</v>
      </c>
      <c r="M1473">
        <v>6</v>
      </c>
      <c r="N1473">
        <v>0</v>
      </c>
      <c r="O1473" t="s">
        <v>44</v>
      </c>
      <c r="P1473" t="s">
        <v>45</v>
      </c>
      <c r="Q1473" t="s">
        <v>82</v>
      </c>
      <c r="R1473" t="s">
        <v>50</v>
      </c>
      <c r="S1473" t="s">
        <v>95</v>
      </c>
      <c r="T1473" t="s">
        <v>52</v>
      </c>
      <c r="U1473" t="s">
        <v>57</v>
      </c>
      <c r="V1473">
        <v>5</v>
      </c>
      <c r="W1473">
        <v>3</v>
      </c>
      <c r="X1473" t="s">
        <v>35</v>
      </c>
      <c r="Y1473" t="s">
        <v>35</v>
      </c>
      <c r="Z1473" t="s">
        <v>53</v>
      </c>
    </row>
    <row r="1474" spans="1:26" x14ac:dyDescent="0.3">
      <c r="A1474" t="s">
        <v>1692</v>
      </c>
      <c r="B1474" t="s">
        <v>67</v>
      </c>
      <c r="E1474" t="s">
        <v>26</v>
      </c>
      <c r="F1474" t="s">
        <v>43</v>
      </c>
      <c r="G1474">
        <v>4</v>
      </c>
      <c r="H1474">
        <v>6</v>
      </c>
      <c r="I1474">
        <v>8</v>
      </c>
      <c r="J1474">
        <v>3</v>
      </c>
      <c r="K1474">
        <v>4</v>
      </c>
      <c r="L1474">
        <v>7</v>
      </c>
      <c r="M1474">
        <v>3</v>
      </c>
      <c r="N1474" t="s">
        <v>1693</v>
      </c>
      <c r="O1474" t="s">
        <v>44</v>
      </c>
      <c r="P1474" t="s">
        <v>29</v>
      </c>
      <c r="Q1474" t="s">
        <v>60</v>
      </c>
      <c r="R1474" t="s">
        <v>31</v>
      </c>
      <c r="S1474" t="s">
        <v>95</v>
      </c>
      <c r="T1474" t="s">
        <v>112</v>
      </c>
      <c r="U1474" t="s">
        <v>34</v>
      </c>
      <c r="V1474">
        <v>2</v>
      </c>
      <c r="W1474">
        <v>1</v>
      </c>
      <c r="X1474" t="s">
        <v>40</v>
      </c>
      <c r="Y1474" t="s">
        <v>35</v>
      </c>
      <c r="Z1474" t="s">
        <v>36</v>
      </c>
    </row>
    <row r="1475" spans="1:26" x14ac:dyDescent="0.3">
      <c r="A1475" t="s">
        <v>1694</v>
      </c>
      <c r="B1475" t="s">
        <v>38</v>
      </c>
      <c r="C1475" t="s">
        <v>26</v>
      </c>
      <c r="D1475" t="s">
        <v>27</v>
      </c>
      <c r="G1475">
        <v>5</v>
      </c>
      <c r="H1475">
        <v>5</v>
      </c>
      <c r="I1475">
        <v>7</v>
      </c>
      <c r="J1475">
        <v>3</v>
      </c>
      <c r="K1475">
        <v>3</v>
      </c>
      <c r="L1475">
        <v>5</v>
      </c>
      <c r="M1475">
        <v>8</v>
      </c>
      <c r="N1475">
        <v>100</v>
      </c>
      <c r="O1475" t="s">
        <v>28</v>
      </c>
      <c r="P1475" t="s">
        <v>168</v>
      </c>
      <c r="Q1475" t="s">
        <v>60</v>
      </c>
      <c r="R1475" t="s">
        <v>50</v>
      </c>
      <c r="S1475" t="s">
        <v>102</v>
      </c>
      <c r="U1475" t="s">
        <v>34</v>
      </c>
      <c r="V1475">
        <v>3</v>
      </c>
      <c r="W1475">
        <v>2</v>
      </c>
      <c r="X1475" t="s">
        <v>35</v>
      </c>
      <c r="Y1475" t="s">
        <v>35</v>
      </c>
      <c r="Z1475" t="s">
        <v>36</v>
      </c>
    </row>
    <row r="1476" spans="1:26" x14ac:dyDescent="0.3">
      <c r="A1476" t="s">
        <v>1695</v>
      </c>
      <c r="B1476" t="s">
        <v>59</v>
      </c>
      <c r="E1476" t="s">
        <v>26</v>
      </c>
      <c r="F1476" t="s">
        <v>43</v>
      </c>
      <c r="G1476">
        <v>5</v>
      </c>
      <c r="H1476">
        <v>1</v>
      </c>
      <c r="I1476">
        <v>7</v>
      </c>
      <c r="J1476">
        <v>4</v>
      </c>
      <c r="K1476">
        <v>1</v>
      </c>
      <c r="L1476">
        <v>7</v>
      </c>
      <c r="M1476">
        <v>3</v>
      </c>
      <c r="N1476">
        <v>0</v>
      </c>
      <c r="O1476" t="s">
        <v>44</v>
      </c>
      <c r="P1476" t="s">
        <v>29</v>
      </c>
      <c r="Q1476" t="s">
        <v>30</v>
      </c>
      <c r="R1476" t="s">
        <v>86</v>
      </c>
      <c r="S1476" t="s">
        <v>32</v>
      </c>
      <c r="T1476" t="s">
        <v>33</v>
      </c>
      <c r="U1476" t="s">
        <v>146</v>
      </c>
      <c r="V1476">
        <v>2</v>
      </c>
      <c r="W1476">
        <v>3</v>
      </c>
      <c r="X1476" t="s">
        <v>40</v>
      </c>
      <c r="Y1476" t="s">
        <v>35</v>
      </c>
      <c r="Z1476" t="s">
        <v>36</v>
      </c>
    </row>
    <row r="1477" spans="1:26" x14ac:dyDescent="0.3">
      <c r="A1477" t="s">
        <v>1696</v>
      </c>
      <c r="B1477" t="s">
        <v>67</v>
      </c>
      <c r="E1477" t="s">
        <v>26</v>
      </c>
      <c r="F1477" t="s">
        <v>43</v>
      </c>
      <c r="G1477">
        <v>5</v>
      </c>
      <c r="H1477">
        <v>9</v>
      </c>
      <c r="I1477">
        <v>6</v>
      </c>
      <c r="J1477">
        <v>4</v>
      </c>
      <c r="K1477">
        <v>3</v>
      </c>
      <c r="L1477">
        <v>7</v>
      </c>
      <c r="M1477">
        <v>10</v>
      </c>
      <c r="N1477">
        <v>250</v>
      </c>
      <c r="O1477" t="s">
        <v>28</v>
      </c>
      <c r="P1477" t="s">
        <v>29</v>
      </c>
      <c r="Q1477" t="s">
        <v>60</v>
      </c>
      <c r="R1477" t="s">
        <v>50</v>
      </c>
      <c r="S1477" t="s">
        <v>32</v>
      </c>
      <c r="T1477" t="s">
        <v>33</v>
      </c>
      <c r="U1477" t="s">
        <v>34</v>
      </c>
      <c r="V1477">
        <v>3</v>
      </c>
      <c r="W1477">
        <v>0</v>
      </c>
      <c r="X1477" t="s">
        <v>35</v>
      </c>
      <c r="Y1477" t="s">
        <v>35</v>
      </c>
      <c r="Z1477" t="s">
        <v>36</v>
      </c>
    </row>
    <row r="1478" spans="1:26" x14ac:dyDescent="0.3">
      <c r="A1478" t="s">
        <v>1697</v>
      </c>
      <c r="B1478" t="s">
        <v>38</v>
      </c>
      <c r="C1478" t="s">
        <v>26</v>
      </c>
      <c r="D1478" t="s">
        <v>105</v>
      </c>
      <c r="G1478">
        <v>6</v>
      </c>
      <c r="H1478">
        <v>7</v>
      </c>
      <c r="I1478">
        <v>7</v>
      </c>
      <c r="J1478">
        <v>5</v>
      </c>
      <c r="K1478">
        <v>2</v>
      </c>
      <c r="L1478">
        <v>5</v>
      </c>
      <c r="M1478">
        <v>5</v>
      </c>
      <c r="N1478">
        <v>100</v>
      </c>
      <c r="O1478" t="s">
        <v>44</v>
      </c>
      <c r="P1478" t="s">
        <v>29</v>
      </c>
      <c r="Q1478" t="s">
        <v>60</v>
      </c>
      <c r="R1478" t="s">
        <v>31</v>
      </c>
      <c r="S1478" t="s">
        <v>32</v>
      </c>
      <c r="T1478" t="s">
        <v>176</v>
      </c>
      <c r="U1478" t="s">
        <v>34</v>
      </c>
      <c r="V1478">
        <v>4</v>
      </c>
      <c r="W1478">
        <v>2</v>
      </c>
      <c r="X1478" t="s">
        <v>35</v>
      </c>
      <c r="Y1478" t="s">
        <v>35</v>
      </c>
      <c r="Z1478" t="s">
        <v>36</v>
      </c>
    </row>
    <row r="1479" spans="1:26" x14ac:dyDescent="0.3">
      <c r="A1479" t="s">
        <v>1698</v>
      </c>
      <c r="B1479" t="s">
        <v>25</v>
      </c>
      <c r="C1479" t="s">
        <v>26</v>
      </c>
      <c r="D1479" t="s">
        <v>105</v>
      </c>
      <c r="G1479">
        <v>0</v>
      </c>
      <c r="H1479">
        <v>0</v>
      </c>
      <c r="I1479">
        <v>10</v>
      </c>
      <c r="J1479">
        <v>1</v>
      </c>
      <c r="K1479">
        <v>0</v>
      </c>
      <c r="L1479">
        <v>10</v>
      </c>
      <c r="M1479">
        <v>7</v>
      </c>
      <c r="N1479">
        <v>100</v>
      </c>
      <c r="O1479" t="s">
        <v>28</v>
      </c>
      <c r="P1479" t="s">
        <v>168</v>
      </c>
      <c r="Q1479" t="s">
        <v>30</v>
      </c>
      <c r="R1479" t="s">
        <v>31</v>
      </c>
      <c r="S1479" t="s">
        <v>51</v>
      </c>
      <c r="T1479" t="s">
        <v>52</v>
      </c>
      <c r="U1479" t="s">
        <v>146</v>
      </c>
      <c r="V1479">
        <v>3</v>
      </c>
      <c r="W1479">
        <v>3</v>
      </c>
      <c r="X1479" t="s">
        <v>40</v>
      </c>
      <c r="Y1479" t="s">
        <v>35</v>
      </c>
      <c r="Z1479" t="s">
        <v>36</v>
      </c>
    </row>
    <row r="1480" spans="1:26" x14ac:dyDescent="0.3">
      <c r="A1480" t="s">
        <v>1699</v>
      </c>
      <c r="B1480" t="s">
        <v>64</v>
      </c>
      <c r="C1480" t="s">
        <v>26</v>
      </c>
      <c r="D1480" t="s">
        <v>105</v>
      </c>
      <c r="G1480">
        <v>8</v>
      </c>
      <c r="H1480">
        <v>8</v>
      </c>
      <c r="I1480">
        <v>7</v>
      </c>
      <c r="J1480">
        <v>7</v>
      </c>
      <c r="K1480">
        <v>3</v>
      </c>
      <c r="L1480">
        <v>3</v>
      </c>
      <c r="M1480">
        <v>8</v>
      </c>
      <c r="N1480">
        <v>300</v>
      </c>
      <c r="O1480" t="s">
        <v>28</v>
      </c>
      <c r="P1480" t="s">
        <v>29</v>
      </c>
      <c r="Q1480" t="s">
        <v>60</v>
      </c>
      <c r="R1480" t="s">
        <v>31</v>
      </c>
      <c r="S1480" t="s">
        <v>32</v>
      </c>
      <c r="T1480" t="s">
        <v>176</v>
      </c>
      <c r="U1480" t="s">
        <v>34</v>
      </c>
      <c r="V1480">
        <v>3</v>
      </c>
      <c r="W1480">
        <v>3</v>
      </c>
      <c r="X1480" t="s">
        <v>35</v>
      </c>
      <c r="Y1480" t="s">
        <v>35</v>
      </c>
      <c r="Z1480" t="s">
        <v>36</v>
      </c>
    </row>
    <row r="1481" spans="1:26" x14ac:dyDescent="0.3">
      <c r="A1481" t="s">
        <v>1700</v>
      </c>
      <c r="B1481" t="s">
        <v>25</v>
      </c>
      <c r="C1481" t="s">
        <v>26</v>
      </c>
      <c r="D1481" t="s">
        <v>27</v>
      </c>
      <c r="G1481">
        <v>3</v>
      </c>
      <c r="H1481">
        <v>7</v>
      </c>
      <c r="I1481">
        <v>6</v>
      </c>
      <c r="J1481">
        <v>3</v>
      </c>
      <c r="K1481">
        <v>1</v>
      </c>
      <c r="L1481">
        <v>8</v>
      </c>
      <c r="M1481">
        <v>6</v>
      </c>
      <c r="N1481">
        <v>50</v>
      </c>
      <c r="O1481" t="s">
        <v>44</v>
      </c>
      <c r="P1481" t="s">
        <v>29</v>
      </c>
      <c r="Q1481" t="s">
        <v>60</v>
      </c>
      <c r="R1481" t="s">
        <v>337</v>
      </c>
      <c r="S1481" t="s">
        <v>56</v>
      </c>
      <c r="T1481" t="s">
        <v>65</v>
      </c>
      <c r="U1481" t="s">
        <v>34</v>
      </c>
      <c r="V1481">
        <v>2</v>
      </c>
      <c r="W1481">
        <v>2</v>
      </c>
      <c r="X1481" t="s">
        <v>35</v>
      </c>
      <c r="Y1481" t="s">
        <v>35</v>
      </c>
      <c r="Z1481" t="s">
        <v>36</v>
      </c>
    </row>
    <row r="1482" spans="1:26" x14ac:dyDescent="0.3">
      <c r="A1482" t="s">
        <v>1701</v>
      </c>
      <c r="B1482" t="s">
        <v>281</v>
      </c>
      <c r="E1482" t="s">
        <v>26</v>
      </c>
      <c r="F1482" t="s">
        <v>43</v>
      </c>
      <c r="G1482">
        <v>2</v>
      </c>
      <c r="H1482">
        <v>3</v>
      </c>
      <c r="I1482">
        <v>9</v>
      </c>
      <c r="J1482">
        <v>2</v>
      </c>
      <c r="K1482">
        <v>4</v>
      </c>
      <c r="L1482">
        <v>10</v>
      </c>
      <c r="M1482">
        <v>9</v>
      </c>
      <c r="N1482">
        <v>100</v>
      </c>
      <c r="O1482" t="s">
        <v>28</v>
      </c>
      <c r="P1482" t="s">
        <v>45</v>
      </c>
      <c r="Q1482" t="s">
        <v>60</v>
      </c>
      <c r="R1482" t="s">
        <v>31</v>
      </c>
      <c r="S1482" t="s">
        <v>178</v>
      </c>
      <c r="T1482" t="s">
        <v>194</v>
      </c>
      <c r="U1482" t="s">
        <v>34</v>
      </c>
      <c r="V1482">
        <v>0</v>
      </c>
      <c r="W1482">
        <v>0</v>
      </c>
      <c r="X1482" t="s">
        <v>35</v>
      </c>
      <c r="Y1482" t="s">
        <v>35</v>
      </c>
      <c r="Z1482" t="s">
        <v>53</v>
      </c>
    </row>
    <row r="1483" spans="1:26" x14ac:dyDescent="0.3">
      <c r="A1483" t="s">
        <v>1702</v>
      </c>
      <c r="B1483" t="s">
        <v>48</v>
      </c>
      <c r="C1483" t="s">
        <v>26</v>
      </c>
      <c r="D1483" t="s">
        <v>27</v>
      </c>
      <c r="G1483">
        <v>3</v>
      </c>
      <c r="H1483">
        <v>3</v>
      </c>
      <c r="I1483">
        <v>0</v>
      </c>
      <c r="J1483">
        <v>2</v>
      </c>
      <c r="K1483">
        <v>1</v>
      </c>
      <c r="L1483">
        <v>2</v>
      </c>
      <c r="M1483">
        <v>7</v>
      </c>
      <c r="N1483">
        <v>500</v>
      </c>
      <c r="O1483" t="s">
        <v>44</v>
      </c>
      <c r="P1483" t="s">
        <v>45</v>
      </c>
      <c r="Q1483" t="s">
        <v>60</v>
      </c>
      <c r="R1483" t="s">
        <v>31</v>
      </c>
      <c r="S1483" t="s">
        <v>178</v>
      </c>
      <c r="T1483" t="s">
        <v>194</v>
      </c>
      <c r="U1483" t="s">
        <v>34</v>
      </c>
      <c r="V1483">
        <v>3</v>
      </c>
      <c r="W1483">
        <v>2</v>
      </c>
      <c r="X1483" t="s">
        <v>35</v>
      </c>
      <c r="Y1483" t="s">
        <v>35</v>
      </c>
      <c r="Z1483" t="s">
        <v>36</v>
      </c>
    </row>
    <row r="1484" spans="1:26" x14ac:dyDescent="0.3">
      <c r="A1484" t="s">
        <v>1703</v>
      </c>
      <c r="B1484" t="s">
        <v>74</v>
      </c>
      <c r="C1484" t="s">
        <v>26</v>
      </c>
      <c r="D1484" t="s">
        <v>27</v>
      </c>
      <c r="G1484">
        <v>4</v>
      </c>
      <c r="H1484">
        <v>6</v>
      </c>
      <c r="I1484">
        <v>9</v>
      </c>
      <c r="J1484">
        <v>3</v>
      </c>
      <c r="K1484">
        <v>1</v>
      </c>
      <c r="L1484">
        <v>7</v>
      </c>
      <c r="M1484">
        <v>8</v>
      </c>
      <c r="N1484">
        <v>100</v>
      </c>
      <c r="O1484" t="s">
        <v>28</v>
      </c>
      <c r="P1484" t="s">
        <v>29</v>
      </c>
      <c r="Q1484" t="s">
        <v>60</v>
      </c>
      <c r="R1484" t="s">
        <v>31</v>
      </c>
      <c r="T1484" t="s">
        <v>62</v>
      </c>
      <c r="U1484" t="s">
        <v>46</v>
      </c>
      <c r="V1484">
        <v>4</v>
      </c>
      <c r="W1484">
        <v>4</v>
      </c>
      <c r="X1484" t="s">
        <v>35</v>
      </c>
      <c r="Y1484" t="s">
        <v>35</v>
      </c>
      <c r="Z1484" t="s">
        <v>36</v>
      </c>
    </row>
    <row r="1485" spans="1:26" x14ac:dyDescent="0.3">
      <c r="A1485" t="s">
        <v>1704</v>
      </c>
      <c r="B1485" t="s">
        <v>1166</v>
      </c>
      <c r="C1485" t="s">
        <v>26</v>
      </c>
      <c r="D1485" t="s">
        <v>27</v>
      </c>
      <c r="G1485">
        <v>6</v>
      </c>
      <c r="H1485">
        <v>5</v>
      </c>
      <c r="I1485">
        <v>5</v>
      </c>
      <c r="J1485">
        <v>6</v>
      </c>
      <c r="K1485">
        <v>6</v>
      </c>
      <c r="L1485">
        <v>7</v>
      </c>
      <c r="M1485">
        <v>9</v>
      </c>
      <c r="N1485">
        <v>800</v>
      </c>
      <c r="O1485" t="s">
        <v>28</v>
      </c>
      <c r="P1485" t="s">
        <v>29</v>
      </c>
      <c r="Q1485" t="s">
        <v>60</v>
      </c>
      <c r="R1485" t="s">
        <v>31</v>
      </c>
      <c r="S1485" t="s">
        <v>51</v>
      </c>
      <c r="T1485" t="s">
        <v>65</v>
      </c>
      <c r="U1485" t="s">
        <v>34</v>
      </c>
      <c r="V1485">
        <v>2</v>
      </c>
      <c r="W1485">
        <v>3</v>
      </c>
      <c r="X1485" t="s">
        <v>35</v>
      </c>
      <c r="Y1485" t="s">
        <v>35</v>
      </c>
      <c r="Z1485" t="s">
        <v>36</v>
      </c>
    </row>
    <row r="1486" spans="1:26" x14ac:dyDescent="0.3">
      <c r="A1486" t="s">
        <v>1705</v>
      </c>
      <c r="B1486" t="s">
        <v>76</v>
      </c>
      <c r="E1486" t="s">
        <v>26</v>
      </c>
      <c r="F1486" t="s">
        <v>43</v>
      </c>
      <c r="G1486">
        <v>3</v>
      </c>
      <c r="H1486">
        <v>5</v>
      </c>
      <c r="I1486">
        <v>4</v>
      </c>
      <c r="J1486">
        <v>2</v>
      </c>
      <c r="K1486">
        <v>3</v>
      </c>
      <c r="L1486">
        <v>6</v>
      </c>
      <c r="M1486">
        <v>9</v>
      </c>
      <c r="N1486" t="s">
        <v>68</v>
      </c>
      <c r="O1486" t="s">
        <v>28</v>
      </c>
      <c r="P1486" t="s">
        <v>29</v>
      </c>
      <c r="Q1486" t="s">
        <v>39</v>
      </c>
      <c r="R1486" t="s">
        <v>31</v>
      </c>
      <c r="S1486" t="s">
        <v>102</v>
      </c>
      <c r="T1486" t="s">
        <v>112</v>
      </c>
      <c r="U1486" t="s">
        <v>34</v>
      </c>
      <c r="V1486">
        <v>2</v>
      </c>
      <c r="W1486">
        <v>2</v>
      </c>
      <c r="X1486" t="s">
        <v>35</v>
      </c>
      <c r="Y1486" t="s">
        <v>35</v>
      </c>
      <c r="Z1486" t="s">
        <v>36</v>
      </c>
    </row>
    <row r="1487" spans="1:26" x14ac:dyDescent="0.3">
      <c r="A1487" t="s">
        <v>1706</v>
      </c>
      <c r="B1487" t="s">
        <v>135</v>
      </c>
      <c r="E1487" t="s">
        <v>26</v>
      </c>
      <c r="F1487" t="s">
        <v>43</v>
      </c>
      <c r="G1487">
        <v>1</v>
      </c>
      <c r="H1487">
        <v>0</v>
      </c>
      <c r="I1487">
        <v>10</v>
      </c>
      <c r="J1487">
        <v>0</v>
      </c>
      <c r="K1487">
        <v>0</v>
      </c>
      <c r="L1487">
        <v>8</v>
      </c>
      <c r="M1487">
        <v>10</v>
      </c>
      <c r="N1487">
        <v>500</v>
      </c>
      <c r="O1487" t="s">
        <v>44</v>
      </c>
      <c r="P1487" t="s">
        <v>29</v>
      </c>
      <c r="Q1487" t="s">
        <v>39</v>
      </c>
      <c r="R1487" t="s">
        <v>31</v>
      </c>
      <c r="S1487" t="s">
        <v>32</v>
      </c>
      <c r="T1487" t="s">
        <v>33</v>
      </c>
      <c r="U1487" t="s">
        <v>34</v>
      </c>
      <c r="V1487">
        <v>5</v>
      </c>
      <c r="W1487">
        <v>0</v>
      </c>
      <c r="X1487" t="s">
        <v>35</v>
      </c>
      <c r="Y1487" t="s">
        <v>35</v>
      </c>
      <c r="Z1487" t="s">
        <v>36</v>
      </c>
    </row>
    <row r="1488" spans="1:26" x14ac:dyDescent="0.3">
      <c r="A1488" t="s">
        <v>1707</v>
      </c>
      <c r="B1488" t="s">
        <v>38</v>
      </c>
      <c r="C1488" t="s">
        <v>26</v>
      </c>
      <c r="D1488" t="s">
        <v>27</v>
      </c>
      <c r="G1488">
        <v>7</v>
      </c>
      <c r="H1488">
        <v>6</v>
      </c>
      <c r="I1488">
        <v>6</v>
      </c>
      <c r="J1488">
        <v>5</v>
      </c>
      <c r="K1488">
        <v>3</v>
      </c>
      <c r="L1488">
        <v>3</v>
      </c>
      <c r="M1488">
        <v>7</v>
      </c>
      <c r="N1488" t="s">
        <v>1076</v>
      </c>
      <c r="O1488" t="s">
        <v>28</v>
      </c>
      <c r="P1488" t="s">
        <v>29</v>
      </c>
      <c r="Q1488" t="s">
        <v>39</v>
      </c>
      <c r="R1488" t="s">
        <v>31</v>
      </c>
      <c r="S1488" t="s">
        <v>102</v>
      </c>
      <c r="T1488" t="s">
        <v>112</v>
      </c>
      <c r="U1488" t="s">
        <v>34</v>
      </c>
      <c r="V1488">
        <v>1</v>
      </c>
      <c r="W1488">
        <v>3</v>
      </c>
      <c r="X1488" t="s">
        <v>35</v>
      </c>
      <c r="Y1488" t="s">
        <v>35</v>
      </c>
      <c r="Z1488" t="s">
        <v>36</v>
      </c>
    </row>
    <row r="1489" spans="1:26" x14ac:dyDescent="0.3">
      <c r="A1489" t="s">
        <v>1708</v>
      </c>
      <c r="B1489" t="s">
        <v>184</v>
      </c>
      <c r="C1489" t="s">
        <v>26</v>
      </c>
      <c r="D1489" t="s">
        <v>27</v>
      </c>
      <c r="G1489">
        <v>2</v>
      </c>
      <c r="H1489">
        <v>2</v>
      </c>
      <c r="I1489">
        <v>6</v>
      </c>
      <c r="J1489">
        <v>2</v>
      </c>
      <c r="K1489">
        <v>4</v>
      </c>
      <c r="L1489">
        <v>6</v>
      </c>
      <c r="M1489">
        <v>5</v>
      </c>
      <c r="N1489">
        <v>500</v>
      </c>
      <c r="O1489" t="s">
        <v>28</v>
      </c>
      <c r="P1489" t="s">
        <v>45</v>
      </c>
      <c r="Q1489" t="s">
        <v>60</v>
      </c>
      <c r="R1489" t="s">
        <v>31</v>
      </c>
      <c r="T1489" t="s">
        <v>194</v>
      </c>
      <c r="U1489" t="s">
        <v>146</v>
      </c>
      <c r="V1489">
        <v>3</v>
      </c>
      <c r="W1489">
        <v>1</v>
      </c>
      <c r="X1489" t="s">
        <v>35</v>
      </c>
      <c r="Y1489" t="s">
        <v>35</v>
      </c>
      <c r="Z1489" t="s">
        <v>36</v>
      </c>
    </row>
    <row r="1490" spans="1:26" x14ac:dyDescent="0.3">
      <c r="A1490" t="s">
        <v>1709</v>
      </c>
      <c r="B1490" t="s">
        <v>67</v>
      </c>
      <c r="E1490" t="s">
        <v>26</v>
      </c>
      <c r="F1490" t="s">
        <v>43</v>
      </c>
      <c r="G1490">
        <v>2</v>
      </c>
      <c r="H1490">
        <v>2</v>
      </c>
      <c r="I1490">
        <v>5</v>
      </c>
      <c r="J1490">
        <v>3</v>
      </c>
      <c r="K1490">
        <v>0</v>
      </c>
      <c r="L1490">
        <v>3</v>
      </c>
      <c r="M1490">
        <v>8</v>
      </c>
      <c r="N1490">
        <v>500</v>
      </c>
      <c r="O1490" t="s">
        <v>28</v>
      </c>
      <c r="P1490" t="s">
        <v>29</v>
      </c>
      <c r="Q1490" t="s">
        <v>39</v>
      </c>
      <c r="R1490" t="s">
        <v>31</v>
      </c>
      <c r="S1490" t="s">
        <v>102</v>
      </c>
      <c r="T1490" t="s">
        <v>112</v>
      </c>
      <c r="U1490" t="s">
        <v>34</v>
      </c>
      <c r="V1490">
        <v>2</v>
      </c>
      <c r="W1490">
        <v>1</v>
      </c>
      <c r="X1490" t="s">
        <v>35</v>
      </c>
      <c r="Y1490" t="s">
        <v>35</v>
      </c>
      <c r="Z1490" t="s">
        <v>36</v>
      </c>
    </row>
    <row r="1491" spans="1:26" x14ac:dyDescent="0.3">
      <c r="A1491" t="s">
        <v>1710</v>
      </c>
      <c r="B1491" t="s">
        <v>157</v>
      </c>
      <c r="C1491" t="s">
        <v>26</v>
      </c>
      <c r="D1491" t="s">
        <v>27</v>
      </c>
      <c r="G1491">
        <v>8</v>
      </c>
      <c r="H1491">
        <v>2</v>
      </c>
      <c r="I1491">
        <v>7</v>
      </c>
      <c r="J1491">
        <v>8</v>
      </c>
      <c r="K1491">
        <v>2</v>
      </c>
      <c r="L1491">
        <v>3</v>
      </c>
      <c r="M1491">
        <v>6</v>
      </c>
      <c r="N1491">
        <v>200</v>
      </c>
      <c r="O1491" t="s">
        <v>28</v>
      </c>
      <c r="P1491" t="s">
        <v>29</v>
      </c>
      <c r="Q1491" t="s">
        <v>60</v>
      </c>
      <c r="R1491" t="s">
        <v>31</v>
      </c>
      <c r="S1491" t="s">
        <v>102</v>
      </c>
      <c r="T1491" t="s">
        <v>62</v>
      </c>
      <c r="U1491" t="s">
        <v>34</v>
      </c>
      <c r="V1491">
        <v>2</v>
      </c>
      <c r="W1491">
        <v>2</v>
      </c>
      <c r="X1491" t="s">
        <v>40</v>
      </c>
      <c r="Y1491" t="s">
        <v>35</v>
      </c>
      <c r="Z1491" t="s">
        <v>53</v>
      </c>
    </row>
    <row r="1492" spans="1:26" x14ac:dyDescent="0.3">
      <c r="A1492" t="s">
        <v>1711</v>
      </c>
      <c r="B1492" t="s">
        <v>78</v>
      </c>
      <c r="E1492" t="s">
        <v>26</v>
      </c>
      <c r="F1492" t="s">
        <v>43</v>
      </c>
      <c r="G1492">
        <v>2</v>
      </c>
      <c r="H1492">
        <v>2</v>
      </c>
      <c r="I1492">
        <v>10</v>
      </c>
      <c r="J1492">
        <v>2</v>
      </c>
      <c r="K1492">
        <v>2</v>
      </c>
      <c r="L1492">
        <v>8</v>
      </c>
      <c r="M1492">
        <v>9</v>
      </c>
      <c r="N1492">
        <v>200</v>
      </c>
      <c r="O1492" t="s">
        <v>28</v>
      </c>
      <c r="P1492" t="s">
        <v>29</v>
      </c>
      <c r="Q1492" t="s">
        <v>60</v>
      </c>
      <c r="R1492" t="s">
        <v>31</v>
      </c>
      <c r="S1492" t="s">
        <v>51</v>
      </c>
      <c r="T1492" t="s">
        <v>194</v>
      </c>
      <c r="U1492" t="s">
        <v>146</v>
      </c>
      <c r="V1492">
        <v>1</v>
      </c>
      <c r="W1492">
        <v>1</v>
      </c>
      <c r="X1492" t="s">
        <v>35</v>
      </c>
      <c r="Y1492" t="s">
        <v>35</v>
      </c>
      <c r="Z1492" t="s">
        <v>53</v>
      </c>
    </row>
    <row r="1493" spans="1:26" x14ac:dyDescent="0.3">
      <c r="A1493" t="s">
        <v>1712</v>
      </c>
      <c r="B1493" t="s">
        <v>38</v>
      </c>
      <c r="C1493" t="s">
        <v>26</v>
      </c>
      <c r="D1493" t="s">
        <v>27</v>
      </c>
      <c r="G1493">
        <v>1</v>
      </c>
      <c r="H1493">
        <v>2</v>
      </c>
      <c r="I1493">
        <v>7</v>
      </c>
      <c r="J1493">
        <v>3</v>
      </c>
      <c r="K1493">
        <v>0</v>
      </c>
      <c r="L1493">
        <v>9</v>
      </c>
      <c r="M1493">
        <v>8</v>
      </c>
      <c r="N1493" t="s">
        <v>158</v>
      </c>
      <c r="O1493" t="s">
        <v>28</v>
      </c>
      <c r="P1493" t="s">
        <v>45</v>
      </c>
      <c r="Q1493" t="s">
        <v>30</v>
      </c>
      <c r="R1493" t="s">
        <v>50</v>
      </c>
      <c r="S1493" t="s">
        <v>61</v>
      </c>
      <c r="T1493" t="s">
        <v>112</v>
      </c>
      <c r="U1493" t="s">
        <v>57</v>
      </c>
      <c r="V1493">
        <v>4</v>
      </c>
      <c r="W1493">
        <v>1</v>
      </c>
      <c r="X1493" t="s">
        <v>35</v>
      </c>
      <c r="Y1493" t="s">
        <v>35</v>
      </c>
      <c r="Z1493" t="s">
        <v>36</v>
      </c>
    </row>
    <row r="1494" spans="1:26" x14ac:dyDescent="0.3">
      <c r="A1494" t="s">
        <v>1713</v>
      </c>
      <c r="B1494" t="s">
        <v>38</v>
      </c>
      <c r="C1494" t="s">
        <v>26</v>
      </c>
      <c r="D1494" t="s">
        <v>27</v>
      </c>
      <c r="G1494">
        <v>2</v>
      </c>
      <c r="H1494">
        <v>10</v>
      </c>
      <c r="I1494">
        <v>2</v>
      </c>
      <c r="J1494">
        <v>2</v>
      </c>
      <c r="K1494">
        <v>2</v>
      </c>
      <c r="L1494">
        <v>8</v>
      </c>
      <c r="M1494">
        <v>8</v>
      </c>
      <c r="N1494">
        <v>50</v>
      </c>
      <c r="O1494" t="s">
        <v>44</v>
      </c>
      <c r="P1494" t="s">
        <v>45</v>
      </c>
      <c r="Q1494" t="s">
        <v>60</v>
      </c>
      <c r="R1494" t="s">
        <v>31</v>
      </c>
      <c r="S1494" t="s">
        <v>83</v>
      </c>
      <c r="T1494" t="s">
        <v>131</v>
      </c>
      <c r="U1494" t="s">
        <v>34</v>
      </c>
      <c r="V1494">
        <v>1</v>
      </c>
      <c r="W1494">
        <v>1</v>
      </c>
      <c r="X1494" t="s">
        <v>35</v>
      </c>
      <c r="Y1494" t="s">
        <v>35</v>
      </c>
      <c r="Z1494" t="s">
        <v>36</v>
      </c>
    </row>
    <row r="1495" spans="1:26" x14ac:dyDescent="0.3">
      <c r="A1495" t="s">
        <v>1714</v>
      </c>
      <c r="B1495" t="s">
        <v>67</v>
      </c>
      <c r="E1495" t="s">
        <v>26</v>
      </c>
      <c r="F1495" t="s">
        <v>43</v>
      </c>
      <c r="G1495">
        <v>7</v>
      </c>
      <c r="H1495">
        <v>9</v>
      </c>
      <c r="I1495">
        <v>7</v>
      </c>
      <c r="J1495">
        <v>7</v>
      </c>
      <c r="K1495">
        <v>8</v>
      </c>
      <c r="L1495">
        <v>4</v>
      </c>
      <c r="M1495">
        <v>8</v>
      </c>
      <c r="N1495" t="s">
        <v>1076</v>
      </c>
      <c r="O1495" t="s">
        <v>44</v>
      </c>
      <c r="P1495" t="s">
        <v>29</v>
      </c>
      <c r="Q1495" t="s">
        <v>60</v>
      </c>
      <c r="R1495" t="s">
        <v>31</v>
      </c>
      <c r="T1495" t="s">
        <v>176</v>
      </c>
      <c r="U1495" t="s">
        <v>146</v>
      </c>
      <c r="V1495">
        <v>3</v>
      </c>
      <c r="W1495">
        <v>2</v>
      </c>
      <c r="X1495" t="s">
        <v>35</v>
      </c>
      <c r="Y1495" t="s">
        <v>35</v>
      </c>
      <c r="Z1495" t="s">
        <v>36</v>
      </c>
    </row>
    <row r="1496" spans="1:26" x14ac:dyDescent="0.3">
      <c r="A1496" t="s">
        <v>1715</v>
      </c>
      <c r="B1496" t="s">
        <v>81</v>
      </c>
      <c r="E1496" t="s">
        <v>26</v>
      </c>
      <c r="F1496" t="s">
        <v>43</v>
      </c>
      <c r="G1496">
        <v>7</v>
      </c>
      <c r="H1496">
        <v>5</v>
      </c>
      <c r="I1496">
        <v>7</v>
      </c>
      <c r="J1496">
        <v>7</v>
      </c>
      <c r="K1496">
        <v>6</v>
      </c>
      <c r="L1496">
        <v>3</v>
      </c>
      <c r="M1496">
        <v>6</v>
      </c>
      <c r="N1496">
        <v>100</v>
      </c>
      <c r="O1496" t="s">
        <v>28</v>
      </c>
      <c r="P1496" t="s">
        <v>45</v>
      </c>
      <c r="Q1496" t="s">
        <v>60</v>
      </c>
      <c r="R1496" t="s">
        <v>50</v>
      </c>
      <c r="S1496" t="s">
        <v>56</v>
      </c>
      <c r="T1496" t="s">
        <v>176</v>
      </c>
      <c r="U1496" t="s">
        <v>46</v>
      </c>
      <c r="V1496">
        <v>4</v>
      </c>
      <c r="W1496">
        <v>4</v>
      </c>
      <c r="X1496" t="s">
        <v>35</v>
      </c>
      <c r="Y1496" t="s">
        <v>35</v>
      </c>
      <c r="Z1496" t="s">
        <v>36</v>
      </c>
    </row>
    <row r="1497" spans="1:26" x14ac:dyDescent="0.3">
      <c r="A1497" t="s">
        <v>1716</v>
      </c>
      <c r="B1497" t="s">
        <v>25</v>
      </c>
      <c r="C1497" t="s">
        <v>26</v>
      </c>
      <c r="D1497" t="s">
        <v>27</v>
      </c>
      <c r="G1497">
        <v>7</v>
      </c>
      <c r="H1497">
        <v>3</v>
      </c>
      <c r="I1497">
        <v>6</v>
      </c>
      <c r="J1497">
        <v>6</v>
      </c>
      <c r="K1497">
        <v>3</v>
      </c>
      <c r="L1497">
        <v>3</v>
      </c>
      <c r="M1497">
        <v>3</v>
      </c>
      <c r="N1497">
        <v>0</v>
      </c>
      <c r="O1497" t="s">
        <v>28</v>
      </c>
      <c r="P1497" t="s">
        <v>29</v>
      </c>
      <c r="Q1497" t="s">
        <v>60</v>
      </c>
      <c r="R1497" t="s">
        <v>31</v>
      </c>
      <c r="S1497" t="s">
        <v>102</v>
      </c>
      <c r="T1497" t="s">
        <v>112</v>
      </c>
      <c r="U1497" t="s">
        <v>146</v>
      </c>
      <c r="V1497">
        <v>4</v>
      </c>
      <c r="W1497">
        <v>2</v>
      </c>
      <c r="X1497" t="s">
        <v>40</v>
      </c>
      <c r="Y1497" t="s">
        <v>40</v>
      </c>
      <c r="Z1497" t="s">
        <v>36</v>
      </c>
    </row>
    <row r="1498" spans="1:26" x14ac:dyDescent="0.3">
      <c r="A1498" t="s">
        <v>1717</v>
      </c>
      <c r="B1498" t="s">
        <v>78</v>
      </c>
      <c r="E1498" t="s">
        <v>26</v>
      </c>
      <c r="F1498" t="s">
        <v>43</v>
      </c>
      <c r="G1498">
        <v>7</v>
      </c>
      <c r="H1498">
        <v>3</v>
      </c>
      <c r="I1498">
        <v>6</v>
      </c>
      <c r="J1498">
        <v>6</v>
      </c>
      <c r="K1498">
        <v>4</v>
      </c>
      <c r="L1498">
        <v>4</v>
      </c>
      <c r="M1498">
        <v>9</v>
      </c>
      <c r="N1498">
        <v>200</v>
      </c>
      <c r="O1498" t="s">
        <v>28</v>
      </c>
      <c r="P1498" t="s">
        <v>45</v>
      </c>
      <c r="Q1498" t="s">
        <v>30</v>
      </c>
      <c r="R1498" t="s">
        <v>31</v>
      </c>
      <c r="S1498" t="s">
        <v>102</v>
      </c>
      <c r="T1498" t="s">
        <v>112</v>
      </c>
      <c r="U1498" t="s">
        <v>92</v>
      </c>
      <c r="V1498">
        <v>4</v>
      </c>
      <c r="W1498">
        <v>4</v>
      </c>
      <c r="X1498" t="s">
        <v>35</v>
      </c>
      <c r="Y1498" t="s">
        <v>35</v>
      </c>
      <c r="Z1498" t="s">
        <v>36</v>
      </c>
    </row>
    <row r="1499" spans="1:26" x14ac:dyDescent="0.3">
      <c r="A1499" t="s">
        <v>1718</v>
      </c>
      <c r="B1499" t="s">
        <v>81</v>
      </c>
      <c r="E1499" t="s">
        <v>26</v>
      </c>
      <c r="F1499" t="s">
        <v>43</v>
      </c>
      <c r="G1499">
        <v>1</v>
      </c>
      <c r="H1499">
        <v>0</v>
      </c>
      <c r="I1499">
        <v>10</v>
      </c>
      <c r="J1499">
        <v>1</v>
      </c>
      <c r="K1499">
        <v>0</v>
      </c>
      <c r="L1499">
        <v>7</v>
      </c>
      <c r="M1499">
        <v>3</v>
      </c>
      <c r="N1499">
        <v>35</v>
      </c>
      <c r="O1499" t="s">
        <v>44</v>
      </c>
      <c r="P1499" t="s">
        <v>29</v>
      </c>
      <c r="Q1499" t="s">
        <v>60</v>
      </c>
      <c r="R1499" t="s">
        <v>31</v>
      </c>
      <c r="S1499" t="s">
        <v>56</v>
      </c>
      <c r="T1499" t="s">
        <v>176</v>
      </c>
      <c r="U1499" t="s">
        <v>46</v>
      </c>
      <c r="V1499">
        <v>1</v>
      </c>
      <c r="W1499">
        <v>2</v>
      </c>
      <c r="X1499" t="s">
        <v>35</v>
      </c>
      <c r="Y1499" t="s">
        <v>35</v>
      </c>
      <c r="Z1499" t="s">
        <v>36</v>
      </c>
    </row>
    <row r="1500" spans="1:26" x14ac:dyDescent="0.3">
      <c r="A1500" t="s">
        <v>1719</v>
      </c>
      <c r="B1500" t="s">
        <v>135</v>
      </c>
      <c r="E1500" t="s">
        <v>26</v>
      </c>
      <c r="F1500" t="s">
        <v>43</v>
      </c>
      <c r="G1500">
        <v>6</v>
      </c>
      <c r="H1500">
        <v>9</v>
      </c>
      <c r="I1500">
        <v>3</v>
      </c>
      <c r="J1500">
        <v>3</v>
      </c>
      <c r="K1500">
        <v>2</v>
      </c>
      <c r="L1500">
        <v>5</v>
      </c>
      <c r="M1500">
        <v>7</v>
      </c>
      <c r="N1500" s="1">
        <v>0.15</v>
      </c>
      <c r="O1500" t="s">
        <v>28</v>
      </c>
      <c r="P1500" t="s">
        <v>29</v>
      </c>
      <c r="Q1500" t="s">
        <v>60</v>
      </c>
      <c r="R1500" t="s">
        <v>31</v>
      </c>
      <c r="S1500" t="s">
        <v>51</v>
      </c>
      <c r="T1500" t="s">
        <v>112</v>
      </c>
      <c r="U1500" t="s">
        <v>34</v>
      </c>
      <c r="V1500">
        <v>3</v>
      </c>
      <c r="W1500">
        <v>2</v>
      </c>
      <c r="X1500" t="s">
        <v>35</v>
      </c>
      <c r="Y1500" t="s">
        <v>35</v>
      </c>
      <c r="Z1500" t="s">
        <v>36</v>
      </c>
    </row>
    <row r="1501" spans="1:26" x14ac:dyDescent="0.3">
      <c r="A1501" t="s">
        <v>1720</v>
      </c>
      <c r="B1501" t="s">
        <v>99</v>
      </c>
      <c r="E1501" t="s">
        <v>26</v>
      </c>
      <c r="F1501" t="s">
        <v>43</v>
      </c>
      <c r="G1501">
        <v>2</v>
      </c>
      <c r="H1501">
        <v>8</v>
      </c>
      <c r="I1501">
        <v>10</v>
      </c>
      <c r="J1501">
        <v>2</v>
      </c>
      <c r="K1501">
        <v>2</v>
      </c>
      <c r="L1501">
        <v>7</v>
      </c>
      <c r="M1501">
        <v>7</v>
      </c>
      <c r="N1501">
        <v>0</v>
      </c>
      <c r="O1501" t="s">
        <v>28</v>
      </c>
      <c r="P1501" t="s">
        <v>29</v>
      </c>
      <c r="Q1501" t="s">
        <v>60</v>
      </c>
      <c r="R1501" t="s">
        <v>337</v>
      </c>
      <c r="S1501" t="s">
        <v>32</v>
      </c>
      <c r="T1501" t="s">
        <v>176</v>
      </c>
      <c r="U1501" t="s">
        <v>46</v>
      </c>
      <c r="V1501">
        <v>3</v>
      </c>
      <c r="W1501">
        <v>2</v>
      </c>
      <c r="X1501" t="s">
        <v>35</v>
      </c>
      <c r="Y1501" t="s">
        <v>35</v>
      </c>
      <c r="Z1501" t="s">
        <v>36</v>
      </c>
    </row>
    <row r="1502" spans="1:26" x14ac:dyDescent="0.3">
      <c r="A1502" t="s">
        <v>1721</v>
      </c>
      <c r="B1502" t="s">
        <v>74</v>
      </c>
      <c r="C1502" t="s">
        <v>26</v>
      </c>
      <c r="D1502" t="s">
        <v>27</v>
      </c>
      <c r="G1502">
        <v>4</v>
      </c>
      <c r="H1502">
        <v>4</v>
      </c>
      <c r="I1502">
        <v>8</v>
      </c>
      <c r="J1502">
        <v>5</v>
      </c>
      <c r="K1502">
        <v>0</v>
      </c>
      <c r="L1502">
        <v>3</v>
      </c>
      <c r="M1502">
        <v>3</v>
      </c>
      <c r="N1502" t="s">
        <v>233</v>
      </c>
      <c r="O1502" t="s">
        <v>44</v>
      </c>
      <c r="P1502" t="s">
        <v>29</v>
      </c>
      <c r="Q1502" t="s">
        <v>60</v>
      </c>
      <c r="R1502" t="s">
        <v>31</v>
      </c>
      <c r="S1502" t="s">
        <v>32</v>
      </c>
      <c r="T1502" t="s">
        <v>33</v>
      </c>
      <c r="U1502" t="s">
        <v>34</v>
      </c>
      <c r="V1502">
        <v>1</v>
      </c>
      <c r="W1502">
        <v>4</v>
      </c>
      <c r="X1502" t="s">
        <v>35</v>
      </c>
      <c r="Y1502" t="s">
        <v>35</v>
      </c>
      <c r="Z1502" t="s">
        <v>36</v>
      </c>
    </row>
    <row r="1503" spans="1:26" x14ac:dyDescent="0.3">
      <c r="A1503" t="s">
        <v>1722</v>
      </c>
      <c r="B1503" t="s">
        <v>81</v>
      </c>
      <c r="E1503" t="s">
        <v>26</v>
      </c>
      <c r="F1503" t="s">
        <v>43</v>
      </c>
      <c r="G1503">
        <v>3</v>
      </c>
      <c r="H1503">
        <v>4</v>
      </c>
      <c r="I1503">
        <v>7</v>
      </c>
      <c r="J1503">
        <v>3</v>
      </c>
      <c r="K1503">
        <v>1</v>
      </c>
      <c r="L1503">
        <v>5</v>
      </c>
      <c r="M1503">
        <v>8</v>
      </c>
      <c r="N1503">
        <v>100</v>
      </c>
      <c r="O1503" t="s">
        <v>28</v>
      </c>
      <c r="P1503" t="s">
        <v>29</v>
      </c>
      <c r="Q1503" t="s">
        <v>39</v>
      </c>
      <c r="R1503" t="s">
        <v>31</v>
      </c>
      <c r="S1503" t="s">
        <v>102</v>
      </c>
      <c r="T1503" t="s">
        <v>62</v>
      </c>
      <c r="U1503" t="s">
        <v>146</v>
      </c>
      <c r="V1503">
        <v>2</v>
      </c>
      <c r="W1503">
        <v>2</v>
      </c>
      <c r="X1503" t="s">
        <v>35</v>
      </c>
      <c r="Y1503" t="s">
        <v>35</v>
      </c>
      <c r="Z1503" t="s">
        <v>36</v>
      </c>
    </row>
    <row r="1504" spans="1:26" x14ac:dyDescent="0.3">
      <c r="A1504" t="s">
        <v>1723</v>
      </c>
      <c r="B1504" t="s">
        <v>99</v>
      </c>
      <c r="E1504" t="s">
        <v>26</v>
      </c>
      <c r="F1504" t="s">
        <v>43</v>
      </c>
      <c r="G1504">
        <v>7</v>
      </c>
      <c r="H1504">
        <v>5</v>
      </c>
      <c r="I1504">
        <v>7</v>
      </c>
      <c r="J1504">
        <v>2</v>
      </c>
      <c r="K1504">
        <v>3</v>
      </c>
      <c r="L1504">
        <v>6</v>
      </c>
      <c r="M1504">
        <v>8</v>
      </c>
      <c r="N1504">
        <v>0</v>
      </c>
      <c r="O1504" t="s">
        <v>44</v>
      </c>
      <c r="P1504" t="s">
        <v>45</v>
      </c>
      <c r="Q1504" t="s">
        <v>39</v>
      </c>
      <c r="R1504" t="s">
        <v>31</v>
      </c>
      <c r="S1504" t="s">
        <v>102</v>
      </c>
      <c r="T1504" t="s">
        <v>112</v>
      </c>
      <c r="U1504" t="s">
        <v>34</v>
      </c>
      <c r="V1504">
        <v>2</v>
      </c>
      <c r="W1504">
        <v>3</v>
      </c>
      <c r="X1504" t="s">
        <v>40</v>
      </c>
      <c r="Y1504" t="s">
        <v>35</v>
      </c>
      <c r="Z1504" t="s">
        <v>36</v>
      </c>
    </row>
    <row r="1505" spans="1:26" x14ac:dyDescent="0.3">
      <c r="A1505" t="s">
        <v>1724</v>
      </c>
      <c r="B1505" t="s">
        <v>64</v>
      </c>
      <c r="C1505" t="s">
        <v>26</v>
      </c>
      <c r="D1505" t="s">
        <v>105</v>
      </c>
      <c r="G1505">
        <v>3</v>
      </c>
      <c r="H1505">
        <v>7</v>
      </c>
      <c r="I1505">
        <v>8</v>
      </c>
      <c r="J1505">
        <v>2</v>
      </c>
      <c r="K1505">
        <v>1</v>
      </c>
      <c r="L1505">
        <v>8</v>
      </c>
      <c r="M1505">
        <v>4</v>
      </c>
      <c r="N1505">
        <v>100</v>
      </c>
      <c r="O1505" t="s">
        <v>44</v>
      </c>
      <c r="P1505" t="s">
        <v>45</v>
      </c>
      <c r="Q1505" t="s">
        <v>30</v>
      </c>
      <c r="R1505" t="s">
        <v>138</v>
      </c>
      <c r="S1505" t="s">
        <v>51</v>
      </c>
      <c r="T1505" t="s">
        <v>52</v>
      </c>
      <c r="U1505" t="s">
        <v>146</v>
      </c>
      <c r="V1505">
        <v>1</v>
      </c>
      <c r="W1505">
        <v>3</v>
      </c>
      <c r="X1505" t="s">
        <v>35</v>
      </c>
      <c r="Y1505" t="s">
        <v>40</v>
      </c>
      <c r="Z1505" t="s">
        <v>36</v>
      </c>
    </row>
    <row r="1506" spans="1:26" x14ac:dyDescent="0.3">
      <c r="A1506" t="s">
        <v>1725</v>
      </c>
      <c r="B1506" t="s">
        <v>38</v>
      </c>
      <c r="C1506" t="s">
        <v>26</v>
      </c>
      <c r="D1506" t="s">
        <v>27</v>
      </c>
      <c r="G1506">
        <v>2</v>
      </c>
      <c r="H1506">
        <v>2</v>
      </c>
      <c r="I1506">
        <v>10</v>
      </c>
      <c r="J1506">
        <v>1</v>
      </c>
      <c r="K1506">
        <v>0</v>
      </c>
      <c r="L1506">
        <v>8</v>
      </c>
      <c r="M1506">
        <v>10</v>
      </c>
      <c r="N1506">
        <v>500</v>
      </c>
      <c r="O1506" t="s">
        <v>28</v>
      </c>
      <c r="P1506" t="s">
        <v>29</v>
      </c>
      <c r="Q1506" t="s">
        <v>60</v>
      </c>
      <c r="R1506" t="s">
        <v>31</v>
      </c>
      <c r="S1506" t="s">
        <v>91</v>
      </c>
      <c r="T1506" t="s">
        <v>65</v>
      </c>
      <c r="U1506" t="s">
        <v>34</v>
      </c>
      <c r="V1506">
        <v>1</v>
      </c>
      <c r="W1506">
        <v>1</v>
      </c>
      <c r="X1506" t="s">
        <v>35</v>
      </c>
      <c r="Y1506" t="s">
        <v>35</v>
      </c>
      <c r="Z1506" t="s">
        <v>36</v>
      </c>
    </row>
    <row r="1507" spans="1:26" x14ac:dyDescent="0.3">
      <c r="A1507" t="s">
        <v>1726</v>
      </c>
      <c r="B1507" t="s">
        <v>74</v>
      </c>
      <c r="C1507" t="s">
        <v>26</v>
      </c>
      <c r="D1507" t="s">
        <v>105</v>
      </c>
      <c r="G1507">
        <v>7</v>
      </c>
      <c r="H1507">
        <v>5</v>
      </c>
      <c r="I1507">
        <v>6</v>
      </c>
      <c r="J1507">
        <v>5</v>
      </c>
      <c r="K1507">
        <v>4</v>
      </c>
      <c r="L1507">
        <v>7</v>
      </c>
      <c r="M1507">
        <v>9</v>
      </c>
      <c r="N1507" t="s">
        <v>68</v>
      </c>
      <c r="O1507" t="s">
        <v>44</v>
      </c>
      <c r="P1507" t="s">
        <v>45</v>
      </c>
      <c r="Q1507" t="s">
        <v>39</v>
      </c>
      <c r="R1507" t="s">
        <v>55</v>
      </c>
      <c r="S1507" t="s">
        <v>56</v>
      </c>
      <c r="T1507" t="s">
        <v>52</v>
      </c>
      <c r="U1507" t="s">
        <v>92</v>
      </c>
      <c r="V1507">
        <v>4</v>
      </c>
      <c r="W1507">
        <v>2</v>
      </c>
      <c r="X1507" t="s">
        <v>35</v>
      </c>
      <c r="Y1507" t="s">
        <v>35</v>
      </c>
      <c r="Z1507" t="s">
        <v>36</v>
      </c>
    </row>
    <row r="1508" spans="1:26" x14ac:dyDescent="0.3">
      <c r="A1508" t="s">
        <v>1727</v>
      </c>
      <c r="B1508" t="s">
        <v>42</v>
      </c>
      <c r="E1508" t="s">
        <v>26</v>
      </c>
      <c r="F1508" t="s">
        <v>43</v>
      </c>
      <c r="G1508">
        <v>8</v>
      </c>
      <c r="H1508">
        <v>8</v>
      </c>
      <c r="I1508">
        <v>5</v>
      </c>
      <c r="J1508">
        <v>8</v>
      </c>
      <c r="K1508">
        <v>5</v>
      </c>
      <c r="L1508">
        <v>5</v>
      </c>
      <c r="M1508">
        <v>7</v>
      </c>
      <c r="N1508">
        <v>200</v>
      </c>
      <c r="O1508" t="s">
        <v>44</v>
      </c>
      <c r="P1508" t="s">
        <v>45</v>
      </c>
      <c r="Q1508" t="s">
        <v>30</v>
      </c>
      <c r="R1508" t="s">
        <v>50</v>
      </c>
      <c r="S1508" t="s">
        <v>61</v>
      </c>
      <c r="T1508" t="s">
        <v>52</v>
      </c>
      <c r="U1508" t="s">
        <v>34</v>
      </c>
      <c r="V1508">
        <v>2</v>
      </c>
      <c r="W1508">
        <v>2</v>
      </c>
      <c r="X1508" t="s">
        <v>35</v>
      </c>
      <c r="Y1508" t="s">
        <v>35</v>
      </c>
      <c r="Z1508" t="s">
        <v>36</v>
      </c>
    </row>
    <row r="1509" spans="1:26" x14ac:dyDescent="0.3">
      <c r="A1509" t="s">
        <v>1728</v>
      </c>
      <c r="B1509" t="s">
        <v>76</v>
      </c>
      <c r="E1509" t="s">
        <v>26</v>
      </c>
      <c r="F1509" t="s">
        <v>43</v>
      </c>
      <c r="G1509">
        <v>8</v>
      </c>
      <c r="H1509">
        <v>5</v>
      </c>
      <c r="I1509">
        <v>10</v>
      </c>
      <c r="J1509">
        <v>2</v>
      </c>
      <c r="K1509">
        <v>0</v>
      </c>
      <c r="L1509">
        <v>8</v>
      </c>
      <c r="M1509">
        <v>7</v>
      </c>
      <c r="N1509">
        <v>100</v>
      </c>
      <c r="O1509" t="s">
        <v>28</v>
      </c>
      <c r="P1509" t="s">
        <v>45</v>
      </c>
      <c r="Q1509" t="s">
        <v>39</v>
      </c>
      <c r="R1509" t="s">
        <v>31</v>
      </c>
      <c r="S1509" t="s">
        <v>102</v>
      </c>
      <c r="T1509" t="s">
        <v>112</v>
      </c>
      <c r="U1509" t="s">
        <v>34</v>
      </c>
      <c r="V1509">
        <v>3</v>
      </c>
      <c r="W1509">
        <v>3</v>
      </c>
      <c r="X1509" t="s">
        <v>35</v>
      </c>
      <c r="Y1509" t="s">
        <v>35</v>
      </c>
      <c r="Z1509" t="s">
        <v>36</v>
      </c>
    </row>
    <row r="1510" spans="1:26" x14ac:dyDescent="0.3">
      <c r="A1510" t="s">
        <v>1729</v>
      </c>
      <c r="B1510" t="s">
        <v>135</v>
      </c>
      <c r="E1510" t="s">
        <v>26</v>
      </c>
      <c r="F1510" t="s">
        <v>43</v>
      </c>
      <c r="G1510">
        <v>6</v>
      </c>
      <c r="H1510">
        <v>2</v>
      </c>
      <c r="I1510">
        <v>8</v>
      </c>
      <c r="J1510">
        <v>4</v>
      </c>
      <c r="K1510">
        <v>3</v>
      </c>
      <c r="L1510">
        <v>5</v>
      </c>
      <c r="M1510">
        <v>7</v>
      </c>
      <c r="N1510">
        <v>350</v>
      </c>
      <c r="O1510" t="s">
        <v>44</v>
      </c>
      <c r="P1510" t="s">
        <v>45</v>
      </c>
      <c r="Q1510" t="s">
        <v>39</v>
      </c>
      <c r="R1510" t="s">
        <v>31</v>
      </c>
      <c r="S1510" t="s">
        <v>56</v>
      </c>
      <c r="T1510" t="s">
        <v>206</v>
      </c>
      <c r="U1510" t="s">
        <v>34</v>
      </c>
      <c r="V1510">
        <v>4</v>
      </c>
      <c r="W1510">
        <v>3</v>
      </c>
      <c r="X1510" t="s">
        <v>35</v>
      </c>
      <c r="Y1510" t="s">
        <v>35</v>
      </c>
      <c r="Z1510" t="s">
        <v>53</v>
      </c>
    </row>
    <row r="1511" spans="1:26" x14ac:dyDescent="0.3">
      <c r="A1511" t="s">
        <v>1730</v>
      </c>
      <c r="B1511" t="s">
        <v>48</v>
      </c>
      <c r="C1511" t="s">
        <v>26</v>
      </c>
      <c r="D1511" t="s">
        <v>105</v>
      </c>
      <c r="G1511">
        <v>5</v>
      </c>
      <c r="H1511">
        <v>3</v>
      </c>
      <c r="I1511">
        <v>8</v>
      </c>
      <c r="J1511">
        <v>5</v>
      </c>
      <c r="K1511">
        <v>3</v>
      </c>
      <c r="L1511">
        <v>7</v>
      </c>
      <c r="M1511">
        <v>5</v>
      </c>
      <c r="N1511">
        <v>100</v>
      </c>
      <c r="O1511" t="s">
        <v>28</v>
      </c>
      <c r="P1511" t="s">
        <v>45</v>
      </c>
      <c r="Q1511" t="s">
        <v>60</v>
      </c>
      <c r="R1511" t="s">
        <v>31</v>
      </c>
      <c r="S1511" t="s">
        <v>32</v>
      </c>
      <c r="T1511" t="s">
        <v>176</v>
      </c>
      <c r="U1511" t="s">
        <v>34</v>
      </c>
      <c r="V1511">
        <v>1</v>
      </c>
      <c r="W1511">
        <v>3</v>
      </c>
      <c r="X1511" t="s">
        <v>35</v>
      </c>
      <c r="Y1511" t="s">
        <v>35</v>
      </c>
      <c r="Z1511" t="s">
        <v>36</v>
      </c>
    </row>
    <row r="1512" spans="1:26" x14ac:dyDescent="0.3">
      <c r="A1512" t="s">
        <v>1731</v>
      </c>
      <c r="B1512" t="s">
        <v>99</v>
      </c>
      <c r="E1512" t="s">
        <v>26</v>
      </c>
      <c r="F1512" t="s">
        <v>79</v>
      </c>
      <c r="G1512">
        <v>6</v>
      </c>
      <c r="H1512">
        <v>2</v>
      </c>
      <c r="I1512">
        <v>8</v>
      </c>
      <c r="J1512">
        <v>6</v>
      </c>
      <c r="K1512">
        <v>6</v>
      </c>
      <c r="L1512">
        <v>4</v>
      </c>
      <c r="M1512">
        <v>2</v>
      </c>
      <c r="N1512" t="s">
        <v>1732</v>
      </c>
      <c r="O1512" t="s">
        <v>44</v>
      </c>
      <c r="P1512" t="s">
        <v>29</v>
      </c>
      <c r="Q1512" t="s">
        <v>39</v>
      </c>
      <c r="R1512" t="s">
        <v>31</v>
      </c>
      <c r="T1512" t="s">
        <v>33</v>
      </c>
      <c r="U1512" t="s">
        <v>34</v>
      </c>
      <c r="V1512">
        <v>2</v>
      </c>
      <c r="W1512">
        <v>4</v>
      </c>
      <c r="X1512" t="s">
        <v>40</v>
      </c>
      <c r="Y1512" t="s">
        <v>40</v>
      </c>
      <c r="Z1512" t="s">
        <v>36</v>
      </c>
    </row>
    <row r="1513" spans="1:26" x14ac:dyDescent="0.3">
      <c r="A1513" t="s">
        <v>1733</v>
      </c>
      <c r="B1513" t="s">
        <v>59</v>
      </c>
      <c r="E1513" t="s">
        <v>26</v>
      </c>
      <c r="F1513" t="s">
        <v>79</v>
      </c>
      <c r="G1513">
        <v>4</v>
      </c>
      <c r="H1513">
        <v>1</v>
      </c>
      <c r="I1513">
        <v>8</v>
      </c>
      <c r="J1513">
        <v>1</v>
      </c>
      <c r="K1513">
        <v>0</v>
      </c>
      <c r="L1513">
        <v>9</v>
      </c>
      <c r="M1513">
        <v>1</v>
      </c>
      <c r="N1513">
        <v>0</v>
      </c>
      <c r="O1513" t="s">
        <v>28</v>
      </c>
      <c r="P1513" t="s">
        <v>29</v>
      </c>
      <c r="Q1513" t="s">
        <v>60</v>
      </c>
      <c r="R1513" t="s">
        <v>31</v>
      </c>
      <c r="S1513" t="s">
        <v>178</v>
      </c>
      <c r="T1513" t="s">
        <v>65</v>
      </c>
      <c r="U1513" t="s">
        <v>146</v>
      </c>
      <c r="V1513">
        <v>1</v>
      </c>
      <c r="W1513">
        <v>1</v>
      </c>
      <c r="X1513" t="s">
        <v>35</v>
      </c>
      <c r="Y1513" t="s">
        <v>35</v>
      </c>
      <c r="Z1513" t="s">
        <v>36</v>
      </c>
    </row>
    <row r="1514" spans="1:26" x14ac:dyDescent="0.3">
      <c r="A1514" t="s">
        <v>1734</v>
      </c>
      <c r="B1514" t="s">
        <v>25</v>
      </c>
      <c r="C1514" t="s">
        <v>26</v>
      </c>
      <c r="D1514" t="s">
        <v>27</v>
      </c>
      <c r="G1514">
        <v>6</v>
      </c>
      <c r="H1514">
        <v>3</v>
      </c>
      <c r="I1514">
        <v>7</v>
      </c>
      <c r="J1514">
        <v>5</v>
      </c>
      <c r="K1514">
        <v>2</v>
      </c>
      <c r="L1514">
        <v>5</v>
      </c>
      <c r="M1514">
        <v>8</v>
      </c>
      <c r="N1514">
        <v>200</v>
      </c>
      <c r="O1514" t="s">
        <v>44</v>
      </c>
      <c r="P1514" t="s">
        <v>45</v>
      </c>
      <c r="Q1514" t="s">
        <v>30</v>
      </c>
      <c r="R1514" t="s">
        <v>50</v>
      </c>
      <c r="S1514" t="s">
        <v>214</v>
      </c>
      <c r="T1514" t="s">
        <v>52</v>
      </c>
      <c r="U1514" t="s">
        <v>57</v>
      </c>
      <c r="V1514">
        <v>3</v>
      </c>
      <c r="W1514">
        <v>1</v>
      </c>
      <c r="X1514" t="s">
        <v>35</v>
      </c>
      <c r="Y1514" t="s">
        <v>35</v>
      </c>
      <c r="Z1514" t="s">
        <v>36</v>
      </c>
    </row>
    <row r="1515" spans="1:26" x14ac:dyDescent="0.3">
      <c r="A1515" t="s">
        <v>1735</v>
      </c>
      <c r="B1515" t="s">
        <v>90</v>
      </c>
      <c r="E1515" t="s">
        <v>26</v>
      </c>
      <c r="F1515" t="s">
        <v>43</v>
      </c>
      <c r="G1515">
        <v>1</v>
      </c>
      <c r="H1515">
        <v>2</v>
      </c>
      <c r="I1515">
        <v>2</v>
      </c>
      <c r="J1515">
        <v>1</v>
      </c>
      <c r="K1515">
        <v>0</v>
      </c>
      <c r="L1515">
        <v>9</v>
      </c>
      <c r="M1515">
        <v>6</v>
      </c>
      <c r="N1515">
        <v>50</v>
      </c>
      <c r="O1515" t="s">
        <v>28</v>
      </c>
      <c r="P1515" t="s">
        <v>29</v>
      </c>
      <c r="Q1515" t="s">
        <v>60</v>
      </c>
      <c r="R1515" t="s">
        <v>31</v>
      </c>
      <c r="T1515" t="s">
        <v>112</v>
      </c>
      <c r="U1515" t="s">
        <v>146</v>
      </c>
      <c r="V1515">
        <v>3</v>
      </c>
      <c r="W1515">
        <v>1</v>
      </c>
      <c r="X1515" t="s">
        <v>35</v>
      </c>
      <c r="Y1515" t="s">
        <v>35</v>
      </c>
      <c r="Z1515" t="s">
        <v>36</v>
      </c>
    </row>
    <row r="1516" spans="1:26" x14ac:dyDescent="0.3">
      <c r="A1516" t="s">
        <v>1736</v>
      </c>
      <c r="B1516" t="s">
        <v>67</v>
      </c>
      <c r="E1516" t="s">
        <v>26</v>
      </c>
      <c r="F1516" t="s">
        <v>79</v>
      </c>
      <c r="G1516">
        <v>3</v>
      </c>
      <c r="H1516">
        <v>5</v>
      </c>
      <c r="I1516">
        <v>7</v>
      </c>
      <c r="J1516">
        <v>4</v>
      </c>
      <c r="K1516">
        <v>2</v>
      </c>
      <c r="L1516">
        <v>7</v>
      </c>
      <c r="M1516">
        <v>10</v>
      </c>
      <c r="N1516">
        <v>180</v>
      </c>
      <c r="O1516" t="s">
        <v>28</v>
      </c>
      <c r="P1516" t="s">
        <v>45</v>
      </c>
      <c r="Q1516" t="s">
        <v>117</v>
      </c>
      <c r="R1516" t="s">
        <v>50</v>
      </c>
      <c r="S1516" t="s">
        <v>61</v>
      </c>
      <c r="T1516" t="s">
        <v>52</v>
      </c>
      <c r="U1516" t="s">
        <v>92</v>
      </c>
      <c r="V1516">
        <v>1</v>
      </c>
      <c r="W1516">
        <v>2</v>
      </c>
      <c r="X1516" t="s">
        <v>35</v>
      </c>
      <c r="Y1516" t="s">
        <v>35</v>
      </c>
      <c r="Z1516" t="s">
        <v>36</v>
      </c>
    </row>
    <row r="1517" spans="1:26" x14ac:dyDescent="0.3">
      <c r="A1517" t="s">
        <v>1737</v>
      </c>
      <c r="B1517" t="s">
        <v>38</v>
      </c>
      <c r="C1517" t="s">
        <v>26</v>
      </c>
      <c r="D1517" t="s">
        <v>27</v>
      </c>
      <c r="G1517">
        <v>2</v>
      </c>
      <c r="H1517">
        <v>4</v>
      </c>
      <c r="I1517">
        <v>2</v>
      </c>
      <c r="J1517">
        <v>2</v>
      </c>
      <c r="K1517">
        <v>3</v>
      </c>
      <c r="L1517">
        <v>8</v>
      </c>
      <c r="M1517">
        <v>10</v>
      </c>
      <c r="N1517" t="s">
        <v>123</v>
      </c>
      <c r="O1517" t="s">
        <v>28</v>
      </c>
      <c r="P1517" t="s">
        <v>29</v>
      </c>
      <c r="Q1517" t="s">
        <v>60</v>
      </c>
      <c r="R1517" t="s">
        <v>31</v>
      </c>
      <c r="S1517" t="s">
        <v>61</v>
      </c>
      <c r="U1517" t="s">
        <v>46</v>
      </c>
      <c r="V1517">
        <v>2</v>
      </c>
      <c r="W1517">
        <v>1</v>
      </c>
      <c r="X1517" t="s">
        <v>35</v>
      </c>
      <c r="Y1517" t="s">
        <v>35</v>
      </c>
      <c r="Z1517" t="s">
        <v>36</v>
      </c>
    </row>
    <row r="1518" spans="1:26" x14ac:dyDescent="0.3">
      <c r="A1518" t="s">
        <v>1738</v>
      </c>
      <c r="B1518" t="s">
        <v>64</v>
      </c>
      <c r="C1518" t="s">
        <v>26</v>
      </c>
      <c r="D1518" t="s">
        <v>105</v>
      </c>
      <c r="G1518">
        <v>2</v>
      </c>
      <c r="H1518">
        <v>4</v>
      </c>
      <c r="I1518">
        <v>6</v>
      </c>
      <c r="J1518">
        <v>4</v>
      </c>
      <c r="K1518">
        <v>5</v>
      </c>
      <c r="L1518">
        <v>5</v>
      </c>
      <c r="M1518">
        <v>3</v>
      </c>
      <c r="N1518">
        <v>10</v>
      </c>
      <c r="O1518" t="s">
        <v>28</v>
      </c>
      <c r="P1518" t="s">
        <v>45</v>
      </c>
      <c r="Q1518" t="s">
        <v>30</v>
      </c>
      <c r="R1518" t="s">
        <v>337</v>
      </c>
      <c r="S1518" t="s">
        <v>51</v>
      </c>
      <c r="T1518" t="s">
        <v>52</v>
      </c>
      <c r="U1518" t="s">
        <v>146</v>
      </c>
      <c r="V1518">
        <v>2</v>
      </c>
      <c r="W1518">
        <v>2</v>
      </c>
      <c r="X1518" t="s">
        <v>35</v>
      </c>
      <c r="Y1518" t="s">
        <v>35</v>
      </c>
      <c r="Z1518" t="s">
        <v>36</v>
      </c>
    </row>
    <row r="1519" spans="1:26" x14ac:dyDescent="0.3">
      <c r="A1519" t="s">
        <v>1739</v>
      </c>
      <c r="B1519" t="s">
        <v>90</v>
      </c>
      <c r="E1519" t="s">
        <v>26</v>
      </c>
      <c r="F1519" t="s">
        <v>79</v>
      </c>
      <c r="G1519">
        <v>5</v>
      </c>
      <c r="H1519">
        <v>0</v>
      </c>
      <c r="I1519">
        <v>0</v>
      </c>
      <c r="J1519">
        <v>5</v>
      </c>
      <c r="K1519">
        <v>0</v>
      </c>
      <c r="L1519">
        <v>10</v>
      </c>
      <c r="M1519">
        <v>10</v>
      </c>
      <c r="N1519">
        <v>0</v>
      </c>
      <c r="O1519" t="s">
        <v>44</v>
      </c>
      <c r="P1519" t="s">
        <v>168</v>
      </c>
      <c r="Q1519" t="s">
        <v>70</v>
      </c>
      <c r="R1519" t="s">
        <v>50</v>
      </c>
      <c r="S1519" t="s">
        <v>51</v>
      </c>
      <c r="T1519" t="s">
        <v>194</v>
      </c>
      <c r="U1519" t="s">
        <v>57</v>
      </c>
      <c r="V1519">
        <v>3</v>
      </c>
      <c r="W1519">
        <v>6</v>
      </c>
      <c r="X1519" t="s">
        <v>35</v>
      </c>
      <c r="Y1519" t="s">
        <v>35</v>
      </c>
      <c r="Z1519" t="s">
        <v>36</v>
      </c>
    </row>
    <row r="1520" spans="1:26" x14ac:dyDescent="0.3">
      <c r="A1520" t="s">
        <v>1740</v>
      </c>
      <c r="B1520" t="s">
        <v>135</v>
      </c>
      <c r="E1520" t="s">
        <v>26</v>
      </c>
      <c r="F1520" t="s">
        <v>43</v>
      </c>
      <c r="G1520">
        <v>6</v>
      </c>
      <c r="H1520">
        <v>3</v>
      </c>
      <c r="I1520">
        <v>4</v>
      </c>
      <c r="J1520">
        <v>2</v>
      </c>
      <c r="K1520">
        <v>4</v>
      </c>
      <c r="L1520">
        <v>6</v>
      </c>
      <c r="M1520">
        <v>10</v>
      </c>
      <c r="N1520">
        <v>100</v>
      </c>
      <c r="O1520" t="s">
        <v>28</v>
      </c>
      <c r="P1520" t="s">
        <v>45</v>
      </c>
      <c r="Q1520" t="s">
        <v>39</v>
      </c>
      <c r="R1520" t="s">
        <v>50</v>
      </c>
      <c r="S1520" t="s">
        <v>91</v>
      </c>
      <c r="T1520" t="s">
        <v>52</v>
      </c>
      <c r="U1520" t="s">
        <v>46</v>
      </c>
      <c r="V1520">
        <v>4</v>
      </c>
      <c r="W1520">
        <v>2</v>
      </c>
      <c r="X1520" t="s">
        <v>35</v>
      </c>
      <c r="Y1520" t="s">
        <v>35</v>
      </c>
      <c r="Z1520" t="s">
        <v>36</v>
      </c>
    </row>
    <row r="1521" spans="1:26" x14ac:dyDescent="0.3">
      <c r="A1521" t="s">
        <v>1741</v>
      </c>
      <c r="B1521" t="s">
        <v>151</v>
      </c>
      <c r="E1521" t="s">
        <v>26</v>
      </c>
      <c r="F1521" t="s">
        <v>43</v>
      </c>
      <c r="G1521">
        <v>3</v>
      </c>
      <c r="H1521">
        <v>9</v>
      </c>
      <c r="I1521">
        <v>6</v>
      </c>
      <c r="J1521">
        <v>2</v>
      </c>
      <c r="K1521">
        <v>3</v>
      </c>
      <c r="L1521">
        <v>10</v>
      </c>
      <c r="M1521">
        <v>9</v>
      </c>
      <c r="N1521">
        <v>500</v>
      </c>
      <c r="O1521" t="s">
        <v>28</v>
      </c>
      <c r="P1521" t="s">
        <v>29</v>
      </c>
      <c r="Q1521" t="s">
        <v>39</v>
      </c>
      <c r="R1521" t="s">
        <v>31</v>
      </c>
      <c r="S1521" t="s">
        <v>178</v>
      </c>
      <c r="T1521" t="s">
        <v>194</v>
      </c>
      <c r="U1521" t="s">
        <v>146</v>
      </c>
      <c r="V1521">
        <v>0</v>
      </c>
      <c r="W1521">
        <v>1</v>
      </c>
      <c r="X1521" t="s">
        <v>35</v>
      </c>
      <c r="Y1521" t="s">
        <v>35</v>
      </c>
      <c r="Z1521" t="s">
        <v>53</v>
      </c>
    </row>
    <row r="1522" spans="1:26" x14ac:dyDescent="0.3">
      <c r="A1522" t="s">
        <v>1742</v>
      </c>
      <c r="B1522" t="s">
        <v>281</v>
      </c>
      <c r="E1522" t="s">
        <v>26</v>
      </c>
      <c r="F1522" t="s">
        <v>43</v>
      </c>
      <c r="G1522">
        <v>7</v>
      </c>
      <c r="H1522">
        <v>7</v>
      </c>
      <c r="I1522">
        <v>3</v>
      </c>
      <c r="J1522">
        <v>2</v>
      </c>
      <c r="K1522">
        <v>0</v>
      </c>
      <c r="L1522">
        <v>7</v>
      </c>
      <c r="M1522">
        <v>9</v>
      </c>
      <c r="N1522">
        <v>300</v>
      </c>
      <c r="O1522" t="s">
        <v>44</v>
      </c>
      <c r="P1522" t="s">
        <v>29</v>
      </c>
      <c r="Q1522" t="s">
        <v>30</v>
      </c>
      <c r="R1522" t="s">
        <v>55</v>
      </c>
      <c r="S1522" t="s">
        <v>32</v>
      </c>
      <c r="T1522" t="s">
        <v>176</v>
      </c>
      <c r="U1522" t="s">
        <v>71</v>
      </c>
      <c r="V1522">
        <v>5</v>
      </c>
      <c r="W1522">
        <v>2</v>
      </c>
      <c r="X1522" t="s">
        <v>35</v>
      </c>
      <c r="Y1522" t="s">
        <v>35</v>
      </c>
      <c r="Z1522" t="s">
        <v>36</v>
      </c>
    </row>
    <row r="1523" spans="1:26" x14ac:dyDescent="0.3">
      <c r="A1523" t="s">
        <v>1743</v>
      </c>
      <c r="B1523" t="s">
        <v>409</v>
      </c>
      <c r="C1523" t="s">
        <v>26</v>
      </c>
      <c r="D1523" t="s">
        <v>27</v>
      </c>
      <c r="G1523">
        <v>2</v>
      </c>
      <c r="H1523">
        <v>2</v>
      </c>
      <c r="I1523">
        <v>8</v>
      </c>
      <c r="J1523">
        <v>1</v>
      </c>
      <c r="K1523">
        <v>1</v>
      </c>
      <c r="L1523">
        <v>8</v>
      </c>
      <c r="M1523">
        <v>9</v>
      </c>
      <c r="N1523">
        <v>300</v>
      </c>
      <c r="O1523" t="s">
        <v>28</v>
      </c>
      <c r="P1523" t="s">
        <v>29</v>
      </c>
      <c r="Q1523" t="s">
        <v>60</v>
      </c>
      <c r="R1523" t="s">
        <v>31</v>
      </c>
      <c r="S1523" t="s">
        <v>32</v>
      </c>
      <c r="T1523" t="s">
        <v>33</v>
      </c>
      <c r="U1523" t="s">
        <v>34</v>
      </c>
      <c r="V1523">
        <v>3</v>
      </c>
      <c r="W1523">
        <v>1</v>
      </c>
      <c r="X1523" t="s">
        <v>35</v>
      </c>
      <c r="Y1523" t="s">
        <v>40</v>
      </c>
      <c r="Z1523" t="s">
        <v>36</v>
      </c>
    </row>
    <row r="1524" spans="1:26" x14ac:dyDescent="0.3">
      <c r="A1524" t="s">
        <v>1744</v>
      </c>
      <c r="B1524" t="s">
        <v>184</v>
      </c>
      <c r="C1524" t="s">
        <v>26</v>
      </c>
      <c r="D1524" t="s">
        <v>27</v>
      </c>
      <c r="G1524">
        <v>3</v>
      </c>
      <c r="H1524">
        <v>1</v>
      </c>
      <c r="I1524">
        <v>8</v>
      </c>
      <c r="J1524">
        <v>1</v>
      </c>
      <c r="K1524">
        <v>0</v>
      </c>
      <c r="L1524">
        <v>5</v>
      </c>
      <c r="M1524">
        <v>8</v>
      </c>
      <c r="N1524">
        <v>200</v>
      </c>
      <c r="O1524" t="s">
        <v>28</v>
      </c>
      <c r="P1524" t="s">
        <v>45</v>
      </c>
      <c r="Q1524" t="s">
        <v>30</v>
      </c>
      <c r="R1524" t="s">
        <v>31</v>
      </c>
      <c r="T1524" t="s">
        <v>194</v>
      </c>
      <c r="U1524" t="s">
        <v>146</v>
      </c>
      <c r="V1524">
        <v>3</v>
      </c>
      <c r="W1524">
        <v>1</v>
      </c>
      <c r="X1524" t="s">
        <v>35</v>
      </c>
      <c r="Y1524" t="s">
        <v>35</v>
      </c>
      <c r="Z1524" t="s">
        <v>36</v>
      </c>
    </row>
    <row r="1525" spans="1:26" x14ac:dyDescent="0.3">
      <c r="A1525" t="s">
        <v>1745</v>
      </c>
      <c r="B1525" t="s">
        <v>64</v>
      </c>
      <c r="C1525" t="s">
        <v>26</v>
      </c>
      <c r="D1525" t="s">
        <v>105</v>
      </c>
      <c r="G1525">
        <v>5</v>
      </c>
      <c r="H1525">
        <v>5</v>
      </c>
      <c r="I1525">
        <v>5</v>
      </c>
      <c r="J1525">
        <v>5</v>
      </c>
      <c r="K1525">
        <v>5</v>
      </c>
      <c r="L1525">
        <v>5</v>
      </c>
      <c r="M1525">
        <v>5</v>
      </c>
      <c r="N1525">
        <v>0</v>
      </c>
      <c r="O1525" t="s">
        <v>28</v>
      </c>
      <c r="P1525" t="s">
        <v>45</v>
      </c>
      <c r="Q1525" t="s">
        <v>60</v>
      </c>
      <c r="R1525" t="s">
        <v>31</v>
      </c>
      <c r="S1525" t="s">
        <v>32</v>
      </c>
      <c r="T1525" t="s">
        <v>176</v>
      </c>
      <c r="U1525" t="s">
        <v>46</v>
      </c>
      <c r="V1525">
        <v>3</v>
      </c>
      <c r="W1525">
        <v>3</v>
      </c>
      <c r="X1525" t="s">
        <v>35</v>
      </c>
      <c r="Y1525" t="s">
        <v>35</v>
      </c>
      <c r="Z1525" t="s">
        <v>36</v>
      </c>
    </row>
    <row r="1526" spans="1:26" x14ac:dyDescent="0.3">
      <c r="A1526" t="s">
        <v>1746</v>
      </c>
      <c r="B1526" t="s">
        <v>67</v>
      </c>
      <c r="E1526" t="s">
        <v>26</v>
      </c>
      <c r="F1526" t="s">
        <v>43</v>
      </c>
      <c r="G1526">
        <v>7</v>
      </c>
      <c r="H1526">
        <v>7</v>
      </c>
      <c r="I1526">
        <v>7</v>
      </c>
      <c r="J1526">
        <v>0</v>
      </c>
      <c r="K1526">
        <v>0</v>
      </c>
      <c r="L1526">
        <v>0</v>
      </c>
      <c r="M1526">
        <v>10</v>
      </c>
      <c r="N1526">
        <v>300</v>
      </c>
      <c r="O1526" t="s">
        <v>28</v>
      </c>
      <c r="P1526" t="s">
        <v>45</v>
      </c>
      <c r="Q1526" t="s">
        <v>30</v>
      </c>
      <c r="R1526" t="s">
        <v>55</v>
      </c>
      <c r="S1526" t="s">
        <v>32</v>
      </c>
      <c r="U1526" t="s">
        <v>46</v>
      </c>
      <c r="V1526">
        <v>1</v>
      </c>
      <c r="W1526">
        <v>4</v>
      </c>
      <c r="X1526" t="s">
        <v>35</v>
      </c>
      <c r="Y1526" t="s">
        <v>35</v>
      </c>
      <c r="Z1526" t="s">
        <v>36</v>
      </c>
    </row>
    <row r="1527" spans="1:26" x14ac:dyDescent="0.3">
      <c r="A1527" t="s">
        <v>1747</v>
      </c>
      <c r="B1527" t="s">
        <v>74</v>
      </c>
      <c r="C1527" t="s">
        <v>26</v>
      </c>
      <c r="D1527" t="s">
        <v>27</v>
      </c>
      <c r="G1527">
        <v>9</v>
      </c>
      <c r="H1527">
        <v>6</v>
      </c>
      <c r="I1527">
        <v>4</v>
      </c>
      <c r="J1527">
        <v>8</v>
      </c>
      <c r="K1527">
        <v>2</v>
      </c>
      <c r="L1527">
        <v>2</v>
      </c>
      <c r="M1527">
        <v>8</v>
      </c>
      <c r="N1527" t="s">
        <v>233</v>
      </c>
      <c r="O1527" t="s">
        <v>28</v>
      </c>
      <c r="P1527" t="s">
        <v>29</v>
      </c>
      <c r="Q1527" t="s">
        <v>39</v>
      </c>
      <c r="R1527" t="s">
        <v>31</v>
      </c>
      <c r="T1527" t="s">
        <v>112</v>
      </c>
      <c r="U1527" t="s">
        <v>34</v>
      </c>
      <c r="V1527">
        <v>5</v>
      </c>
      <c r="W1527">
        <v>3</v>
      </c>
      <c r="X1527" t="s">
        <v>40</v>
      </c>
      <c r="Y1527" t="s">
        <v>40</v>
      </c>
      <c r="Z1527" t="s">
        <v>36</v>
      </c>
    </row>
    <row r="1528" spans="1:26" x14ac:dyDescent="0.3">
      <c r="A1528" t="s">
        <v>1748</v>
      </c>
      <c r="B1528" t="s">
        <v>78</v>
      </c>
      <c r="E1528" t="s">
        <v>26</v>
      </c>
      <c r="F1528" t="s">
        <v>43</v>
      </c>
      <c r="G1528">
        <v>9</v>
      </c>
      <c r="H1528">
        <v>3</v>
      </c>
      <c r="I1528">
        <v>8</v>
      </c>
      <c r="J1528">
        <v>3</v>
      </c>
      <c r="K1528">
        <v>2</v>
      </c>
      <c r="L1528">
        <v>4</v>
      </c>
      <c r="M1528">
        <v>7</v>
      </c>
      <c r="N1528">
        <v>90</v>
      </c>
      <c r="O1528" t="s">
        <v>28</v>
      </c>
      <c r="P1528" t="s">
        <v>29</v>
      </c>
      <c r="Q1528" t="s">
        <v>39</v>
      </c>
      <c r="R1528" t="s">
        <v>50</v>
      </c>
      <c r="S1528" t="s">
        <v>32</v>
      </c>
      <c r="T1528" t="s">
        <v>33</v>
      </c>
      <c r="U1528" t="s">
        <v>71</v>
      </c>
      <c r="V1528">
        <v>5</v>
      </c>
      <c r="W1528">
        <v>4</v>
      </c>
      <c r="X1528" t="s">
        <v>35</v>
      </c>
      <c r="Y1528" t="s">
        <v>35</v>
      </c>
      <c r="Z1528" t="s">
        <v>36</v>
      </c>
    </row>
    <row r="1529" spans="1:26" x14ac:dyDescent="0.3">
      <c r="A1529" t="s">
        <v>1749</v>
      </c>
      <c r="B1529" t="s">
        <v>64</v>
      </c>
      <c r="C1529" t="s">
        <v>26</v>
      </c>
      <c r="D1529" t="s">
        <v>27</v>
      </c>
      <c r="G1529">
        <v>8</v>
      </c>
      <c r="H1529">
        <v>4</v>
      </c>
      <c r="I1529">
        <v>7</v>
      </c>
      <c r="J1529">
        <v>4</v>
      </c>
      <c r="K1529">
        <v>1</v>
      </c>
      <c r="L1529">
        <v>5</v>
      </c>
      <c r="M1529">
        <v>7</v>
      </c>
      <c r="N1529">
        <v>100</v>
      </c>
      <c r="O1529" t="s">
        <v>44</v>
      </c>
      <c r="P1529" t="s">
        <v>45</v>
      </c>
      <c r="Q1529" t="s">
        <v>60</v>
      </c>
      <c r="R1529" t="s">
        <v>50</v>
      </c>
      <c r="S1529" t="s">
        <v>56</v>
      </c>
      <c r="T1529" t="s">
        <v>52</v>
      </c>
      <c r="U1529" t="s">
        <v>34</v>
      </c>
      <c r="V1529">
        <v>1</v>
      </c>
      <c r="W1529">
        <v>1</v>
      </c>
      <c r="X1529" t="s">
        <v>35</v>
      </c>
      <c r="Y1529" t="s">
        <v>35</v>
      </c>
      <c r="Z1529" t="s">
        <v>36</v>
      </c>
    </row>
    <row r="1530" spans="1:26" x14ac:dyDescent="0.3">
      <c r="A1530" t="s">
        <v>1750</v>
      </c>
      <c r="B1530" t="s">
        <v>67</v>
      </c>
      <c r="E1530" t="s">
        <v>26</v>
      </c>
      <c r="F1530" t="s">
        <v>43</v>
      </c>
      <c r="G1530">
        <v>4</v>
      </c>
      <c r="H1530">
        <v>3</v>
      </c>
      <c r="I1530">
        <v>8</v>
      </c>
      <c r="J1530">
        <v>4</v>
      </c>
      <c r="K1530">
        <v>1</v>
      </c>
      <c r="L1530">
        <v>7</v>
      </c>
      <c r="M1530">
        <v>10</v>
      </c>
      <c r="N1530">
        <v>100</v>
      </c>
      <c r="O1530" t="s">
        <v>28</v>
      </c>
      <c r="P1530" t="s">
        <v>29</v>
      </c>
      <c r="Q1530" t="s">
        <v>60</v>
      </c>
      <c r="R1530" t="s">
        <v>31</v>
      </c>
      <c r="S1530" t="s">
        <v>102</v>
      </c>
      <c r="T1530" t="s">
        <v>112</v>
      </c>
      <c r="U1530" t="s">
        <v>146</v>
      </c>
      <c r="V1530">
        <v>4</v>
      </c>
      <c r="W1530">
        <v>2</v>
      </c>
      <c r="X1530" t="s">
        <v>35</v>
      </c>
      <c r="Y1530" t="s">
        <v>35</v>
      </c>
      <c r="Z1530" t="s">
        <v>36</v>
      </c>
    </row>
    <row r="1531" spans="1:26" x14ac:dyDescent="0.3">
      <c r="A1531" t="s">
        <v>1751</v>
      </c>
      <c r="B1531" t="s">
        <v>48</v>
      </c>
      <c r="C1531" t="s">
        <v>26</v>
      </c>
      <c r="D1531" t="s">
        <v>27</v>
      </c>
      <c r="G1531">
        <v>7</v>
      </c>
      <c r="H1531">
        <v>8</v>
      </c>
      <c r="I1531">
        <v>7</v>
      </c>
      <c r="J1531">
        <v>4</v>
      </c>
      <c r="K1531">
        <v>4</v>
      </c>
      <c r="L1531">
        <v>6</v>
      </c>
      <c r="M1531">
        <v>8</v>
      </c>
      <c r="N1531">
        <v>80</v>
      </c>
      <c r="O1531" t="s">
        <v>44</v>
      </c>
      <c r="P1531" t="s">
        <v>45</v>
      </c>
      <c r="Q1531" t="s">
        <v>39</v>
      </c>
      <c r="R1531" t="s">
        <v>86</v>
      </c>
      <c r="S1531" t="s">
        <v>56</v>
      </c>
      <c r="T1531" t="s">
        <v>33</v>
      </c>
      <c r="U1531" t="s">
        <v>92</v>
      </c>
      <c r="V1531">
        <v>4</v>
      </c>
      <c r="W1531">
        <v>2</v>
      </c>
      <c r="X1531" t="s">
        <v>35</v>
      </c>
      <c r="Y1531" t="s">
        <v>35</v>
      </c>
      <c r="Z1531" t="s">
        <v>36</v>
      </c>
    </row>
    <row r="1532" spans="1:26" x14ac:dyDescent="0.3">
      <c r="A1532" t="s">
        <v>1752</v>
      </c>
      <c r="B1532" t="s">
        <v>67</v>
      </c>
      <c r="E1532" t="s">
        <v>26</v>
      </c>
      <c r="F1532" t="s">
        <v>43</v>
      </c>
      <c r="G1532">
        <v>2</v>
      </c>
      <c r="H1532">
        <v>9</v>
      </c>
      <c r="I1532">
        <v>9</v>
      </c>
      <c r="J1532">
        <v>1</v>
      </c>
      <c r="K1532">
        <v>1</v>
      </c>
      <c r="L1532">
        <v>9</v>
      </c>
      <c r="M1532">
        <v>8</v>
      </c>
      <c r="N1532">
        <v>800</v>
      </c>
      <c r="O1532" t="s">
        <v>28</v>
      </c>
      <c r="P1532" t="s">
        <v>29</v>
      </c>
      <c r="Q1532" t="s">
        <v>60</v>
      </c>
      <c r="R1532" t="s">
        <v>31</v>
      </c>
      <c r="S1532" t="s">
        <v>102</v>
      </c>
      <c r="T1532" t="s">
        <v>112</v>
      </c>
      <c r="U1532" t="s">
        <v>34</v>
      </c>
      <c r="V1532">
        <v>3</v>
      </c>
      <c r="W1532">
        <v>1</v>
      </c>
      <c r="X1532" t="s">
        <v>35</v>
      </c>
      <c r="Y1532" t="s">
        <v>35</v>
      </c>
      <c r="Z1532" t="s">
        <v>36</v>
      </c>
    </row>
    <row r="1533" spans="1:26" x14ac:dyDescent="0.3">
      <c r="A1533" t="s">
        <v>1753</v>
      </c>
      <c r="B1533" t="s">
        <v>38</v>
      </c>
      <c r="C1533" t="s">
        <v>26</v>
      </c>
      <c r="D1533" t="s">
        <v>27</v>
      </c>
      <c r="G1533">
        <v>3</v>
      </c>
      <c r="H1533">
        <v>8</v>
      </c>
      <c r="I1533">
        <v>3</v>
      </c>
      <c r="J1533">
        <v>3</v>
      </c>
      <c r="K1533">
        <v>5</v>
      </c>
      <c r="L1533">
        <v>8</v>
      </c>
      <c r="M1533">
        <v>6</v>
      </c>
      <c r="N1533">
        <v>50</v>
      </c>
      <c r="O1533" t="s">
        <v>28</v>
      </c>
      <c r="P1533" t="s">
        <v>168</v>
      </c>
      <c r="Q1533" t="s">
        <v>39</v>
      </c>
      <c r="R1533" t="s">
        <v>31</v>
      </c>
      <c r="S1533" t="s">
        <v>51</v>
      </c>
      <c r="T1533" t="s">
        <v>52</v>
      </c>
      <c r="U1533" t="s">
        <v>146</v>
      </c>
      <c r="V1533">
        <v>2</v>
      </c>
      <c r="W1533">
        <v>2</v>
      </c>
      <c r="X1533" t="s">
        <v>35</v>
      </c>
      <c r="Y1533" t="s">
        <v>35</v>
      </c>
      <c r="Z1533" t="s">
        <v>36</v>
      </c>
    </row>
    <row r="1534" spans="1:26" x14ac:dyDescent="0.3">
      <c r="A1534" t="s">
        <v>1754</v>
      </c>
      <c r="B1534" t="s">
        <v>67</v>
      </c>
      <c r="E1534" t="s">
        <v>26</v>
      </c>
      <c r="F1534" t="s">
        <v>43</v>
      </c>
      <c r="G1534">
        <v>5</v>
      </c>
      <c r="H1534">
        <v>2</v>
      </c>
      <c r="I1534">
        <v>9</v>
      </c>
      <c r="J1534">
        <v>1</v>
      </c>
      <c r="K1534">
        <v>2</v>
      </c>
      <c r="L1534">
        <v>8</v>
      </c>
      <c r="M1534">
        <v>8</v>
      </c>
      <c r="N1534">
        <v>200</v>
      </c>
      <c r="O1534" t="s">
        <v>28</v>
      </c>
      <c r="P1534" t="s">
        <v>29</v>
      </c>
      <c r="Q1534" t="s">
        <v>60</v>
      </c>
      <c r="R1534" t="s">
        <v>31</v>
      </c>
      <c r="T1534" t="s">
        <v>206</v>
      </c>
      <c r="U1534" t="s">
        <v>146</v>
      </c>
      <c r="V1534">
        <v>2</v>
      </c>
      <c r="W1534">
        <v>2</v>
      </c>
      <c r="X1534" t="s">
        <v>35</v>
      </c>
      <c r="Y1534" t="s">
        <v>35</v>
      </c>
      <c r="Z1534" t="s">
        <v>36</v>
      </c>
    </row>
    <row r="1535" spans="1:26" x14ac:dyDescent="0.3">
      <c r="A1535" t="s">
        <v>1755</v>
      </c>
      <c r="B1535" t="s">
        <v>157</v>
      </c>
      <c r="C1535" t="s">
        <v>26</v>
      </c>
      <c r="D1535" t="s">
        <v>105</v>
      </c>
      <c r="G1535">
        <v>7</v>
      </c>
      <c r="H1535">
        <v>6</v>
      </c>
      <c r="I1535">
        <v>10</v>
      </c>
      <c r="J1535">
        <v>5</v>
      </c>
      <c r="K1535">
        <v>2</v>
      </c>
      <c r="L1535">
        <v>8</v>
      </c>
      <c r="M1535">
        <v>6</v>
      </c>
      <c r="N1535" t="s">
        <v>233</v>
      </c>
      <c r="O1535" t="s">
        <v>44</v>
      </c>
      <c r="P1535" t="s">
        <v>45</v>
      </c>
      <c r="Q1535" t="s">
        <v>30</v>
      </c>
      <c r="R1535" t="s">
        <v>31</v>
      </c>
      <c r="S1535" t="s">
        <v>32</v>
      </c>
      <c r="T1535" t="s">
        <v>176</v>
      </c>
      <c r="U1535" t="s">
        <v>34</v>
      </c>
      <c r="V1535">
        <v>2</v>
      </c>
      <c r="W1535">
        <v>2</v>
      </c>
      <c r="X1535" t="s">
        <v>35</v>
      </c>
      <c r="Y1535" t="s">
        <v>40</v>
      </c>
      <c r="Z1535" t="s">
        <v>36</v>
      </c>
    </row>
    <row r="1536" spans="1:26" x14ac:dyDescent="0.3">
      <c r="A1536" t="s">
        <v>1756</v>
      </c>
      <c r="B1536" t="s">
        <v>90</v>
      </c>
      <c r="E1536" t="s">
        <v>26</v>
      </c>
      <c r="F1536" t="s">
        <v>79</v>
      </c>
      <c r="G1536">
        <v>10</v>
      </c>
      <c r="H1536">
        <v>10</v>
      </c>
      <c r="I1536">
        <v>0</v>
      </c>
      <c r="J1536">
        <v>10</v>
      </c>
      <c r="K1536">
        <v>10</v>
      </c>
      <c r="L1536">
        <v>0</v>
      </c>
      <c r="M1536">
        <v>0</v>
      </c>
      <c r="N1536">
        <v>0</v>
      </c>
      <c r="O1536" t="s">
        <v>28</v>
      </c>
      <c r="P1536" t="s">
        <v>253</v>
      </c>
      <c r="Q1536" t="s">
        <v>60</v>
      </c>
      <c r="R1536" t="s">
        <v>31</v>
      </c>
      <c r="S1536" t="s">
        <v>51</v>
      </c>
      <c r="T1536" t="s">
        <v>65</v>
      </c>
      <c r="U1536" t="s">
        <v>146</v>
      </c>
      <c r="V1536">
        <v>6</v>
      </c>
      <c r="W1536">
        <v>6</v>
      </c>
      <c r="X1536" t="s">
        <v>35</v>
      </c>
      <c r="Y1536" t="s">
        <v>40</v>
      </c>
      <c r="Z1536" t="s">
        <v>36</v>
      </c>
    </row>
    <row r="1537" spans="1:26" x14ac:dyDescent="0.3">
      <c r="A1537" t="s">
        <v>1757</v>
      </c>
      <c r="B1537" t="s">
        <v>48</v>
      </c>
      <c r="C1537" t="s">
        <v>26</v>
      </c>
      <c r="D1537" t="s">
        <v>27</v>
      </c>
      <c r="G1537">
        <v>4</v>
      </c>
      <c r="H1537">
        <v>3</v>
      </c>
      <c r="I1537">
        <v>8</v>
      </c>
      <c r="J1537">
        <v>7</v>
      </c>
      <c r="K1537">
        <v>2</v>
      </c>
      <c r="L1537">
        <v>10</v>
      </c>
      <c r="M1537">
        <v>8</v>
      </c>
      <c r="N1537">
        <v>50</v>
      </c>
      <c r="O1537" t="s">
        <v>44</v>
      </c>
      <c r="P1537" t="s">
        <v>29</v>
      </c>
      <c r="Q1537" t="s">
        <v>60</v>
      </c>
      <c r="R1537" t="s">
        <v>31</v>
      </c>
      <c r="S1537" t="s">
        <v>51</v>
      </c>
      <c r="T1537" t="s">
        <v>194</v>
      </c>
      <c r="U1537" t="s">
        <v>146</v>
      </c>
      <c r="V1537">
        <v>4</v>
      </c>
      <c r="W1537">
        <v>1</v>
      </c>
      <c r="X1537" t="s">
        <v>35</v>
      </c>
      <c r="Y1537" t="s">
        <v>35</v>
      </c>
      <c r="Z1537" t="s">
        <v>36</v>
      </c>
    </row>
    <row r="1538" spans="1:26" x14ac:dyDescent="0.3">
      <c r="A1538" t="s">
        <v>1758</v>
      </c>
      <c r="B1538" t="s">
        <v>81</v>
      </c>
      <c r="E1538" t="s">
        <v>26</v>
      </c>
      <c r="F1538" t="s">
        <v>43</v>
      </c>
      <c r="G1538">
        <v>6</v>
      </c>
      <c r="H1538">
        <v>3</v>
      </c>
      <c r="I1538">
        <v>8</v>
      </c>
      <c r="J1538">
        <v>4</v>
      </c>
      <c r="K1538">
        <v>1</v>
      </c>
      <c r="L1538">
        <v>5</v>
      </c>
      <c r="M1538">
        <v>9</v>
      </c>
      <c r="N1538">
        <v>200</v>
      </c>
      <c r="O1538" t="s">
        <v>28</v>
      </c>
      <c r="P1538" t="s">
        <v>45</v>
      </c>
      <c r="Q1538" t="s">
        <v>164</v>
      </c>
      <c r="R1538" t="s">
        <v>31</v>
      </c>
      <c r="S1538" t="s">
        <v>61</v>
      </c>
      <c r="T1538" t="s">
        <v>62</v>
      </c>
      <c r="U1538" t="s">
        <v>34</v>
      </c>
      <c r="V1538">
        <v>3</v>
      </c>
      <c r="W1538">
        <v>2</v>
      </c>
      <c r="X1538" t="s">
        <v>35</v>
      </c>
      <c r="Y1538" t="s">
        <v>35</v>
      </c>
      <c r="Z1538" t="s">
        <v>36</v>
      </c>
    </row>
    <row r="1539" spans="1:26" x14ac:dyDescent="0.3">
      <c r="A1539" t="s">
        <v>1759</v>
      </c>
      <c r="B1539" t="s">
        <v>38</v>
      </c>
      <c r="C1539" t="s">
        <v>26</v>
      </c>
      <c r="D1539" t="s">
        <v>27</v>
      </c>
      <c r="G1539">
        <v>6</v>
      </c>
      <c r="H1539">
        <v>5</v>
      </c>
      <c r="I1539">
        <v>7</v>
      </c>
      <c r="J1539">
        <v>5</v>
      </c>
      <c r="K1539">
        <v>3</v>
      </c>
      <c r="L1539">
        <v>6</v>
      </c>
      <c r="M1539">
        <v>8</v>
      </c>
      <c r="N1539" t="s">
        <v>1076</v>
      </c>
      <c r="O1539" t="s">
        <v>28</v>
      </c>
      <c r="P1539" t="s">
        <v>45</v>
      </c>
      <c r="Q1539" t="s">
        <v>60</v>
      </c>
      <c r="R1539" t="s">
        <v>86</v>
      </c>
      <c r="S1539" t="s">
        <v>56</v>
      </c>
      <c r="T1539" t="s">
        <v>176</v>
      </c>
      <c r="U1539" t="s">
        <v>34</v>
      </c>
      <c r="V1539">
        <v>3</v>
      </c>
      <c r="W1539">
        <v>4</v>
      </c>
      <c r="X1539" t="s">
        <v>35</v>
      </c>
      <c r="Y1539" t="s">
        <v>35</v>
      </c>
      <c r="Z1539" t="s">
        <v>53</v>
      </c>
    </row>
    <row r="1540" spans="1:26" x14ac:dyDescent="0.3">
      <c r="A1540" t="s">
        <v>1760</v>
      </c>
      <c r="B1540" t="s">
        <v>38</v>
      </c>
      <c r="C1540" t="s">
        <v>26</v>
      </c>
      <c r="D1540" t="s">
        <v>27</v>
      </c>
      <c r="G1540">
        <v>5</v>
      </c>
      <c r="H1540">
        <v>4</v>
      </c>
      <c r="I1540">
        <v>0</v>
      </c>
      <c r="J1540">
        <v>1</v>
      </c>
      <c r="K1540">
        <v>5</v>
      </c>
      <c r="L1540">
        <v>5</v>
      </c>
      <c r="M1540">
        <v>7</v>
      </c>
      <c r="N1540" t="s">
        <v>1761</v>
      </c>
      <c r="O1540" t="s">
        <v>28</v>
      </c>
      <c r="P1540" t="s">
        <v>29</v>
      </c>
      <c r="Q1540" t="s">
        <v>39</v>
      </c>
      <c r="R1540" t="s">
        <v>31</v>
      </c>
      <c r="S1540" t="s">
        <v>83</v>
      </c>
      <c r="T1540" t="s">
        <v>131</v>
      </c>
      <c r="U1540" t="s">
        <v>34</v>
      </c>
      <c r="V1540">
        <v>2</v>
      </c>
      <c r="W1540">
        <v>3</v>
      </c>
      <c r="X1540" t="s">
        <v>35</v>
      </c>
      <c r="Y1540" t="s">
        <v>35</v>
      </c>
      <c r="Z1540" t="s">
        <v>36</v>
      </c>
    </row>
    <row r="1541" spans="1:26" x14ac:dyDescent="0.3">
      <c r="A1541" t="s">
        <v>1762</v>
      </c>
      <c r="B1541" t="s">
        <v>67</v>
      </c>
      <c r="E1541" t="s">
        <v>26</v>
      </c>
      <c r="F1541" t="s">
        <v>43</v>
      </c>
      <c r="G1541">
        <v>3</v>
      </c>
      <c r="H1541">
        <v>7</v>
      </c>
      <c r="I1541">
        <v>5</v>
      </c>
      <c r="J1541">
        <v>1</v>
      </c>
      <c r="K1541">
        <v>2</v>
      </c>
      <c r="L1541">
        <v>3</v>
      </c>
      <c r="M1541">
        <v>5</v>
      </c>
      <c r="N1541">
        <v>100</v>
      </c>
      <c r="O1541" t="s">
        <v>28</v>
      </c>
      <c r="P1541" t="s">
        <v>45</v>
      </c>
      <c r="Q1541" t="s">
        <v>30</v>
      </c>
      <c r="R1541" t="s">
        <v>31</v>
      </c>
      <c r="S1541" t="s">
        <v>61</v>
      </c>
      <c r="T1541" t="s">
        <v>194</v>
      </c>
      <c r="U1541" t="s">
        <v>34</v>
      </c>
      <c r="V1541">
        <v>3</v>
      </c>
      <c r="W1541">
        <v>3</v>
      </c>
      <c r="X1541" t="s">
        <v>35</v>
      </c>
      <c r="Y1541" t="s">
        <v>35</v>
      </c>
      <c r="Z1541" t="s">
        <v>36</v>
      </c>
    </row>
    <row r="1542" spans="1:26" x14ac:dyDescent="0.3">
      <c r="A1542" t="s">
        <v>1763</v>
      </c>
      <c r="B1542" t="s">
        <v>38</v>
      </c>
      <c r="C1542" t="s">
        <v>26</v>
      </c>
      <c r="D1542" t="s">
        <v>27</v>
      </c>
      <c r="G1542">
        <v>6</v>
      </c>
      <c r="H1542">
        <v>8</v>
      </c>
      <c r="I1542">
        <v>7</v>
      </c>
      <c r="J1542">
        <v>5</v>
      </c>
      <c r="K1542">
        <v>3</v>
      </c>
      <c r="L1542">
        <v>8</v>
      </c>
      <c r="M1542">
        <v>9</v>
      </c>
      <c r="N1542">
        <v>800</v>
      </c>
      <c r="O1542" t="s">
        <v>28</v>
      </c>
      <c r="P1542" t="s">
        <v>29</v>
      </c>
      <c r="Q1542" t="s">
        <v>60</v>
      </c>
      <c r="R1542" t="s">
        <v>31</v>
      </c>
      <c r="S1542" t="s">
        <v>32</v>
      </c>
      <c r="T1542" t="s">
        <v>176</v>
      </c>
      <c r="U1542" t="s">
        <v>46</v>
      </c>
      <c r="V1542">
        <v>4</v>
      </c>
      <c r="W1542">
        <v>2</v>
      </c>
      <c r="X1542" t="s">
        <v>35</v>
      </c>
      <c r="Y1542" t="s">
        <v>35</v>
      </c>
      <c r="Z1542" t="s">
        <v>36</v>
      </c>
    </row>
    <row r="1543" spans="1:26" x14ac:dyDescent="0.3">
      <c r="A1543" t="s">
        <v>1764</v>
      </c>
      <c r="B1543" t="s">
        <v>184</v>
      </c>
      <c r="C1543" t="s">
        <v>26</v>
      </c>
      <c r="D1543" t="s">
        <v>27</v>
      </c>
      <c r="G1543">
        <v>3</v>
      </c>
      <c r="H1543">
        <v>2</v>
      </c>
      <c r="I1543">
        <v>10</v>
      </c>
      <c r="J1543">
        <v>4</v>
      </c>
      <c r="K1543">
        <v>5</v>
      </c>
      <c r="L1543">
        <v>7</v>
      </c>
      <c r="M1543">
        <v>2</v>
      </c>
      <c r="N1543">
        <v>50</v>
      </c>
      <c r="O1543" t="s">
        <v>28</v>
      </c>
      <c r="P1543" t="s">
        <v>29</v>
      </c>
      <c r="Q1543" t="s">
        <v>39</v>
      </c>
      <c r="R1543" t="s">
        <v>31</v>
      </c>
      <c r="S1543" t="s">
        <v>102</v>
      </c>
      <c r="T1543" t="s">
        <v>112</v>
      </c>
      <c r="U1543" t="s">
        <v>34</v>
      </c>
      <c r="V1543">
        <v>2</v>
      </c>
      <c r="W1543">
        <v>2</v>
      </c>
      <c r="X1543" t="s">
        <v>40</v>
      </c>
      <c r="Y1543" t="s">
        <v>35</v>
      </c>
      <c r="Z1543" t="s">
        <v>36</v>
      </c>
    </row>
    <row r="1544" spans="1:26" x14ac:dyDescent="0.3">
      <c r="A1544" t="s">
        <v>1765</v>
      </c>
      <c r="B1544" t="s">
        <v>90</v>
      </c>
      <c r="E1544" t="s">
        <v>26</v>
      </c>
      <c r="F1544" t="s">
        <v>43</v>
      </c>
      <c r="G1544">
        <v>7</v>
      </c>
      <c r="H1544">
        <v>8</v>
      </c>
      <c r="I1544">
        <v>8</v>
      </c>
      <c r="J1544">
        <v>7</v>
      </c>
      <c r="K1544">
        <v>4</v>
      </c>
      <c r="L1544">
        <v>9</v>
      </c>
      <c r="M1544">
        <v>8</v>
      </c>
      <c r="N1544">
        <v>100</v>
      </c>
      <c r="O1544" t="s">
        <v>28</v>
      </c>
      <c r="P1544" t="s">
        <v>45</v>
      </c>
      <c r="Q1544" t="s">
        <v>30</v>
      </c>
      <c r="R1544" t="s">
        <v>50</v>
      </c>
      <c r="S1544" t="s">
        <v>214</v>
      </c>
      <c r="U1544" t="s">
        <v>57</v>
      </c>
      <c r="V1544">
        <v>5</v>
      </c>
      <c r="W1544">
        <v>4</v>
      </c>
      <c r="X1544" t="s">
        <v>35</v>
      </c>
      <c r="Y1544" t="s">
        <v>35</v>
      </c>
      <c r="Z1544" t="s">
        <v>36</v>
      </c>
    </row>
    <row r="1545" spans="1:26" x14ac:dyDescent="0.3">
      <c r="A1545" t="s">
        <v>1766</v>
      </c>
      <c r="B1545" t="s">
        <v>81</v>
      </c>
      <c r="E1545" t="s">
        <v>26</v>
      </c>
      <c r="F1545" t="s">
        <v>43</v>
      </c>
      <c r="G1545">
        <v>5</v>
      </c>
      <c r="H1545">
        <v>2</v>
      </c>
      <c r="I1545">
        <v>10</v>
      </c>
      <c r="J1545">
        <v>3</v>
      </c>
      <c r="K1545">
        <v>0</v>
      </c>
      <c r="L1545">
        <v>5</v>
      </c>
      <c r="M1545">
        <v>7</v>
      </c>
      <c r="N1545" t="s">
        <v>233</v>
      </c>
      <c r="O1545" t="s">
        <v>44</v>
      </c>
      <c r="P1545" t="s">
        <v>45</v>
      </c>
      <c r="Q1545" t="s">
        <v>30</v>
      </c>
      <c r="R1545" t="s">
        <v>50</v>
      </c>
      <c r="S1545" t="s">
        <v>95</v>
      </c>
      <c r="T1545" t="s">
        <v>112</v>
      </c>
      <c r="U1545" t="s">
        <v>57</v>
      </c>
      <c r="V1545">
        <v>3</v>
      </c>
      <c r="W1545">
        <v>2</v>
      </c>
      <c r="X1545" t="s">
        <v>35</v>
      </c>
      <c r="Y1545" t="s">
        <v>40</v>
      </c>
      <c r="Z1545" t="s">
        <v>36</v>
      </c>
    </row>
    <row r="1546" spans="1:26" x14ac:dyDescent="0.3">
      <c r="A1546" t="s">
        <v>1767</v>
      </c>
      <c r="B1546" t="s">
        <v>48</v>
      </c>
      <c r="C1546" t="s">
        <v>26</v>
      </c>
      <c r="D1546" t="s">
        <v>27</v>
      </c>
      <c r="G1546">
        <v>4</v>
      </c>
      <c r="H1546">
        <v>7</v>
      </c>
      <c r="I1546">
        <v>8</v>
      </c>
      <c r="J1546">
        <v>6</v>
      </c>
      <c r="K1546">
        <v>1</v>
      </c>
      <c r="L1546">
        <v>8</v>
      </c>
      <c r="M1546">
        <v>8</v>
      </c>
      <c r="N1546">
        <v>100</v>
      </c>
      <c r="O1546" t="s">
        <v>28</v>
      </c>
      <c r="P1546" t="s">
        <v>29</v>
      </c>
      <c r="Q1546" t="s">
        <v>39</v>
      </c>
      <c r="R1546" t="s">
        <v>31</v>
      </c>
      <c r="S1546" t="s">
        <v>32</v>
      </c>
      <c r="T1546" t="s">
        <v>176</v>
      </c>
      <c r="U1546" t="s">
        <v>34</v>
      </c>
      <c r="V1546">
        <v>1</v>
      </c>
      <c r="W1546">
        <v>2</v>
      </c>
      <c r="X1546" t="s">
        <v>35</v>
      </c>
      <c r="Y1546" t="s">
        <v>35</v>
      </c>
      <c r="Z1546" t="s">
        <v>36</v>
      </c>
    </row>
    <row r="1547" spans="1:26" x14ac:dyDescent="0.3">
      <c r="A1547" t="s">
        <v>1768</v>
      </c>
      <c r="B1547" t="s">
        <v>74</v>
      </c>
      <c r="C1547" t="s">
        <v>26</v>
      </c>
      <c r="D1547" t="s">
        <v>27</v>
      </c>
      <c r="G1547">
        <v>7</v>
      </c>
      <c r="H1547">
        <v>7</v>
      </c>
      <c r="I1547">
        <v>8</v>
      </c>
      <c r="J1547">
        <v>5</v>
      </c>
      <c r="K1547">
        <v>3</v>
      </c>
      <c r="L1547">
        <v>5</v>
      </c>
      <c r="M1547">
        <v>10</v>
      </c>
      <c r="N1547">
        <v>950</v>
      </c>
      <c r="O1547" t="s">
        <v>28</v>
      </c>
      <c r="P1547" t="s">
        <v>29</v>
      </c>
      <c r="Q1547" t="s">
        <v>60</v>
      </c>
      <c r="R1547" t="s">
        <v>31</v>
      </c>
      <c r="S1547" t="s">
        <v>286</v>
      </c>
      <c r="T1547" t="s">
        <v>33</v>
      </c>
      <c r="U1547" t="s">
        <v>146</v>
      </c>
      <c r="V1547">
        <v>4</v>
      </c>
      <c r="W1547">
        <v>3</v>
      </c>
      <c r="X1547" t="s">
        <v>35</v>
      </c>
      <c r="Y1547" t="s">
        <v>35</v>
      </c>
      <c r="Z1547" t="s">
        <v>36</v>
      </c>
    </row>
    <row r="1548" spans="1:26" x14ac:dyDescent="0.3">
      <c r="A1548" t="s">
        <v>1769</v>
      </c>
      <c r="B1548" t="s">
        <v>42</v>
      </c>
      <c r="E1548" t="s">
        <v>26</v>
      </c>
      <c r="F1548" t="s">
        <v>43</v>
      </c>
      <c r="G1548">
        <v>7</v>
      </c>
      <c r="H1548">
        <v>3</v>
      </c>
      <c r="I1548">
        <v>8</v>
      </c>
      <c r="J1548">
        <v>5</v>
      </c>
      <c r="K1548">
        <v>5</v>
      </c>
      <c r="L1548">
        <v>6</v>
      </c>
      <c r="M1548">
        <v>6</v>
      </c>
      <c r="N1548" t="s">
        <v>68</v>
      </c>
      <c r="O1548" t="s">
        <v>28</v>
      </c>
      <c r="P1548" t="s">
        <v>29</v>
      </c>
      <c r="Q1548" t="s">
        <v>60</v>
      </c>
      <c r="R1548" t="s">
        <v>31</v>
      </c>
      <c r="S1548" t="s">
        <v>61</v>
      </c>
      <c r="T1548" t="s">
        <v>62</v>
      </c>
      <c r="U1548" t="s">
        <v>146</v>
      </c>
      <c r="V1548">
        <v>0</v>
      </c>
      <c r="W1548">
        <v>3</v>
      </c>
      <c r="X1548" t="s">
        <v>35</v>
      </c>
      <c r="Y1548" t="s">
        <v>35</v>
      </c>
      <c r="Z1548" t="s">
        <v>36</v>
      </c>
    </row>
    <row r="1549" spans="1:26" x14ac:dyDescent="0.3">
      <c r="A1549" t="s">
        <v>1770</v>
      </c>
      <c r="B1549" t="s">
        <v>74</v>
      </c>
      <c r="C1549" t="s">
        <v>26</v>
      </c>
      <c r="D1549" t="s">
        <v>27</v>
      </c>
      <c r="G1549">
        <v>5</v>
      </c>
      <c r="H1549">
        <v>2</v>
      </c>
      <c r="I1549">
        <v>8</v>
      </c>
      <c r="J1549">
        <v>5</v>
      </c>
      <c r="K1549">
        <v>5</v>
      </c>
      <c r="L1549">
        <v>2</v>
      </c>
      <c r="M1549">
        <v>8</v>
      </c>
      <c r="N1549" t="s">
        <v>233</v>
      </c>
      <c r="O1549" t="s">
        <v>28</v>
      </c>
      <c r="P1549" t="s">
        <v>253</v>
      </c>
      <c r="R1549" t="s">
        <v>31</v>
      </c>
      <c r="V1549">
        <v>3</v>
      </c>
      <c r="W1549">
        <v>3</v>
      </c>
      <c r="X1549" t="s">
        <v>35</v>
      </c>
      <c r="Y1549" t="s">
        <v>35</v>
      </c>
      <c r="Z1549" t="s">
        <v>36</v>
      </c>
    </row>
    <row r="1550" spans="1:26" x14ac:dyDescent="0.3">
      <c r="A1550" t="s">
        <v>1771</v>
      </c>
      <c r="B1550" t="s">
        <v>25</v>
      </c>
      <c r="C1550" t="s">
        <v>26</v>
      </c>
      <c r="D1550" t="s">
        <v>27</v>
      </c>
      <c r="G1550">
        <v>5</v>
      </c>
      <c r="H1550">
        <v>2</v>
      </c>
      <c r="I1550">
        <v>3</v>
      </c>
      <c r="J1550">
        <v>8</v>
      </c>
      <c r="K1550">
        <v>0</v>
      </c>
      <c r="L1550">
        <v>4</v>
      </c>
      <c r="M1550">
        <v>7</v>
      </c>
      <c r="N1550">
        <v>50</v>
      </c>
      <c r="O1550" t="s">
        <v>44</v>
      </c>
      <c r="P1550" t="s">
        <v>45</v>
      </c>
      <c r="Q1550" t="s">
        <v>39</v>
      </c>
      <c r="R1550" t="s">
        <v>50</v>
      </c>
      <c r="S1550" t="s">
        <v>214</v>
      </c>
      <c r="T1550" t="s">
        <v>112</v>
      </c>
      <c r="U1550" t="s">
        <v>46</v>
      </c>
      <c r="V1550">
        <v>1</v>
      </c>
      <c r="W1550">
        <v>2</v>
      </c>
      <c r="X1550" t="s">
        <v>35</v>
      </c>
      <c r="Y1550" t="s">
        <v>35</v>
      </c>
      <c r="Z1550" t="s">
        <v>36</v>
      </c>
    </row>
    <row r="1551" spans="1:26" x14ac:dyDescent="0.3">
      <c r="A1551" t="s">
        <v>1772</v>
      </c>
      <c r="B1551" t="s">
        <v>67</v>
      </c>
      <c r="E1551" t="s">
        <v>26</v>
      </c>
      <c r="F1551" t="s">
        <v>79</v>
      </c>
      <c r="G1551">
        <v>6</v>
      </c>
      <c r="H1551">
        <v>2</v>
      </c>
      <c r="I1551">
        <v>10</v>
      </c>
      <c r="J1551">
        <v>3</v>
      </c>
      <c r="K1551">
        <v>2</v>
      </c>
      <c r="L1551">
        <v>7</v>
      </c>
      <c r="M1551">
        <v>6</v>
      </c>
      <c r="N1551" t="s">
        <v>1773</v>
      </c>
      <c r="O1551" t="s">
        <v>28</v>
      </c>
      <c r="P1551" t="s">
        <v>29</v>
      </c>
      <c r="Q1551" t="s">
        <v>60</v>
      </c>
      <c r="R1551" t="s">
        <v>31</v>
      </c>
      <c r="S1551" t="s">
        <v>83</v>
      </c>
      <c r="T1551" t="s">
        <v>131</v>
      </c>
      <c r="U1551" t="s">
        <v>34</v>
      </c>
      <c r="V1551">
        <v>2</v>
      </c>
      <c r="W1551">
        <v>4</v>
      </c>
      <c r="X1551" t="s">
        <v>35</v>
      </c>
      <c r="Y1551" t="s">
        <v>35</v>
      </c>
      <c r="Z1551" t="s">
        <v>36</v>
      </c>
    </row>
    <row r="1552" spans="1:26" x14ac:dyDescent="0.3">
      <c r="A1552" t="s">
        <v>1774</v>
      </c>
      <c r="B1552" t="s">
        <v>48</v>
      </c>
      <c r="C1552" t="s">
        <v>26</v>
      </c>
      <c r="D1552" t="s">
        <v>27</v>
      </c>
      <c r="G1552">
        <v>3</v>
      </c>
      <c r="H1552">
        <v>9</v>
      </c>
      <c r="I1552">
        <v>10</v>
      </c>
      <c r="J1552">
        <v>5</v>
      </c>
      <c r="K1552">
        <v>1</v>
      </c>
      <c r="L1552">
        <v>7</v>
      </c>
      <c r="M1552">
        <v>8</v>
      </c>
      <c r="N1552">
        <v>500</v>
      </c>
      <c r="O1552" t="s">
        <v>28</v>
      </c>
      <c r="P1552" t="s">
        <v>29</v>
      </c>
      <c r="Q1552" t="s">
        <v>60</v>
      </c>
      <c r="R1552" t="s">
        <v>31</v>
      </c>
      <c r="S1552" t="s">
        <v>51</v>
      </c>
      <c r="T1552" t="s">
        <v>194</v>
      </c>
      <c r="U1552" t="s">
        <v>146</v>
      </c>
      <c r="V1552">
        <v>1</v>
      </c>
      <c r="W1552">
        <v>2</v>
      </c>
      <c r="X1552" t="s">
        <v>35</v>
      </c>
      <c r="Y1552" t="s">
        <v>40</v>
      </c>
      <c r="Z1552" t="s">
        <v>53</v>
      </c>
    </row>
    <row r="1553" spans="1:26" x14ac:dyDescent="0.3">
      <c r="A1553" t="s">
        <v>1775</v>
      </c>
      <c r="B1553" t="s">
        <v>38</v>
      </c>
      <c r="C1553" t="s">
        <v>26</v>
      </c>
      <c r="D1553" t="s">
        <v>27</v>
      </c>
      <c r="G1553">
        <v>4</v>
      </c>
      <c r="H1553">
        <v>1</v>
      </c>
      <c r="I1553">
        <v>7</v>
      </c>
      <c r="J1553">
        <v>5</v>
      </c>
      <c r="K1553">
        <v>2</v>
      </c>
      <c r="L1553">
        <v>6</v>
      </c>
      <c r="M1553">
        <v>7</v>
      </c>
      <c r="N1553">
        <v>10</v>
      </c>
      <c r="O1553" t="s">
        <v>28</v>
      </c>
      <c r="P1553" t="s">
        <v>29</v>
      </c>
      <c r="Q1553" t="s">
        <v>39</v>
      </c>
      <c r="R1553" t="s">
        <v>31</v>
      </c>
      <c r="S1553" t="s">
        <v>32</v>
      </c>
      <c r="T1553" t="s">
        <v>33</v>
      </c>
      <c r="U1553" t="s">
        <v>34</v>
      </c>
      <c r="V1553">
        <v>3</v>
      </c>
      <c r="W1553">
        <v>2</v>
      </c>
      <c r="X1553" t="s">
        <v>35</v>
      </c>
      <c r="Y1553" t="s">
        <v>35</v>
      </c>
      <c r="Z1553" t="s">
        <v>53</v>
      </c>
    </row>
    <row r="1554" spans="1:26" x14ac:dyDescent="0.3">
      <c r="A1554" t="s">
        <v>1776</v>
      </c>
      <c r="B1554" t="s">
        <v>64</v>
      </c>
      <c r="C1554" t="s">
        <v>26</v>
      </c>
      <c r="D1554" t="s">
        <v>27</v>
      </c>
      <c r="G1554">
        <v>4</v>
      </c>
      <c r="H1554">
        <v>6</v>
      </c>
      <c r="I1554">
        <v>10</v>
      </c>
      <c r="J1554">
        <v>3</v>
      </c>
      <c r="K1554">
        <v>0</v>
      </c>
      <c r="L1554">
        <v>4</v>
      </c>
      <c r="M1554">
        <v>10</v>
      </c>
      <c r="N1554" t="s">
        <v>1777</v>
      </c>
      <c r="O1554" t="s">
        <v>28</v>
      </c>
      <c r="P1554" t="s">
        <v>45</v>
      </c>
      <c r="Q1554" t="s">
        <v>30</v>
      </c>
      <c r="R1554" t="s">
        <v>55</v>
      </c>
      <c r="S1554" t="s">
        <v>51</v>
      </c>
      <c r="U1554" t="s">
        <v>46</v>
      </c>
      <c r="V1554">
        <v>3</v>
      </c>
      <c r="W1554">
        <v>1</v>
      </c>
      <c r="X1554" t="s">
        <v>35</v>
      </c>
      <c r="Y1554" t="s">
        <v>40</v>
      </c>
      <c r="Z1554" t="s">
        <v>36</v>
      </c>
    </row>
    <row r="1555" spans="1:26" x14ac:dyDescent="0.3">
      <c r="A1555" t="s">
        <v>1778</v>
      </c>
      <c r="B1555" t="s">
        <v>184</v>
      </c>
      <c r="C1555" t="s">
        <v>26</v>
      </c>
      <c r="D1555" t="s">
        <v>27</v>
      </c>
      <c r="G1555">
        <v>1</v>
      </c>
      <c r="H1555">
        <v>2</v>
      </c>
      <c r="I1555">
        <v>8</v>
      </c>
      <c r="J1555">
        <v>0</v>
      </c>
      <c r="K1555">
        <v>5</v>
      </c>
      <c r="L1555">
        <v>9</v>
      </c>
      <c r="M1555">
        <v>8</v>
      </c>
      <c r="N1555" t="s">
        <v>233</v>
      </c>
      <c r="O1555" t="s">
        <v>44</v>
      </c>
      <c r="P1555" t="s">
        <v>29</v>
      </c>
      <c r="Q1555" t="s">
        <v>60</v>
      </c>
      <c r="R1555" t="s">
        <v>31</v>
      </c>
      <c r="S1555" t="s">
        <v>102</v>
      </c>
      <c r="T1555" t="s">
        <v>112</v>
      </c>
      <c r="U1555" t="s">
        <v>146</v>
      </c>
      <c r="V1555">
        <v>2</v>
      </c>
      <c r="W1555">
        <v>0</v>
      </c>
      <c r="X1555" t="s">
        <v>35</v>
      </c>
      <c r="Y1555" t="s">
        <v>35</v>
      </c>
      <c r="Z1555" t="s">
        <v>36</v>
      </c>
    </row>
    <row r="1556" spans="1:26" x14ac:dyDescent="0.3">
      <c r="A1556" t="s">
        <v>1779</v>
      </c>
      <c r="B1556" t="s">
        <v>144</v>
      </c>
      <c r="C1556" t="s">
        <v>26</v>
      </c>
      <c r="D1556" t="s">
        <v>27</v>
      </c>
      <c r="G1556">
        <v>0</v>
      </c>
      <c r="H1556">
        <v>0</v>
      </c>
      <c r="I1556">
        <v>10</v>
      </c>
      <c r="J1556">
        <v>0</v>
      </c>
      <c r="K1556">
        <v>0</v>
      </c>
      <c r="L1556">
        <v>10</v>
      </c>
      <c r="M1556">
        <v>10</v>
      </c>
      <c r="N1556" t="s">
        <v>233</v>
      </c>
      <c r="O1556" t="s">
        <v>44</v>
      </c>
      <c r="P1556" t="s">
        <v>168</v>
      </c>
      <c r="Q1556" t="s">
        <v>30</v>
      </c>
      <c r="R1556" t="s">
        <v>50</v>
      </c>
      <c r="S1556" t="s">
        <v>214</v>
      </c>
      <c r="T1556" t="s">
        <v>206</v>
      </c>
      <c r="U1556" t="s">
        <v>146</v>
      </c>
      <c r="V1556">
        <v>3</v>
      </c>
      <c r="W1556">
        <v>2</v>
      </c>
      <c r="X1556" t="s">
        <v>35</v>
      </c>
      <c r="Y1556" t="s">
        <v>35</v>
      </c>
      <c r="Z1556" t="s">
        <v>36</v>
      </c>
    </row>
    <row r="1557" spans="1:26" x14ac:dyDescent="0.3">
      <c r="A1557" t="s">
        <v>1780</v>
      </c>
      <c r="B1557" t="s">
        <v>184</v>
      </c>
      <c r="C1557" t="s">
        <v>26</v>
      </c>
      <c r="D1557" t="s">
        <v>27</v>
      </c>
      <c r="G1557">
        <v>2</v>
      </c>
      <c r="H1557">
        <v>4</v>
      </c>
      <c r="I1557">
        <v>2</v>
      </c>
      <c r="J1557">
        <v>3</v>
      </c>
      <c r="K1557">
        <v>0</v>
      </c>
      <c r="L1557">
        <v>9</v>
      </c>
      <c r="M1557">
        <v>8</v>
      </c>
      <c r="N1557">
        <v>90</v>
      </c>
      <c r="O1557" t="s">
        <v>28</v>
      </c>
      <c r="P1557" t="s">
        <v>29</v>
      </c>
      <c r="Q1557" t="s">
        <v>60</v>
      </c>
      <c r="R1557" t="s">
        <v>31</v>
      </c>
      <c r="S1557" t="s">
        <v>214</v>
      </c>
      <c r="T1557" t="s">
        <v>112</v>
      </c>
      <c r="U1557" t="s">
        <v>146</v>
      </c>
      <c r="V1557">
        <v>2</v>
      </c>
      <c r="W1557">
        <v>2</v>
      </c>
      <c r="X1557" t="s">
        <v>40</v>
      </c>
      <c r="Y1557" t="s">
        <v>40</v>
      </c>
      <c r="Z1557" t="s">
        <v>53</v>
      </c>
    </row>
    <row r="1558" spans="1:26" x14ac:dyDescent="0.3">
      <c r="A1558" t="s">
        <v>1781</v>
      </c>
      <c r="B1558" t="s">
        <v>76</v>
      </c>
      <c r="E1558" t="s">
        <v>26</v>
      </c>
      <c r="F1558" t="s">
        <v>43</v>
      </c>
      <c r="G1558">
        <v>5</v>
      </c>
      <c r="H1558">
        <v>3</v>
      </c>
      <c r="I1558">
        <v>8</v>
      </c>
      <c r="J1558">
        <v>5</v>
      </c>
      <c r="K1558">
        <v>0</v>
      </c>
      <c r="L1558">
        <v>6</v>
      </c>
      <c r="M1558">
        <v>8</v>
      </c>
      <c r="N1558">
        <v>200</v>
      </c>
      <c r="O1558" t="s">
        <v>28</v>
      </c>
      <c r="P1558" t="s">
        <v>29</v>
      </c>
      <c r="Q1558" t="s">
        <v>39</v>
      </c>
      <c r="R1558" t="s">
        <v>55</v>
      </c>
      <c r="S1558" t="s">
        <v>32</v>
      </c>
      <c r="T1558" t="s">
        <v>52</v>
      </c>
      <c r="U1558" t="s">
        <v>92</v>
      </c>
      <c r="V1558">
        <v>3</v>
      </c>
      <c r="W1558">
        <v>2</v>
      </c>
      <c r="X1558" t="s">
        <v>35</v>
      </c>
      <c r="Y1558" t="s">
        <v>35</v>
      </c>
      <c r="Z1558" t="s">
        <v>36</v>
      </c>
    </row>
    <row r="1559" spans="1:26" x14ac:dyDescent="0.3">
      <c r="A1559" t="s">
        <v>1782</v>
      </c>
      <c r="B1559" t="s">
        <v>148</v>
      </c>
      <c r="E1559" t="s">
        <v>26</v>
      </c>
      <c r="F1559" t="s">
        <v>43</v>
      </c>
      <c r="G1559">
        <v>8</v>
      </c>
      <c r="H1559">
        <v>9</v>
      </c>
      <c r="I1559">
        <v>7</v>
      </c>
      <c r="J1559">
        <v>7</v>
      </c>
      <c r="K1559">
        <v>4</v>
      </c>
      <c r="L1559">
        <v>3</v>
      </c>
      <c r="M1559">
        <v>7</v>
      </c>
      <c r="N1559">
        <v>20</v>
      </c>
      <c r="O1559" t="s">
        <v>28</v>
      </c>
      <c r="P1559" t="s">
        <v>29</v>
      </c>
      <c r="Q1559" t="s">
        <v>60</v>
      </c>
      <c r="R1559" t="s">
        <v>31</v>
      </c>
      <c r="S1559" t="s">
        <v>32</v>
      </c>
      <c r="T1559" t="s">
        <v>33</v>
      </c>
      <c r="U1559" t="s">
        <v>34</v>
      </c>
      <c r="V1559">
        <v>5</v>
      </c>
      <c r="W1559">
        <v>3</v>
      </c>
      <c r="X1559" t="s">
        <v>35</v>
      </c>
      <c r="Y1559" t="s">
        <v>35</v>
      </c>
      <c r="Z1559" t="s">
        <v>36</v>
      </c>
    </row>
    <row r="1560" spans="1:26" x14ac:dyDescent="0.3">
      <c r="A1560" t="s">
        <v>1783</v>
      </c>
      <c r="B1560" t="s">
        <v>81</v>
      </c>
      <c r="E1560" t="s">
        <v>26</v>
      </c>
      <c r="F1560" t="s">
        <v>43</v>
      </c>
      <c r="G1560">
        <v>3</v>
      </c>
      <c r="H1560">
        <v>2</v>
      </c>
      <c r="I1560">
        <v>9</v>
      </c>
      <c r="J1560">
        <v>3</v>
      </c>
      <c r="K1560">
        <v>0</v>
      </c>
      <c r="L1560">
        <v>7</v>
      </c>
      <c r="M1560">
        <v>8</v>
      </c>
      <c r="N1560">
        <v>100</v>
      </c>
      <c r="O1560" t="s">
        <v>28</v>
      </c>
      <c r="P1560" t="s">
        <v>29</v>
      </c>
      <c r="Q1560" t="s">
        <v>30</v>
      </c>
      <c r="R1560" t="s">
        <v>31</v>
      </c>
      <c r="T1560" t="s">
        <v>176</v>
      </c>
      <c r="U1560" t="s">
        <v>34</v>
      </c>
      <c r="V1560">
        <v>4</v>
      </c>
      <c r="W1560">
        <v>1</v>
      </c>
      <c r="X1560" t="s">
        <v>35</v>
      </c>
      <c r="Y1560" t="s">
        <v>35</v>
      </c>
      <c r="Z1560" t="s">
        <v>36</v>
      </c>
    </row>
    <row r="1561" spans="1:26" x14ac:dyDescent="0.3">
      <c r="A1561" t="s">
        <v>1784</v>
      </c>
      <c r="B1561" t="s">
        <v>151</v>
      </c>
      <c r="E1561" t="s">
        <v>26</v>
      </c>
      <c r="F1561" t="s">
        <v>43</v>
      </c>
      <c r="G1561">
        <v>6</v>
      </c>
      <c r="H1561">
        <v>2</v>
      </c>
      <c r="I1561">
        <v>9</v>
      </c>
      <c r="J1561">
        <v>5</v>
      </c>
      <c r="K1561">
        <v>4</v>
      </c>
      <c r="L1561">
        <v>6</v>
      </c>
      <c r="M1561">
        <v>8</v>
      </c>
      <c r="N1561">
        <v>1000</v>
      </c>
      <c r="O1561" t="s">
        <v>28</v>
      </c>
      <c r="P1561" t="s">
        <v>29</v>
      </c>
      <c r="Q1561" t="s">
        <v>60</v>
      </c>
      <c r="R1561" t="s">
        <v>31</v>
      </c>
      <c r="S1561" t="s">
        <v>32</v>
      </c>
      <c r="T1561" t="s">
        <v>33</v>
      </c>
      <c r="U1561" t="s">
        <v>34</v>
      </c>
      <c r="V1561">
        <v>2</v>
      </c>
      <c r="W1561">
        <v>3</v>
      </c>
      <c r="X1561" t="s">
        <v>35</v>
      </c>
      <c r="Y1561" t="s">
        <v>35</v>
      </c>
      <c r="Z1561" t="s">
        <v>36</v>
      </c>
    </row>
    <row r="1562" spans="1:26" x14ac:dyDescent="0.3">
      <c r="A1562" t="s">
        <v>1785</v>
      </c>
      <c r="B1562" t="s">
        <v>76</v>
      </c>
      <c r="E1562" t="s">
        <v>26</v>
      </c>
      <c r="F1562" t="s">
        <v>43</v>
      </c>
      <c r="G1562">
        <v>5</v>
      </c>
      <c r="H1562">
        <v>6</v>
      </c>
      <c r="I1562">
        <v>5</v>
      </c>
      <c r="J1562">
        <v>5</v>
      </c>
      <c r="K1562">
        <v>3</v>
      </c>
      <c r="L1562">
        <v>5</v>
      </c>
      <c r="M1562">
        <v>7</v>
      </c>
      <c r="N1562">
        <v>100</v>
      </c>
      <c r="O1562" t="s">
        <v>28</v>
      </c>
      <c r="P1562" t="s">
        <v>29</v>
      </c>
      <c r="Q1562" t="s">
        <v>60</v>
      </c>
      <c r="R1562" t="s">
        <v>31</v>
      </c>
      <c r="T1562" t="s">
        <v>112</v>
      </c>
      <c r="U1562" t="s">
        <v>146</v>
      </c>
      <c r="V1562">
        <v>3</v>
      </c>
      <c r="W1562">
        <v>3</v>
      </c>
      <c r="X1562" t="s">
        <v>35</v>
      </c>
      <c r="Y1562" t="s">
        <v>35</v>
      </c>
      <c r="Z1562" t="s">
        <v>36</v>
      </c>
    </row>
    <row r="1563" spans="1:26" x14ac:dyDescent="0.3">
      <c r="A1563" t="s">
        <v>1786</v>
      </c>
      <c r="B1563" t="s">
        <v>76</v>
      </c>
      <c r="E1563" t="s">
        <v>26</v>
      </c>
      <c r="F1563" t="s">
        <v>43</v>
      </c>
      <c r="G1563">
        <v>5</v>
      </c>
      <c r="H1563">
        <v>3</v>
      </c>
      <c r="I1563">
        <v>8</v>
      </c>
      <c r="J1563">
        <v>3</v>
      </c>
      <c r="K1563">
        <v>0</v>
      </c>
      <c r="L1563">
        <v>7</v>
      </c>
      <c r="M1563">
        <v>7</v>
      </c>
      <c r="N1563" t="s">
        <v>68</v>
      </c>
      <c r="O1563" t="s">
        <v>28</v>
      </c>
      <c r="P1563" t="s">
        <v>29</v>
      </c>
      <c r="Q1563" t="s">
        <v>30</v>
      </c>
      <c r="R1563" t="s">
        <v>31</v>
      </c>
      <c r="S1563" t="s">
        <v>51</v>
      </c>
      <c r="T1563" t="s">
        <v>52</v>
      </c>
      <c r="U1563" t="s">
        <v>46</v>
      </c>
      <c r="V1563">
        <v>3</v>
      </c>
      <c r="W1563">
        <v>2</v>
      </c>
      <c r="X1563" t="s">
        <v>35</v>
      </c>
      <c r="Y1563" t="s">
        <v>35</v>
      </c>
      <c r="Z1563" t="s">
        <v>36</v>
      </c>
    </row>
    <row r="1564" spans="1:26" x14ac:dyDescent="0.3">
      <c r="A1564" t="s">
        <v>1787</v>
      </c>
      <c r="B1564" t="s">
        <v>90</v>
      </c>
      <c r="E1564" t="s">
        <v>26</v>
      </c>
      <c r="F1564" t="s">
        <v>43</v>
      </c>
      <c r="G1564">
        <v>4</v>
      </c>
      <c r="H1564">
        <v>3</v>
      </c>
      <c r="I1564">
        <v>7</v>
      </c>
      <c r="J1564">
        <v>3</v>
      </c>
      <c r="K1564">
        <v>1</v>
      </c>
      <c r="L1564">
        <v>9</v>
      </c>
      <c r="M1564">
        <v>6</v>
      </c>
      <c r="N1564" t="s">
        <v>123</v>
      </c>
      <c r="O1564" t="s">
        <v>28</v>
      </c>
      <c r="P1564" t="s">
        <v>29</v>
      </c>
      <c r="Q1564" t="s">
        <v>60</v>
      </c>
      <c r="R1564" t="s">
        <v>31</v>
      </c>
      <c r="S1564" t="s">
        <v>178</v>
      </c>
      <c r="T1564" t="s">
        <v>194</v>
      </c>
      <c r="U1564" t="s">
        <v>146</v>
      </c>
      <c r="V1564">
        <v>3</v>
      </c>
      <c r="W1564">
        <v>2</v>
      </c>
      <c r="X1564" t="s">
        <v>40</v>
      </c>
      <c r="Y1564" t="s">
        <v>35</v>
      </c>
      <c r="Z1564" t="s">
        <v>36</v>
      </c>
    </row>
    <row r="1565" spans="1:26" x14ac:dyDescent="0.3">
      <c r="A1565" t="s">
        <v>1788</v>
      </c>
      <c r="B1565" t="s">
        <v>42</v>
      </c>
      <c r="E1565" t="s">
        <v>26</v>
      </c>
      <c r="F1565" t="s">
        <v>43</v>
      </c>
      <c r="G1565">
        <v>6</v>
      </c>
      <c r="H1565">
        <v>9</v>
      </c>
      <c r="I1565">
        <v>7</v>
      </c>
      <c r="J1565">
        <v>5</v>
      </c>
      <c r="K1565">
        <v>0</v>
      </c>
      <c r="L1565">
        <v>5</v>
      </c>
      <c r="M1565">
        <v>8</v>
      </c>
      <c r="N1565" t="s">
        <v>68</v>
      </c>
      <c r="O1565" t="s">
        <v>44</v>
      </c>
      <c r="P1565" t="s">
        <v>29</v>
      </c>
      <c r="Q1565" t="s">
        <v>60</v>
      </c>
      <c r="R1565" t="s">
        <v>31</v>
      </c>
      <c r="S1565" t="s">
        <v>32</v>
      </c>
      <c r="T1565" t="s">
        <v>176</v>
      </c>
      <c r="U1565" t="s">
        <v>146</v>
      </c>
      <c r="V1565">
        <v>3</v>
      </c>
      <c r="W1565">
        <v>2</v>
      </c>
      <c r="X1565" t="s">
        <v>40</v>
      </c>
      <c r="Y1565" t="s">
        <v>35</v>
      </c>
      <c r="Z1565" t="s">
        <v>36</v>
      </c>
    </row>
    <row r="1566" spans="1:26" x14ac:dyDescent="0.3">
      <c r="A1566" t="s">
        <v>1789</v>
      </c>
      <c r="B1566" t="s">
        <v>81</v>
      </c>
      <c r="E1566" t="s">
        <v>26</v>
      </c>
      <c r="F1566" t="s">
        <v>79</v>
      </c>
      <c r="G1566">
        <v>6</v>
      </c>
      <c r="H1566">
        <v>1</v>
      </c>
      <c r="I1566">
        <v>5</v>
      </c>
      <c r="J1566">
        <v>6</v>
      </c>
      <c r="K1566">
        <v>3</v>
      </c>
      <c r="L1566">
        <v>8</v>
      </c>
      <c r="M1566">
        <v>6</v>
      </c>
      <c r="N1566">
        <v>20</v>
      </c>
      <c r="O1566" t="s">
        <v>28</v>
      </c>
      <c r="P1566" t="s">
        <v>253</v>
      </c>
      <c r="Q1566" t="s">
        <v>60</v>
      </c>
      <c r="R1566" t="s">
        <v>31</v>
      </c>
      <c r="S1566" t="s">
        <v>32</v>
      </c>
      <c r="T1566" t="s">
        <v>176</v>
      </c>
      <c r="U1566" t="s">
        <v>146</v>
      </c>
      <c r="V1566">
        <v>4</v>
      </c>
      <c r="W1566">
        <v>2</v>
      </c>
      <c r="X1566" t="s">
        <v>35</v>
      </c>
      <c r="Y1566" t="s">
        <v>40</v>
      </c>
      <c r="Z1566" t="s">
        <v>36</v>
      </c>
    </row>
    <row r="1567" spans="1:26" x14ac:dyDescent="0.3">
      <c r="A1567" t="s">
        <v>1790</v>
      </c>
      <c r="B1567" t="s">
        <v>81</v>
      </c>
      <c r="E1567" t="s">
        <v>26</v>
      </c>
      <c r="F1567" t="s">
        <v>79</v>
      </c>
      <c r="G1567">
        <v>6</v>
      </c>
      <c r="H1567">
        <v>1</v>
      </c>
      <c r="I1567">
        <v>5</v>
      </c>
      <c r="J1567">
        <v>6</v>
      </c>
      <c r="K1567">
        <v>3</v>
      </c>
      <c r="L1567">
        <v>8</v>
      </c>
      <c r="M1567">
        <v>6</v>
      </c>
      <c r="N1567">
        <v>20</v>
      </c>
      <c r="O1567" t="s">
        <v>28</v>
      </c>
      <c r="P1567" t="s">
        <v>253</v>
      </c>
      <c r="Q1567" t="s">
        <v>60</v>
      </c>
      <c r="R1567" t="s">
        <v>31</v>
      </c>
      <c r="S1567" t="s">
        <v>32</v>
      </c>
      <c r="T1567" t="s">
        <v>176</v>
      </c>
      <c r="U1567" t="s">
        <v>146</v>
      </c>
      <c r="V1567">
        <v>4</v>
      </c>
      <c r="W1567">
        <v>2</v>
      </c>
      <c r="X1567" t="s">
        <v>35</v>
      </c>
      <c r="Y1567" t="s">
        <v>40</v>
      </c>
      <c r="Z1567" t="s">
        <v>36</v>
      </c>
    </row>
    <row r="1568" spans="1:26" x14ac:dyDescent="0.3">
      <c r="A1568" t="s">
        <v>1791</v>
      </c>
      <c r="B1568" t="s">
        <v>90</v>
      </c>
      <c r="E1568" t="s">
        <v>26</v>
      </c>
      <c r="F1568" t="s">
        <v>43</v>
      </c>
      <c r="G1568">
        <v>5</v>
      </c>
      <c r="H1568">
        <v>5</v>
      </c>
      <c r="I1568">
        <v>5</v>
      </c>
      <c r="J1568">
        <v>5</v>
      </c>
      <c r="K1568">
        <v>5</v>
      </c>
      <c r="L1568">
        <v>5</v>
      </c>
      <c r="M1568">
        <v>5</v>
      </c>
      <c r="N1568">
        <v>100</v>
      </c>
      <c r="O1568" t="s">
        <v>44</v>
      </c>
      <c r="P1568" t="s">
        <v>29</v>
      </c>
      <c r="Q1568" t="s">
        <v>60</v>
      </c>
      <c r="R1568" t="s">
        <v>31</v>
      </c>
      <c r="S1568" t="s">
        <v>286</v>
      </c>
      <c r="T1568" t="s">
        <v>131</v>
      </c>
      <c r="U1568" t="s">
        <v>34</v>
      </c>
      <c r="V1568">
        <v>3</v>
      </c>
      <c r="W1568">
        <v>3</v>
      </c>
      <c r="X1568" t="s">
        <v>35</v>
      </c>
      <c r="Y1568" t="s">
        <v>35</v>
      </c>
      <c r="Z1568" t="s">
        <v>36</v>
      </c>
    </row>
    <row r="1569" spans="1:26" x14ac:dyDescent="0.3">
      <c r="A1569" t="s">
        <v>1792</v>
      </c>
      <c r="B1569" t="s">
        <v>81</v>
      </c>
      <c r="E1569" t="s">
        <v>26</v>
      </c>
      <c r="F1569" t="s">
        <v>43</v>
      </c>
      <c r="G1569">
        <v>6</v>
      </c>
      <c r="H1569">
        <v>5</v>
      </c>
      <c r="I1569">
        <v>8</v>
      </c>
      <c r="J1569">
        <v>6</v>
      </c>
      <c r="K1569">
        <v>2</v>
      </c>
      <c r="L1569">
        <v>5</v>
      </c>
      <c r="M1569">
        <v>7</v>
      </c>
      <c r="N1569">
        <v>100</v>
      </c>
      <c r="O1569" t="s">
        <v>28</v>
      </c>
      <c r="P1569" t="s">
        <v>45</v>
      </c>
      <c r="Q1569" t="s">
        <v>30</v>
      </c>
      <c r="R1569" t="s">
        <v>50</v>
      </c>
      <c r="S1569" t="s">
        <v>51</v>
      </c>
      <c r="T1569" t="s">
        <v>52</v>
      </c>
      <c r="U1569" t="s">
        <v>46</v>
      </c>
      <c r="V1569">
        <v>1</v>
      </c>
      <c r="W1569">
        <v>2</v>
      </c>
      <c r="X1569" t="s">
        <v>35</v>
      </c>
      <c r="Y1569" t="s">
        <v>35</v>
      </c>
      <c r="Z1569" t="s">
        <v>36</v>
      </c>
    </row>
    <row r="1570" spans="1:26" x14ac:dyDescent="0.3">
      <c r="A1570" t="s">
        <v>1793</v>
      </c>
      <c r="B1570" t="s">
        <v>38</v>
      </c>
      <c r="C1570" t="s">
        <v>26</v>
      </c>
      <c r="D1570" t="s">
        <v>27</v>
      </c>
      <c r="G1570">
        <v>6</v>
      </c>
      <c r="H1570">
        <v>9</v>
      </c>
      <c r="I1570">
        <v>4</v>
      </c>
      <c r="J1570">
        <v>2</v>
      </c>
      <c r="K1570">
        <v>1</v>
      </c>
      <c r="L1570">
        <v>7</v>
      </c>
      <c r="M1570">
        <v>8</v>
      </c>
      <c r="N1570">
        <v>400</v>
      </c>
      <c r="O1570" t="s">
        <v>28</v>
      </c>
      <c r="P1570" t="s">
        <v>29</v>
      </c>
      <c r="Q1570" t="s">
        <v>39</v>
      </c>
      <c r="R1570" t="s">
        <v>31</v>
      </c>
      <c r="S1570" t="s">
        <v>32</v>
      </c>
      <c r="T1570" t="s">
        <v>33</v>
      </c>
      <c r="U1570" t="s">
        <v>34</v>
      </c>
      <c r="V1570">
        <v>4</v>
      </c>
      <c r="W1570">
        <v>3</v>
      </c>
      <c r="X1570" t="s">
        <v>35</v>
      </c>
      <c r="Y1570" t="s">
        <v>35</v>
      </c>
      <c r="Z1570" t="s">
        <v>36</v>
      </c>
    </row>
    <row r="1571" spans="1:26" x14ac:dyDescent="0.3">
      <c r="A1571" t="s">
        <v>1794</v>
      </c>
      <c r="B1571" t="s">
        <v>90</v>
      </c>
      <c r="E1571" t="s">
        <v>26</v>
      </c>
      <c r="F1571" t="s">
        <v>43</v>
      </c>
      <c r="G1571">
        <v>3</v>
      </c>
      <c r="H1571">
        <v>4</v>
      </c>
      <c r="I1571">
        <v>7</v>
      </c>
      <c r="J1571">
        <v>4</v>
      </c>
      <c r="K1571">
        <v>3</v>
      </c>
      <c r="L1571">
        <v>7</v>
      </c>
      <c r="M1571">
        <v>10</v>
      </c>
      <c r="N1571">
        <v>500</v>
      </c>
      <c r="O1571" t="s">
        <v>28</v>
      </c>
      <c r="P1571" t="s">
        <v>29</v>
      </c>
      <c r="Q1571" t="s">
        <v>60</v>
      </c>
      <c r="R1571" t="s">
        <v>31</v>
      </c>
      <c r="S1571" t="s">
        <v>32</v>
      </c>
      <c r="T1571" t="s">
        <v>176</v>
      </c>
      <c r="U1571" t="s">
        <v>146</v>
      </c>
      <c r="V1571">
        <v>4</v>
      </c>
      <c r="W1571">
        <v>3</v>
      </c>
      <c r="X1571" t="s">
        <v>35</v>
      </c>
      <c r="Y1571" t="s">
        <v>35</v>
      </c>
      <c r="Z1571" t="s">
        <v>53</v>
      </c>
    </row>
    <row r="1572" spans="1:26" x14ac:dyDescent="0.3">
      <c r="A1572" t="s">
        <v>1795</v>
      </c>
      <c r="B1572" t="s">
        <v>48</v>
      </c>
      <c r="C1572" t="s">
        <v>26</v>
      </c>
      <c r="D1572" t="s">
        <v>105</v>
      </c>
      <c r="G1572">
        <v>1</v>
      </c>
      <c r="H1572">
        <v>0</v>
      </c>
      <c r="I1572">
        <v>8</v>
      </c>
      <c r="J1572">
        <v>1</v>
      </c>
      <c r="K1572">
        <v>1</v>
      </c>
      <c r="L1572">
        <v>9</v>
      </c>
      <c r="M1572">
        <v>5</v>
      </c>
      <c r="N1572" t="s">
        <v>97</v>
      </c>
      <c r="O1572" t="s">
        <v>44</v>
      </c>
      <c r="P1572" t="s">
        <v>29</v>
      </c>
      <c r="Q1572" t="s">
        <v>60</v>
      </c>
      <c r="R1572" t="s">
        <v>86</v>
      </c>
      <c r="S1572" t="s">
        <v>32</v>
      </c>
      <c r="T1572" t="s">
        <v>33</v>
      </c>
      <c r="U1572" t="s">
        <v>34</v>
      </c>
      <c r="V1572">
        <v>3</v>
      </c>
      <c r="W1572">
        <v>0</v>
      </c>
      <c r="X1572" t="s">
        <v>35</v>
      </c>
      <c r="Y1572" t="s">
        <v>35</v>
      </c>
      <c r="Z1572" t="s">
        <v>36</v>
      </c>
    </row>
    <row r="1573" spans="1:26" x14ac:dyDescent="0.3">
      <c r="A1573" t="s">
        <v>1796</v>
      </c>
      <c r="B1573" t="s">
        <v>99</v>
      </c>
      <c r="E1573" t="s">
        <v>26</v>
      </c>
      <c r="F1573" t="s">
        <v>43</v>
      </c>
      <c r="G1573">
        <v>3</v>
      </c>
      <c r="H1573">
        <v>3</v>
      </c>
      <c r="I1573">
        <v>8</v>
      </c>
      <c r="J1573">
        <v>2</v>
      </c>
      <c r="K1573">
        <v>5</v>
      </c>
      <c r="L1573">
        <v>7</v>
      </c>
      <c r="M1573">
        <v>7</v>
      </c>
      <c r="N1573">
        <v>50</v>
      </c>
      <c r="O1573" t="s">
        <v>28</v>
      </c>
      <c r="P1573" t="s">
        <v>29</v>
      </c>
      <c r="Q1573" t="s">
        <v>60</v>
      </c>
      <c r="R1573" t="s">
        <v>31</v>
      </c>
      <c r="S1573" t="s">
        <v>32</v>
      </c>
      <c r="T1573" t="s">
        <v>33</v>
      </c>
      <c r="U1573" t="s">
        <v>34</v>
      </c>
      <c r="V1573">
        <v>1</v>
      </c>
      <c r="W1573">
        <v>2</v>
      </c>
      <c r="X1573" t="s">
        <v>40</v>
      </c>
      <c r="Y1573" t="s">
        <v>35</v>
      </c>
      <c r="Z1573" t="s">
        <v>36</v>
      </c>
    </row>
    <row r="1574" spans="1:26" x14ac:dyDescent="0.3">
      <c r="A1574" t="s">
        <v>1797</v>
      </c>
      <c r="B1574" t="s">
        <v>135</v>
      </c>
      <c r="E1574" t="s">
        <v>26</v>
      </c>
      <c r="F1574" t="s">
        <v>43</v>
      </c>
      <c r="G1574">
        <v>8</v>
      </c>
      <c r="H1574">
        <v>9</v>
      </c>
      <c r="I1574">
        <v>2</v>
      </c>
      <c r="J1574">
        <v>9</v>
      </c>
      <c r="K1574">
        <v>4</v>
      </c>
      <c r="L1574">
        <v>0</v>
      </c>
      <c r="M1574">
        <v>7</v>
      </c>
      <c r="N1574" t="s">
        <v>68</v>
      </c>
      <c r="O1574" t="s">
        <v>44</v>
      </c>
      <c r="Q1574" t="s">
        <v>60</v>
      </c>
      <c r="R1574" t="s">
        <v>31</v>
      </c>
      <c r="S1574" t="s">
        <v>32</v>
      </c>
      <c r="T1574" t="s">
        <v>33</v>
      </c>
      <c r="U1574" t="s">
        <v>146</v>
      </c>
      <c r="V1574">
        <v>2</v>
      </c>
      <c r="W1574">
        <v>2</v>
      </c>
      <c r="X1574" t="s">
        <v>35</v>
      </c>
      <c r="Y1574" t="s">
        <v>35</v>
      </c>
      <c r="Z1574" t="s">
        <v>36</v>
      </c>
    </row>
    <row r="1575" spans="1:26" x14ac:dyDescent="0.3">
      <c r="A1575" t="s">
        <v>1798</v>
      </c>
      <c r="B1575" t="s">
        <v>67</v>
      </c>
      <c r="E1575" t="s">
        <v>26</v>
      </c>
      <c r="F1575" t="s">
        <v>43</v>
      </c>
      <c r="G1575">
        <v>6</v>
      </c>
      <c r="H1575">
        <v>8</v>
      </c>
      <c r="I1575">
        <v>6</v>
      </c>
      <c r="J1575">
        <v>2</v>
      </c>
      <c r="K1575">
        <v>5</v>
      </c>
      <c r="L1575">
        <v>3</v>
      </c>
      <c r="M1575">
        <v>7</v>
      </c>
      <c r="N1575">
        <v>100</v>
      </c>
      <c r="O1575" t="s">
        <v>44</v>
      </c>
      <c r="P1575" t="s">
        <v>168</v>
      </c>
      <c r="Q1575" t="s">
        <v>117</v>
      </c>
      <c r="R1575" t="s">
        <v>55</v>
      </c>
      <c r="S1575" t="s">
        <v>124</v>
      </c>
      <c r="T1575" t="s">
        <v>52</v>
      </c>
      <c r="U1575" t="s">
        <v>92</v>
      </c>
      <c r="V1575">
        <v>4</v>
      </c>
      <c r="W1575">
        <v>3</v>
      </c>
      <c r="X1575" t="s">
        <v>35</v>
      </c>
      <c r="Y1575" t="s">
        <v>35</v>
      </c>
      <c r="Z1575" t="s">
        <v>36</v>
      </c>
    </row>
    <row r="1576" spans="1:26" x14ac:dyDescent="0.3">
      <c r="A1576" t="s">
        <v>1799</v>
      </c>
      <c r="B1576" t="s">
        <v>99</v>
      </c>
      <c r="E1576" t="s">
        <v>26</v>
      </c>
      <c r="F1576" t="s">
        <v>43</v>
      </c>
      <c r="G1576">
        <v>1</v>
      </c>
      <c r="H1576">
        <v>3</v>
      </c>
      <c r="I1576">
        <v>2</v>
      </c>
      <c r="J1576">
        <v>3</v>
      </c>
      <c r="K1576">
        <v>0</v>
      </c>
      <c r="L1576">
        <v>9</v>
      </c>
      <c r="M1576">
        <v>8</v>
      </c>
      <c r="N1576">
        <v>0</v>
      </c>
      <c r="O1576" t="s">
        <v>44</v>
      </c>
      <c r="P1576" t="s">
        <v>29</v>
      </c>
      <c r="Q1576" t="s">
        <v>39</v>
      </c>
      <c r="R1576" t="s">
        <v>86</v>
      </c>
      <c r="S1576" t="s">
        <v>51</v>
      </c>
      <c r="T1576" t="s">
        <v>65</v>
      </c>
      <c r="U1576" t="s">
        <v>34</v>
      </c>
      <c r="V1576">
        <v>1</v>
      </c>
      <c r="W1576">
        <v>2</v>
      </c>
      <c r="X1576" t="s">
        <v>35</v>
      </c>
      <c r="Y1576" t="s">
        <v>35</v>
      </c>
      <c r="Z1576" t="s">
        <v>36</v>
      </c>
    </row>
    <row r="1577" spans="1:26" x14ac:dyDescent="0.3">
      <c r="A1577" t="s">
        <v>1800</v>
      </c>
      <c r="B1577" t="s">
        <v>184</v>
      </c>
      <c r="C1577" t="s">
        <v>26</v>
      </c>
      <c r="D1577" t="s">
        <v>27</v>
      </c>
      <c r="G1577">
        <v>7</v>
      </c>
      <c r="H1577">
        <v>3</v>
      </c>
      <c r="I1577">
        <v>5</v>
      </c>
      <c r="J1577">
        <v>5</v>
      </c>
      <c r="K1577">
        <v>1</v>
      </c>
      <c r="L1577">
        <v>7</v>
      </c>
      <c r="M1577">
        <v>9</v>
      </c>
      <c r="N1577">
        <v>50</v>
      </c>
      <c r="O1577" t="s">
        <v>44</v>
      </c>
      <c r="P1577" t="s">
        <v>45</v>
      </c>
      <c r="Q1577" t="s">
        <v>39</v>
      </c>
      <c r="R1577" t="s">
        <v>31</v>
      </c>
      <c r="S1577" t="s">
        <v>32</v>
      </c>
      <c r="T1577" t="s">
        <v>33</v>
      </c>
      <c r="U1577" t="s">
        <v>34</v>
      </c>
      <c r="V1577">
        <v>3</v>
      </c>
      <c r="W1577">
        <v>2</v>
      </c>
      <c r="X1577" t="s">
        <v>35</v>
      </c>
      <c r="Y1577" t="s">
        <v>35</v>
      </c>
      <c r="Z1577" t="s">
        <v>36</v>
      </c>
    </row>
    <row r="1578" spans="1:26" x14ac:dyDescent="0.3">
      <c r="A1578" t="s">
        <v>1801</v>
      </c>
      <c r="B1578" t="s">
        <v>99</v>
      </c>
      <c r="E1578" t="s">
        <v>26</v>
      </c>
      <c r="F1578" t="s">
        <v>43</v>
      </c>
      <c r="G1578">
        <v>1</v>
      </c>
      <c r="H1578">
        <v>0</v>
      </c>
      <c r="I1578">
        <v>10</v>
      </c>
      <c r="J1578">
        <v>1</v>
      </c>
      <c r="K1578">
        <v>0</v>
      </c>
      <c r="L1578">
        <v>8</v>
      </c>
      <c r="M1578">
        <v>6</v>
      </c>
      <c r="N1578" t="s">
        <v>1802</v>
      </c>
      <c r="O1578" t="s">
        <v>28</v>
      </c>
      <c r="P1578" t="s">
        <v>29</v>
      </c>
      <c r="Q1578" t="s">
        <v>60</v>
      </c>
      <c r="R1578" t="s">
        <v>31</v>
      </c>
      <c r="S1578" t="s">
        <v>51</v>
      </c>
      <c r="T1578" t="s">
        <v>65</v>
      </c>
      <c r="U1578" t="s">
        <v>34</v>
      </c>
      <c r="V1578">
        <v>4</v>
      </c>
      <c r="W1578">
        <v>0</v>
      </c>
      <c r="X1578" t="s">
        <v>35</v>
      </c>
      <c r="Y1578" t="s">
        <v>35</v>
      </c>
      <c r="Z1578" t="s">
        <v>36</v>
      </c>
    </row>
    <row r="1579" spans="1:26" x14ac:dyDescent="0.3">
      <c r="A1579" t="s">
        <v>1803</v>
      </c>
      <c r="B1579" t="s">
        <v>135</v>
      </c>
      <c r="E1579" t="s">
        <v>26</v>
      </c>
      <c r="F1579" t="s">
        <v>43</v>
      </c>
      <c r="G1579">
        <v>3</v>
      </c>
      <c r="H1579">
        <v>6</v>
      </c>
      <c r="I1579">
        <v>6</v>
      </c>
      <c r="J1579">
        <v>4</v>
      </c>
      <c r="K1579">
        <v>5</v>
      </c>
      <c r="L1579">
        <v>5</v>
      </c>
      <c r="M1579">
        <v>8</v>
      </c>
      <c r="N1579">
        <v>100</v>
      </c>
      <c r="O1579" t="s">
        <v>44</v>
      </c>
      <c r="P1579" t="s">
        <v>29</v>
      </c>
      <c r="Q1579" t="s">
        <v>39</v>
      </c>
      <c r="R1579" t="s">
        <v>31</v>
      </c>
      <c r="S1579" t="s">
        <v>32</v>
      </c>
      <c r="T1579" t="s">
        <v>33</v>
      </c>
      <c r="U1579" t="s">
        <v>34</v>
      </c>
      <c r="V1579">
        <v>4</v>
      </c>
      <c r="W1579">
        <v>4</v>
      </c>
      <c r="X1579" t="s">
        <v>35</v>
      </c>
      <c r="Y1579" t="s">
        <v>35</v>
      </c>
      <c r="Z1579" t="s">
        <v>36</v>
      </c>
    </row>
    <row r="1580" spans="1:26" x14ac:dyDescent="0.3">
      <c r="A1580" t="s">
        <v>1804</v>
      </c>
      <c r="B1580" t="s">
        <v>74</v>
      </c>
      <c r="C1580" t="s">
        <v>26</v>
      </c>
      <c r="D1580" t="s">
        <v>27</v>
      </c>
      <c r="G1580">
        <v>5</v>
      </c>
      <c r="H1580">
        <v>5</v>
      </c>
      <c r="I1580">
        <v>7</v>
      </c>
      <c r="J1580">
        <v>3</v>
      </c>
      <c r="K1580">
        <v>3</v>
      </c>
      <c r="L1580">
        <v>5</v>
      </c>
      <c r="M1580">
        <v>8</v>
      </c>
      <c r="N1580">
        <v>400</v>
      </c>
      <c r="O1580" t="s">
        <v>44</v>
      </c>
      <c r="P1580" t="s">
        <v>45</v>
      </c>
      <c r="Q1580" t="s">
        <v>30</v>
      </c>
      <c r="R1580" t="s">
        <v>50</v>
      </c>
      <c r="S1580" t="s">
        <v>32</v>
      </c>
      <c r="T1580" t="s">
        <v>112</v>
      </c>
      <c r="U1580" t="s">
        <v>92</v>
      </c>
      <c r="V1580">
        <v>6</v>
      </c>
      <c r="W1580">
        <v>3</v>
      </c>
      <c r="X1580" t="s">
        <v>35</v>
      </c>
      <c r="Y1580" t="s">
        <v>35</v>
      </c>
      <c r="Z1580" t="s">
        <v>36</v>
      </c>
    </row>
    <row r="1581" spans="1:26" x14ac:dyDescent="0.3">
      <c r="A1581" t="s">
        <v>1805</v>
      </c>
      <c r="B1581" t="s">
        <v>76</v>
      </c>
      <c r="E1581" t="s">
        <v>26</v>
      </c>
      <c r="F1581" t="s">
        <v>43</v>
      </c>
      <c r="G1581">
        <v>7</v>
      </c>
      <c r="H1581">
        <v>9</v>
      </c>
      <c r="I1581">
        <v>5</v>
      </c>
      <c r="J1581">
        <v>3</v>
      </c>
      <c r="K1581">
        <v>2</v>
      </c>
      <c r="L1581">
        <v>6</v>
      </c>
      <c r="M1581">
        <v>8</v>
      </c>
      <c r="N1581" t="s">
        <v>140</v>
      </c>
      <c r="O1581" t="s">
        <v>28</v>
      </c>
      <c r="P1581" t="s">
        <v>29</v>
      </c>
      <c r="Q1581" t="s">
        <v>60</v>
      </c>
      <c r="R1581" t="s">
        <v>31</v>
      </c>
      <c r="S1581" t="s">
        <v>32</v>
      </c>
      <c r="T1581" t="s">
        <v>176</v>
      </c>
      <c r="U1581" t="s">
        <v>34</v>
      </c>
      <c r="V1581">
        <v>3</v>
      </c>
      <c r="W1581">
        <v>1</v>
      </c>
      <c r="X1581" t="s">
        <v>35</v>
      </c>
      <c r="Y1581" t="s">
        <v>35</v>
      </c>
      <c r="Z1581" t="s">
        <v>36</v>
      </c>
    </row>
    <row r="1582" spans="1:26" x14ac:dyDescent="0.3">
      <c r="A1582" t="s">
        <v>1806</v>
      </c>
      <c r="B1582" t="s">
        <v>38</v>
      </c>
      <c r="C1582" t="s">
        <v>26</v>
      </c>
      <c r="D1582" t="s">
        <v>27</v>
      </c>
      <c r="G1582">
        <v>3</v>
      </c>
      <c r="H1582">
        <v>3</v>
      </c>
      <c r="I1582">
        <v>7</v>
      </c>
      <c r="J1582">
        <v>2</v>
      </c>
      <c r="K1582">
        <v>1</v>
      </c>
      <c r="L1582">
        <v>6</v>
      </c>
      <c r="M1582">
        <v>5</v>
      </c>
      <c r="N1582">
        <v>100</v>
      </c>
      <c r="O1582" t="s">
        <v>28</v>
      </c>
      <c r="P1582" t="s">
        <v>45</v>
      </c>
      <c r="Q1582" t="s">
        <v>30</v>
      </c>
      <c r="R1582" t="s">
        <v>55</v>
      </c>
      <c r="S1582" t="s">
        <v>102</v>
      </c>
      <c r="T1582" t="s">
        <v>206</v>
      </c>
      <c r="U1582" t="s">
        <v>34</v>
      </c>
      <c r="V1582">
        <v>2</v>
      </c>
      <c r="W1582">
        <v>2</v>
      </c>
      <c r="X1582" t="s">
        <v>35</v>
      </c>
      <c r="Y1582" t="s">
        <v>35</v>
      </c>
      <c r="Z1582" t="s">
        <v>36</v>
      </c>
    </row>
    <row r="1583" spans="1:26" x14ac:dyDescent="0.3">
      <c r="A1583" t="s">
        <v>1807</v>
      </c>
      <c r="B1583" t="s">
        <v>38</v>
      </c>
      <c r="C1583" t="s">
        <v>26</v>
      </c>
      <c r="D1583" t="s">
        <v>27</v>
      </c>
      <c r="G1583">
        <v>5</v>
      </c>
      <c r="H1583">
        <v>6</v>
      </c>
      <c r="I1583">
        <v>7</v>
      </c>
      <c r="J1583">
        <v>3</v>
      </c>
      <c r="K1583">
        <v>2</v>
      </c>
      <c r="L1583">
        <v>5</v>
      </c>
      <c r="M1583">
        <v>8</v>
      </c>
      <c r="N1583">
        <v>500</v>
      </c>
      <c r="O1583" t="s">
        <v>28</v>
      </c>
      <c r="P1583" t="s">
        <v>45</v>
      </c>
      <c r="Q1583" t="s">
        <v>30</v>
      </c>
      <c r="R1583" t="s">
        <v>50</v>
      </c>
      <c r="S1583" t="s">
        <v>214</v>
      </c>
      <c r="T1583" t="s">
        <v>206</v>
      </c>
      <c r="U1583" t="s">
        <v>46</v>
      </c>
      <c r="V1583">
        <v>4</v>
      </c>
      <c r="W1583">
        <v>4</v>
      </c>
      <c r="X1583" t="s">
        <v>40</v>
      </c>
      <c r="Y1583" t="s">
        <v>35</v>
      </c>
      <c r="Z1583" t="s">
        <v>36</v>
      </c>
    </row>
    <row r="1584" spans="1:26" x14ac:dyDescent="0.3">
      <c r="A1584" t="s">
        <v>1808</v>
      </c>
      <c r="B1584" t="s">
        <v>74</v>
      </c>
      <c r="C1584" t="s">
        <v>26</v>
      </c>
      <c r="D1584" t="s">
        <v>27</v>
      </c>
      <c r="G1584">
        <v>4</v>
      </c>
      <c r="H1584">
        <v>3</v>
      </c>
      <c r="I1584">
        <v>9</v>
      </c>
      <c r="J1584">
        <v>4</v>
      </c>
      <c r="K1584">
        <v>2</v>
      </c>
      <c r="L1584">
        <v>3</v>
      </c>
      <c r="M1584">
        <v>7</v>
      </c>
      <c r="N1584">
        <v>50</v>
      </c>
      <c r="O1584" t="s">
        <v>28</v>
      </c>
      <c r="P1584" t="s">
        <v>29</v>
      </c>
      <c r="Q1584" t="s">
        <v>30</v>
      </c>
      <c r="R1584" t="s">
        <v>31</v>
      </c>
      <c r="T1584" t="s">
        <v>176</v>
      </c>
      <c r="U1584" t="s">
        <v>146</v>
      </c>
      <c r="V1584">
        <v>4</v>
      </c>
      <c r="W1584">
        <v>2</v>
      </c>
      <c r="X1584" t="s">
        <v>35</v>
      </c>
      <c r="Y1584" t="s">
        <v>35</v>
      </c>
      <c r="Z1584" t="s">
        <v>36</v>
      </c>
    </row>
    <row r="1585" spans="1:26" x14ac:dyDescent="0.3">
      <c r="A1585" t="s">
        <v>1809</v>
      </c>
      <c r="B1585" t="s">
        <v>64</v>
      </c>
      <c r="C1585" t="s">
        <v>26</v>
      </c>
      <c r="D1585" t="s">
        <v>27</v>
      </c>
      <c r="G1585">
        <v>3</v>
      </c>
      <c r="H1585">
        <v>1</v>
      </c>
      <c r="I1585">
        <v>8</v>
      </c>
      <c r="J1585">
        <v>3</v>
      </c>
      <c r="K1585">
        <v>0</v>
      </c>
      <c r="L1585">
        <v>8</v>
      </c>
      <c r="M1585">
        <v>10</v>
      </c>
      <c r="N1585">
        <v>100</v>
      </c>
      <c r="O1585" t="s">
        <v>44</v>
      </c>
      <c r="P1585" t="s">
        <v>45</v>
      </c>
      <c r="Q1585" t="s">
        <v>164</v>
      </c>
      <c r="R1585" t="s">
        <v>50</v>
      </c>
      <c r="S1585" t="s">
        <v>56</v>
      </c>
      <c r="T1585" t="s">
        <v>33</v>
      </c>
      <c r="U1585" t="s">
        <v>57</v>
      </c>
      <c r="V1585">
        <v>2</v>
      </c>
      <c r="W1585">
        <v>1</v>
      </c>
      <c r="X1585" t="s">
        <v>35</v>
      </c>
      <c r="Y1585" t="s">
        <v>35</v>
      </c>
      <c r="Z1585" t="s">
        <v>36</v>
      </c>
    </row>
    <row r="1586" spans="1:26" x14ac:dyDescent="0.3">
      <c r="A1586" t="s">
        <v>1810</v>
      </c>
      <c r="B1586" t="s">
        <v>148</v>
      </c>
      <c r="E1586" t="s">
        <v>26</v>
      </c>
      <c r="F1586" t="s">
        <v>43</v>
      </c>
      <c r="G1586">
        <v>6</v>
      </c>
      <c r="H1586">
        <v>2</v>
      </c>
      <c r="I1586">
        <v>9</v>
      </c>
      <c r="J1586">
        <v>6</v>
      </c>
      <c r="K1586">
        <v>0</v>
      </c>
      <c r="L1586">
        <v>4</v>
      </c>
      <c r="M1586">
        <v>3</v>
      </c>
      <c r="N1586" t="s">
        <v>233</v>
      </c>
      <c r="O1586" t="s">
        <v>44</v>
      </c>
      <c r="P1586" t="s">
        <v>29</v>
      </c>
      <c r="Q1586" t="s">
        <v>60</v>
      </c>
      <c r="R1586" t="s">
        <v>31</v>
      </c>
      <c r="S1586" t="s">
        <v>102</v>
      </c>
      <c r="T1586" t="s">
        <v>112</v>
      </c>
      <c r="U1586" t="s">
        <v>34</v>
      </c>
      <c r="V1586">
        <v>1</v>
      </c>
      <c r="W1586">
        <v>3</v>
      </c>
      <c r="X1586" t="s">
        <v>35</v>
      </c>
      <c r="Y1586" t="s">
        <v>35</v>
      </c>
      <c r="Z1586" t="s">
        <v>36</v>
      </c>
    </row>
    <row r="1587" spans="1:26" x14ac:dyDescent="0.3">
      <c r="A1587" t="s">
        <v>1811</v>
      </c>
      <c r="B1587" t="s">
        <v>148</v>
      </c>
      <c r="E1587" t="s">
        <v>26</v>
      </c>
      <c r="F1587" t="s">
        <v>43</v>
      </c>
      <c r="G1587">
        <v>5</v>
      </c>
      <c r="H1587">
        <v>8</v>
      </c>
      <c r="I1587">
        <v>7</v>
      </c>
      <c r="J1587">
        <v>3</v>
      </c>
      <c r="K1587">
        <v>3</v>
      </c>
      <c r="L1587">
        <v>8</v>
      </c>
      <c r="M1587">
        <v>8</v>
      </c>
      <c r="N1587">
        <v>-500</v>
      </c>
      <c r="O1587" t="s">
        <v>28</v>
      </c>
      <c r="P1587" t="s">
        <v>29</v>
      </c>
      <c r="Q1587" t="s">
        <v>60</v>
      </c>
      <c r="T1587" t="s">
        <v>176</v>
      </c>
      <c r="U1587" t="s">
        <v>146</v>
      </c>
      <c r="V1587">
        <v>4</v>
      </c>
      <c r="W1587">
        <v>2</v>
      </c>
      <c r="X1587" t="s">
        <v>35</v>
      </c>
      <c r="Y1587" t="s">
        <v>40</v>
      </c>
      <c r="Z1587" t="s">
        <v>53</v>
      </c>
    </row>
    <row r="1588" spans="1:26" x14ac:dyDescent="0.3">
      <c r="A1588" t="s">
        <v>1812</v>
      </c>
      <c r="B1588" t="s">
        <v>90</v>
      </c>
      <c r="E1588" t="s">
        <v>26</v>
      </c>
      <c r="F1588" t="s">
        <v>43</v>
      </c>
      <c r="G1588">
        <v>2</v>
      </c>
      <c r="H1588">
        <v>5</v>
      </c>
      <c r="I1588">
        <v>7</v>
      </c>
      <c r="J1588">
        <v>2</v>
      </c>
      <c r="K1588">
        <v>0</v>
      </c>
      <c r="L1588">
        <v>8</v>
      </c>
      <c r="M1588">
        <v>10</v>
      </c>
      <c r="N1588">
        <v>800</v>
      </c>
      <c r="O1588" t="s">
        <v>28</v>
      </c>
      <c r="P1588" t="s">
        <v>29</v>
      </c>
      <c r="Q1588" t="s">
        <v>60</v>
      </c>
      <c r="R1588" t="s">
        <v>31</v>
      </c>
      <c r="S1588" t="s">
        <v>56</v>
      </c>
      <c r="T1588" t="s">
        <v>176</v>
      </c>
      <c r="U1588" t="s">
        <v>34</v>
      </c>
      <c r="V1588">
        <v>1</v>
      </c>
      <c r="W1588">
        <v>1</v>
      </c>
      <c r="X1588" t="s">
        <v>35</v>
      </c>
      <c r="Y1588" t="s">
        <v>35</v>
      </c>
      <c r="Z1588" t="s">
        <v>53</v>
      </c>
    </row>
    <row r="1589" spans="1:26" x14ac:dyDescent="0.3">
      <c r="A1589" t="s">
        <v>1813</v>
      </c>
      <c r="B1589" t="s">
        <v>148</v>
      </c>
      <c r="E1589" t="s">
        <v>26</v>
      </c>
      <c r="F1589" t="s">
        <v>79</v>
      </c>
      <c r="G1589">
        <v>5</v>
      </c>
      <c r="H1589">
        <v>4</v>
      </c>
      <c r="I1589">
        <v>4</v>
      </c>
      <c r="J1589">
        <v>7</v>
      </c>
      <c r="K1589">
        <v>0</v>
      </c>
      <c r="L1589">
        <v>9</v>
      </c>
      <c r="M1589">
        <v>8</v>
      </c>
      <c r="N1589">
        <v>0</v>
      </c>
      <c r="O1589" t="s">
        <v>44</v>
      </c>
      <c r="P1589" t="s">
        <v>45</v>
      </c>
      <c r="Q1589" t="s">
        <v>60</v>
      </c>
      <c r="R1589" t="s">
        <v>86</v>
      </c>
      <c r="S1589" t="s">
        <v>286</v>
      </c>
      <c r="T1589" t="s">
        <v>131</v>
      </c>
      <c r="U1589" t="s">
        <v>46</v>
      </c>
      <c r="V1589">
        <v>4</v>
      </c>
      <c r="W1589">
        <v>2</v>
      </c>
      <c r="X1589" t="s">
        <v>35</v>
      </c>
      <c r="Y1589" t="s">
        <v>35</v>
      </c>
      <c r="Z1589" t="s">
        <v>36</v>
      </c>
    </row>
    <row r="1590" spans="1:26" x14ac:dyDescent="0.3">
      <c r="A1590" t="s">
        <v>1814</v>
      </c>
      <c r="B1590" t="s">
        <v>42</v>
      </c>
      <c r="E1590" t="s">
        <v>26</v>
      </c>
      <c r="F1590" t="s">
        <v>43</v>
      </c>
      <c r="G1590">
        <v>3</v>
      </c>
      <c r="H1590">
        <v>9</v>
      </c>
      <c r="I1590">
        <v>2</v>
      </c>
      <c r="J1590">
        <v>0</v>
      </c>
      <c r="K1590">
        <v>3</v>
      </c>
      <c r="L1590">
        <v>10</v>
      </c>
      <c r="M1590">
        <v>9</v>
      </c>
      <c r="N1590">
        <v>500</v>
      </c>
      <c r="O1590" t="s">
        <v>28</v>
      </c>
      <c r="P1590" t="s">
        <v>45</v>
      </c>
      <c r="Q1590" t="s">
        <v>60</v>
      </c>
      <c r="R1590" t="s">
        <v>31</v>
      </c>
      <c r="S1590" t="s">
        <v>178</v>
      </c>
      <c r="T1590" t="s">
        <v>65</v>
      </c>
      <c r="U1590" t="s">
        <v>146</v>
      </c>
      <c r="V1590">
        <v>2</v>
      </c>
      <c r="W1590">
        <v>0</v>
      </c>
      <c r="X1590" t="s">
        <v>35</v>
      </c>
      <c r="Y1590" t="s">
        <v>40</v>
      </c>
      <c r="Z1590" t="s">
        <v>36</v>
      </c>
    </row>
    <row r="1591" spans="1:26" x14ac:dyDescent="0.3">
      <c r="A1591" t="s">
        <v>1815</v>
      </c>
      <c r="B1591" t="s">
        <v>74</v>
      </c>
      <c r="C1591" t="s">
        <v>26</v>
      </c>
      <c r="D1591" t="s">
        <v>27</v>
      </c>
      <c r="G1591">
        <v>3</v>
      </c>
      <c r="H1591">
        <v>8</v>
      </c>
      <c r="I1591">
        <v>4</v>
      </c>
      <c r="J1591">
        <v>2</v>
      </c>
      <c r="K1591">
        <v>5</v>
      </c>
      <c r="L1591">
        <v>7</v>
      </c>
      <c r="M1591">
        <v>6</v>
      </c>
      <c r="N1591">
        <v>50</v>
      </c>
      <c r="O1591" t="s">
        <v>28</v>
      </c>
      <c r="P1591" t="s">
        <v>45</v>
      </c>
      <c r="Q1591" t="s">
        <v>164</v>
      </c>
      <c r="R1591" t="s">
        <v>50</v>
      </c>
      <c r="S1591" t="s">
        <v>56</v>
      </c>
      <c r="U1591" t="s">
        <v>92</v>
      </c>
      <c r="V1591">
        <v>1</v>
      </c>
      <c r="W1591">
        <v>2</v>
      </c>
      <c r="X1591" t="s">
        <v>35</v>
      </c>
      <c r="Y1591" t="s">
        <v>35</v>
      </c>
      <c r="Z1591" t="s">
        <v>36</v>
      </c>
    </row>
    <row r="1592" spans="1:26" x14ac:dyDescent="0.3">
      <c r="A1592" t="s">
        <v>1816</v>
      </c>
      <c r="B1592" t="s">
        <v>76</v>
      </c>
      <c r="E1592" t="s">
        <v>26</v>
      </c>
      <c r="F1592" t="s">
        <v>43</v>
      </c>
      <c r="G1592">
        <v>0</v>
      </c>
      <c r="H1592">
        <v>0</v>
      </c>
      <c r="I1592">
        <v>10</v>
      </c>
      <c r="J1592">
        <v>5</v>
      </c>
      <c r="K1592">
        <v>0</v>
      </c>
      <c r="L1592">
        <v>6</v>
      </c>
      <c r="M1592">
        <v>10</v>
      </c>
      <c r="N1592">
        <v>0</v>
      </c>
      <c r="O1592" t="s">
        <v>44</v>
      </c>
      <c r="P1592" t="s">
        <v>29</v>
      </c>
      <c r="Q1592" t="s">
        <v>60</v>
      </c>
      <c r="R1592" t="s">
        <v>31</v>
      </c>
      <c r="S1592" t="s">
        <v>51</v>
      </c>
      <c r="T1592" t="s">
        <v>65</v>
      </c>
      <c r="U1592" t="s">
        <v>146</v>
      </c>
      <c r="V1592">
        <v>2</v>
      </c>
      <c r="W1592">
        <v>1</v>
      </c>
      <c r="X1592" t="s">
        <v>35</v>
      </c>
      <c r="Y1592" t="s">
        <v>35</v>
      </c>
      <c r="Z1592" t="s">
        <v>36</v>
      </c>
    </row>
    <row r="1593" spans="1:26" x14ac:dyDescent="0.3">
      <c r="A1593" t="s">
        <v>1817</v>
      </c>
      <c r="B1593" t="s">
        <v>135</v>
      </c>
      <c r="E1593" t="s">
        <v>26</v>
      </c>
      <c r="F1593" t="s">
        <v>43</v>
      </c>
      <c r="G1593">
        <v>4</v>
      </c>
      <c r="H1593">
        <v>6</v>
      </c>
      <c r="I1593">
        <v>6</v>
      </c>
      <c r="J1593">
        <v>3</v>
      </c>
      <c r="K1593">
        <v>1</v>
      </c>
      <c r="L1593">
        <v>6</v>
      </c>
      <c r="M1593">
        <v>9</v>
      </c>
      <c r="N1593">
        <v>150</v>
      </c>
      <c r="O1593" t="s">
        <v>28</v>
      </c>
      <c r="P1593" t="s">
        <v>29</v>
      </c>
      <c r="Q1593" t="s">
        <v>60</v>
      </c>
      <c r="R1593" t="s">
        <v>31</v>
      </c>
      <c r="T1593" t="s">
        <v>176</v>
      </c>
      <c r="U1593" t="s">
        <v>146</v>
      </c>
      <c r="V1593">
        <v>0</v>
      </c>
      <c r="W1593">
        <v>2</v>
      </c>
      <c r="X1593" t="s">
        <v>35</v>
      </c>
      <c r="Y1593" t="s">
        <v>35</v>
      </c>
      <c r="Z1593" t="s">
        <v>36</v>
      </c>
    </row>
    <row r="1594" spans="1:26" x14ac:dyDescent="0.3">
      <c r="A1594" t="s">
        <v>1818</v>
      </c>
      <c r="B1594" t="s">
        <v>25</v>
      </c>
      <c r="C1594" t="s">
        <v>26</v>
      </c>
      <c r="D1594" t="s">
        <v>105</v>
      </c>
      <c r="G1594">
        <v>1</v>
      </c>
      <c r="H1594">
        <v>0</v>
      </c>
      <c r="I1594">
        <v>7</v>
      </c>
      <c r="J1594">
        <v>1</v>
      </c>
      <c r="K1594">
        <v>0</v>
      </c>
      <c r="L1594">
        <v>9</v>
      </c>
      <c r="M1594">
        <v>8</v>
      </c>
      <c r="N1594">
        <v>0</v>
      </c>
      <c r="O1594" t="s">
        <v>44</v>
      </c>
      <c r="P1594" t="s">
        <v>29</v>
      </c>
      <c r="Q1594" t="s">
        <v>60</v>
      </c>
      <c r="R1594" t="s">
        <v>31</v>
      </c>
      <c r="S1594" t="s">
        <v>32</v>
      </c>
      <c r="T1594" t="s">
        <v>33</v>
      </c>
      <c r="U1594" t="s">
        <v>146</v>
      </c>
      <c r="V1594">
        <v>3</v>
      </c>
      <c r="W1594">
        <v>4</v>
      </c>
      <c r="X1594" t="s">
        <v>35</v>
      </c>
      <c r="Y1594" t="s">
        <v>35</v>
      </c>
      <c r="Z1594" t="s">
        <v>36</v>
      </c>
    </row>
    <row r="1595" spans="1:26" x14ac:dyDescent="0.3">
      <c r="A1595" t="s">
        <v>1819</v>
      </c>
      <c r="B1595" t="s">
        <v>25</v>
      </c>
      <c r="C1595" t="s">
        <v>26</v>
      </c>
      <c r="D1595" t="s">
        <v>27</v>
      </c>
      <c r="G1595">
        <v>0</v>
      </c>
      <c r="H1595">
        <v>0</v>
      </c>
      <c r="I1595">
        <v>10</v>
      </c>
      <c r="J1595">
        <v>2</v>
      </c>
      <c r="K1595">
        <v>10</v>
      </c>
      <c r="L1595">
        <v>8</v>
      </c>
      <c r="M1595">
        <v>10</v>
      </c>
      <c r="N1595">
        <v>500</v>
      </c>
      <c r="O1595" t="s">
        <v>28</v>
      </c>
      <c r="P1595" t="s">
        <v>29</v>
      </c>
      <c r="Q1595" t="s">
        <v>60</v>
      </c>
      <c r="R1595" t="s">
        <v>31</v>
      </c>
      <c r="S1595" t="s">
        <v>102</v>
      </c>
      <c r="T1595" t="s">
        <v>112</v>
      </c>
      <c r="U1595" t="s">
        <v>146</v>
      </c>
      <c r="V1595">
        <v>0</v>
      </c>
      <c r="W1595">
        <v>3</v>
      </c>
      <c r="X1595" t="s">
        <v>40</v>
      </c>
      <c r="Y1595" t="s">
        <v>35</v>
      </c>
      <c r="Z1595" t="s">
        <v>36</v>
      </c>
    </row>
    <row r="1596" spans="1:26" x14ac:dyDescent="0.3">
      <c r="A1596" t="s">
        <v>1820</v>
      </c>
      <c r="B1596" t="s">
        <v>81</v>
      </c>
      <c r="E1596" t="s">
        <v>26</v>
      </c>
      <c r="F1596" t="s">
        <v>43</v>
      </c>
      <c r="G1596">
        <v>8</v>
      </c>
      <c r="H1596">
        <v>4</v>
      </c>
      <c r="I1596">
        <v>7</v>
      </c>
      <c r="J1596">
        <v>8</v>
      </c>
      <c r="K1596">
        <v>7</v>
      </c>
      <c r="L1596">
        <v>3</v>
      </c>
      <c r="M1596">
        <v>8</v>
      </c>
      <c r="N1596">
        <v>100</v>
      </c>
      <c r="O1596" t="s">
        <v>44</v>
      </c>
      <c r="P1596" t="s">
        <v>29</v>
      </c>
      <c r="Q1596" t="s">
        <v>60</v>
      </c>
      <c r="R1596" t="s">
        <v>31</v>
      </c>
      <c r="S1596" t="s">
        <v>32</v>
      </c>
      <c r="T1596" t="s">
        <v>33</v>
      </c>
      <c r="U1596" t="s">
        <v>34</v>
      </c>
      <c r="V1596">
        <v>3</v>
      </c>
      <c r="W1596">
        <v>3</v>
      </c>
      <c r="X1596" t="s">
        <v>35</v>
      </c>
      <c r="Y1596" t="s">
        <v>35</v>
      </c>
      <c r="Z1596" t="s">
        <v>36</v>
      </c>
    </row>
    <row r="1597" spans="1:26" x14ac:dyDescent="0.3">
      <c r="A1597" t="s">
        <v>1821</v>
      </c>
      <c r="B1597" t="s">
        <v>144</v>
      </c>
      <c r="C1597" t="s">
        <v>26</v>
      </c>
      <c r="D1597" t="s">
        <v>105</v>
      </c>
      <c r="G1597">
        <v>4</v>
      </c>
      <c r="H1597">
        <v>4</v>
      </c>
      <c r="I1597">
        <v>9</v>
      </c>
      <c r="J1597">
        <v>5</v>
      </c>
      <c r="K1597">
        <v>0</v>
      </c>
      <c r="L1597">
        <v>5</v>
      </c>
      <c r="M1597">
        <v>5</v>
      </c>
      <c r="N1597">
        <v>50</v>
      </c>
      <c r="O1597" t="s">
        <v>28</v>
      </c>
      <c r="P1597" t="s">
        <v>29</v>
      </c>
      <c r="Q1597" t="s">
        <v>60</v>
      </c>
      <c r="R1597" t="s">
        <v>31</v>
      </c>
      <c r="S1597" t="s">
        <v>91</v>
      </c>
      <c r="T1597" t="s">
        <v>194</v>
      </c>
      <c r="U1597" t="s">
        <v>34</v>
      </c>
      <c r="V1597">
        <v>2</v>
      </c>
      <c r="W1597">
        <v>3</v>
      </c>
      <c r="X1597" t="s">
        <v>35</v>
      </c>
      <c r="Y1597" t="s">
        <v>35</v>
      </c>
      <c r="Z1597" t="s">
        <v>36</v>
      </c>
    </row>
    <row r="1598" spans="1:26" x14ac:dyDescent="0.3">
      <c r="A1598" t="s">
        <v>1822</v>
      </c>
      <c r="B1598" t="s">
        <v>281</v>
      </c>
      <c r="E1598" t="s">
        <v>26</v>
      </c>
      <c r="F1598" t="s">
        <v>43</v>
      </c>
      <c r="G1598">
        <v>1</v>
      </c>
      <c r="H1598">
        <v>1</v>
      </c>
      <c r="I1598">
        <v>9</v>
      </c>
      <c r="J1598">
        <v>0</v>
      </c>
      <c r="K1598">
        <v>1</v>
      </c>
      <c r="L1598">
        <v>8</v>
      </c>
      <c r="M1598">
        <v>8</v>
      </c>
      <c r="N1598">
        <v>100</v>
      </c>
      <c r="O1598" t="s">
        <v>28</v>
      </c>
      <c r="P1598" t="s">
        <v>168</v>
      </c>
      <c r="Q1598" t="s">
        <v>82</v>
      </c>
      <c r="R1598" t="s">
        <v>31</v>
      </c>
      <c r="S1598" t="s">
        <v>32</v>
      </c>
      <c r="T1598" t="s">
        <v>65</v>
      </c>
      <c r="U1598" t="s">
        <v>46</v>
      </c>
      <c r="V1598">
        <v>1</v>
      </c>
      <c r="W1598">
        <v>1</v>
      </c>
      <c r="X1598" t="s">
        <v>35</v>
      </c>
      <c r="Y1598" t="s">
        <v>40</v>
      </c>
      <c r="Z1598" t="s">
        <v>36</v>
      </c>
    </row>
    <row r="1599" spans="1:26" x14ac:dyDescent="0.3">
      <c r="A1599" t="s">
        <v>1823</v>
      </c>
      <c r="B1599" t="s">
        <v>81</v>
      </c>
      <c r="E1599" t="s">
        <v>26</v>
      </c>
      <c r="F1599" t="s">
        <v>43</v>
      </c>
      <c r="G1599">
        <v>3</v>
      </c>
      <c r="H1599">
        <v>7</v>
      </c>
      <c r="I1599">
        <v>0</v>
      </c>
      <c r="J1599">
        <v>0</v>
      </c>
      <c r="K1599">
        <v>5</v>
      </c>
      <c r="L1599">
        <v>8</v>
      </c>
      <c r="M1599">
        <v>8</v>
      </c>
      <c r="N1599">
        <v>400</v>
      </c>
      <c r="O1599" t="s">
        <v>44</v>
      </c>
      <c r="P1599" t="s">
        <v>29</v>
      </c>
      <c r="Q1599" t="s">
        <v>39</v>
      </c>
      <c r="R1599" t="s">
        <v>31</v>
      </c>
      <c r="S1599" t="s">
        <v>178</v>
      </c>
      <c r="T1599" t="s">
        <v>182</v>
      </c>
      <c r="U1599" t="s">
        <v>34</v>
      </c>
      <c r="V1599">
        <v>3</v>
      </c>
      <c r="W1599">
        <v>2</v>
      </c>
      <c r="X1599" t="s">
        <v>35</v>
      </c>
      <c r="Y1599" t="s">
        <v>35</v>
      </c>
      <c r="Z1599" t="s">
        <v>36</v>
      </c>
    </row>
    <row r="1600" spans="1:26" x14ac:dyDescent="0.3">
      <c r="A1600" t="s">
        <v>1824</v>
      </c>
      <c r="B1600" t="s">
        <v>74</v>
      </c>
      <c r="C1600" t="s">
        <v>26</v>
      </c>
      <c r="D1600" t="s">
        <v>27</v>
      </c>
      <c r="G1600">
        <v>3</v>
      </c>
      <c r="H1600">
        <v>5</v>
      </c>
      <c r="I1600">
        <v>9</v>
      </c>
      <c r="J1600">
        <v>6</v>
      </c>
      <c r="K1600">
        <v>3</v>
      </c>
      <c r="L1600">
        <v>7</v>
      </c>
      <c r="M1600">
        <v>7</v>
      </c>
      <c r="N1600">
        <v>50</v>
      </c>
      <c r="O1600" t="s">
        <v>44</v>
      </c>
      <c r="P1600" t="s">
        <v>45</v>
      </c>
      <c r="Q1600" t="s">
        <v>30</v>
      </c>
      <c r="R1600" t="s">
        <v>50</v>
      </c>
      <c r="S1600" t="s">
        <v>83</v>
      </c>
      <c r="U1600" t="s">
        <v>92</v>
      </c>
      <c r="V1600">
        <v>3</v>
      </c>
      <c r="W1600">
        <v>2</v>
      </c>
      <c r="X1600" t="s">
        <v>35</v>
      </c>
      <c r="Y1600" t="s">
        <v>35</v>
      </c>
      <c r="Z1600" t="s">
        <v>36</v>
      </c>
    </row>
    <row r="1601" spans="1:26" x14ac:dyDescent="0.3">
      <c r="A1601" t="s">
        <v>1825</v>
      </c>
      <c r="B1601" t="s">
        <v>78</v>
      </c>
      <c r="E1601" t="s">
        <v>26</v>
      </c>
      <c r="F1601" t="s">
        <v>43</v>
      </c>
      <c r="G1601">
        <v>2</v>
      </c>
      <c r="H1601">
        <v>2</v>
      </c>
      <c r="I1601">
        <v>4</v>
      </c>
      <c r="J1601">
        <v>3</v>
      </c>
      <c r="K1601">
        <v>0</v>
      </c>
      <c r="L1601">
        <v>3</v>
      </c>
      <c r="M1601">
        <v>10</v>
      </c>
      <c r="N1601" t="s">
        <v>942</v>
      </c>
      <c r="O1601" t="s">
        <v>44</v>
      </c>
      <c r="P1601" t="s">
        <v>45</v>
      </c>
      <c r="Q1601" t="s">
        <v>30</v>
      </c>
      <c r="R1601" t="s">
        <v>50</v>
      </c>
      <c r="S1601" t="s">
        <v>102</v>
      </c>
      <c r="T1601" t="s">
        <v>112</v>
      </c>
      <c r="U1601" t="s">
        <v>57</v>
      </c>
      <c r="V1601">
        <v>1</v>
      </c>
      <c r="W1601">
        <v>1</v>
      </c>
      <c r="X1601" t="s">
        <v>35</v>
      </c>
      <c r="Y1601" t="s">
        <v>35</v>
      </c>
      <c r="Z1601" t="s">
        <v>36</v>
      </c>
    </row>
    <row r="1602" spans="1:26" x14ac:dyDescent="0.3">
      <c r="A1602" t="s">
        <v>1826</v>
      </c>
      <c r="B1602" t="s">
        <v>99</v>
      </c>
      <c r="E1602" t="s">
        <v>26</v>
      </c>
      <c r="F1602" t="s">
        <v>43</v>
      </c>
      <c r="G1602">
        <v>6</v>
      </c>
      <c r="H1602">
        <v>7</v>
      </c>
      <c r="I1602">
        <v>8</v>
      </c>
      <c r="J1602">
        <v>3</v>
      </c>
      <c r="K1602">
        <v>1</v>
      </c>
      <c r="L1602">
        <v>6</v>
      </c>
      <c r="M1602">
        <v>10</v>
      </c>
      <c r="N1602">
        <v>5000</v>
      </c>
      <c r="O1602" t="s">
        <v>28</v>
      </c>
      <c r="P1602" t="s">
        <v>29</v>
      </c>
      <c r="Q1602" t="s">
        <v>60</v>
      </c>
      <c r="R1602" t="s">
        <v>31</v>
      </c>
      <c r="S1602" t="s">
        <v>32</v>
      </c>
      <c r="T1602" t="s">
        <v>176</v>
      </c>
      <c r="U1602" t="s">
        <v>146</v>
      </c>
      <c r="V1602">
        <v>2</v>
      </c>
      <c r="W1602">
        <v>2</v>
      </c>
      <c r="X1602" t="s">
        <v>35</v>
      </c>
      <c r="Y1602" t="s">
        <v>35</v>
      </c>
      <c r="Z1602" t="s">
        <v>36</v>
      </c>
    </row>
    <row r="1603" spans="1:26" x14ac:dyDescent="0.3">
      <c r="A1603" t="s">
        <v>1827</v>
      </c>
      <c r="B1603" t="s">
        <v>64</v>
      </c>
      <c r="C1603" t="s">
        <v>26</v>
      </c>
      <c r="D1603" t="s">
        <v>27</v>
      </c>
      <c r="G1603">
        <v>4</v>
      </c>
      <c r="H1603">
        <v>4</v>
      </c>
      <c r="I1603">
        <v>6</v>
      </c>
      <c r="J1603">
        <v>3</v>
      </c>
      <c r="K1603">
        <v>3</v>
      </c>
      <c r="L1603">
        <v>7</v>
      </c>
      <c r="M1603">
        <v>3</v>
      </c>
      <c r="N1603">
        <v>10</v>
      </c>
      <c r="O1603" t="s">
        <v>28</v>
      </c>
      <c r="P1603" t="s">
        <v>45</v>
      </c>
      <c r="Q1603" t="s">
        <v>60</v>
      </c>
      <c r="R1603" t="s">
        <v>31</v>
      </c>
      <c r="S1603" t="s">
        <v>32</v>
      </c>
      <c r="U1603" t="s">
        <v>146</v>
      </c>
      <c r="V1603">
        <v>1</v>
      </c>
      <c r="W1603">
        <v>1</v>
      </c>
      <c r="X1603" t="s">
        <v>35</v>
      </c>
      <c r="Y1603" t="s">
        <v>35</v>
      </c>
      <c r="Z1603" t="s">
        <v>36</v>
      </c>
    </row>
    <row r="1604" spans="1:26" x14ac:dyDescent="0.3">
      <c r="A1604" t="s">
        <v>1828</v>
      </c>
      <c r="B1604" t="s">
        <v>184</v>
      </c>
      <c r="C1604" t="s">
        <v>26</v>
      </c>
      <c r="D1604" t="s">
        <v>27</v>
      </c>
      <c r="G1604">
        <v>6</v>
      </c>
      <c r="H1604">
        <v>6</v>
      </c>
      <c r="I1604">
        <v>8</v>
      </c>
      <c r="J1604">
        <v>4</v>
      </c>
      <c r="K1604">
        <v>2</v>
      </c>
      <c r="L1604">
        <v>2</v>
      </c>
      <c r="M1604">
        <v>10</v>
      </c>
      <c r="N1604">
        <v>150</v>
      </c>
      <c r="O1604" t="s">
        <v>28</v>
      </c>
      <c r="P1604" t="s">
        <v>29</v>
      </c>
      <c r="Q1604" t="s">
        <v>60</v>
      </c>
      <c r="R1604" t="s">
        <v>31</v>
      </c>
      <c r="S1604" t="s">
        <v>61</v>
      </c>
      <c r="T1604" t="s">
        <v>112</v>
      </c>
      <c r="U1604" t="s">
        <v>146</v>
      </c>
      <c r="V1604">
        <v>2</v>
      </c>
      <c r="W1604">
        <v>3</v>
      </c>
      <c r="X1604" t="s">
        <v>35</v>
      </c>
      <c r="Y1604" t="s">
        <v>35</v>
      </c>
      <c r="Z1604" t="s">
        <v>36</v>
      </c>
    </row>
    <row r="1605" spans="1:26" x14ac:dyDescent="0.3">
      <c r="A1605" t="s">
        <v>1829</v>
      </c>
      <c r="B1605" t="s">
        <v>64</v>
      </c>
      <c r="C1605" t="s">
        <v>26</v>
      </c>
      <c r="D1605" t="s">
        <v>27</v>
      </c>
      <c r="G1605">
        <v>2</v>
      </c>
      <c r="H1605">
        <v>1</v>
      </c>
      <c r="I1605">
        <v>2</v>
      </c>
      <c r="J1605">
        <v>2</v>
      </c>
      <c r="K1605">
        <v>0</v>
      </c>
      <c r="L1605">
        <v>8</v>
      </c>
      <c r="M1605">
        <v>8</v>
      </c>
      <c r="N1605" t="s">
        <v>68</v>
      </c>
      <c r="O1605" t="s">
        <v>44</v>
      </c>
      <c r="P1605" t="s">
        <v>29</v>
      </c>
      <c r="Q1605" t="s">
        <v>60</v>
      </c>
      <c r="R1605" t="s">
        <v>31</v>
      </c>
      <c r="S1605" t="s">
        <v>95</v>
      </c>
      <c r="T1605" t="s">
        <v>112</v>
      </c>
      <c r="U1605" t="s">
        <v>46</v>
      </c>
      <c r="V1605">
        <v>1</v>
      </c>
      <c r="W1605">
        <v>1</v>
      </c>
      <c r="X1605" t="s">
        <v>35</v>
      </c>
      <c r="Y1605" t="s">
        <v>35</v>
      </c>
      <c r="Z1605" t="s">
        <v>53</v>
      </c>
    </row>
    <row r="1606" spans="1:26" x14ac:dyDescent="0.3">
      <c r="A1606" t="s">
        <v>1830</v>
      </c>
      <c r="B1606" t="s">
        <v>38</v>
      </c>
      <c r="C1606" t="s">
        <v>26</v>
      </c>
      <c r="D1606" t="s">
        <v>27</v>
      </c>
      <c r="G1606">
        <v>1</v>
      </c>
      <c r="H1606">
        <v>1</v>
      </c>
      <c r="I1606">
        <v>7</v>
      </c>
      <c r="J1606">
        <v>1</v>
      </c>
      <c r="K1606">
        <v>0</v>
      </c>
      <c r="L1606">
        <v>8</v>
      </c>
      <c r="M1606">
        <v>5</v>
      </c>
      <c r="N1606">
        <v>200</v>
      </c>
      <c r="O1606" t="s">
        <v>44</v>
      </c>
      <c r="P1606" t="s">
        <v>29</v>
      </c>
      <c r="Q1606" t="s">
        <v>60</v>
      </c>
      <c r="R1606" t="s">
        <v>31</v>
      </c>
      <c r="S1606" t="s">
        <v>102</v>
      </c>
      <c r="T1606" t="s">
        <v>112</v>
      </c>
      <c r="U1606" t="s">
        <v>146</v>
      </c>
      <c r="V1606">
        <v>2</v>
      </c>
      <c r="W1606">
        <v>1</v>
      </c>
      <c r="X1606" t="s">
        <v>40</v>
      </c>
      <c r="Y1606" t="s">
        <v>35</v>
      </c>
      <c r="Z1606" t="s">
        <v>36</v>
      </c>
    </row>
    <row r="1607" spans="1:26" x14ac:dyDescent="0.3">
      <c r="A1607" t="s">
        <v>1831</v>
      </c>
      <c r="B1607" t="s">
        <v>184</v>
      </c>
      <c r="C1607" t="s">
        <v>26</v>
      </c>
      <c r="D1607" t="s">
        <v>27</v>
      </c>
      <c r="G1607">
        <v>0</v>
      </c>
      <c r="H1607">
        <v>0</v>
      </c>
      <c r="I1607">
        <v>9</v>
      </c>
      <c r="J1607">
        <v>0</v>
      </c>
      <c r="K1607">
        <v>4</v>
      </c>
      <c r="L1607">
        <v>10</v>
      </c>
      <c r="M1607">
        <v>8</v>
      </c>
      <c r="N1607">
        <v>200</v>
      </c>
      <c r="O1607" t="s">
        <v>28</v>
      </c>
      <c r="P1607" t="s">
        <v>45</v>
      </c>
      <c r="Q1607" t="s">
        <v>30</v>
      </c>
      <c r="R1607" t="s">
        <v>50</v>
      </c>
      <c r="S1607" t="s">
        <v>178</v>
      </c>
      <c r="T1607" t="s">
        <v>65</v>
      </c>
      <c r="U1607" t="s">
        <v>46</v>
      </c>
      <c r="V1607">
        <v>0</v>
      </c>
      <c r="W1607">
        <v>1</v>
      </c>
      <c r="X1607" t="s">
        <v>35</v>
      </c>
      <c r="Y1607" t="s">
        <v>35</v>
      </c>
      <c r="Z1607" t="s">
        <v>36</v>
      </c>
    </row>
    <row r="1608" spans="1:26" x14ac:dyDescent="0.3">
      <c r="A1608" t="s">
        <v>1832</v>
      </c>
      <c r="B1608" t="s">
        <v>74</v>
      </c>
      <c r="C1608" t="s">
        <v>26</v>
      </c>
      <c r="D1608" t="s">
        <v>27</v>
      </c>
      <c r="G1608">
        <v>5</v>
      </c>
      <c r="H1608">
        <v>6</v>
      </c>
      <c r="I1608">
        <v>6</v>
      </c>
      <c r="J1608">
        <v>4</v>
      </c>
      <c r="K1608">
        <v>3</v>
      </c>
      <c r="L1608">
        <v>6</v>
      </c>
      <c r="M1608">
        <v>10</v>
      </c>
      <c r="N1608">
        <v>100</v>
      </c>
      <c r="O1608" t="s">
        <v>28</v>
      </c>
      <c r="P1608" t="s">
        <v>29</v>
      </c>
      <c r="Q1608" t="s">
        <v>60</v>
      </c>
      <c r="R1608" t="s">
        <v>31</v>
      </c>
      <c r="S1608" t="s">
        <v>91</v>
      </c>
      <c r="T1608" t="s">
        <v>194</v>
      </c>
      <c r="U1608" t="s">
        <v>34</v>
      </c>
      <c r="V1608">
        <v>4</v>
      </c>
      <c r="W1608">
        <v>2</v>
      </c>
      <c r="X1608" t="s">
        <v>35</v>
      </c>
      <c r="Y1608" t="s">
        <v>35</v>
      </c>
      <c r="Z1608" t="s">
        <v>36</v>
      </c>
    </row>
    <row r="1609" spans="1:26" x14ac:dyDescent="0.3">
      <c r="A1609" t="s">
        <v>1833</v>
      </c>
      <c r="B1609" t="s">
        <v>38</v>
      </c>
      <c r="C1609" t="s">
        <v>26</v>
      </c>
      <c r="D1609" t="s">
        <v>27</v>
      </c>
      <c r="G1609">
        <v>2</v>
      </c>
      <c r="H1609">
        <v>1</v>
      </c>
      <c r="I1609">
        <v>0</v>
      </c>
      <c r="J1609">
        <v>2</v>
      </c>
      <c r="K1609">
        <v>0</v>
      </c>
      <c r="L1609">
        <v>10</v>
      </c>
      <c r="M1609">
        <v>6</v>
      </c>
      <c r="N1609">
        <v>100</v>
      </c>
      <c r="O1609" t="s">
        <v>44</v>
      </c>
      <c r="P1609" t="s">
        <v>29</v>
      </c>
      <c r="Q1609" t="s">
        <v>39</v>
      </c>
      <c r="R1609" t="s">
        <v>31</v>
      </c>
      <c r="S1609" t="s">
        <v>91</v>
      </c>
      <c r="T1609" t="s">
        <v>194</v>
      </c>
      <c r="U1609" t="s">
        <v>34</v>
      </c>
      <c r="V1609">
        <v>3</v>
      </c>
      <c r="W1609">
        <v>2</v>
      </c>
      <c r="X1609" t="s">
        <v>35</v>
      </c>
      <c r="Y1609" t="s">
        <v>35</v>
      </c>
      <c r="Z1609" t="s">
        <v>36</v>
      </c>
    </row>
    <row r="1610" spans="1:26" x14ac:dyDescent="0.3">
      <c r="A1610" t="s">
        <v>1834</v>
      </c>
      <c r="B1610" t="s">
        <v>25</v>
      </c>
      <c r="C1610" t="s">
        <v>26</v>
      </c>
      <c r="D1610" t="s">
        <v>27</v>
      </c>
      <c r="G1610">
        <v>5</v>
      </c>
      <c r="H1610">
        <v>4</v>
      </c>
      <c r="I1610">
        <v>8</v>
      </c>
      <c r="J1610">
        <v>3</v>
      </c>
      <c r="K1610">
        <v>3</v>
      </c>
      <c r="L1610">
        <v>7</v>
      </c>
      <c r="M1610">
        <v>8</v>
      </c>
      <c r="N1610">
        <v>100</v>
      </c>
      <c r="O1610" t="s">
        <v>28</v>
      </c>
      <c r="P1610" t="s">
        <v>45</v>
      </c>
      <c r="Q1610" t="s">
        <v>30</v>
      </c>
      <c r="R1610" t="s">
        <v>50</v>
      </c>
      <c r="S1610" t="s">
        <v>61</v>
      </c>
      <c r="T1610" t="s">
        <v>52</v>
      </c>
      <c r="U1610" t="s">
        <v>46</v>
      </c>
      <c r="V1610">
        <v>1</v>
      </c>
      <c r="W1610">
        <v>2</v>
      </c>
      <c r="X1610" t="s">
        <v>35</v>
      </c>
      <c r="Y1610" t="s">
        <v>35</v>
      </c>
      <c r="Z1610" t="s">
        <v>36</v>
      </c>
    </row>
    <row r="1611" spans="1:26" x14ac:dyDescent="0.3">
      <c r="A1611" t="s">
        <v>1835</v>
      </c>
      <c r="B1611" t="s">
        <v>74</v>
      </c>
      <c r="C1611" t="s">
        <v>26</v>
      </c>
      <c r="D1611" t="s">
        <v>27</v>
      </c>
      <c r="G1611">
        <v>4</v>
      </c>
      <c r="H1611">
        <v>2</v>
      </c>
      <c r="I1611">
        <v>10</v>
      </c>
      <c r="J1611">
        <v>5</v>
      </c>
      <c r="K1611">
        <v>0</v>
      </c>
      <c r="L1611">
        <v>7</v>
      </c>
      <c r="M1611">
        <v>6</v>
      </c>
      <c r="N1611">
        <v>300</v>
      </c>
      <c r="O1611" t="s">
        <v>28</v>
      </c>
      <c r="P1611" t="s">
        <v>29</v>
      </c>
      <c r="Q1611" t="s">
        <v>60</v>
      </c>
      <c r="R1611" t="s">
        <v>31</v>
      </c>
      <c r="S1611" t="s">
        <v>61</v>
      </c>
      <c r="T1611" t="s">
        <v>112</v>
      </c>
      <c r="U1611" t="s">
        <v>34</v>
      </c>
      <c r="V1611">
        <v>4</v>
      </c>
      <c r="W1611">
        <v>3</v>
      </c>
      <c r="X1611" t="s">
        <v>40</v>
      </c>
      <c r="Y1611" t="s">
        <v>35</v>
      </c>
      <c r="Z1611" t="s">
        <v>36</v>
      </c>
    </row>
    <row r="1612" spans="1:26" x14ac:dyDescent="0.3">
      <c r="A1612" t="s">
        <v>1836</v>
      </c>
      <c r="B1612" t="s">
        <v>144</v>
      </c>
      <c r="C1612" t="s">
        <v>26</v>
      </c>
      <c r="D1612" t="s">
        <v>27</v>
      </c>
      <c r="G1612">
        <v>8</v>
      </c>
      <c r="H1612">
        <v>5</v>
      </c>
      <c r="I1612">
        <v>4</v>
      </c>
      <c r="J1612">
        <v>7</v>
      </c>
      <c r="K1612">
        <v>2</v>
      </c>
      <c r="L1612">
        <v>4</v>
      </c>
      <c r="M1612">
        <v>10</v>
      </c>
      <c r="N1612" t="s">
        <v>235</v>
      </c>
      <c r="O1612" t="s">
        <v>44</v>
      </c>
      <c r="P1612" t="s">
        <v>29</v>
      </c>
      <c r="Q1612" t="s">
        <v>60</v>
      </c>
      <c r="R1612" t="s">
        <v>31</v>
      </c>
      <c r="S1612" t="s">
        <v>51</v>
      </c>
      <c r="T1612" t="s">
        <v>112</v>
      </c>
      <c r="U1612" t="s">
        <v>34</v>
      </c>
      <c r="V1612">
        <v>4</v>
      </c>
      <c r="W1612">
        <v>3</v>
      </c>
      <c r="X1612" t="s">
        <v>35</v>
      </c>
      <c r="Y1612" t="s">
        <v>35</v>
      </c>
      <c r="Z1612" t="s">
        <v>36</v>
      </c>
    </row>
    <row r="1613" spans="1:26" x14ac:dyDescent="0.3">
      <c r="A1613" t="s">
        <v>1837</v>
      </c>
      <c r="B1613" t="s">
        <v>67</v>
      </c>
      <c r="E1613" t="s">
        <v>26</v>
      </c>
      <c r="F1613" t="s">
        <v>43</v>
      </c>
      <c r="G1613">
        <v>8</v>
      </c>
      <c r="H1613">
        <v>6</v>
      </c>
      <c r="I1613">
        <v>5</v>
      </c>
      <c r="J1613">
        <v>8</v>
      </c>
      <c r="K1613">
        <v>5</v>
      </c>
      <c r="L1613">
        <v>3</v>
      </c>
      <c r="M1613">
        <v>3</v>
      </c>
      <c r="N1613" t="s">
        <v>233</v>
      </c>
      <c r="O1613" t="s">
        <v>44</v>
      </c>
      <c r="P1613" t="s">
        <v>29</v>
      </c>
      <c r="Q1613" t="s">
        <v>60</v>
      </c>
      <c r="R1613" t="s">
        <v>31</v>
      </c>
      <c r="S1613" t="s">
        <v>32</v>
      </c>
      <c r="T1613" t="s">
        <v>33</v>
      </c>
      <c r="U1613" t="s">
        <v>146</v>
      </c>
      <c r="V1613">
        <v>1</v>
      </c>
      <c r="W1613">
        <v>3</v>
      </c>
      <c r="X1613" t="s">
        <v>40</v>
      </c>
      <c r="Y1613" t="s">
        <v>35</v>
      </c>
      <c r="Z1613" t="s">
        <v>36</v>
      </c>
    </row>
    <row r="1614" spans="1:26" x14ac:dyDescent="0.3">
      <c r="A1614" t="s">
        <v>1838</v>
      </c>
      <c r="B1614" t="s">
        <v>38</v>
      </c>
      <c r="C1614" t="s">
        <v>26</v>
      </c>
      <c r="D1614" t="s">
        <v>27</v>
      </c>
      <c r="G1614">
        <v>4</v>
      </c>
      <c r="H1614">
        <v>7</v>
      </c>
      <c r="I1614">
        <v>2</v>
      </c>
      <c r="J1614">
        <v>9</v>
      </c>
      <c r="K1614">
        <v>5</v>
      </c>
      <c r="L1614">
        <v>6</v>
      </c>
      <c r="M1614">
        <v>5</v>
      </c>
      <c r="N1614">
        <v>400</v>
      </c>
      <c r="O1614" t="s">
        <v>44</v>
      </c>
      <c r="P1614" t="s">
        <v>45</v>
      </c>
      <c r="Q1614" t="s">
        <v>39</v>
      </c>
      <c r="R1614" t="s">
        <v>31</v>
      </c>
      <c r="S1614" t="s">
        <v>32</v>
      </c>
      <c r="T1614" t="s">
        <v>33</v>
      </c>
      <c r="U1614" t="s">
        <v>34</v>
      </c>
      <c r="V1614">
        <v>4</v>
      </c>
      <c r="W1614">
        <v>2</v>
      </c>
      <c r="X1614" t="s">
        <v>35</v>
      </c>
      <c r="Y1614" t="s">
        <v>35</v>
      </c>
      <c r="Z1614" t="s">
        <v>36</v>
      </c>
    </row>
    <row r="1615" spans="1:26" x14ac:dyDescent="0.3">
      <c r="A1615" t="s">
        <v>1839</v>
      </c>
      <c r="B1615" t="s">
        <v>38</v>
      </c>
      <c r="C1615" t="s">
        <v>26</v>
      </c>
      <c r="D1615" t="s">
        <v>105</v>
      </c>
      <c r="G1615">
        <v>6</v>
      </c>
      <c r="H1615">
        <v>6</v>
      </c>
      <c r="I1615">
        <v>5</v>
      </c>
      <c r="J1615">
        <v>9</v>
      </c>
      <c r="K1615">
        <v>6</v>
      </c>
      <c r="L1615">
        <v>6</v>
      </c>
      <c r="M1615">
        <v>5</v>
      </c>
      <c r="N1615">
        <v>300</v>
      </c>
      <c r="O1615" t="s">
        <v>44</v>
      </c>
      <c r="P1615" t="s">
        <v>45</v>
      </c>
      <c r="Q1615" t="s">
        <v>30</v>
      </c>
      <c r="R1615" t="s">
        <v>31</v>
      </c>
      <c r="S1615" t="s">
        <v>32</v>
      </c>
      <c r="T1615" t="s">
        <v>33</v>
      </c>
      <c r="U1615" t="s">
        <v>34</v>
      </c>
      <c r="V1615">
        <v>5</v>
      </c>
      <c r="W1615">
        <v>1</v>
      </c>
      <c r="X1615" t="s">
        <v>35</v>
      </c>
      <c r="Y1615" t="s">
        <v>35</v>
      </c>
      <c r="Z1615" t="s">
        <v>36</v>
      </c>
    </row>
    <row r="1616" spans="1:26" x14ac:dyDescent="0.3">
      <c r="A1616" t="s">
        <v>1840</v>
      </c>
      <c r="B1616" t="s">
        <v>81</v>
      </c>
      <c r="E1616" t="s">
        <v>26</v>
      </c>
      <c r="F1616" t="s">
        <v>43</v>
      </c>
      <c r="G1616">
        <v>6</v>
      </c>
      <c r="H1616">
        <v>3</v>
      </c>
      <c r="I1616">
        <v>4</v>
      </c>
      <c r="J1616">
        <v>0</v>
      </c>
      <c r="K1616">
        <v>0</v>
      </c>
      <c r="L1616">
        <v>7</v>
      </c>
      <c r="M1616">
        <v>8</v>
      </c>
      <c r="N1616">
        <v>150</v>
      </c>
      <c r="O1616" t="s">
        <v>44</v>
      </c>
      <c r="P1616" t="s">
        <v>45</v>
      </c>
      <c r="Q1616" t="s">
        <v>39</v>
      </c>
      <c r="R1616" t="s">
        <v>50</v>
      </c>
      <c r="S1616" t="s">
        <v>51</v>
      </c>
      <c r="T1616" t="s">
        <v>194</v>
      </c>
      <c r="U1616" t="s">
        <v>92</v>
      </c>
      <c r="V1616">
        <v>1</v>
      </c>
      <c r="W1616">
        <v>2</v>
      </c>
      <c r="X1616" t="s">
        <v>35</v>
      </c>
      <c r="Y1616" t="s">
        <v>35</v>
      </c>
      <c r="Z1616" t="s">
        <v>36</v>
      </c>
    </row>
    <row r="1617" spans="1:26" x14ac:dyDescent="0.3">
      <c r="A1617" t="s">
        <v>1841</v>
      </c>
      <c r="B1617" t="s">
        <v>25</v>
      </c>
      <c r="C1617" t="s">
        <v>26</v>
      </c>
      <c r="D1617" t="s">
        <v>27</v>
      </c>
      <c r="G1617">
        <v>3</v>
      </c>
      <c r="H1617">
        <v>4</v>
      </c>
      <c r="I1617">
        <v>8</v>
      </c>
      <c r="J1617">
        <v>2</v>
      </c>
      <c r="K1617">
        <v>5</v>
      </c>
      <c r="L1617">
        <v>3</v>
      </c>
      <c r="M1617">
        <v>7</v>
      </c>
      <c r="N1617">
        <v>100</v>
      </c>
      <c r="O1617" t="s">
        <v>28</v>
      </c>
      <c r="P1617" t="s">
        <v>45</v>
      </c>
      <c r="Q1617" t="s">
        <v>39</v>
      </c>
      <c r="R1617" t="s">
        <v>31</v>
      </c>
      <c r="S1617" t="s">
        <v>214</v>
      </c>
      <c r="T1617" t="s">
        <v>206</v>
      </c>
      <c r="U1617" t="s">
        <v>34</v>
      </c>
      <c r="V1617">
        <v>3</v>
      </c>
      <c r="W1617">
        <v>3</v>
      </c>
      <c r="X1617" t="s">
        <v>40</v>
      </c>
      <c r="Y1617" t="s">
        <v>35</v>
      </c>
      <c r="Z1617" t="s">
        <v>36</v>
      </c>
    </row>
    <row r="1618" spans="1:26" x14ac:dyDescent="0.3">
      <c r="A1618" t="s">
        <v>1842</v>
      </c>
      <c r="B1618" t="s">
        <v>151</v>
      </c>
      <c r="E1618" t="s">
        <v>26</v>
      </c>
      <c r="F1618" t="s">
        <v>43</v>
      </c>
      <c r="G1618">
        <v>7</v>
      </c>
      <c r="H1618">
        <v>9</v>
      </c>
      <c r="I1618">
        <v>2</v>
      </c>
      <c r="J1618">
        <v>8</v>
      </c>
      <c r="K1618">
        <v>4</v>
      </c>
      <c r="L1618">
        <v>0</v>
      </c>
      <c r="M1618">
        <v>9</v>
      </c>
      <c r="N1618">
        <v>200</v>
      </c>
      <c r="O1618" t="s">
        <v>44</v>
      </c>
      <c r="P1618" t="s">
        <v>45</v>
      </c>
      <c r="Q1618" t="s">
        <v>30</v>
      </c>
      <c r="R1618" t="s">
        <v>50</v>
      </c>
      <c r="S1618" t="s">
        <v>32</v>
      </c>
      <c r="T1618" t="s">
        <v>33</v>
      </c>
      <c r="U1618" t="s">
        <v>106</v>
      </c>
      <c r="V1618">
        <v>6</v>
      </c>
      <c r="W1618">
        <v>4</v>
      </c>
      <c r="X1618" t="s">
        <v>35</v>
      </c>
      <c r="Y1618" t="s">
        <v>35</v>
      </c>
      <c r="Z1618" t="s">
        <v>36</v>
      </c>
    </row>
    <row r="1619" spans="1:26" x14ac:dyDescent="0.3">
      <c r="A1619" t="s">
        <v>1843</v>
      </c>
      <c r="B1619" t="s">
        <v>74</v>
      </c>
      <c r="C1619" t="s">
        <v>26</v>
      </c>
      <c r="D1619" t="s">
        <v>105</v>
      </c>
      <c r="G1619">
        <v>7</v>
      </c>
      <c r="H1619">
        <v>6</v>
      </c>
      <c r="I1619">
        <v>9</v>
      </c>
      <c r="J1619">
        <v>4</v>
      </c>
      <c r="K1619">
        <v>0</v>
      </c>
      <c r="L1619">
        <v>5</v>
      </c>
      <c r="M1619">
        <v>6</v>
      </c>
      <c r="N1619">
        <v>0</v>
      </c>
      <c r="O1619" t="s">
        <v>44</v>
      </c>
      <c r="P1619" t="s">
        <v>45</v>
      </c>
      <c r="Q1619" t="s">
        <v>30</v>
      </c>
      <c r="R1619" t="s">
        <v>50</v>
      </c>
      <c r="S1619" t="s">
        <v>95</v>
      </c>
      <c r="T1619" t="s">
        <v>112</v>
      </c>
      <c r="U1619" t="s">
        <v>71</v>
      </c>
      <c r="V1619">
        <v>3</v>
      </c>
      <c r="W1619">
        <v>3</v>
      </c>
      <c r="X1619" t="s">
        <v>35</v>
      </c>
      <c r="Y1619" t="s">
        <v>35</v>
      </c>
      <c r="Z1619" t="s">
        <v>36</v>
      </c>
    </row>
    <row r="1620" spans="1:26" x14ac:dyDescent="0.3">
      <c r="A1620" t="s">
        <v>1844</v>
      </c>
      <c r="B1620" t="s">
        <v>25</v>
      </c>
      <c r="C1620" t="s">
        <v>26</v>
      </c>
      <c r="D1620" t="s">
        <v>27</v>
      </c>
      <c r="G1620">
        <v>0</v>
      </c>
      <c r="H1620">
        <v>1</v>
      </c>
      <c r="I1620">
        <v>9</v>
      </c>
      <c r="J1620">
        <v>1</v>
      </c>
      <c r="K1620">
        <v>0</v>
      </c>
      <c r="L1620">
        <v>10</v>
      </c>
      <c r="M1620">
        <v>7</v>
      </c>
      <c r="N1620" t="s">
        <v>233</v>
      </c>
      <c r="O1620" t="s">
        <v>28</v>
      </c>
      <c r="P1620" t="s">
        <v>45</v>
      </c>
      <c r="Q1620" t="s">
        <v>60</v>
      </c>
      <c r="R1620" t="s">
        <v>31</v>
      </c>
      <c r="S1620" t="s">
        <v>178</v>
      </c>
      <c r="T1620" t="s">
        <v>194</v>
      </c>
      <c r="U1620" t="s">
        <v>34</v>
      </c>
      <c r="V1620">
        <v>3</v>
      </c>
      <c r="W1620">
        <v>2</v>
      </c>
      <c r="X1620" t="s">
        <v>35</v>
      </c>
      <c r="Y1620" t="s">
        <v>35</v>
      </c>
      <c r="Z1620" t="s">
        <v>36</v>
      </c>
    </row>
    <row r="1621" spans="1:26" x14ac:dyDescent="0.3">
      <c r="A1621" t="s">
        <v>1845</v>
      </c>
      <c r="B1621" t="s">
        <v>81</v>
      </c>
      <c r="E1621" t="s">
        <v>26</v>
      </c>
      <c r="F1621" t="s">
        <v>43</v>
      </c>
      <c r="G1621">
        <v>0</v>
      </c>
      <c r="H1621">
        <v>2</v>
      </c>
      <c r="I1621">
        <v>1</v>
      </c>
      <c r="J1621">
        <v>0</v>
      </c>
      <c r="K1621">
        <v>0</v>
      </c>
      <c r="L1621">
        <v>8</v>
      </c>
      <c r="M1621">
        <v>8</v>
      </c>
      <c r="N1621">
        <v>0</v>
      </c>
      <c r="O1621" t="s">
        <v>44</v>
      </c>
      <c r="P1621" t="s">
        <v>29</v>
      </c>
      <c r="Q1621" t="s">
        <v>60</v>
      </c>
      <c r="R1621" t="s">
        <v>31</v>
      </c>
      <c r="S1621" t="s">
        <v>102</v>
      </c>
      <c r="T1621" t="s">
        <v>112</v>
      </c>
      <c r="U1621" t="s">
        <v>34</v>
      </c>
      <c r="V1621">
        <v>1</v>
      </c>
      <c r="W1621">
        <v>2</v>
      </c>
      <c r="X1621" t="s">
        <v>35</v>
      </c>
      <c r="Y1621" t="s">
        <v>35</v>
      </c>
      <c r="Z1621" t="s">
        <v>53</v>
      </c>
    </row>
    <row r="1622" spans="1:26" x14ac:dyDescent="0.3">
      <c r="A1622" t="s">
        <v>1846</v>
      </c>
      <c r="B1622" t="s">
        <v>74</v>
      </c>
      <c r="C1622" t="s">
        <v>26</v>
      </c>
      <c r="D1622" t="s">
        <v>105</v>
      </c>
      <c r="G1622">
        <v>10</v>
      </c>
      <c r="H1622">
        <v>9</v>
      </c>
      <c r="I1622">
        <v>8</v>
      </c>
      <c r="J1622">
        <v>7</v>
      </c>
      <c r="K1622">
        <v>5</v>
      </c>
      <c r="L1622">
        <v>6</v>
      </c>
      <c r="M1622">
        <v>10</v>
      </c>
      <c r="N1622" t="s">
        <v>1847</v>
      </c>
      <c r="O1622" t="s">
        <v>28</v>
      </c>
      <c r="P1622" t="s">
        <v>168</v>
      </c>
      <c r="Q1622" t="s">
        <v>30</v>
      </c>
      <c r="R1622" t="s">
        <v>50</v>
      </c>
      <c r="S1622" t="s">
        <v>56</v>
      </c>
      <c r="U1622" t="s">
        <v>92</v>
      </c>
      <c r="V1622">
        <v>5</v>
      </c>
      <c r="W1622">
        <v>2</v>
      </c>
      <c r="X1622" t="s">
        <v>35</v>
      </c>
      <c r="Y1622" t="s">
        <v>35</v>
      </c>
      <c r="Z1622" t="s">
        <v>36</v>
      </c>
    </row>
    <row r="1623" spans="1:26" x14ac:dyDescent="0.3">
      <c r="A1623" t="s">
        <v>1848</v>
      </c>
      <c r="B1623" t="s">
        <v>409</v>
      </c>
      <c r="C1623" t="s">
        <v>26</v>
      </c>
      <c r="D1623" t="s">
        <v>27</v>
      </c>
      <c r="G1623">
        <v>2</v>
      </c>
      <c r="H1623">
        <v>1</v>
      </c>
      <c r="I1623">
        <v>7</v>
      </c>
      <c r="J1623">
        <v>0</v>
      </c>
      <c r="K1623">
        <v>0</v>
      </c>
      <c r="L1623">
        <v>10</v>
      </c>
      <c r="M1623">
        <v>10</v>
      </c>
      <c r="N1623" t="s">
        <v>1849</v>
      </c>
      <c r="O1623" t="s">
        <v>28</v>
      </c>
      <c r="P1623" t="s">
        <v>29</v>
      </c>
      <c r="Q1623" t="s">
        <v>39</v>
      </c>
      <c r="R1623" t="s">
        <v>31</v>
      </c>
      <c r="S1623" t="s">
        <v>32</v>
      </c>
      <c r="T1623" t="s">
        <v>33</v>
      </c>
      <c r="U1623" t="s">
        <v>146</v>
      </c>
      <c r="V1623">
        <v>2</v>
      </c>
      <c r="W1623">
        <v>2</v>
      </c>
      <c r="X1623" t="s">
        <v>35</v>
      </c>
      <c r="Y1623" t="s">
        <v>35</v>
      </c>
      <c r="Z1623" t="s">
        <v>36</v>
      </c>
    </row>
    <row r="1624" spans="1:26" x14ac:dyDescent="0.3">
      <c r="A1624" t="s">
        <v>1850</v>
      </c>
      <c r="B1624" t="s">
        <v>67</v>
      </c>
      <c r="E1624" t="s">
        <v>26</v>
      </c>
      <c r="F1624" t="s">
        <v>43</v>
      </c>
      <c r="G1624">
        <v>6</v>
      </c>
      <c r="H1624">
        <v>4</v>
      </c>
      <c r="I1624">
        <v>4</v>
      </c>
      <c r="J1624">
        <v>7</v>
      </c>
      <c r="K1624">
        <v>3</v>
      </c>
      <c r="L1624">
        <v>5</v>
      </c>
      <c r="M1624">
        <v>7</v>
      </c>
      <c r="N1624">
        <v>0</v>
      </c>
      <c r="O1624" t="s">
        <v>28</v>
      </c>
      <c r="P1624" t="s">
        <v>29</v>
      </c>
      <c r="Q1624" t="s">
        <v>60</v>
      </c>
      <c r="R1624" t="s">
        <v>31</v>
      </c>
      <c r="S1624" t="s">
        <v>102</v>
      </c>
      <c r="T1624" t="s">
        <v>62</v>
      </c>
      <c r="U1624" t="s">
        <v>34</v>
      </c>
      <c r="V1624">
        <v>2</v>
      </c>
      <c r="W1624">
        <v>3</v>
      </c>
      <c r="X1624" t="s">
        <v>40</v>
      </c>
      <c r="Y1624" t="s">
        <v>35</v>
      </c>
      <c r="Z1624" t="s">
        <v>36</v>
      </c>
    </row>
    <row r="1625" spans="1:26" x14ac:dyDescent="0.3">
      <c r="A1625" t="s">
        <v>1851</v>
      </c>
      <c r="B1625" t="s">
        <v>409</v>
      </c>
      <c r="C1625" t="s">
        <v>26</v>
      </c>
      <c r="D1625" t="s">
        <v>27</v>
      </c>
      <c r="G1625">
        <v>5</v>
      </c>
      <c r="H1625">
        <v>9</v>
      </c>
      <c r="I1625">
        <v>2</v>
      </c>
      <c r="J1625">
        <v>5</v>
      </c>
      <c r="K1625">
        <v>2</v>
      </c>
      <c r="L1625">
        <v>5</v>
      </c>
      <c r="M1625">
        <v>10</v>
      </c>
      <c r="N1625">
        <v>100</v>
      </c>
      <c r="O1625" t="s">
        <v>28</v>
      </c>
      <c r="P1625" t="s">
        <v>45</v>
      </c>
      <c r="Q1625" t="s">
        <v>30</v>
      </c>
      <c r="R1625" t="s">
        <v>50</v>
      </c>
      <c r="S1625" t="s">
        <v>91</v>
      </c>
      <c r="T1625" t="s">
        <v>52</v>
      </c>
      <c r="U1625" t="s">
        <v>46</v>
      </c>
      <c r="V1625">
        <v>2</v>
      </c>
      <c r="W1625">
        <v>1</v>
      </c>
      <c r="X1625" t="s">
        <v>35</v>
      </c>
      <c r="Y1625" t="s">
        <v>35</v>
      </c>
      <c r="Z1625" t="s">
        <v>36</v>
      </c>
    </row>
    <row r="1626" spans="1:26" x14ac:dyDescent="0.3">
      <c r="A1626" t="s">
        <v>1852</v>
      </c>
      <c r="B1626" t="s">
        <v>90</v>
      </c>
      <c r="E1626" t="s">
        <v>26</v>
      </c>
      <c r="F1626" t="s">
        <v>43</v>
      </c>
      <c r="G1626">
        <v>7</v>
      </c>
      <c r="H1626">
        <v>8</v>
      </c>
      <c r="I1626">
        <v>6</v>
      </c>
      <c r="J1626">
        <v>6</v>
      </c>
      <c r="K1626">
        <v>3</v>
      </c>
      <c r="L1626">
        <v>4</v>
      </c>
      <c r="M1626">
        <v>8</v>
      </c>
      <c r="N1626">
        <v>100</v>
      </c>
      <c r="O1626" t="s">
        <v>44</v>
      </c>
      <c r="P1626" t="s">
        <v>45</v>
      </c>
      <c r="Q1626" t="s">
        <v>60</v>
      </c>
      <c r="R1626" t="s">
        <v>31</v>
      </c>
      <c r="S1626" t="s">
        <v>32</v>
      </c>
      <c r="T1626" t="s">
        <v>176</v>
      </c>
      <c r="U1626" t="s">
        <v>46</v>
      </c>
      <c r="V1626">
        <v>4</v>
      </c>
      <c r="W1626">
        <v>4</v>
      </c>
      <c r="X1626" t="s">
        <v>35</v>
      </c>
      <c r="Y1626" t="s">
        <v>35</v>
      </c>
      <c r="Z1626" t="s">
        <v>36</v>
      </c>
    </row>
    <row r="1627" spans="1:26" x14ac:dyDescent="0.3">
      <c r="A1627" t="s">
        <v>1853</v>
      </c>
      <c r="B1627" t="s">
        <v>67</v>
      </c>
      <c r="E1627" t="s">
        <v>26</v>
      </c>
      <c r="F1627" t="s">
        <v>43</v>
      </c>
      <c r="G1627">
        <v>5</v>
      </c>
      <c r="H1627">
        <v>1</v>
      </c>
      <c r="I1627">
        <v>2</v>
      </c>
      <c r="J1627">
        <v>4</v>
      </c>
      <c r="K1627">
        <v>1</v>
      </c>
      <c r="L1627">
        <v>7</v>
      </c>
      <c r="M1627">
        <v>10</v>
      </c>
      <c r="N1627">
        <v>100</v>
      </c>
      <c r="O1627" t="s">
        <v>28</v>
      </c>
      <c r="P1627" t="s">
        <v>45</v>
      </c>
      <c r="Q1627" t="s">
        <v>60</v>
      </c>
      <c r="R1627" t="s">
        <v>31</v>
      </c>
      <c r="T1627" t="s">
        <v>194</v>
      </c>
      <c r="U1627" t="s">
        <v>146</v>
      </c>
      <c r="V1627">
        <v>1</v>
      </c>
      <c r="W1627">
        <v>1</v>
      </c>
      <c r="X1627" t="s">
        <v>35</v>
      </c>
      <c r="Y1627" t="s">
        <v>40</v>
      </c>
      <c r="Z1627" t="s">
        <v>36</v>
      </c>
    </row>
    <row r="1628" spans="1:26" x14ac:dyDescent="0.3">
      <c r="A1628" t="s">
        <v>1854</v>
      </c>
      <c r="B1628" t="s">
        <v>38</v>
      </c>
      <c r="C1628" t="s">
        <v>26</v>
      </c>
      <c r="D1628" t="s">
        <v>105</v>
      </c>
      <c r="G1628">
        <v>2</v>
      </c>
      <c r="H1628">
        <v>2</v>
      </c>
      <c r="I1628">
        <v>9</v>
      </c>
      <c r="J1628">
        <v>2</v>
      </c>
      <c r="K1628">
        <v>0</v>
      </c>
      <c r="L1628">
        <v>5</v>
      </c>
      <c r="M1628">
        <v>8</v>
      </c>
      <c r="N1628">
        <v>100</v>
      </c>
      <c r="O1628" t="s">
        <v>44</v>
      </c>
      <c r="P1628" t="s">
        <v>29</v>
      </c>
      <c r="Q1628" t="s">
        <v>60</v>
      </c>
      <c r="R1628" t="s">
        <v>31</v>
      </c>
      <c r="S1628" t="s">
        <v>214</v>
      </c>
      <c r="T1628" t="s">
        <v>206</v>
      </c>
      <c r="U1628" t="s">
        <v>34</v>
      </c>
      <c r="V1628">
        <v>1</v>
      </c>
      <c r="W1628">
        <v>1</v>
      </c>
      <c r="X1628" t="s">
        <v>35</v>
      </c>
      <c r="Y1628" t="s">
        <v>35</v>
      </c>
      <c r="Z1628" t="s">
        <v>36</v>
      </c>
    </row>
    <row r="1629" spans="1:26" x14ac:dyDescent="0.3">
      <c r="A1629" t="s">
        <v>1855</v>
      </c>
      <c r="B1629" t="s">
        <v>99</v>
      </c>
      <c r="E1629" t="s">
        <v>26</v>
      </c>
      <c r="F1629" t="s">
        <v>43</v>
      </c>
      <c r="G1629">
        <v>5</v>
      </c>
      <c r="H1629">
        <v>4</v>
      </c>
      <c r="I1629">
        <v>6</v>
      </c>
      <c r="J1629">
        <v>4</v>
      </c>
      <c r="K1629">
        <v>4</v>
      </c>
      <c r="L1629">
        <v>5</v>
      </c>
      <c r="M1629">
        <v>8</v>
      </c>
      <c r="N1629">
        <v>500</v>
      </c>
      <c r="O1629" t="s">
        <v>28</v>
      </c>
      <c r="P1629" t="s">
        <v>45</v>
      </c>
      <c r="Q1629" t="s">
        <v>39</v>
      </c>
      <c r="R1629" t="s">
        <v>337</v>
      </c>
      <c r="S1629" t="s">
        <v>51</v>
      </c>
      <c r="T1629" t="s">
        <v>194</v>
      </c>
      <c r="U1629" t="s">
        <v>146</v>
      </c>
      <c r="V1629">
        <v>2</v>
      </c>
      <c r="W1629">
        <v>3</v>
      </c>
      <c r="X1629" t="s">
        <v>35</v>
      </c>
      <c r="Y1629" t="s">
        <v>35</v>
      </c>
      <c r="Z1629" t="s">
        <v>36</v>
      </c>
    </row>
    <row r="1630" spans="1:26" x14ac:dyDescent="0.3">
      <c r="A1630" t="s">
        <v>1856</v>
      </c>
      <c r="B1630" t="s">
        <v>76</v>
      </c>
      <c r="E1630" t="s">
        <v>26</v>
      </c>
      <c r="F1630" t="s">
        <v>43</v>
      </c>
      <c r="G1630">
        <v>5</v>
      </c>
      <c r="H1630">
        <v>6</v>
      </c>
      <c r="I1630">
        <v>5</v>
      </c>
      <c r="J1630">
        <v>2</v>
      </c>
      <c r="K1630">
        <v>0</v>
      </c>
      <c r="L1630">
        <v>8</v>
      </c>
      <c r="M1630">
        <v>8</v>
      </c>
      <c r="N1630">
        <v>200</v>
      </c>
      <c r="O1630" t="s">
        <v>28</v>
      </c>
      <c r="P1630" t="s">
        <v>168</v>
      </c>
      <c r="Q1630" t="s">
        <v>164</v>
      </c>
      <c r="R1630" t="s">
        <v>50</v>
      </c>
      <c r="S1630" t="s">
        <v>61</v>
      </c>
      <c r="T1630" t="s">
        <v>65</v>
      </c>
      <c r="U1630" t="s">
        <v>46</v>
      </c>
      <c r="V1630">
        <v>3</v>
      </c>
      <c r="W1630">
        <v>2</v>
      </c>
      <c r="X1630" t="s">
        <v>35</v>
      </c>
      <c r="Y1630" t="s">
        <v>35</v>
      </c>
      <c r="Z1630" t="s">
        <v>36</v>
      </c>
    </row>
    <row r="1631" spans="1:26" x14ac:dyDescent="0.3">
      <c r="A1631" t="s">
        <v>1857</v>
      </c>
      <c r="B1631" t="s">
        <v>184</v>
      </c>
      <c r="C1631" t="s">
        <v>26</v>
      </c>
      <c r="D1631" t="s">
        <v>27</v>
      </c>
      <c r="G1631">
        <v>5</v>
      </c>
      <c r="H1631">
        <v>5</v>
      </c>
      <c r="I1631">
        <v>9</v>
      </c>
      <c r="J1631">
        <v>6</v>
      </c>
      <c r="K1631">
        <v>0</v>
      </c>
      <c r="L1631">
        <v>9</v>
      </c>
      <c r="M1631">
        <v>8</v>
      </c>
      <c r="N1631">
        <v>400</v>
      </c>
      <c r="O1631" t="s">
        <v>28</v>
      </c>
      <c r="P1631" t="s">
        <v>45</v>
      </c>
      <c r="Q1631" t="s">
        <v>60</v>
      </c>
      <c r="R1631" t="s">
        <v>31</v>
      </c>
      <c r="S1631" t="s">
        <v>102</v>
      </c>
      <c r="T1631" t="s">
        <v>112</v>
      </c>
      <c r="U1631" t="s">
        <v>146</v>
      </c>
      <c r="V1631">
        <v>2</v>
      </c>
      <c r="W1631">
        <v>1</v>
      </c>
      <c r="X1631" t="s">
        <v>35</v>
      </c>
      <c r="Y1631" t="s">
        <v>35</v>
      </c>
      <c r="Z1631" t="s">
        <v>36</v>
      </c>
    </row>
    <row r="1632" spans="1:26" x14ac:dyDescent="0.3">
      <c r="A1632" t="s">
        <v>1858</v>
      </c>
      <c r="B1632" t="s">
        <v>135</v>
      </c>
      <c r="E1632" t="s">
        <v>26</v>
      </c>
      <c r="F1632" t="s">
        <v>43</v>
      </c>
      <c r="G1632">
        <v>4</v>
      </c>
      <c r="H1632">
        <v>8</v>
      </c>
      <c r="I1632">
        <v>3</v>
      </c>
      <c r="J1632">
        <v>2</v>
      </c>
      <c r="K1632">
        <v>0</v>
      </c>
      <c r="L1632">
        <v>8</v>
      </c>
      <c r="M1632">
        <v>9</v>
      </c>
      <c r="N1632">
        <v>100</v>
      </c>
      <c r="O1632" t="s">
        <v>28</v>
      </c>
      <c r="P1632" t="s">
        <v>45</v>
      </c>
      <c r="Q1632" t="s">
        <v>164</v>
      </c>
      <c r="R1632" t="s">
        <v>50</v>
      </c>
      <c r="S1632" t="s">
        <v>32</v>
      </c>
      <c r="T1632" t="s">
        <v>52</v>
      </c>
      <c r="U1632" t="s">
        <v>92</v>
      </c>
      <c r="V1632">
        <v>3</v>
      </c>
      <c r="W1632">
        <v>2</v>
      </c>
      <c r="X1632" t="s">
        <v>35</v>
      </c>
      <c r="Y1632" t="s">
        <v>40</v>
      </c>
      <c r="Z1632" t="s">
        <v>36</v>
      </c>
    </row>
    <row r="1633" spans="1:26" x14ac:dyDescent="0.3">
      <c r="A1633" t="s">
        <v>1859</v>
      </c>
      <c r="B1633" t="s">
        <v>90</v>
      </c>
      <c r="E1633" t="s">
        <v>26</v>
      </c>
      <c r="F1633" t="s">
        <v>43</v>
      </c>
      <c r="G1633">
        <v>6</v>
      </c>
      <c r="H1633">
        <v>5</v>
      </c>
      <c r="I1633">
        <v>9</v>
      </c>
      <c r="J1633">
        <v>3</v>
      </c>
      <c r="K1633">
        <v>3</v>
      </c>
      <c r="L1633">
        <v>5</v>
      </c>
      <c r="M1633">
        <v>4</v>
      </c>
      <c r="N1633">
        <v>50</v>
      </c>
      <c r="O1633" t="s">
        <v>44</v>
      </c>
      <c r="P1633" t="s">
        <v>45</v>
      </c>
      <c r="Q1633" t="s">
        <v>39</v>
      </c>
      <c r="R1633" t="s">
        <v>55</v>
      </c>
      <c r="S1633" t="s">
        <v>286</v>
      </c>
      <c r="T1633" t="s">
        <v>52</v>
      </c>
      <c r="U1633" t="s">
        <v>46</v>
      </c>
      <c r="V1633">
        <v>3</v>
      </c>
      <c r="W1633">
        <v>4</v>
      </c>
      <c r="X1633" t="s">
        <v>35</v>
      </c>
      <c r="Y1633" t="s">
        <v>35</v>
      </c>
      <c r="Z1633" t="s">
        <v>36</v>
      </c>
    </row>
    <row r="1634" spans="1:26" x14ac:dyDescent="0.3">
      <c r="A1634" t="s">
        <v>1860</v>
      </c>
      <c r="B1634" t="s">
        <v>90</v>
      </c>
      <c r="E1634" t="s">
        <v>26</v>
      </c>
      <c r="F1634" t="s">
        <v>43</v>
      </c>
      <c r="G1634">
        <v>5</v>
      </c>
      <c r="H1634">
        <v>8</v>
      </c>
      <c r="I1634">
        <v>10</v>
      </c>
      <c r="J1634">
        <v>0</v>
      </c>
      <c r="K1634">
        <v>0</v>
      </c>
      <c r="L1634">
        <v>10</v>
      </c>
      <c r="M1634">
        <v>10</v>
      </c>
      <c r="N1634">
        <v>100</v>
      </c>
      <c r="O1634" t="s">
        <v>28</v>
      </c>
      <c r="P1634" t="s">
        <v>45</v>
      </c>
      <c r="Q1634" t="s">
        <v>164</v>
      </c>
      <c r="R1634" t="s">
        <v>50</v>
      </c>
      <c r="S1634" t="s">
        <v>32</v>
      </c>
      <c r="T1634" t="s">
        <v>194</v>
      </c>
      <c r="U1634" t="s">
        <v>46</v>
      </c>
      <c r="V1634">
        <v>4</v>
      </c>
      <c r="W1634">
        <v>1</v>
      </c>
      <c r="X1634" t="s">
        <v>35</v>
      </c>
      <c r="Y1634" t="s">
        <v>35</v>
      </c>
      <c r="Z1634" t="s">
        <v>36</v>
      </c>
    </row>
    <row r="1635" spans="1:26" x14ac:dyDescent="0.3">
      <c r="A1635" t="s">
        <v>1861</v>
      </c>
      <c r="B1635" t="s">
        <v>78</v>
      </c>
      <c r="E1635" t="s">
        <v>26</v>
      </c>
      <c r="F1635" t="s">
        <v>43</v>
      </c>
      <c r="G1635">
        <v>9</v>
      </c>
      <c r="H1635">
        <v>7</v>
      </c>
      <c r="I1635">
        <v>7</v>
      </c>
      <c r="J1635">
        <v>3</v>
      </c>
      <c r="K1635">
        <v>2</v>
      </c>
      <c r="L1635">
        <v>9</v>
      </c>
      <c r="M1635">
        <v>6</v>
      </c>
      <c r="N1635">
        <v>10</v>
      </c>
      <c r="O1635" t="s">
        <v>28</v>
      </c>
      <c r="P1635" t="s">
        <v>168</v>
      </c>
      <c r="Q1635" t="s">
        <v>60</v>
      </c>
      <c r="R1635" t="s">
        <v>31</v>
      </c>
      <c r="S1635" t="s">
        <v>32</v>
      </c>
      <c r="T1635" t="s">
        <v>33</v>
      </c>
      <c r="U1635" t="s">
        <v>34</v>
      </c>
      <c r="V1635">
        <v>5</v>
      </c>
      <c r="W1635">
        <v>3</v>
      </c>
      <c r="X1635" t="s">
        <v>35</v>
      </c>
      <c r="Y1635" t="s">
        <v>35</v>
      </c>
      <c r="Z1635" t="s">
        <v>36</v>
      </c>
    </row>
    <row r="1636" spans="1:26" x14ac:dyDescent="0.3">
      <c r="A1636" t="s">
        <v>1862</v>
      </c>
      <c r="B1636" t="s">
        <v>184</v>
      </c>
      <c r="C1636" t="s">
        <v>26</v>
      </c>
      <c r="D1636" t="s">
        <v>105</v>
      </c>
      <c r="G1636">
        <v>5</v>
      </c>
      <c r="H1636">
        <v>2</v>
      </c>
      <c r="I1636">
        <v>5</v>
      </c>
      <c r="J1636">
        <v>1</v>
      </c>
      <c r="K1636">
        <v>0</v>
      </c>
      <c r="L1636">
        <v>9</v>
      </c>
      <c r="M1636">
        <v>3</v>
      </c>
      <c r="N1636">
        <v>0</v>
      </c>
      <c r="O1636" t="s">
        <v>28</v>
      </c>
      <c r="P1636" t="s">
        <v>29</v>
      </c>
      <c r="Q1636" t="s">
        <v>60</v>
      </c>
      <c r="R1636" t="s">
        <v>31</v>
      </c>
      <c r="T1636" t="s">
        <v>176</v>
      </c>
      <c r="U1636" t="s">
        <v>146</v>
      </c>
      <c r="V1636">
        <v>1</v>
      </c>
      <c r="W1636">
        <v>3</v>
      </c>
      <c r="X1636" t="s">
        <v>35</v>
      </c>
      <c r="Y1636" t="s">
        <v>40</v>
      </c>
      <c r="Z1636" t="s">
        <v>36</v>
      </c>
    </row>
    <row r="1637" spans="1:26" x14ac:dyDescent="0.3">
      <c r="A1637" t="s">
        <v>1863</v>
      </c>
      <c r="B1637" t="s">
        <v>281</v>
      </c>
      <c r="E1637" t="s">
        <v>26</v>
      </c>
      <c r="F1637" t="s">
        <v>43</v>
      </c>
      <c r="G1637">
        <v>2</v>
      </c>
      <c r="H1637">
        <v>9</v>
      </c>
      <c r="I1637">
        <v>5</v>
      </c>
      <c r="J1637">
        <v>5</v>
      </c>
      <c r="K1637">
        <v>0</v>
      </c>
      <c r="L1637">
        <v>8</v>
      </c>
      <c r="M1637">
        <v>7</v>
      </c>
      <c r="N1637">
        <v>500</v>
      </c>
      <c r="O1637" t="s">
        <v>44</v>
      </c>
      <c r="P1637" t="s">
        <v>29</v>
      </c>
      <c r="Q1637" t="s">
        <v>39</v>
      </c>
      <c r="R1637" t="s">
        <v>31</v>
      </c>
      <c r="S1637" t="s">
        <v>102</v>
      </c>
      <c r="T1637" t="s">
        <v>112</v>
      </c>
      <c r="U1637" t="s">
        <v>34</v>
      </c>
      <c r="V1637">
        <v>5</v>
      </c>
      <c r="W1637">
        <v>2</v>
      </c>
      <c r="X1637" t="s">
        <v>35</v>
      </c>
      <c r="Y1637" t="s">
        <v>35</v>
      </c>
      <c r="Z1637" t="s">
        <v>36</v>
      </c>
    </row>
    <row r="1638" spans="1:26" x14ac:dyDescent="0.3">
      <c r="A1638" t="s">
        <v>1864</v>
      </c>
      <c r="B1638" t="s">
        <v>151</v>
      </c>
      <c r="E1638" t="s">
        <v>26</v>
      </c>
      <c r="F1638" t="s">
        <v>79</v>
      </c>
      <c r="G1638">
        <v>5</v>
      </c>
      <c r="H1638">
        <v>9</v>
      </c>
      <c r="I1638">
        <v>9</v>
      </c>
      <c r="J1638">
        <v>4</v>
      </c>
      <c r="K1638">
        <v>8</v>
      </c>
      <c r="L1638">
        <v>9</v>
      </c>
      <c r="M1638">
        <v>8</v>
      </c>
      <c r="N1638">
        <v>100</v>
      </c>
      <c r="O1638" t="s">
        <v>28</v>
      </c>
      <c r="P1638" t="s">
        <v>45</v>
      </c>
      <c r="Q1638" t="s">
        <v>30</v>
      </c>
      <c r="R1638" t="s">
        <v>86</v>
      </c>
      <c r="S1638" t="s">
        <v>61</v>
      </c>
      <c r="T1638" t="s">
        <v>62</v>
      </c>
      <c r="U1638" t="s">
        <v>146</v>
      </c>
      <c r="V1638">
        <v>4</v>
      </c>
      <c r="W1638">
        <v>3</v>
      </c>
      <c r="X1638" t="s">
        <v>35</v>
      </c>
      <c r="Y1638" t="s">
        <v>40</v>
      </c>
      <c r="Z1638" t="s">
        <v>36</v>
      </c>
    </row>
    <row r="1639" spans="1:26" x14ac:dyDescent="0.3">
      <c r="A1639" t="s">
        <v>1865</v>
      </c>
      <c r="B1639" t="s">
        <v>78</v>
      </c>
      <c r="E1639" t="s">
        <v>26</v>
      </c>
      <c r="F1639" t="s">
        <v>43</v>
      </c>
      <c r="G1639">
        <v>0</v>
      </c>
      <c r="H1639">
        <v>2</v>
      </c>
      <c r="I1639">
        <v>8</v>
      </c>
      <c r="J1639">
        <v>0</v>
      </c>
      <c r="K1639">
        <v>2</v>
      </c>
      <c r="L1639">
        <v>10</v>
      </c>
      <c r="M1639">
        <v>10</v>
      </c>
      <c r="N1639" t="s">
        <v>235</v>
      </c>
      <c r="O1639" t="s">
        <v>28</v>
      </c>
      <c r="P1639" t="s">
        <v>29</v>
      </c>
      <c r="Q1639" t="s">
        <v>30</v>
      </c>
      <c r="R1639" t="s">
        <v>31</v>
      </c>
      <c r="S1639" t="s">
        <v>61</v>
      </c>
      <c r="T1639" t="s">
        <v>62</v>
      </c>
      <c r="U1639" t="s">
        <v>34</v>
      </c>
      <c r="V1639">
        <v>4</v>
      </c>
      <c r="W1639">
        <v>1</v>
      </c>
      <c r="X1639" t="s">
        <v>35</v>
      </c>
      <c r="Y1639" t="s">
        <v>40</v>
      </c>
      <c r="Z1639" t="s">
        <v>36</v>
      </c>
    </row>
    <row r="1640" spans="1:26" x14ac:dyDescent="0.3">
      <c r="A1640" t="s">
        <v>1866</v>
      </c>
      <c r="B1640" t="s">
        <v>157</v>
      </c>
      <c r="C1640" t="s">
        <v>26</v>
      </c>
      <c r="D1640" t="s">
        <v>105</v>
      </c>
      <c r="G1640">
        <v>7</v>
      </c>
      <c r="H1640">
        <v>5</v>
      </c>
      <c r="I1640">
        <v>7</v>
      </c>
      <c r="J1640">
        <v>6</v>
      </c>
      <c r="K1640">
        <v>2</v>
      </c>
      <c r="L1640">
        <v>8</v>
      </c>
      <c r="M1640">
        <v>5</v>
      </c>
      <c r="N1640">
        <v>0</v>
      </c>
      <c r="O1640" t="s">
        <v>44</v>
      </c>
      <c r="P1640" t="s">
        <v>168</v>
      </c>
      <c r="Q1640" t="s">
        <v>70</v>
      </c>
      <c r="R1640" t="s">
        <v>55</v>
      </c>
      <c r="S1640" t="s">
        <v>32</v>
      </c>
      <c r="T1640" t="s">
        <v>176</v>
      </c>
      <c r="U1640" t="s">
        <v>106</v>
      </c>
      <c r="V1640">
        <v>2</v>
      </c>
      <c r="W1640">
        <v>3</v>
      </c>
      <c r="X1640" t="s">
        <v>35</v>
      </c>
      <c r="Y1640" t="s">
        <v>35</v>
      </c>
      <c r="Z1640" t="s">
        <v>36</v>
      </c>
    </row>
    <row r="1641" spans="1:26" x14ac:dyDescent="0.3">
      <c r="A1641" t="s">
        <v>1867</v>
      </c>
      <c r="B1641" t="s">
        <v>76</v>
      </c>
      <c r="E1641" t="s">
        <v>26</v>
      </c>
      <c r="F1641" t="s">
        <v>43</v>
      </c>
      <c r="G1641">
        <v>5</v>
      </c>
      <c r="H1641">
        <v>7</v>
      </c>
      <c r="I1641">
        <v>8</v>
      </c>
      <c r="J1641">
        <v>3</v>
      </c>
      <c r="K1641">
        <v>3</v>
      </c>
      <c r="L1641">
        <v>6</v>
      </c>
      <c r="M1641">
        <v>8</v>
      </c>
      <c r="N1641">
        <v>200</v>
      </c>
      <c r="O1641" t="s">
        <v>28</v>
      </c>
      <c r="P1641" t="s">
        <v>45</v>
      </c>
      <c r="Q1641" t="s">
        <v>30</v>
      </c>
      <c r="R1641" t="s">
        <v>50</v>
      </c>
      <c r="S1641" t="s">
        <v>102</v>
      </c>
      <c r="T1641" t="s">
        <v>52</v>
      </c>
      <c r="U1641" t="s">
        <v>57</v>
      </c>
      <c r="V1641">
        <v>3</v>
      </c>
      <c r="W1641">
        <v>3</v>
      </c>
      <c r="X1641" t="s">
        <v>35</v>
      </c>
      <c r="Y1641" t="s">
        <v>35</v>
      </c>
      <c r="Z1641" t="s">
        <v>36</v>
      </c>
    </row>
    <row r="1642" spans="1:26" x14ac:dyDescent="0.3">
      <c r="A1642" t="s">
        <v>1868</v>
      </c>
      <c r="B1642" t="s">
        <v>90</v>
      </c>
      <c r="E1642" t="s">
        <v>26</v>
      </c>
      <c r="F1642" t="s">
        <v>79</v>
      </c>
      <c r="G1642">
        <v>5</v>
      </c>
      <c r="H1642">
        <v>3</v>
      </c>
      <c r="I1642">
        <v>3</v>
      </c>
      <c r="J1642">
        <v>2</v>
      </c>
      <c r="K1642">
        <v>1</v>
      </c>
      <c r="L1642">
        <v>8</v>
      </c>
      <c r="M1642">
        <v>10</v>
      </c>
      <c r="N1642">
        <v>0</v>
      </c>
      <c r="O1642" t="s">
        <v>28</v>
      </c>
      <c r="P1642" t="s">
        <v>29</v>
      </c>
      <c r="Q1642" t="s">
        <v>39</v>
      </c>
      <c r="R1642" t="s">
        <v>31</v>
      </c>
      <c r="S1642" t="s">
        <v>56</v>
      </c>
      <c r="T1642" t="s">
        <v>65</v>
      </c>
      <c r="U1642" t="s">
        <v>34</v>
      </c>
      <c r="V1642">
        <v>3</v>
      </c>
      <c r="W1642">
        <v>1</v>
      </c>
      <c r="X1642" t="s">
        <v>35</v>
      </c>
      <c r="Y1642" t="s">
        <v>35</v>
      </c>
      <c r="Z1642" t="s">
        <v>36</v>
      </c>
    </row>
    <row r="1643" spans="1:26" x14ac:dyDescent="0.3">
      <c r="A1643" t="s">
        <v>1869</v>
      </c>
      <c r="B1643" t="s">
        <v>184</v>
      </c>
      <c r="C1643" t="s">
        <v>26</v>
      </c>
      <c r="D1643" t="s">
        <v>105</v>
      </c>
      <c r="G1643">
        <v>5</v>
      </c>
      <c r="H1643">
        <v>6</v>
      </c>
      <c r="I1643">
        <v>4</v>
      </c>
      <c r="J1643">
        <v>5</v>
      </c>
      <c r="K1643">
        <v>3</v>
      </c>
      <c r="L1643">
        <v>5</v>
      </c>
      <c r="M1643">
        <v>5</v>
      </c>
      <c r="N1643">
        <v>100</v>
      </c>
      <c r="O1643" t="s">
        <v>28</v>
      </c>
      <c r="P1643" t="s">
        <v>29</v>
      </c>
      <c r="Q1643" t="s">
        <v>60</v>
      </c>
      <c r="R1643" t="s">
        <v>31</v>
      </c>
      <c r="S1643" t="s">
        <v>61</v>
      </c>
      <c r="T1643" t="s">
        <v>62</v>
      </c>
      <c r="U1643" t="s">
        <v>146</v>
      </c>
      <c r="V1643">
        <v>1</v>
      </c>
      <c r="W1643">
        <v>2</v>
      </c>
      <c r="X1643" t="s">
        <v>35</v>
      </c>
      <c r="Y1643" t="s">
        <v>40</v>
      </c>
      <c r="Z1643" t="s">
        <v>36</v>
      </c>
    </row>
    <row r="1644" spans="1:26" x14ac:dyDescent="0.3">
      <c r="A1644" t="s">
        <v>1870</v>
      </c>
      <c r="B1644" t="s">
        <v>38</v>
      </c>
      <c r="C1644" t="s">
        <v>26</v>
      </c>
      <c r="D1644" t="s">
        <v>27</v>
      </c>
      <c r="G1644">
        <v>7</v>
      </c>
      <c r="H1644">
        <v>8</v>
      </c>
      <c r="I1644">
        <v>7</v>
      </c>
      <c r="J1644">
        <v>5</v>
      </c>
      <c r="K1644">
        <v>2</v>
      </c>
      <c r="L1644">
        <v>7</v>
      </c>
      <c r="M1644">
        <v>2</v>
      </c>
      <c r="N1644">
        <v>0</v>
      </c>
      <c r="O1644" t="s">
        <v>28</v>
      </c>
      <c r="P1644" t="s">
        <v>29</v>
      </c>
      <c r="Q1644" t="s">
        <v>60</v>
      </c>
      <c r="R1644" t="s">
        <v>31</v>
      </c>
      <c r="S1644" t="s">
        <v>95</v>
      </c>
      <c r="T1644" t="s">
        <v>112</v>
      </c>
      <c r="U1644" t="s">
        <v>146</v>
      </c>
      <c r="V1644">
        <v>1</v>
      </c>
      <c r="W1644">
        <v>2</v>
      </c>
      <c r="X1644" t="s">
        <v>40</v>
      </c>
      <c r="Y1644" t="s">
        <v>35</v>
      </c>
      <c r="Z1644" t="s">
        <v>36</v>
      </c>
    </row>
    <row r="1645" spans="1:26" x14ac:dyDescent="0.3">
      <c r="A1645" t="s">
        <v>1871</v>
      </c>
      <c r="B1645" t="s">
        <v>74</v>
      </c>
      <c r="C1645" t="s">
        <v>26</v>
      </c>
      <c r="D1645" t="s">
        <v>27</v>
      </c>
      <c r="G1645">
        <v>7</v>
      </c>
      <c r="H1645">
        <v>8</v>
      </c>
      <c r="I1645">
        <v>10</v>
      </c>
      <c r="J1645">
        <v>2</v>
      </c>
      <c r="K1645">
        <v>3</v>
      </c>
      <c r="L1645">
        <v>5</v>
      </c>
      <c r="M1645">
        <v>7</v>
      </c>
      <c r="N1645">
        <v>0</v>
      </c>
      <c r="O1645" t="s">
        <v>28</v>
      </c>
      <c r="P1645" t="s">
        <v>29</v>
      </c>
      <c r="Q1645" t="s">
        <v>39</v>
      </c>
      <c r="R1645" t="s">
        <v>50</v>
      </c>
      <c r="S1645" t="s">
        <v>95</v>
      </c>
      <c r="T1645" t="s">
        <v>52</v>
      </c>
      <c r="U1645" t="s">
        <v>57</v>
      </c>
      <c r="V1645">
        <v>2</v>
      </c>
      <c r="W1645">
        <v>3</v>
      </c>
      <c r="X1645" t="s">
        <v>35</v>
      </c>
      <c r="Y1645" t="s">
        <v>40</v>
      </c>
      <c r="Z1645" t="s">
        <v>36</v>
      </c>
    </row>
    <row r="1646" spans="1:26" x14ac:dyDescent="0.3">
      <c r="A1646" t="s">
        <v>1872</v>
      </c>
      <c r="B1646" t="s">
        <v>74</v>
      </c>
      <c r="C1646" t="s">
        <v>26</v>
      </c>
      <c r="D1646" t="s">
        <v>27</v>
      </c>
      <c r="G1646">
        <v>2</v>
      </c>
      <c r="H1646">
        <v>8</v>
      </c>
      <c r="I1646">
        <v>8</v>
      </c>
      <c r="J1646">
        <v>8</v>
      </c>
      <c r="K1646">
        <v>3</v>
      </c>
      <c r="L1646">
        <v>3</v>
      </c>
      <c r="M1646">
        <v>4</v>
      </c>
      <c r="N1646">
        <v>100</v>
      </c>
      <c r="O1646" t="s">
        <v>44</v>
      </c>
      <c r="P1646" t="s">
        <v>45</v>
      </c>
      <c r="Q1646" t="s">
        <v>60</v>
      </c>
      <c r="R1646" t="s">
        <v>31</v>
      </c>
      <c r="S1646" t="s">
        <v>56</v>
      </c>
      <c r="T1646" t="s">
        <v>176</v>
      </c>
      <c r="U1646" t="s">
        <v>34</v>
      </c>
      <c r="V1646">
        <v>2</v>
      </c>
      <c r="W1646">
        <v>4</v>
      </c>
      <c r="X1646" t="s">
        <v>35</v>
      </c>
      <c r="Y1646" t="s">
        <v>35</v>
      </c>
      <c r="Z1646" t="s">
        <v>36</v>
      </c>
    </row>
    <row r="1647" spans="1:26" x14ac:dyDescent="0.3">
      <c r="A1647" t="s">
        <v>1873</v>
      </c>
      <c r="B1647" t="s">
        <v>25</v>
      </c>
      <c r="C1647" t="s">
        <v>26</v>
      </c>
      <c r="D1647" t="s">
        <v>27</v>
      </c>
      <c r="G1647">
        <v>5</v>
      </c>
      <c r="H1647">
        <v>8</v>
      </c>
      <c r="I1647">
        <v>10</v>
      </c>
      <c r="J1647">
        <v>0</v>
      </c>
      <c r="K1647">
        <v>3</v>
      </c>
      <c r="L1647">
        <v>10</v>
      </c>
      <c r="M1647">
        <v>8</v>
      </c>
      <c r="N1647">
        <v>200</v>
      </c>
      <c r="O1647" t="s">
        <v>44</v>
      </c>
      <c r="P1647" t="s">
        <v>29</v>
      </c>
      <c r="Q1647" t="s">
        <v>60</v>
      </c>
      <c r="R1647" t="s">
        <v>50</v>
      </c>
      <c r="S1647" t="s">
        <v>51</v>
      </c>
      <c r="T1647" t="s">
        <v>52</v>
      </c>
      <c r="U1647" t="s">
        <v>146</v>
      </c>
      <c r="V1647">
        <v>0</v>
      </c>
      <c r="W1647">
        <v>4</v>
      </c>
      <c r="X1647" t="s">
        <v>35</v>
      </c>
      <c r="Y1647" t="s">
        <v>35</v>
      </c>
      <c r="Z1647" t="s">
        <v>36</v>
      </c>
    </row>
    <row r="1648" spans="1:26" x14ac:dyDescent="0.3">
      <c r="A1648" t="s">
        <v>1874</v>
      </c>
      <c r="B1648" t="s">
        <v>76</v>
      </c>
      <c r="E1648" t="s">
        <v>26</v>
      </c>
      <c r="F1648" t="s">
        <v>43</v>
      </c>
      <c r="G1648">
        <v>3</v>
      </c>
      <c r="H1648">
        <v>4</v>
      </c>
      <c r="I1648">
        <v>8</v>
      </c>
      <c r="J1648">
        <v>4</v>
      </c>
      <c r="K1648">
        <v>3</v>
      </c>
      <c r="L1648">
        <v>7</v>
      </c>
      <c r="M1648">
        <v>9</v>
      </c>
      <c r="N1648">
        <v>300</v>
      </c>
      <c r="O1648" t="s">
        <v>28</v>
      </c>
      <c r="P1648" t="s">
        <v>29</v>
      </c>
      <c r="Q1648" t="s">
        <v>60</v>
      </c>
      <c r="R1648" t="s">
        <v>31</v>
      </c>
      <c r="S1648" t="s">
        <v>83</v>
      </c>
      <c r="T1648" t="s">
        <v>131</v>
      </c>
      <c r="U1648" t="s">
        <v>146</v>
      </c>
      <c r="V1648">
        <v>3</v>
      </c>
      <c r="W1648">
        <v>2</v>
      </c>
      <c r="X1648" t="s">
        <v>35</v>
      </c>
      <c r="Y1648" t="s">
        <v>35</v>
      </c>
      <c r="Z1648" t="s">
        <v>36</v>
      </c>
    </row>
    <row r="1649" spans="1:26" x14ac:dyDescent="0.3">
      <c r="A1649" t="s">
        <v>1875</v>
      </c>
      <c r="B1649" t="s">
        <v>38</v>
      </c>
      <c r="C1649" t="s">
        <v>26</v>
      </c>
      <c r="D1649" t="s">
        <v>105</v>
      </c>
      <c r="G1649">
        <v>3</v>
      </c>
      <c r="H1649">
        <v>7</v>
      </c>
      <c r="I1649">
        <v>8</v>
      </c>
      <c r="J1649">
        <v>4</v>
      </c>
      <c r="K1649">
        <v>2</v>
      </c>
      <c r="L1649">
        <v>7</v>
      </c>
      <c r="M1649">
        <v>6</v>
      </c>
      <c r="N1649">
        <v>50</v>
      </c>
      <c r="O1649" t="s">
        <v>44</v>
      </c>
      <c r="P1649" t="s">
        <v>45</v>
      </c>
      <c r="Q1649" t="s">
        <v>60</v>
      </c>
      <c r="R1649" t="s">
        <v>31</v>
      </c>
      <c r="S1649" t="s">
        <v>56</v>
      </c>
      <c r="T1649" t="s">
        <v>194</v>
      </c>
      <c r="U1649" t="s">
        <v>34</v>
      </c>
      <c r="V1649">
        <v>2</v>
      </c>
      <c r="W1649">
        <v>2</v>
      </c>
      <c r="X1649" t="s">
        <v>35</v>
      </c>
      <c r="Y1649" t="s">
        <v>35</v>
      </c>
      <c r="Z1649" t="s">
        <v>36</v>
      </c>
    </row>
    <row r="1650" spans="1:26" x14ac:dyDescent="0.3">
      <c r="A1650" t="s">
        <v>1876</v>
      </c>
      <c r="B1650" t="s">
        <v>135</v>
      </c>
      <c r="E1650" t="s">
        <v>26</v>
      </c>
      <c r="F1650" t="s">
        <v>43</v>
      </c>
      <c r="G1650">
        <v>6</v>
      </c>
      <c r="H1650">
        <v>2</v>
      </c>
      <c r="I1650">
        <v>8</v>
      </c>
      <c r="J1650">
        <v>3</v>
      </c>
      <c r="K1650">
        <v>0</v>
      </c>
      <c r="L1650">
        <v>7</v>
      </c>
      <c r="M1650">
        <v>5</v>
      </c>
      <c r="N1650" t="s">
        <v>142</v>
      </c>
      <c r="O1650" t="s">
        <v>28</v>
      </c>
      <c r="P1650" t="s">
        <v>29</v>
      </c>
      <c r="Q1650" t="s">
        <v>60</v>
      </c>
      <c r="R1650" t="s">
        <v>31</v>
      </c>
      <c r="S1650" t="s">
        <v>32</v>
      </c>
      <c r="T1650" t="s">
        <v>33</v>
      </c>
      <c r="U1650" t="s">
        <v>34</v>
      </c>
      <c r="V1650">
        <v>2</v>
      </c>
      <c r="W1650">
        <v>3</v>
      </c>
      <c r="X1650" t="s">
        <v>40</v>
      </c>
      <c r="Y1650" t="s">
        <v>35</v>
      </c>
      <c r="Z1650" t="s">
        <v>36</v>
      </c>
    </row>
    <row r="1651" spans="1:26" x14ac:dyDescent="0.3">
      <c r="A1651" t="s">
        <v>1877</v>
      </c>
      <c r="B1651" t="s">
        <v>38</v>
      </c>
      <c r="C1651" t="s">
        <v>26</v>
      </c>
      <c r="D1651" t="s">
        <v>27</v>
      </c>
      <c r="G1651">
        <v>3</v>
      </c>
      <c r="H1651">
        <v>2</v>
      </c>
      <c r="I1651">
        <v>8</v>
      </c>
      <c r="J1651">
        <v>3</v>
      </c>
      <c r="K1651">
        <v>2</v>
      </c>
      <c r="L1651">
        <v>9</v>
      </c>
      <c r="M1651">
        <v>7</v>
      </c>
      <c r="N1651">
        <v>200</v>
      </c>
      <c r="O1651" t="s">
        <v>28</v>
      </c>
      <c r="P1651" t="s">
        <v>168</v>
      </c>
      <c r="Q1651" t="s">
        <v>30</v>
      </c>
      <c r="R1651" t="s">
        <v>55</v>
      </c>
      <c r="S1651" t="s">
        <v>32</v>
      </c>
      <c r="T1651" t="s">
        <v>52</v>
      </c>
      <c r="U1651" t="s">
        <v>57</v>
      </c>
      <c r="V1651">
        <v>2</v>
      </c>
      <c r="W1651">
        <v>1</v>
      </c>
      <c r="X1651" t="s">
        <v>35</v>
      </c>
      <c r="Y1651" t="s">
        <v>35</v>
      </c>
      <c r="Z1651" t="s">
        <v>36</v>
      </c>
    </row>
    <row r="1652" spans="1:26" x14ac:dyDescent="0.3">
      <c r="A1652" t="s">
        <v>1878</v>
      </c>
      <c r="B1652" t="s">
        <v>67</v>
      </c>
      <c r="E1652" t="s">
        <v>26</v>
      </c>
      <c r="F1652" t="s">
        <v>43</v>
      </c>
      <c r="G1652">
        <v>2</v>
      </c>
      <c r="H1652">
        <v>3</v>
      </c>
      <c r="I1652">
        <v>7</v>
      </c>
      <c r="J1652">
        <v>0</v>
      </c>
      <c r="K1652">
        <v>0</v>
      </c>
      <c r="L1652">
        <v>10</v>
      </c>
      <c r="M1652">
        <v>8</v>
      </c>
      <c r="N1652" t="s">
        <v>1879</v>
      </c>
      <c r="O1652" t="s">
        <v>28</v>
      </c>
      <c r="P1652" t="s">
        <v>168</v>
      </c>
      <c r="Q1652" t="s">
        <v>164</v>
      </c>
      <c r="R1652" t="s">
        <v>31</v>
      </c>
      <c r="S1652" t="s">
        <v>61</v>
      </c>
      <c r="T1652" t="s">
        <v>206</v>
      </c>
      <c r="U1652" t="s">
        <v>92</v>
      </c>
      <c r="V1652">
        <v>2</v>
      </c>
      <c r="W1652">
        <v>3</v>
      </c>
      <c r="X1652" t="s">
        <v>35</v>
      </c>
      <c r="Y1652" t="s">
        <v>40</v>
      </c>
      <c r="Z1652" t="s">
        <v>36</v>
      </c>
    </row>
    <row r="1653" spans="1:26" x14ac:dyDescent="0.3">
      <c r="A1653" t="s">
        <v>1880</v>
      </c>
      <c r="B1653" t="s">
        <v>148</v>
      </c>
      <c r="E1653" t="s">
        <v>26</v>
      </c>
      <c r="F1653" t="s">
        <v>43</v>
      </c>
      <c r="G1653">
        <v>8</v>
      </c>
      <c r="H1653">
        <v>9</v>
      </c>
      <c r="I1653">
        <v>2</v>
      </c>
      <c r="J1653">
        <v>7</v>
      </c>
      <c r="K1653">
        <v>1</v>
      </c>
      <c r="L1653">
        <v>3</v>
      </c>
      <c r="M1653">
        <v>8</v>
      </c>
      <c r="N1653">
        <v>100</v>
      </c>
      <c r="O1653" t="s">
        <v>44</v>
      </c>
      <c r="P1653" t="s">
        <v>45</v>
      </c>
      <c r="Q1653" t="s">
        <v>39</v>
      </c>
      <c r="R1653" t="s">
        <v>50</v>
      </c>
      <c r="S1653" t="s">
        <v>32</v>
      </c>
      <c r="T1653" t="s">
        <v>33</v>
      </c>
      <c r="U1653" t="s">
        <v>71</v>
      </c>
      <c r="V1653">
        <v>6</v>
      </c>
      <c r="W1653">
        <v>1</v>
      </c>
      <c r="X1653" t="s">
        <v>35</v>
      </c>
      <c r="Y1653" t="s">
        <v>35</v>
      </c>
      <c r="Z1653" t="s">
        <v>36</v>
      </c>
    </row>
    <row r="1654" spans="1:26" x14ac:dyDescent="0.3">
      <c r="A1654" t="s">
        <v>1881</v>
      </c>
      <c r="B1654" t="s">
        <v>409</v>
      </c>
      <c r="C1654" t="s">
        <v>26</v>
      </c>
      <c r="D1654" t="s">
        <v>27</v>
      </c>
      <c r="G1654">
        <v>3</v>
      </c>
      <c r="H1654">
        <v>5</v>
      </c>
      <c r="I1654">
        <v>3</v>
      </c>
      <c r="J1654">
        <v>2</v>
      </c>
      <c r="K1654">
        <v>3</v>
      </c>
      <c r="L1654">
        <v>6</v>
      </c>
      <c r="M1654">
        <v>9</v>
      </c>
      <c r="N1654">
        <v>500</v>
      </c>
      <c r="O1654" t="s">
        <v>28</v>
      </c>
      <c r="P1654" t="s">
        <v>45</v>
      </c>
      <c r="Q1654" t="s">
        <v>30</v>
      </c>
      <c r="R1654" t="s">
        <v>50</v>
      </c>
      <c r="S1654" t="s">
        <v>61</v>
      </c>
      <c r="U1654" t="s">
        <v>46</v>
      </c>
      <c r="V1654">
        <v>3</v>
      </c>
      <c r="W1654">
        <v>2</v>
      </c>
      <c r="X1654" t="s">
        <v>35</v>
      </c>
      <c r="Y1654" t="s">
        <v>35</v>
      </c>
      <c r="Z1654" t="s">
        <v>53</v>
      </c>
    </row>
    <row r="1655" spans="1:26" x14ac:dyDescent="0.3">
      <c r="A1655" t="s">
        <v>1882</v>
      </c>
      <c r="B1655" t="s">
        <v>104</v>
      </c>
      <c r="C1655" t="s">
        <v>26</v>
      </c>
      <c r="D1655" t="s">
        <v>27</v>
      </c>
      <c r="G1655">
        <v>2</v>
      </c>
      <c r="H1655">
        <v>3</v>
      </c>
      <c r="I1655">
        <v>9</v>
      </c>
      <c r="J1655">
        <v>2</v>
      </c>
      <c r="K1655">
        <v>0</v>
      </c>
      <c r="L1655">
        <v>7</v>
      </c>
      <c r="M1655">
        <v>5</v>
      </c>
      <c r="N1655">
        <v>100</v>
      </c>
      <c r="O1655" t="s">
        <v>44</v>
      </c>
      <c r="P1655" t="s">
        <v>29</v>
      </c>
      <c r="Q1655" t="s">
        <v>60</v>
      </c>
      <c r="R1655" t="s">
        <v>31</v>
      </c>
      <c r="S1655" t="s">
        <v>102</v>
      </c>
      <c r="T1655" t="s">
        <v>112</v>
      </c>
      <c r="U1655" t="s">
        <v>34</v>
      </c>
      <c r="V1655">
        <v>1</v>
      </c>
      <c r="W1655">
        <v>1</v>
      </c>
      <c r="X1655" t="s">
        <v>40</v>
      </c>
      <c r="Y1655" t="s">
        <v>35</v>
      </c>
      <c r="Z1655" t="s">
        <v>36</v>
      </c>
    </row>
    <row r="1656" spans="1:26" x14ac:dyDescent="0.3">
      <c r="A1656" t="s">
        <v>1883</v>
      </c>
      <c r="B1656" t="s">
        <v>99</v>
      </c>
      <c r="E1656" t="s">
        <v>26</v>
      </c>
      <c r="F1656" t="s">
        <v>43</v>
      </c>
      <c r="G1656">
        <v>8</v>
      </c>
      <c r="H1656">
        <v>2</v>
      </c>
      <c r="I1656">
        <v>3</v>
      </c>
      <c r="J1656">
        <v>3</v>
      </c>
      <c r="K1656">
        <v>3</v>
      </c>
      <c r="L1656">
        <v>3</v>
      </c>
      <c r="M1656">
        <v>7</v>
      </c>
      <c r="N1656">
        <v>50</v>
      </c>
      <c r="O1656" t="s">
        <v>28</v>
      </c>
      <c r="P1656" t="s">
        <v>168</v>
      </c>
      <c r="Q1656" t="s">
        <v>117</v>
      </c>
      <c r="R1656" t="s">
        <v>337</v>
      </c>
      <c r="S1656" t="s">
        <v>632</v>
      </c>
      <c r="U1656" t="s">
        <v>146</v>
      </c>
      <c r="V1656">
        <v>1</v>
      </c>
      <c r="W1656">
        <v>1</v>
      </c>
      <c r="X1656" t="s">
        <v>35</v>
      </c>
      <c r="Y1656" t="s">
        <v>40</v>
      </c>
      <c r="Z1656" t="s">
        <v>36</v>
      </c>
    </row>
    <row r="1657" spans="1:26" x14ac:dyDescent="0.3">
      <c r="A1657" t="s">
        <v>1884</v>
      </c>
      <c r="B1657" t="s">
        <v>135</v>
      </c>
      <c r="E1657" t="s">
        <v>26</v>
      </c>
      <c r="F1657" t="s">
        <v>43</v>
      </c>
      <c r="G1657">
        <v>4</v>
      </c>
      <c r="H1657">
        <v>3</v>
      </c>
      <c r="I1657">
        <v>5</v>
      </c>
      <c r="J1657">
        <v>0</v>
      </c>
      <c r="K1657">
        <v>1</v>
      </c>
      <c r="L1657">
        <v>9</v>
      </c>
      <c r="M1657">
        <v>9</v>
      </c>
      <c r="N1657" t="s">
        <v>459</v>
      </c>
      <c r="O1657" t="s">
        <v>28</v>
      </c>
      <c r="P1657" t="s">
        <v>168</v>
      </c>
      <c r="Q1657" t="s">
        <v>39</v>
      </c>
      <c r="R1657" t="s">
        <v>31</v>
      </c>
      <c r="S1657" t="s">
        <v>32</v>
      </c>
      <c r="T1657" t="s">
        <v>176</v>
      </c>
      <c r="U1657" t="s">
        <v>146</v>
      </c>
      <c r="V1657">
        <v>1</v>
      </c>
      <c r="W1657">
        <v>2</v>
      </c>
      <c r="X1657" t="s">
        <v>35</v>
      </c>
      <c r="Y1657" t="s">
        <v>35</v>
      </c>
      <c r="Z1657" t="s">
        <v>36</v>
      </c>
    </row>
    <row r="1658" spans="1:26" x14ac:dyDescent="0.3">
      <c r="A1658" t="s">
        <v>1885</v>
      </c>
      <c r="B1658" t="s">
        <v>74</v>
      </c>
      <c r="C1658" t="s">
        <v>26</v>
      </c>
      <c r="D1658" t="s">
        <v>27</v>
      </c>
      <c r="G1658">
        <v>4</v>
      </c>
      <c r="H1658">
        <v>9</v>
      </c>
      <c r="I1658">
        <v>5</v>
      </c>
      <c r="J1658">
        <v>3</v>
      </c>
      <c r="K1658">
        <v>3</v>
      </c>
      <c r="L1658">
        <v>4</v>
      </c>
      <c r="M1658">
        <v>5</v>
      </c>
      <c r="N1658">
        <v>100</v>
      </c>
      <c r="O1658" t="s">
        <v>28</v>
      </c>
      <c r="P1658" t="s">
        <v>168</v>
      </c>
      <c r="Q1658" t="s">
        <v>30</v>
      </c>
      <c r="R1658" t="s">
        <v>50</v>
      </c>
      <c r="S1658" t="s">
        <v>32</v>
      </c>
      <c r="T1658" t="s">
        <v>206</v>
      </c>
      <c r="U1658" t="s">
        <v>34</v>
      </c>
      <c r="V1658">
        <v>2</v>
      </c>
      <c r="W1658">
        <v>1</v>
      </c>
      <c r="X1658" t="s">
        <v>35</v>
      </c>
      <c r="Y1658" t="s">
        <v>40</v>
      </c>
      <c r="Z1658" t="s">
        <v>36</v>
      </c>
    </row>
    <row r="1659" spans="1:26" x14ac:dyDescent="0.3">
      <c r="A1659" t="s">
        <v>1886</v>
      </c>
      <c r="B1659" t="s">
        <v>184</v>
      </c>
      <c r="C1659" t="s">
        <v>26</v>
      </c>
      <c r="D1659" t="s">
        <v>105</v>
      </c>
      <c r="G1659">
        <v>0</v>
      </c>
      <c r="H1659">
        <v>0</v>
      </c>
      <c r="I1659">
        <v>10</v>
      </c>
      <c r="J1659">
        <v>0</v>
      </c>
      <c r="K1659">
        <v>0</v>
      </c>
      <c r="L1659">
        <v>10</v>
      </c>
      <c r="M1659">
        <v>9</v>
      </c>
      <c r="N1659">
        <v>0</v>
      </c>
      <c r="O1659" t="s">
        <v>28</v>
      </c>
      <c r="P1659" t="s">
        <v>168</v>
      </c>
      <c r="Q1659" t="s">
        <v>60</v>
      </c>
      <c r="R1659" t="s">
        <v>31</v>
      </c>
      <c r="S1659" t="s">
        <v>51</v>
      </c>
      <c r="T1659" t="s">
        <v>194</v>
      </c>
      <c r="U1659" t="s">
        <v>146</v>
      </c>
      <c r="V1659">
        <v>0</v>
      </c>
      <c r="W1659">
        <v>3</v>
      </c>
      <c r="X1659" t="s">
        <v>35</v>
      </c>
      <c r="Y1659" t="s">
        <v>35</v>
      </c>
      <c r="Z1659" t="s">
        <v>36</v>
      </c>
    </row>
    <row r="1660" spans="1:26" x14ac:dyDescent="0.3">
      <c r="A1660" t="s">
        <v>1887</v>
      </c>
      <c r="B1660" t="s">
        <v>74</v>
      </c>
      <c r="C1660" t="s">
        <v>26</v>
      </c>
      <c r="D1660" t="s">
        <v>27</v>
      </c>
      <c r="G1660">
        <v>5</v>
      </c>
      <c r="H1660">
        <v>10</v>
      </c>
      <c r="I1660">
        <v>6</v>
      </c>
      <c r="J1660">
        <v>4</v>
      </c>
      <c r="K1660">
        <v>7</v>
      </c>
      <c r="L1660">
        <v>7</v>
      </c>
      <c r="M1660">
        <v>7</v>
      </c>
      <c r="N1660">
        <v>250</v>
      </c>
      <c r="O1660" t="s">
        <v>28</v>
      </c>
      <c r="P1660" t="s">
        <v>168</v>
      </c>
      <c r="Q1660" t="s">
        <v>30</v>
      </c>
      <c r="R1660" t="s">
        <v>50</v>
      </c>
      <c r="S1660" t="s">
        <v>61</v>
      </c>
      <c r="T1660" t="s">
        <v>52</v>
      </c>
      <c r="U1660" t="s">
        <v>92</v>
      </c>
      <c r="V1660">
        <v>1</v>
      </c>
      <c r="W1660">
        <v>3</v>
      </c>
      <c r="X1660" t="s">
        <v>35</v>
      </c>
      <c r="Y1660" t="s">
        <v>40</v>
      </c>
      <c r="Z1660" t="s">
        <v>36</v>
      </c>
    </row>
    <row r="1661" spans="1:26" x14ac:dyDescent="0.3">
      <c r="A1661" t="s">
        <v>1888</v>
      </c>
      <c r="B1661" t="s">
        <v>38</v>
      </c>
      <c r="C1661" t="s">
        <v>26</v>
      </c>
      <c r="D1661" t="s">
        <v>27</v>
      </c>
      <c r="G1661">
        <v>3</v>
      </c>
      <c r="H1661">
        <v>7</v>
      </c>
      <c r="I1661">
        <v>7</v>
      </c>
      <c r="J1661">
        <v>1</v>
      </c>
      <c r="K1661">
        <v>1</v>
      </c>
      <c r="L1661">
        <v>9</v>
      </c>
      <c r="M1661">
        <v>9</v>
      </c>
      <c r="N1661">
        <v>100</v>
      </c>
      <c r="O1661" t="s">
        <v>28</v>
      </c>
      <c r="P1661" t="s">
        <v>29</v>
      </c>
      <c r="Q1661" t="s">
        <v>60</v>
      </c>
      <c r="R1661" t="s">
        <v>31</v>
      </c>
      <c r="S1661" t="s">
        <v>124</v>
      </c>
      <c r="T1661" t="s">
        <v>33</v>
      </c>
      <c r="U1661" t="s">
        <v>146</v>
      </c>
      <c r="V1661">
        <v>2</v>
      </c>
      <c r="W1661">
        <v>2</v>
      </c>
      <c r="X1661" t="s">
        <v>35</v>
      </c>
      <c r="Y1661" t="s">
        <v>35</v>
      </c>
      <c r="Z1661" t="s">
        <v>53</v>
      </c>
    </row>
    <row r="1662" spans="1:26" x14ac:dyDescent="0.3">
      <c r="A1662" t="s">
        <v>1889</v>
      </c>
      <c r="B1662" t="s">
        <v>74</v>
      </c>
      <c r="C1662" t="s">
        <v>26</v>
      </c>
      <c r="D1662" t="s">
        <v>27</v>
      </c>
      <c r="G1662">
        <v>7</v>
      </c>
      <c r="H1662">
        <v>9</v>
      </c>
      <c r="I1662">
        <v>6</v>
      </c>
      <c r="J1662">
        <v>4</v>
      </c>
      <c r="K1662">
        <v>3</v>
      </c>
      <c r="L1662">
        <v>7</v>
      </c>
      <c r="M1662">
        <v>6</v>
      </c>
      <c r="N1662">
        <v>150</v>
      </c>
      <c r="O1662" t="s">
        <v>28</v>
      </c>
      <c r="P1662" t="s">
        <v>29</v>
      </c>
      <c r="Q1662" t="s">
        <v>60</v>
      </c>
      <c r="R1662" t="s">
        <v>31</v>
      </c>
      <c r="S1662" t="s">
        <v>95</v>
      </c>
      <c r="T1662" t="s">
        <v>112</v>
      </c>
      <c r="U1662" t="s">
        <v>34</v>
      </c>
      <c r="V1662">
        <v>2</v>
      </c>
      <c r="W1662">
        <v>2</v>
      </c>
      <c r="X1662" t="s">
        <v>35</v>
      </c>
      <c r="Y1662" t="s">
        <v>35</v>
      </c>
      <c r="Z1662" t="s">
        <v>36</v>
      </c>
    </row>
    <row r="1663" spans="1:26" x14ac:dyDescent="0.3">
      <c r="A1663" t="s">
        <v>1890</v>
      </c>
      <c r="B1663" t="s">
        <v>38</v>
      </c>
      <c r="C1663" t="s">
        <v>26</v>
      </c>
      <c r="D1663" t="s">
        <v>27</v>
      </c>
      <c r="G1663">
        <v>3</v>
      </c>
      <c r="H1663">
        <v>8</v>
      </c>
      <c r="I1663">
        <v>7</v>
      </c>
      <c r="J1663">
        <v>2</v>
      </c>
      <c r="K1663">
        <v>1</v>
      </c>
      <c r="L1663">
        <v>5</v>
      </c>
      <c r="M1663">
        <v>8</v>
      </c>
      <c r="N1663">
        <v>800</v>
      </c>
      <c r="O1663" t="s">
        <v>28</v>
      </c>
      <c r="P1663" t="s">
        <v>168</v>
      </c>
      <c r="Q1663" t="s">
        <v>39</v>
      </c>
      <c r="R1663" t="s">
        <v>50</v>
      </c>
      <c r="S1663" t="s">
        <v>286</v>
      </c>
      <c r="T1663" t="s">
        <v>52</v>
      </c>
      <c r="U1663" t="s">
        <v>46</v>
      </c>
      <c r="V1663">
        <v>2</v>
      </c>
      <c r="W1663">
        <v>1</v>
      </c>
      <c r="X1663" t="s">
        <v>35</v>
      </c>
      <c r="Y1663" t="s">
        <v>35</v>
      </c>
      <c r="Z1663" t="s">
        <v>36</v>
      </c>
    </row>
    <row r="1664" spans="1:26" x14ac:dyDescent="0.3">
      <c r="A1664" t="s">
        <v>1891</v>
      </c>
      <c r="B1664" t="s">
        <v>90</v>
      </c>
      <c r="E1664" t="s">
        <v>26</v>
      </c>
      <c r="F1664" t="s">
        <v>43</v>
      </c>
      <c r="G1664">
        <v>0</v>
      </c>
      <c r="H1664">
        <v>2</v>
      </c>
      <c r="I1664">
        <v>8</v>
      </c>
      <c r="J1664">
        <v>1</v>
      </c>
      <c r="K1664">
        <v>0</v>
      </c>
      <c r="L1664">
        <v>9</v>
      </c>
      <c r="M1664">
        <v>10</v>
      </c>
      <c r="N1664">
        <v>500</v>
      </c>
      <c r="O1664" t="s">
        <v>44</v>
      </c>
      <c r="P1664" t="s">
        <v>29</v>
      </c>
      <c r="Q1664" t="s">
        <v>60</v>
      </c>
      <c r="R1664" t="s">
        <v>31</v>
      </c>
      <c r="S1664" t="s">
        <v>95</v>
      </c>
      <c r="T1664" t="s">
        <v>112</v>
      </c>
      <c r="U1664" t="s">
        <v>34</v>
      </c>
      <c r="V1664">
        <v>1</v>
      </c>
      <c r="W1664">
        <v>0</v>
      </c>
      <c r="X1664" t="s">
        <v>35</v>
      </c>
      <c r="Z1664" t="s">
        <v>53</v>
      </c>
    </row>
    <row r="1665" spans="1:26" x14ac:dyDescent="0.3">
      <c r="A1665" t="s">
        <v>1892</v>
      </c>
      <c r="B1665" t="s">
        <v>38</v>
      </c>
      <c r="C1665" t="s">
        <v>26</v>
      </c>
      <c r="D1665" t="s">
        <v>27</v>
      </c>
      <c r="G1665">
        <v>0</v>
      </c>
      <c r="H1665">
        <v>0</v>
      </c>
      <c r="I1665">
        <v>8</v>
      </c>
      <c r="J1665">
        <v>0</v>
      </c>
      <c r="K1665">
        <v>5</v>
      </c>
      <c r="L1665">
        <v>8</v>
      </c>
      <c r="M1665">
        <v>7</v>
      </c>
      <c r="N1665">
        <v>50</v>
      </c>
      <c r="O1665" t="s">
        <v>1893</v>
      </c>
      <c r="P1665" t="s">
        <v>29</v>
      </c>
      <c r="Q1665" t="s">
        <v>39</v>
      </c>
      <c r="R1665" t="s">
        <v>31</v>
      </c>
      <c r="T1665" t="s">
        <v>33</v>
      </c>
      <c r="U1665" t="s">
        <v>146</v>
      </c>
      <c r="V1665">
        <v>2</v>
      </c>
      <c r="W1665">
        <v>0</v>
      </c>
      <c r="X1665" t="s">
        <v>35</v>
      </c>
      <c r="Y1665" t="s">
        <v>35</v>
      </c>
      <c r="Z1665" t="s">
        <v>36</v>
      </c>
    </row>
    <row r="1666" spans="1:26" s="9" customFormat="1" x14ac:dyDescent="0.3">
      <c r="A1666" s="9" t="s">
        <v>1925</v>
      </c>
      <c r="B1666" s="9" t="s">
        <v>151</v>
      </c>
      <c r="E1666" s="9" t="s">
        <v>26</v>
      </c>
      <c r="F1666" s="9" t="s">
        <v>79</v>
      </c>
      <c r="G1666" s="9">
        <v>3</v>
      </c>
      <c r="H1666" s="9">
        <v>4</v>
      </c>
      <c r="I1666" s="9">
        <v>8</v>
      </c>
      <c r="J1666" s="9">
        <v>6</v>
      </c>
      <c r="K1666" s="9">
        <v>8</v>
      </c>
      <c r="L1666" s="9">
        <v>3</v>
      </c>
      <c r="M1666" s="9">
        <v>8</v>
      </c>
      <c r="N1666" s="9">
        <v>0</v>
      </c>
      <c r="O1666" s="9" t="s">
        <v>44</v>
      </c>
      <c r="P1666" s="9" t="s">
        <v>29</v>
      </c>
      <c r="Q1666" s="9" t="s">
        <v>60</v>
      </c>
      <c r="R1666" s="9" t="s">
        <v>31</v>
      </c>
      <c r="S1666" s="9" t="s">
        <v>32</v>
      </c>
      <c r="T1666" s="9" t="s">
        <v>33</v>
      </c>
      <c r="U1666" s="9" t="s">
        <v>34</v>
      </c>
      <c r="V1666" s="9">
        <v>5</v>
      </c>
      <c r="W1666" s="9">
        <v>1</v>
      </c>
      <c r="X1666" s="9" t="s">
        <v>35</v>
      </c>
      <c r="Y1666" s="9" t="s">
        <v>35</v>
      </c>
      <c r="Z1666" s="9" t="s">
        <v>36</v>
      </c>
    </row>
    <row r="1667" spans="1:26" s="9" customFormat="1" x14ac:dyDescent="0.3">
      <c r="A1667" s="9" t="s">
        <v>1926</v>
      </c>
      <c r="B1667" s="9" t="s">
        <v>42</v>
      </c>
      <c r="E1667" s="9" t="s">
        <v>26</v>
      </c>
      <c r="F1667" s="9" t="s">
        <v>43</v>
      </c>
      <c r="G1667" s="9">
        <v>5</v>
      </c>
      <c r="H1667" s="9">
        <v>2</v>
      </c>
      <c r="I1667" s="9">
        <v>9</v>
      </c>
      <c r="J1667" s="9">
        <v>3</v>
      </c>
      <c r="K1667" s="9">
        <v>2</v>
      </c>
      <c r="L1667" s="9">
        <v>7</v>
      </c>
      <c r="M1667" s="9">
        <v>6</v>
      </c>
      <c r="N1667" s="9">
        <v>50</v>
      </c>
      <c r="O1667" s="9" t="s">
        <v>28</v>
      </c>
      <c r="P1667" s="9" t="s">
        <v>45</v>
      </c>
      <c r="Q1667" s="9" t="s">
        <v>39</v>
      </c>
      <c r="R1667" s="9" t="s">
        <v>31</v>
      </c>
      <c r="S1667" s="9" t="s">
        <v>32</v>
      </c>
      <c r="T1667" s="9" t="s">
        <v>65</v>
      </c>
      <c r="U1667" s="9" t="s">
        <v>34</v>
      </c>
      <c r="V1667" s="9">
        <v>2</v>
      </c>
      <c r="W1667" s="9">
        <v>3</v>
      </c>
      <c r="X1667" s="9" t="s">
        <v>35</v>
      </c>
      <c r="Y1667" s="9" t="s">
        <v>35</v>
      </c>
      <c r="Z1667" s="9" t="s">
        <v>36</v>
      </c>
    </row>
    <row r="1668" spans="1:26" s="9" customFormat="1" x14ac:dyDescent="0.3">
      <c r="A1668" s="9" t="s">
        <v>1927</v>
      </c>
      <c r="B1668" s="9" t="s">
        <v>151</v>
      </c>
      <c r="E1668" s="9" t="s">
        <v>26</v>
      </c>
      <c r="F1668" s="9" t="s">
        <v>79</v>
      </c>
      <c r="G1668" s="9">
        <v>7</v>
      </c>
      <c r="H1668" s="9">
        <v>4</v>
      </c>
      <c r="I1668" s="9">
        <v>7</v>
      </c>
      <c r="J1668" s="9">
        <v>5</v>
      </c>
      <c r="K1668" s="9">
        <v>4</v>
      </c>
      <c r="L1668" s="9">
        <v>8</v>
      </c>
      <c r="M1668" s="9">
        <v>7</v>
      </c>
      <c r="N1668" s="9">
        <v>50</v>
      </c>
      <c r="O1668" s="9" t="s">
        <v>44</v>
      </c>
      <c r="P1668" s="9" t="s">
        <v>45</v>
      </c>
      <c r="Q1668" s="9" t="s">
        <v>30</v>
      </c>
      <c r="R1668" s="9" t="s">
        <v>50</v>
      </c>
      <c r="S1668" s="9" t="s">
        <v>95</v>
      </c>
      <c r="T1668" s="9" t="s">
        <v>176</v>
      </c>
      <c r="U1668" s="9" t="s">
        <v>71</v>
      </c>
      <c r="V1668" s="9">
        <v>3</v>
      </c>
      <c r="W1668" s="9">
        <v>4</v>
      </c>
      <c r="X1668" s="9" t="s">
        <v>35</v>
      </c>
      <c r="Y1668" s="9" t="s">
        <v>35</v>
      </c>
      <c r="Z1668" s="9" t="s">
        <v>36</v>
      </c>
    </row>
    <row r="1669" spans="1:26" s="9" customFormat="1" x14ac:dyDescent="0.3">
      <c r="A1669" s="9" t="s">
        <v>1928</v>
      </c>
      <c r="B1669" s="9" t="s">
        <v>25</v>
      </c>
      <c r="C1669" s="9" t="s">
        <v>26</v>
      </c>
      <c r="D1669" s="9" t="s">
        <v>27</v>
      </c>
      <c r="G1669" s="9">
        <v>5</v>
      </c>
      <c r="H1669" s="9">
        <v>4</v>
      </c>
      <c r="I1669" s="9">
        <v>7</v>
      </c>
      <c r="J1669" s="9">
        <v>6</v>
      </c>
      <c r="K1669" s="9">
        <v>3</v>
      </c>
      <c r="L1669" s="9">
        <v>7</v>
      </c>
      <c r="M1669" s="9">
        <v>6</v>
      </c>
      <c r="N1669" s="9">
        <v>100</v>
      </c>
      <c r="O1669" s="9" t="s">
        <v>44</v>
      </c>
      <c r="P1669" s="9" t="s">
        <v>168</v>
      </c>
      <c r="Q1669" s="9" t="s">
        <v>60</v>
      </c>
      <c r="R1669" s="9" t="s">
        <v>50</v>
      </c>
      <c r="S1669" s="9" t="s">
        <v>32</v>
      </c>
      <c r="T1669" s="9" t="s">
        <v>176</v>
      </c>
      <c r="U1669" s="9" t="s">
        <v>46</v>
      </c>
      <c r="V1669" s="9">
        <v>2</v>
      </c>
      <c r="W1669" s="9">
        <v>4</v>
      </c>
      <c r="X1669" s="9" t="s">
        <v>35</v>
      </c>
      <c r="Y1669" s="9" t="s">
        <v>35</v>
      </c>
      <c r="Z1669" s="9" t="s">
        <v>36</v>
      </c>
    </row>
    <row r="1670" spans="1:26" s="9" customFormat="1" x14ac:dyDescent="0.3">
      <c r="A1670" s="9" t="s">
        <v>1929</v>
      </c>
      <c r="B1670" s="9" t="s">
        <v>184</v>
      </c>
      <c r="C1670" s="9" t="s">
        <v>26</v>
      </c>
      <c r="D1670" s="9" t="s">
        <v>27</v>
      </c>
      <c r="G1670" s="9">
        <v>5</v>
      </c>
      <c r="H1670" s="9">
        <v>5</v>
      </c>
      <c r="I1670" s="9">
        <v>6</v>
      </c>
      <c r="J1670" s="9">
        <v>5</v>
      </c>
      <c r="K1670" s="9">
        <v>3</v>
      </c>
      <c r="L1670" s="9">
        <v>5</v>
      </c>
      <c r="M1670" s="9">
        <v>8</v>
      </c>
      <c r="N1670" s="9">
        <v>200</v>
      </c>
      <c r="O1670" s="9" t="s">
        <v>28</v>
      </c>
      <c r="P1670" s="9" t="s">
        <v>29</v>
      </c>
      <c r="Q1670" s="9" t="s">
        <v>60</v>
      </c>
      <c r="R1670" s="9" t="s">
        <v>31</v>
      </c>
      <c r="S1670" s="9" t="s">
        <v>51</v>
      </c>
      <c r="T1670" s="9" t="s">
        <v>65</v>
      </c>
      <c r="U1670" s="9" t="s">
        <v>146</v>
      </c>
      <c r="V1670" s="9">
        <v>3</v>
      </c>
      <c r="W1670" s="9">
        <v>3</v>
      </c>
      <c r="X1670" s="9" t="s">
        <v>40</v>
      </c>
      <c r="Y1670" s="9" t="s">
        <v>35</v>
      </c>
      <c r="Z1670" s="9" t="s">
        <v>36</v>
      </c>
    </row>
    <row r="1671" spans="1:26" s="9" customFormat="1" x14ac:dyDescent="0.3">
      <c r="A1671" s="9" t="s">
        <v>1930</v>
      </c>
      <c r="B1671" s="9" t="s">
        <v>104</v>
      </c>
      <c r="C1671" s="9" t="s">
        <v>26</v>
      </c>
      <c r="D1671" s="9" t="s">
        <v>27</v>
      </c>
      <c r="G1671" s="9">
        <v>3</v>
      </c>
      <c r="H1671" s="9">
        <v>0</v>
      </c>
      <c r="I1671" s="9">
        <v>8</v>
      </c>
      <c r="J1671" s="9">
        <v>3</v>
      </c>
      <c r="K1671" s="9">
        <v>1</v>
      </c>
      <c r="L1671" s="9">
        <v>7</v>
      </c>
      <c r="M1671" s="9">
        <v>10</v>
      </c>
      <c r="N1671" s="9">
        <v>0</v>
      </c>
      <c r="O1671" s="9" t="s">
        <v>44</v>
      </c>
      <c r="P1671" s="9" t="s">
        <v>85</v>
      </c>
      <c r="Q1671" s="9" t="s">
        <v>60</v>
      </c>
      <c r="R1671" s="9" t="s">
        <v>50</v>
      </c>
      <c r="S1671" s="9" t="s">
        <v>178</v>
      </c>
      <c r="T1671" s="9" t="s">
        <v>33</v>
      </c>
      <c r="U1671" s="9" t="s">
        <v>34</v>
      </c>
      <c r="V1671" s="9">
        <v>3</v>
      </c>
      <c r="W1671" s="9">
        <v>2</v>
      </c>
      <c r="X1671" s="9" t="s">
        <v>35</v>
      </c>
      <c r="Y1671" s="9" t="s">
        <v>35</v>
      </c>
      <c r="Z1671" s="9" t="s">
        <v>53</v>
      </c>
    </row>
    <row r="1672" spans="1:26" s="9" customFormat="1" x14ac:dyDescent="0.3">
      <c r="A1672" s="9" t="s">
        <v>1931</v>
      </c>
      <c r="B1672" s="9" t="s">
        <v>78</v>
      </c>
      <c r="E1672" s="9" t="s">
        <v>26</v>
      </c>
      <c r="F1672" s="9" t="s">
        <v>43</v>
      </c>
      <c r="G1672" s="9">
        <v>3</v>
      </c>
      <c r="H1672" s="9">
        <v>8</v>
      </c>
      <c r="I1672" s="9">
        <v>8</v>
      </c>
      <c r="J1672" s="9">
        <v>2</v>
      </c>
      <c r="K1672" s="9">
        <v>1</v>
      </c>
      <c r="L1672" s="9">
        <v>8</v>
      </c>
      <c r="M1672" s="9">
        <v>10</v>
      </c>
      <c r="N1672" s="9" t="s">
        <v>264</v>
      </c>
      <c r="O1672" s="9" t="s">
        <v>28</v>
      </c>
      <c r="P1672" s="9" t="s">
        <v>29</v>
      </c>
      <c r="R1672" s="9" t="s">
        <v>31</v>
      </c>
      <c r="S1672" s="9" t="s">
        <v>102</v>
      </c>
      <c r="T1672" s="9" t="s">
        <v>112</v>
      </c>
      <c r="U1672" s="9" t="s">
        <v>34</v>
      </c>
      <c r="V1672" s="9">
        <v>2</v>
      </c>
      <c r="W1672" s="9">
        <v>2</v>
      </c>
      <c r="X1672" s="9" t="s">
        <v>35</v>
      </c>
      <c r="Y1672" s="9" t="s">
        <v>35</v>
      </c>
      <c r="Z1672" s="9" t="s">
        <v>53</v>
      </c>
    </row>
    <row r="1673" spans="1:26" s="9" customFormat="1" x14ac:dyDescent="0.3">
      <c r="A1673" s="9" t="s">
        <v>1932</v>
      </c>
      <c r="B1673" s="9" t="s">
        <v>144</v>
      </c>
      <c r="C1673" s="9" t="s">
        <v>26</v>
      </c>
      <c r="D1673" s="9" t="s">
        <v>27</v>
      </c>
      <c r="G1673" s="9">
        <v>3</v>
      </c>
      <c r="H1673" s="9">
        <v>5</v>
      </c>
      <c r="I1673" s="9">
        <v>9</v>
      </c>
      <c r="J1673" s="9">
        <v>2</v>
      </c>
      <c r="K1673" s="9">
        <v>0</v>
      </c>
      <c r="L1673" s="9">
        <v>3</v>
      </c>
      <c r="M1673" s="9">
        <v>9</v>
      </c>
      <c r="N1673" s="9" t="s">
        <v>1933</v>
      </c>
      <c r="O1673" s="9" t="s">
        <v>28</v>
      </c>
      <c r="P1673" s="9" t="s">
        <v>45</v>
      </c>
      <c r="Q1673" s="9" t="s">
        <v>30</v>
      </c>
      <c r="R1673" s="9" t="s">
        <v>55</v>
      </c>
      <c r="S1673" s="9" t="s">
        <v>32</v>
      </c>
      <c r="T1673" s="9" t="s">
        <v>176</v>
      </c>
      <c r="U1673" s="9" t="s">
        <v>71</v>
      </c>
      <c r="V1673" s="9">
        <v>2</v>
      </c>
      <c r="W1673" s="9">
        <v>2</v>
      </c>
      <c r="X1673" s="9" t="s">
        <v>35</v>
      </c>
      <c r="Y1673" s="9" t="s">
        <v>35</v>
      </c>
      <c r="Z1673" s="9" t="s">
        <v>36</v>
      </c>
    </row>
    <row r="1674" spans="1:26" s="9" customFormat="1" x14ac:dyDescent="0.3">
      <c r="A1674" s="9" t="s">
        <v>1934</v>
      </c>
      <c r="B1674" s="9" t="s">
        <v>78</v>
      </c>
      <c r="E1674" s="9" t="s">
        <v>26</v>
      </c>
      <c r="F1674" s="9" t="s">
        <v>43</v>
      </c>
      <c r="G1674" s="9">
        <v>8</v>
      </c>
      <c r="H1674" s="9">
        <v>5</v>
      </c>
      <c r="I1674" s="9">
        <v>7</v>
      </c>
      <c r="J1674" s="9">
        <v>6</v>
      </c>
      <c r="K1674" s="9">
        <v>1</v>
      </c>
      <c r="L1674" s="9">
        <v>6</v>
      </c>
      <c r="M1674" s="9">
        <v>9</v>
      </c>
      <c r="N1674" s="9" t="s">
        <v>235</v>
      </c>
      <c r="O1674" s="9" t="s">
        <v>28</v>
      </c>
      <c r="P1674" s="9" t="s">
        <v>29</v>
      </c>
      <c r="Q1674" s="9" t="s">
        <v>60</v>
      </c>
      <c r="R1674" s="9" t="s">
        <v>31</v>
      </c>
      <c r="S1674" s="9" t="s">
        <v>61</v>
      </c>
      <c r="T1674" s="9" t="s">
        <v>62</v>
      </c>
      <c r="U1674" s="9" t="s">
        <v>34</v>
      </c>
      <c r="V1674" s="9">
        <v>3</v>
      </c>
      <c r="W1674" s="9">
        <v>0</v>
      </c>
      <c r="X1674" s="9" t="s">
        <v>35</v>
      </c>
      <c r="Y1674" s="9" t="s">
        <v>35</v>
      </c>
      <c r="Z1674" s="9" t="s">
        <v>36</v>
      </c>
    </row>
    <row r="1675" spans="1:26" s="9" customFormat="1" x14ac:dyDescent="0.3">
      <c r="A1675" s="9" t="s">
        <v>1935</v>
      </c>
      <c r="B1675" s="9" t="s">
        <v>135</v>
      </c>
      <c r="E1675" s="9" t="s">
        <v>26</v>
      </c>
      <c r="F1675" s="9" t="s">
        <v>43</v>
      </c>
      <c r="G1675" s="9">
        <v>8</v>
      </c>
      <c r="H1675" s="9">
        <v>9</v>
      </c>
      <c r="I1675" s="9">
        <v>7</v>
      </c>
      <c r="J1675" s="9">
        <v>7</v>
      </c>
      <c r="K1675" s="9">
        <v>3</v>
      </c>
      <c r="L1675" s="9">
        <v>6</v>
      </c>
      <c r="M1675" s="9">
        <v>7</v>
      </c>
      <c r="N1675" s="9">
        <v>300</v>
      </c>
      <c r="O1675" s="9" t="s">
        <v>28</v>
      </c>
      <c r="P1675" s="9" t="s">
        <v>29</v>
      </c>
      <c r="Q1675" s="9" t="s">
        <v>39</v>
      </c>
      <c r="R1675" s="9" t="s">
        <v>31</v>
      </c>
      <c r="S1675" s="9" t="s">
        <v>178</v>
      </c>
      <c r="T1675" s="9" t="s">
        <v>194</v>
      </c>
      <c r="U1675" s="9" t="s">
        <v>34</v>
      </c>
      <c r="V1675" s="9">
        <v>3</v>
      </c>
      <c r="W1675" s="9">
        <v>3</v>
      </c>
      <c r="X1675" s="9" t="s">
        <v>35</v>
      </c>
      <c r="Y1675" s="9" t="s">
        <v>35</v>
      </c>
      <c r="Z1675" s="9" t="s">
        <v>36</v>
      </c>
    </row>
    <row r="1676" spans="1:26" s="9" customFormat="1" x14ac:dyDescent="0.3">
      <c r="A1676" s="9" t="s">
        <v>1936</v>
      </c>
      <c r="B1676" s="9" t="s">
        <v>90</v>
      </c>
      <c r="E1676" s="9" t="s">
        <v>26</v>
      </c>
      <c r="F1676" s="9" t="s">
        <v>43</v>
      </c>
      <c r="G1676" s="9">
        <v>6</v>
      </c>
      <c r="H1676" s="9">
        <v>2</v>
      </c>
      <c r="I1676" s="9">
        <v>8</v>
      </c>
      <c r="J1676" s="9">
        <v>8</v>
      </c>
      <c r="K1676" s="9">
        <v>3</v>
      </c>
      <c r="L1676" s="9">
        <v>3</v>
      </c>
      <c r="M1676" s="9">
        <v>6</v>
      </c>
      <c r="N1676" s="9" t="s">
        <v>224</v>
      </c>
      <c r="O1676" s="9" t="s">
        <v>28</v>
      </c>
      <c r="P1676" s="9" t="s">
        <v>29</v>
      </c>
      <c r="Q1676" s="9" t="s">
        <v>60</v>
      </c>
      <c r="R1676" s="9" t="s">
        <v>31</v>
      </c>
      <c r="S1676" s="9" t="s">
        <v>102</v>
      </c>
      <c r="T1676" s="9" t="s">
        <v>65</v>
      </c>
      <c r="U1676" s="9" t="s">
        <v>34</v>
      </c>
      <c r="V1676" s="9">
        <v>3</v>
      </c>
      <c r="W1676" s="9">
        <v>2</v>
      </c>
      <c r="X1676" s="9" t="s">
        <v>35</v>
      </c>
      <c r="Y1676" s="9" t="s">
        <v>35</v>
      </c>
      <c r="Z1676" s="9" t="s">
        <v>36</v>
      </c>
    </row>
    <row r="1677" spans="1:26" s="9" customFormat="1" x14ac:dyDescent="0.3">
      <c r="A1677" s="9" t="s">
        <v>1937</v>
      </c>
      <c r="B1677" s="9" t="s">
        <v>38</v>
      </c>
      <c r="C1677" s="9" t="s">
        <v>26</v>
      </c>
      <c r="D1677" s="9" t="s">
        <v>27</v>
      </c>
      <c r="G1677" s="9">
        <v>7</v>
      </c>
      <c r="H1677" s="9">
        <v>6</v>
      </c>
      <c r="I1677" s="9">
        <v>4</v>
      </c>
      <c r="J1677" s="9">
        <v>6</v>
      </c>
      <c r="K1677" s="9">
        <v>2</v>
      </c>
      <c r="L1677" s="9">
        <v>4</v>
      </c>
      <c r="M1677" s="9">
        <v>9</v>
      </c>
      <c r="N1677" s="9" t="s">
        <v>1938</v>
      </c>
      <c r="O1677" s="9" t="s">
        <v>28</v>
      </c>
      <c r="P1677" s="9" t="s">
        <v>29</v>
      </c>
      <c r="Q1677" s="9" t="s">
        <v>39</v>
      </c>
      <c r="R1677" s="9" t="s">
        <v>31</v>
      </c>
      <c r="S1677" s="9" t="s">
        <v>91</v>
      </c>
      <c r="T1677" s="9" t="s">
        <v>65</v>
      </c>
      <c r="U1677" s="9" t="s">
        <v>46</v>
      </c>
      <c r="V1677" s="9">
        <v>4</v>
      </c>
      <c r="W1677" s="9">
        <v>3</v>
      </c>
      <c r="X1677" s="9" t="s">
        <v>35</v>
      </c>
      <c r="Y1677" s="9" t="s">
        <v>35</v>
      </c>
      <c r="Z1677" s="9" t="s">
        <v>36</v>
      </c>
    </row>
    <row r="1678" spans="1:26" s="9" customFormat="1" x14ac:dyDescent="0.3">
      <c r="A1678" s="9" t="s">
        <v>1939</v>
      </c>
      <c r="B1678" s="9" t="s">
        <v>74</v>
      </c>
      <c r="C1678" s="9" t="s">
        <v>26</v>
      </c>
      <c r="D1678" s="9" t="s">
        <v>27</v>
      </c>
      <c r="G1678" s="9">
        <v>8</v>
      </c>
      <c r="H1678" s="9">
        <v>7</v>
      </c>
      <c r="I1678" s="9">
        <v>4</v>
      </c>
      <c r="J1678" s="9">
        <v>4</v>
      </c>
      <c r="K1678" s="9">
        <v>5</v>
      </c>
      <c r="L1678" s="9">
        <v>4</v>
      </c>
      <c r="M1678" s="9">
        <v>6</v>
      </c>
      <c r="N1678" s="9">
        <v>100</v>
      </c>
      <c r="O1678" s="9" t="s">
        <v>28</v>
      </c>
      <c r="P1678" s="9" t="s">
        <v>29</v>
      </c>
      <c r="Q1678" s="9" t="s">
        <v>164</v>
      </c>
      <c r="R1678" s="9" t="s">
        <v>50</v>
      </c>
      <c r="S1678" s="9" t="s">
        <v>178</v>
      </c>
      <c r="T1678" s="9" t="s">
        <v>52</v>
      </c>
      <c r="U1678" s="9" t="s">
        <v>46</v>
      </c>
      <c r="V1678" s="9">
        <v>4</v>
      </c>
      <c r="W1678" s="9">
        <v>2</v>
      </c>
      <c r="X1678" s="9" t="s">
        <v>35</v>
      </c>
      <c r="Y1678" s="9" t="s">
        <v>35</v>
      </c>
      <c r="Z1678" s="9" t="s">
        <v>53</v>
      </c>
    </row>
    <row r="1679" spans="1:26" s="9" customFormat="1" x14ac:dyDescent="0.3">
      <c r="A1679" s="9" t="s">
        <v>1940</v>
      </c>
      <c r="B1679" s="9" t="s">
        <v>90</v>
      </c>
      <c r="E1679" s="9" t="s">
        <v>26</v>
      </c>
      <c r="F1679" s="9" t="s">
        <v>43</v>
      </c>
      <c r="G1679" s="9">
        <v>3</v>
      </c>
      <c r="H1679" s="9">
        <v>1</v>
      </c>
      <c r="I1679" s="9">
        <v>7</v>
      </c>
      <c r="J1679" s="9">
        <v>0</v>
      </c>
      <c r="K1679" s="9">
        <v>0</v>
      </c>
      <c r="L1679" s="9">
        <v>5</v>
      </c>
      <c r="M1679" s="9">
        <v>8</v>
      </c>
      <c r="N1679" s="9">
        <v>500</v>
      </c>
      <c r="O1679" s="9" t="s">
        <v>28</v>
      </c>
      <c r="P1679" s="9" t="s">
        <v>29</v>
      </c>
      <c r="Q1679" s="9" t="s">
        <v>60</v>
      </c>
      <c r="R1679" s="9" t="s">
        <v>31</v>
      </c>
      <c r="S1679" s="9" t="s">
        <v>61</v>
      </c>
      <c r="T1679" s="9" t="s">
        <v>62</v>
      </c>
      <c r="U1679" s="9" t="s">
        <v>146</v>
      </c>
      <c r="V1679" s="9">
        <v>3</v>
      </c>
      <c r="W1679" s="9">
        <v>2</v>
      </c>
      <c r="X1679" s="9" t="s">
        <v>35</v>
      </c>
      <c r="Y1679" s="9" t="s">
        <v>35</v>
      </c>
      <c r="Z1679" s="9" t="s">
        <v>36</v>
      </c>
    </row>
    <row r="1680" spans="1:26" s="9" customFormat="1" x14ac:dyDescent="0.3">
      <c r="A1680" s="9" t="s">
        <v>1941</v>
      </c>
      <c r="B1680" s="9" t="s">
        <v>104</v>
      </c>
      <c r="C1680" s="9" t="s">
        <v>26</v>
      </c>
      <c r="D1680" s="9" t="s">
        <v>27</v>
      </c>
      <c r="G1680" s="9">
        <v>9</v>
      </c>
      <c r="H1680" s="9">
        <v>10</v>
      </c>
      <c r="I1680" s="9">
        <v>3</v>
      </c>
      <c r="J1680" s="9">
        <v>7</v>
      </c>
      <c r="K1680" s="9">
        <v>1</v>
      </c>
      <c r="L1680" s="9">
        <v>5</v>
      </c>
      <c r="M1680" s="9">
        <v>10</v>
      </c>
      <c r="N1680" s="9">
        <v>500</v>
      </c>
      <c r="O1680" s="9" t="s">
        <v>44</v>
      </c>
      <c r="P1680" s="9" t="s">
        <v>29</v>
      </c>
      <c r="Q1680" s="9" t="s">
        <v>60</v>
      </c>
      <c r="R1680" s="9" t="s">
        <v>31</v>
      </c>
      <c r="S1680" s="9" t="s">
        <v>102</v>
      </c>
      <c r="U1680" s="9" t="s">
        <v>146</v>
      </c>
      <c r="V1680" s="9">
        <v>1</v>
      </c>
      <c r="W1680" s="9">
        <v>3</v>
      </c>
      <c r="X1680" s="9" t="s">
        <v>35</v>
      </c>
      <c r="Y1680" s="9" t="s">
        <v>35</v>
      </c>
      <c r="Z1680" s="9" t="s">
        <v>36</v>
      </c>
    </row>
    <row r="1681" spans="1:26" s="9" customFormat="1" x14ac:dyDescent="0.3">
      <c r="A1681" s="9" t="s">
        <v>1942</v>
      </c>
      <c r="B1681" s="9" t="s">
        <v>99</v>
      </c>
      <c r="E1681" s="9" t="s">
        <v>26</v>
      </c>
      <c r="F1681" s="9" t="s">
        <v>79</v>
      </c>
      <c r="G1681" s="9">
        <v>2</v>
      </c>
      <c r="H1681" s="9">
        <v>8</v>
      </c>
      <c r="I1681" s="9">
        <v>9</v>
      </c>
      <c r="J1681" s="9">
        <v>3</v>
      </c>
      <c r="K1681" s="9">
        <v>1</v>
      </c>
      <c r="L1681" s="9">
        <v>8</v>
      </c>
      <c r="M1681" s="9">
        <v>3</v>
      </c>
      <c r="N1681" s="9" t="s">
        <v>233</v>
      </c>
      <c r="O1681" s="9" t="s">
        <v>28</v>
      </c>
      <c r="P1681" s="9" t="s">
        <v>29</v>
      </c>
      <c r="Q1681" s="9" t="s">
        <v>39</v>
      </c>
      <c r="R1681" s="9" t="s">
        <v>31</v>
      </c>
      <c r="S1681" s="9" t="s">
        <v>178</v>
      </c>
      <c r="T1681" s="9" t="s">
        <v>194</v>
      </c>
      <c r="U1681" s="9" t="s">
        <v>34</v>
      </c>
      <c r="V1681" s="9">
        <v>2</v>
      </c>
      <c r="W1681" s="9">
        <v>2</v>
      </c>
      <c r="X1681" s="9" t="s">
        <v>35</v>
      </c>
      <c r="Y1681" s="9" t="s">
        <v>35</v>
      </c>
      <c r="Z1681" s="9" t="s">
        <v>36</v>
      </c>
    </row>
    <row r="1682" spans="1:26" s="9" customFormat="1" x14ac:dyDescent="0.3">
      <c r="A1682" s="9" t="s">
        <v>1943</v>
      </c>
      <c r="B1682" s="9" t="s">
        <v>81</v>
      </c>
      <c r="E1682" s="9" t="s">
        <v>26</v>
      </c>
      <c r="F1682" s="9" t="s">
        <v>43</v>
      </c>
      <c r="G1682" s="9">
        <v>6</v>
      </c>
      <c r="H1682" s="9">
        <v>9</v>
      </c>
      <c r="I1682" s="9">
        <v>8</v>
      </c>
      <c r="J1682" s="9">
        <v>3</v>
      </c>
      <c r="K1682" s="9">
        <v>5</v>
      </c>
      <c r="L1682" s="9">
        <v>9</v>
      </c>
      <c r="M1682" s="9">
        <v>8</v>
      </c>
      <c r="N1682" s="9" t="s">
        <v>1944</v>
      </c>
      <c r="O1682" s="9" t="s">
        <v>44</v>
      </c>
      <c r="P1682" s="9" t="s">
        <v>45</v>
      </c>
      <c r="Q1682" s="9" t="s">
        <v>39</v>
      </c>
      <c r="R1682" s="9" t="s">
        <v>50</v>
      </c>
      <c r="S1682" s="9" t="s">
        <v>214</v>
      </c>
      <c r="T1682" s="9" t="s">
        <v>52</v>
      </c>
      <c r="U1682" s="9" t="s">
        <v>92</v>
      </c>
      <c r="V1682" s="9">
        <v>5</v>
      </c>
      <c r="W1682" s="9">
        <v>5</v>
      </c>
      <c r="X1682" s="9" t="s">
        <v>35</v>
      </c>
      <c r="Y1682" s="9" t="s">
        <v>40</v>
      </c>
      <c r="Z1682" s="9" t="s">
        <v>36</v>
      </c>
    </row>
    <row r="1683" spans="1:26" s="9" customFormat="1" x14ac:dyDescent="0.3">
      <c r="A1683" s="9" t="s">
        <v>1945</v>
      </c>
      <c r="B1683" s="9" t="s">
        <v>90</v>
      </c>
      <c r="E1683" s="9" t="s">
        <v>26</v>
      </c>
      <c r="F1683" s="9" t="s">
        <v>43</v>
      </c>
      <c r="G1683" s="9">
        <v>5</v>
      </c>
      <c r="H1683" s="9">
        <v>8</v>
      </c>
      <c r="I1683" s="9">
        <v>8</v>
      </c>
      <c r="J1683" s="9">
        <v>4</v>
      </c>
      <c r="K1683" s="9">
        <v>3</v>
      </c>
      <c r="L1683" s="9">
        <v>8</v>
      </c>
      <c r="M1683" s="9">
        <v>10</v>
      </c>
      <c r="N1683" s="9">
        <v>100</v>
      </c>
      <c r="O1683" s="9" t="s">
        <v>44</v>
      </c>
      <c r="P1683" s="9" t="s">
        <v>45</v>
      </c>
      <c r="Q1683" s="9" t="s">
        <v>1923</v>
      </c>
      <c r="R1683" s="9" t="s">
        <v>50</v>
      </c>
      <c r="S1683" s="9" t="s">
        <v>286</v>
      </c>
      <c r="T1683" s="9" t="s">
        <v>52</v>
      </c>
      <c r="U1683" s="9" t="s">
        <v>34</v>
      </c>
      <c r="V1683" s="9">
        <v>2</v>
      </c>
      <c r="W1683" s="9">
        <v>2</v>
      </c>
      <c r="X1683" s="9" t="s">
        <v>35</v>
      </c>
      <c r="Y1683" s="9" t="s">
        <v>35</v>
      </c>
      <c r="Z1683" s="9" t="s">
        <v>36</v>
      </c>
    </row>
    <row r="1684" spans="1:26" s="9" customFormat="1" x14ac:dyDescent="0.3">
      <c r="A1684" s="9" t="s">
        <v>1946</v>
      </c>
      <c r="B1684" s="9" t="s">
        <v>281</v>
      </c>
      <c r="E1684" s="9" t="s">
        <v>26</v>
      </c>
      <c r="F1684" s="9" t="s">
        <v>43</v>
      </c>
      <c r="G1684" s="9">
        <v>0</v>
      </c>
      <c r="H1684" s="9">
        <v>8</v>
      </c>
      <c r="I1684" s="9">
        <v>10</v>
      </c>
      <c r="J1684" s="9">
        <v>0</v>
      </c>
      <c r="K1684" s="9">
        <v>0</v>
      </c>
      <c r="L1684" s="9">
        <v>10</v>
      </c>
      <c r="M1684" s="9">
        <v>10</v>
      </c>
      <c r="N1684" s="9">
        <v>200</v>
      </c>
      <c r="O1684" s="9" t="s">
        <v>44</v>
      </c>
      <c r="P1684" s="9" t="s">
        <v>29</v>
      </c>
      <c r="Q1684" s="9" t="s">
        <v>60</v>
      </c>
      <c r="R1684" s="9" t="s">
        <v>31</v>
      </c>
      <c r="S1684" s="9" t="s">
        <v>56</v>
      </c>
      <c r="U1684" s="9" t="s">
        <v>34</v>
      </c>
      <c r="V1684" s="9">
        <v>1</v>
      </c>
      <c r="W1684" s="9">
        <v>1</v>
      </c>
      <c r="X1684" s="9" t="s">
        <v>35</v>
      </c>
      <c r="Y1684" s="9" t="s">
        <v>35</v>
      </c>
      <c r="Z1684" s="9" t="s">
        <v>53</v>
      </c>
    </row>
    <row r="1685" spans="1:26" s="9" customFormat="1" x14ac:dyDescent="0.3">
      <c r="A1685" s="9" t="s">
        <v>1947</v>
      </c>
      <c r="B1685" s="9" t="s">
        <v>135</v>
      </c>
      <c r="E1685" s="9" t="s">
        <v>26</v>
      </c>
      <c r="F1685" s="9" t="s">
        <v>43</v>
      </c>
      <c r="G1685" s="9">
        <v>7</v>
      </c>
      <c r="H1685" s="9">
        <v>7</v>
      </c>
      <c r="I1685" s="9">
        <v>7</v>
      </c>
      <c r="J1685" s="9">
        <v>7</v>
      </c>
      <c r="K1685" s="9">
        <v>7</v>
      </c>
      <c r="L1685" s="9">
        <v>4</v>
      </c>
      <c r="M1685" s="9">
        <v>6</v>
      </c>
      <c r="N1685" s="9">
        <v>100</v>
      </c>
      <c r="O1685" s="9" t="s">
        <v>28</v>
      </c>
      <c r="P1685" s="9" t="s">
        <v>45</v>
      </c>
      <c r="Q1685" s="9" t="s">
        <v>30</v>
      </c>
      <c r="R1685" s="9" t="s">
        <v>50</v>
      </c>
      <c r="S1685" s="9" t="s">
        <v>95</v>
      </c>
      <c r="T1685" s="9" t="s">
        <v>65</v>
      </c>
      <c r="U1685" s="9" t="s">
        <v>146</v>
      </c>
      <c r="V1685" s="9">
        <v>3</v>
      </c>
      <c r="W1685" s="9">
        <v>3</v>
      </c>
      <c r="X1685" s="9" t="s">
        <v>40</v>
      </c>
      <c r="Y1685" s="9" t="s">
        <v>40</v>
      </c>
      <c r="Z1685" s="9" t="s">
        <v>36</v>
      </c>
    </row>
    <row r="1686" spans="1:26" s="9" customFormat="1" x14ac:dyDescent="0.3">
      <c r="A1686" s="9" t="s">
        <v>1948</v>
      </c>
      <c r="B1686" s="9" t="s">
        <v>135</v>
      </c>
      <c r="E1686" s="9" t="s">
        <v>26</v>
      </c>
      <c r="F1686" s="9" t="s">
        <v>79</v>
      </c>
      <c r="G1686" s="9">
        <v>5</v>
      </c>
      <c r="H1686" s="9">
        <v>7</v>
      </c>
      <c r="I1686" s="9">
        <v>2</v>
      </c>
      <c r="J1686" s="9">
        <v>2</v>
      </c>
      <c r="K1686" s="9">
        <v>10</v>
      </c>
      <c r="L1686" s="9">
        <v>5</v>
      </c>
      <c r="M1686" s="9">
        <v>3</v>
      </c>
      <c r="N1686" s="9">
        <v>200</v>
      </c>
      <c r="O1686" s="9" t="s">
        <v>28</v>
      </c>
      <c r="P1686" s="9" t="s">
        <v>45</v>
      </c>
      <c r="Q1686" s="9" t="s">
        <v>30</v>
      </c>
      <c r="R1686" s="9" t="s">
        <v>50</v>
      </c>
      <c r="S1686" s="9" t="s">
        <v>91</v>
      </c>
      <c r="T1686" s="9" t="s">
        <v>194</v>
      </c>
      <c r="U1686" s="9" t="s">
        <v>57</v>
      </c>
      <c r="V1686" s="9">
        <v>5</v>
      </c>
      <c r="W1686" s="9">
        <v>1</v>
      </c>
      <c r="X1686" s="9" t="s">
        <v>35</v>
      </c>
      <c r="Y1686" s="9" t="s">
        <v>35</v>
      </c>
      <c r="Z1686" s="9" t="s">
        <v>36</v>
      </c>
    </row>
    <row r="1687" spans="1:26" s="9" customFormat="1" x14ac:dyDescent="0.3">
      <c r="A1687" s="9" t="s">
        <v>1949</v>
      </c>
      <c r="B1687" s="9" t="s">
        <v>281</v>
      </c>
      <c r="E1687" s="9" t="s">
        <v>26</v>
      </c>
      <c r="F1687" s="9" t="s">
        <v>43</v>
      </c>
      <c r="G1687" s="9">
        <v>8</v>
      </c>
      <c r="H1687" s="9">
        <v>0</v>
      </c>
      <c r="I1687" s="9">
        <v>10</v>
      </c>
      <c r="J1687" s="9">
        <v>5</v>
      </c>
      <c r="K1687" s="9">
        <v>0</v>
      </c>
      <c r="L1687" s="9">
        <v>5</v>
      </c>
      <c r="M1687" s="9">
        <v>5</v>
      </c>
      <c r="N1687" s="9">
        <v>50</v>
      </c>
      <c r="O1687" s="9" t="s">
        <v>44</v>
      </c>
      <c r="P1687" s="9" t="s">
        <v>45</v>
      </c>
      <c r="Q1687" s="9" t="s">
        <v>60</v>
      </c>
      <c r="R1687" s="9" t="s">
        <v>31</v>
      </c>
      <c r="S1687" s="9" t="s">
        <v>32</v>
      </c>
      <c r="T1687" s="9" t="s">
        <v>33</v>
      </c>
      <c r="U1687" s="9" t="s">
        <v>34</v>
      </c>
      <c r="V1687" s="9">
        <v>1</v>
      </c>
      <c r="W1687" s="9">
        <v>3</v>
      </c>
      <c r="X1687" s="9" t="s">
        <v>35</v>
      </c>
      <c r="Y1687" s="9" t="s">
        <v>35</v>
      </c>
      <c r="Z1687" s="9" t="s">
        <v>36</v>
      </c>
    </row>
    <row r="1688" spans="1:26" s="9" customFormat="1" x14ac:dyDescent="0.3">
      <c r="A1688" s="9" t="s">
        <v>1950</v>
      </c>
      <c r="B1688" s="9" t="s">
        <v>59</v>
      </c>
      <c r="E1688" s="9" t="s">
        <v>26</v>
      </c>
      <c r="F1688" s="9" t="s">
        <v>43</v>
      </c>
      <c r="G1688" s="9">
        <v>0</v>
      </c>
      <c r="H1688" s="9">
        <v>10</v>
      </c>
      <c r="I1688" s="9">
        <v>0</v>
      </c>
      <c r="J1688" s="9">
        <v>0</v>
      </c>
      <c r="K1688" s="9">
        <v>0</v>
      </c>
      <c r="L1688" s="9">
        <v>10</v>
      </c>
      <c r="M1688" s="9">
        <v>8</v>
      </c>
      <c r="N1688" s="9">
        <v>100</v>
      </c>
      <c r="O1688" s="9" t="s">
        <v>44</v>
      </c>
      <c r="P1688" s="9" t="s">
        <v>45</v>
      </c>
      <c r="Q1688" s="9" t="s">
        <v>39</v>
      </c>
      <c r="R1688" s="9" t="s">
        <v>31</v>
      </c>
      <c r="S1688" s="9" t="s">
        <v>32</v>
      </c>
      <c r="T1688" s="9" t="s">
        <v>194</v>
      </c>
      <c r="U1688" s="9" t="s">
        <v>34</v>
      </c>
      <c r="V1688" s="9">
        <v>3</v>
      </c>
      <c r="W1688" s="9">
        <v>2</v>
      </c>
      <c r="X1688" s="9" t="s">
        <v>35</v>
      </c>
      <c r="Y1688" s="9" t="s">
        <v>35</v>
      </c>
      <c r="Z1688" s="9" t="s">
        <v>36</v>
      </c>
    </row>
    <row r="1689" spans="1:26" s="9" customFormat="1" x14ac:dyDescent="0.3">
      <c r="A1689" s="9" t="s">
        <v>1951</v>
      </c>
      <c r="B1689" s="9" t="s">
        <v>184</v>
      </c>
      <c r="C1689" s="9" t="s">
        <v>26</v>
      </c>
      <c r="D1689" s="9" t="s">
        <v>27</v>
      </c>
      <c r="G1689" s="9">
        <v>7</v>
      </c>
      <c r="H1689" s="9">
        <v>9</v>
      </c>
      <c r="I1689" s="9">
        <v>2</v>
      </c>
      <c r="J1689" s="9">
        <v>8</v>
      </c>
      <c r="K1689" s="9">
        <v>2</v>
      </c>
      <c r="L1689" s="9">
        <v>8</v>
      </c>
      <c r="M1689" s="9">
        <v>7</v>
      </c>
      <c r="N1689" s="9" t="s">
        <v>68</v>
      </c>
      <c r="O1689" s="9" t="s">
        <v>28</v>
      </c>
      <c r="P1689" s="9" t="s">
        <v>29</v>
      </c>
      <c r="Q1689" s="9" t="s">
        <v>60</v>
      </c>
      <c r="R1689" s="9" t="s">
        <v>31</v>
      </c>
      <c r="S1689" s="9" t="s">
        <v>214</v>
      </c>
      <c r="T1689" s="9" t="s">
        <v>206</v>
      </c>
      <c r="U1689" s="9" t="s">
        <v>146</v>
      </c>
      <c r="V1689" s="9">
        <v>1</v>
      </c>
      <c r="W1689" s="9">
        <v>2</v>
      </c>
      <c r="X1689" s="9" t="s">
        <v>35</v>
      </c>
      <c r="Y1689" s="9" t="s">
        <v>40</v>
      </c>
      <c r="Z1689" s="9" t="s">
        <v>36</v>
      </c>
    </row>
    <row r="1690" spans="1:26" s="9" customFormat="1" x14ac:dyDescent="0.3">
      <c r="A1690" s="9" t="s">
        <v>1952</v>
      </c>
      <c r="B1690" s="9" t="s">
        <v>74</v>
      </c>
      <c r="C1690" s="9" t="s">
        <v>26</v>
      </c>
      <c r="D1690" s="9" t="s">
        <v>105</v>
      </c>
      <c r="G1690" s="9">
        <v>4</v>
      </c>
      <c r="H1690" s="9">
        <v>6</v>
      </c>
      <c r="I1690" s="9">
        <v>8</v>
      </c>
      <c r="J1690" s="9">
        <v>3</v>
      </c>
      <c r="K1690" s="9">
        <v>2</v>
      </c>
      <c r="L1690" s="9">
        <v>8</v>
      </c>
      <c r="M1690" s="9">
        <v>8</v>
      </c>
      <c r="N1690" s="9">
        <v>200</v>
      </c>
      <c r="O1690" s="9" t="s">
        <v>28</v>
      </c>
      <c r="P1690" s="9" t="s">
        <v>45</v>
      </c>
      <c r="Q1690" s="9" t="s">
        <v>39</v>
      </c>
      <c r="R1690" s="9" t="s">
        <v>50</v>
      </c>
      <c r="S1690" s="9" t="s">
        <v>178</v>
      </c>
      <c r="U1690" s="9" t="s">
        <v>34</v>
      </c>
      <c r="V1690" s="9">
        <v>4</v>
      </c>
      <c r="W1690" s="9">
        <v>2</v>
      </c>
      <c r="X1690" s="9" t="s">
        <v>35</v>
      </c>
      <c r="Y1690" s="9" t="s">
        <v>35</v>
      </c>
      <c r="Z1690" s="9" t="s">
        <v>36</v>
      </c>
    </row>
    <row r="1691" spans="1:26" s="9" customFormat="1" x14ac:dyDescent="0.3">
      <c r="A1691" s="9" t="s">
        <v>1953</v>
      </c>
      <c r="B1691" s="9" t="s">
        <v>151</v>
      </c>
      <c r="E1691" s="9" t="s">
        <v>26</v>
      </c>
      <c r="F1691" s="9" t="s">
        <v>43</v>
      </c>
      <c r="G1691" s="9">
        <v>7</v>
      </c>
      <c r="H1691" s="9">
        <v>9</v>
      </c>
      <c r="I1691" s="9">
        <v>2</v>
      </c>
      <c r="J1691" s="9">
        <v>8</v>
      </c>
      <c r="K1691" s="9">
        <v>4</v>
      </c>
      <c r="L1691" s="9">
        <v>0</v>
      </c>
      <c r="M1691" s="9">
        <v>9</v>
      </c>
      <c r="N1691" s="9">
        <v>200</v>
      </c>
      <c r="O1691" s="9" t="s">
        <v>44</v>
      </c>
      <c r="P1691" s="9" t="s">
        <v>45</v>
      </c>
      <c r="Q1691" s="9" t="s">
        <v>30</v>
      </c>
      <c r="R1691" s="9" t="s">
        <v>50</v>
      </c>
      <c r="S1691" s="9" t="s">
        <v>32</v>
      </c>
      <c r="T1691" s="9" t="s">
        <v>33</v>
      </c>
      <c r="U1691" s="9" t="s">
        <v>106</v>
      </c>
      <c r="V1691" s="9">
        <v>6</v>
      </c>
      <c r="W1691" s="9">
        <v>4</v>
      </c>
      <c r="X1691" s="9" t="s">
        <v>35</v>
      </c>
      <c r="Y1691" s="9" t="s">
        <v>35</v>
      </c>
      <c r="Z1691" s="9" t="s">
        <v>36</v>
      </c>
    </row>
    <row r="1692" spans="1:26" s="9" customFormat="1" x14ac:dyDescent="0.3">
      <c r="A1692" s="9" t="s">
        <v>1954</v>
      </c>
      <c r="B1692" s="9" t="s">
        <v>38</v>
      </c>
      <c r="C1692" s="9" t="s">
        <v>26</v>
      </c>
      <c r="D1692" s="9" t="s">
        <v>27</v>
      </c>
      <c r="G1692" s="9">
        <v>5</v>
      </c>
      <c r="H1692" s="9">
        <v>2</v>
      </c>
      <c r="I1692" s="9">
        <v>4</v>
      </c>
      <c r="J1692" s="9">
        <v>5</v>
      </c>
      <c r="K1692" s="9">
        <v>5</v>
      </c>
      <c r="L1692" s="9">
        <v>5</v>
      </c>
      <c r="M1692" s="9">
        <v>9</v>
      </c>
      <c r="N1692" s="9">
        <v>0</v>
      </c>
      <c r="O1692" s="9" t="s">
        <v>44</v>
      </c>
      <c r="P1692" s="9" t="s">
        <v>29</v>
      </c>
      <c r="Q1692" s="9" t="s">
        <v>60</v>
      </c>
      <c r="R1692" s="9" t="s">
        <v>31</v>
      </c>
      <c r="S1692" s="9" t="s">
        <v>32</v>
      </c>
      <c r="T1692" s="9" t="s">
        <v>33</v>
      </c>
      <c r="U1692" s="9" t="s">
        <v>46</v>
      </c>
      <c r="V1692" s="9">
        <v>4</v>
      </c>
      <c r="W1692" s="9">
        <v>2</v>
      </c>
      <c r="X1692" s="9" t="s">
        <v>35</v>
      </c>
      <c r="Y1692" s="9" t="s">
        <v>35</v>
      </c>
      <c r="Z1692" s="9" t="s">
        <v>36</v>
      </c>
    </row>
    <row r="1693" spans="1:26" s="9" customFormat="1" x14ac:dyDescent="0.3">
      <c r="A1693" s="9" t="s">
        <v>1955</v>
      </c>
      <c r="B1693" s="9" t="s">
        <v>74</v>
      </c>
      <c r="C1693" s="9" t="s">
        <v>26</v>
      </c>
      <c r="D1693" s="9" t="s">
        <v>27</v>
      </c>
      <c r="G1693" s="9">
        <v>6</v>
      </c>
      <c r="H1693" s="9">
        <v>6</v>
      </c>
      <c r="I1693" s="9">
        <v>8</v>
      </c>
      <c r="J1693" s="9">
        <v>5</v>
      </c>
      <c r="K1693" s="9">
        <v>7</v>
      </c>
      <c r="L1693" s="9">
        <v>3</v>
      </c>
      <c r="M1693" s="9">
        <v>7</v>
      </c>
      <c r="N1693" s="9">
        <v>50</v>
      </c>
      <c r="O1693" s="9" t="s">
        <v>44</v>
      </c>
      <c r="P1693" s="9" t="s">
        <v>29</v>
      </c>
      <c r="Q1693" s="9" t="s">
        <v>60</v>
      </c>
      <c r="R1693" s="9" t="s">
        <v>31</v>
      </c>
      <c r="S1693" s="9" t="s">
        <v>32</v>
      </c>
      <c r="T1693" s="9" t="s">
        <v>33</v>
      </c>
      <c r="U1693" s="9" t="s">
        <v>34</v>
      </c>
      <c r="V1693" s="9">
        <v>3</v>
      </c>
      <c r="W1693" s="9">
        <v>2</v>
      </c>
      <c r="X1693" s="9" t="s">
        <v>35</v>
      </c>
      <c r="Y1693" s="9" t="s">
        <v>35</v>
      </c>
      <c r="Z1693" s="9" t="s">
        <v>36</v>
      </c>
    </row>
    <row r="1694" spans="1:26" s="9" customFormat="1" x14ac:dyDescent="0.3">
      <c r="A1694" s="9" t="s">
        <v>1956</v>
      </c>
      <c r="B1694" s="9" t="s">
        <v>67</v>
      </c>
      <c r="E1694" s="9" t="s">
        <v>26</v>
      </c>
      <c r="F1694" s="9" t="s">
        <v>43</v>
      </c>
      <c r="G1694" s="9">
        <v>7</v>
      </c>
      <c r="H1694" s="9">
        <v>5</v>
      </c>
      <c r="I1694" s="9">
        <v>3</v>
      </c>
      <c r="J1694" s="9">
        <v>5</v>
      </c>
      <c r="K1694" s="9">
        <v>0</v>
      </c>
      <c r="L1694" s="9">
        <v>5</v>
      </c>
      <c r="M1694" s="9">
        <v>5</v>
      </c>
      <c r="N1694" s="9">
        <v>200</v>
      </c>
      <c r="O1694" s="9" t="s">
        <v>28</v>
      </c>
      <c r="P1694" s="9" t="s">
        <v>29</v>
      </c>
      <c r="Q1694" s="9" t="s">
        <v>60</v>
      </c>
      <c r="R1694" s="9" t="s">
        <v>31</v>
      </c>
      <c r="S1694" s="9" t="s">
        <v>102</v>
      </c>
      <c r="T1694" s="9" t="s">
        <v>112</v>
      </c>
      <c r="U1694" s="9" t="s">
        <v>34</v>
      </c>
      <c r="V1694" s="9">
        <v>5</v>
      </c>
      <c r="W1694" s="9">
        <v>3</v>
      </c>
      <c r="X1694" s="9" t="s">
        <v>35</v>
      </c>
      <c r="Y1694" s="9" t="s">
        <v>35</v>
      </c>
      <c r="Z1694" s="9" t="s">
        <v>36</v>
      </c>
    </row>
    <row r="1695" spans="1:26" s="9" customFormat="1" x14ac:dyDescent="0.3">
      <c r="A1695" s="9" t="s">
        <v>1957</v>
      </c>
      <c r="B1695" s="9" t="s">
        <v>135</v>
      </c>
      <c r="E1695" s="9" t="s">
        <v>26</v>
      </c>
      <c r="F1695" s="9" t="s">
        <v>79</v>
      </c>
      <c r="G1695" s="9">
        <v>6</v>
      </c>
      <c r="H1695" s="9">
        <v>2</v>
      </c>
      <c r="I1695" s="9">
        <v>9</v>
      </c>
      <c r="J1695" s="9">
        <v>7</v>
      </c>
      <c r="K1695" s="9">
        <v>5</v>
      </c>
      <c r="L1695" s="9">
        <v>1</v>
      </c>
      <c r="M1695" s="9">
        <v>4</v>
      </c>
      <c r="N1695" s="9" t="s">
        <v>123</v>
      </c>
      <c r="O1695" s="9" t="s">
        <v>44</v>
      </c>
      <c r="P1695" s="9" t="s">
        <v>29</v>
      </c>
      <c r="Q1695" s="9" t="s">
        <v>60</v>
      </c>
      <c r="R1695" s="9" t="s">
        <v>31</v>
      </c>
      <c r="S1695" s="9" t="s">
        <v>32</v>
      </c>
      <c r="T1695" s="9" t="s">
        <v>33</v>
      </c>
      <c r="U1695" s="9" t="s">
        <v>146</v>
      </c>
      <c r="V1695" s="9">
        <v>4</v>
      </c>
      <c r="W1695" s="9">
        <v>4</v>
      </c>
      <c r="X1695" s="9" t="s">
        <v>40</v>
      </c>
      <c r="Y1695" s="9" t="s">
        <v>40</v>
      </c>
      <c r="Z1695" s="9" t="s">
        <v>36</v>
      </c>
    </row>
    <row r="1696" spans="1:26" s="9" customFormat="1" x14ac:dyDescent="0.3">
      <c r="A1696" s="9" t="s">
        <v>1958</v>
      </c>
      <c r="B1696" s="9" t="s">
        <v>135</v>
      </c>
      <c r="E1696" s="9" t="s">
        <v>26</v>
      </c>
      <c r="F1696" s="9" t="s">
        <v>43</v>
      </c>
      <c r="G1696" s="9">
        <v>3</v>
      </c>
      <c r="H1696" s="9">
        <v>8</v>
      </c>
      <c r="I1696" s="9">
        <v>7</v>
      </c>
      <c r="J1696" s="9">
        <v>1</v>
      </c>
      <c r="K1696" s="9">
        <v>2</v>
      </c>
      <c r="L1696" s="9">
        <v>9</v>
      </c>
      <c r="M1696" s="9">
        <v>7</v>
      </c>
      <c r="N1696" s="9">
        <v>0</v>
      </c>
      <c r="O1696" s="9" t="s">
        <v>28</v>
      </c>
      <c r="P1696" s="9" t="s">
        <v>29</v>
      </c>
      <c r="Q1696" s="9" t="s">
        <v>60</v>
      </c>
      <c r="T1696" s="9" t="s">
        <v>65</v>
      </c>
      <c r="U1696" s="9" t="s">
        <v>146</v>
      </c>
      <c r="V1696" s="9">
        <v>2</v>
      </c>
      <c r="W1696" s="9">
        <v>2</v>
      </c>
      <c r="X1696" s="9" t="s">
        <v>35</v>
      </c>
      <c r="Y1696" s="9" t="s">
        <v>35</v>
      </c>
      <c r="Z1696" s="9" t="s">
        <v>53</v>
      </c>
    </row>
    <row r="1697" spans="1:26" s="9" customFormat="1" x14ac:dyDescent="0.3">
      <c r="A1697" s="9" t="s">
        <v>1959</v>
      </c>
      <c r="B1697" s="9" t="s">
        <v>78</v>
      </c>
      <c r="E1697" s="9" t="s">
        <v>26</v>
      </c>
      <c r="F1697" s="9" t="s">
        <v>43</v>
      </c>
      <c r="G1697" s="9">
        <v>7</v>
      </c>
      <c r="H1697" s="9">
        <v>8</v>
      </c>
      <c r="I1697" s="9">
        <v>2</v>
      </c>
      <c r="J1697" s="9">
        <v>0</v>
      </c>
      <c r="K1697" s="9">
        <v>0</v>
      </c>
      <c r="L1697" s="9">
        <v>8</v>
      </c>
      <c r="M1697" s="9">
        <v>9</v>
      </c>
      <c r="N1697" s="9" t="s">
        <v>235</v>
      </c>
      <c r="O1697" s="9" t="s">
        <v>28</v>
      </c>
      <c r="P1697" s="9" t="s">
        <v>29</v>
      </c>
      <c r="Q1697" s="9" t="s">
        <v>60</v>
      </c>
      <c r="R1697" s="9" t="s">
        <v>31</v>
      </c>
      <c r="S1697" s="9" t="s">
        <v>61</v>
      </c>
      <c r="T1697" s="9" t="s">
        <v>65</v>
      </c>
      <c r="U1697" s="9" t="s">
        <v>34</v>
      </c>
      <c r="V1697" s="9">
        <v>1</v>
      </c>
      <c r="W1697" s="9">
        <v>2</v>
      </c>
      <c r="X1697" s="9" t="s">
        <v>35</v>
      </c>
      <c r="Y1697" s="9" t="s">
        <v>40</v>
      </c>
      <c r="Z1697" s="9" t="s">
        <v>53</v>
      </c>
    </row>
    <row r="1698" spans="1:26" s="9" customFormat="1" x14ac:dyDescent="0.3">
      <c r="A1698" s="9" t="s">
        <v>1960</v>
      </c>
      <c r="B1698" s="9" t="s">
        <v>64</v>
      </c>
      <c r="C1698" s="9" t="s">
        <v>26</v>
      </c>
      <c r="D1698" s="9" t="s">
        <v>27</v>
      </c>
      <c r="G1698" s="9">
        <v>7</v>
      </c>
      <c r="H1698" s="9">
        <v>10</v>
      </c>
      <c r="I1698" s="9">
        <v>8</v>
      </c>
      <c r="J1698" s="9">
        <v>5</v>
      </c>
      <c r="K1698" s="9">
        <v>5</v>
      </c>
      <c r="L1698" s="9">
        <v>6</v>
      </c>
      <c r="M1698" s="9">
        <v>8</v>
      </c>
      <c r="N1698" s="9">
        <v>0</v>
      </c>
      <c r="O1698" s="9" t="s">
        <v>28</v>
      </c>
      <c r="P1698" s="9" t="s">
        <v>29</v>
      </c>
      <c r="Q1698" s="9" t="s">
        <v>30</v>
      </c>
      <c r="R1698" s="9" t="s">
        <v>31</v>
      </c>
      <c r="S1698" s="9" t="s">
        <v>214</v>
      </c>
      <c r="T1698" s="9" t="s">
        <v>112</v>
      </c>
      <c r="U1698" s="9" t="s">
        <v>34</v>
      </c>
      <c r="V1698" s="9">
        <v>1</v>
      </c>
      <c r="W1698" s="9">
        <v>2</v>
      </c>
      <c r="X1698" s="9" t="s">
        <v>35</v>
      </c>
      <c r="Y1698" s="9" t="s">
        <v>35</v>
      </c>
      <c r="Z1698" s="9" t="s">
        <v>36</v>
      </c>
    </row>
    <row r="1699" spans="1:26" s="9" customFormat="1" x14ac:dyDescent="0.3">
      <c r="A1699" s="9" t="s">
        <v>1961</v>
      </c>
      <c r="B1699" s="9" t="s">
        <v>90</v>
      </c>
      <c r="E1699" s="9" t="s">
        <v>26</v>
      </c>
      <c r="F1699" s="9" t="s">
        <v>43</v>
      </c>
      <c r="G1699" s="9">
        <v>8</v>
      </c>
      <c r="H1699" s="9">
        <v>8</v>
      </c>
      <c r="I1699" s="9">
        <v>6</v>
      </c>
      <c r="J1699" s="9">
        <v>8</v>
      </c>
      <c r="K1699" s="9">
        <v>4</v>
      </c>
      <c r="L1699" s="9">
        <v>6</v>
      </c>
      <c r="M1699" s="9">
        <v>7</v>
      </c>
      <c r="N1699" s="9" t="s">
        <v>142</v>
      </c>
      <c r="O1699" s="9" t="s">
        <v>44</v>
      </c>
      <c r="P1699" s="9" t="s">
        <v>29</v>
      </c>
      <c r="Q1699" s="9" t="s">
        <v>60</v>
      </c>
      <c r="R1699" s="9" t="s">
        <v>31</v>
      </c>
      <c r="S1699" s="9" t="s">
        <v>91</v>
      </c>
      <c r="T1699" s="9" t="s">
        <v>65</v>
      </c>
      <c r="U1699" s="9" t="s">
        <v>146</v>
      </c>
      <c r="V1699" s="9">
        <v>3</v>
      </c>
      <c r="W1699" s="9">
        <v>4</v>
      </c>
      <c r="X1699" s="9" t="s">
        <v>35</v>
      </c>
      <c r="Y1699" s="9" t="s">
        <v>35</v>
      </c>
      <c r="Z1699" s="9" t="s">
        <v>36</v>
      </c>
    </row>
    <row r="1700" spans="1:26" s="9" customFormat="1" x14ac:dyDescent="0.3">
      <c r="A1700" s="9" t="s">
        <v>1962</v>
      </c>
      <c r="B1700" s="9" t="s">
        <v>74</v>
      </c>
      <c r="C1700" s="9" t="s">
        <v>26</v>
      </c>
      <c r="D1700" s="9" t="s">
        <v>27</v>
      </c>
      <c r="G1700" s="9">
        <v>3</v>
      </c>
      <c r="H1700" s="9">
        <v>2</v>
      </c>
      <c r="I1700" s="9">
        <v>8</v>
      </c>
      <c r="J1700" s="9">
        <v>3</v>
      </c>
      <c r="K1700" s="9">
        <v>1</v>
      </c>
      <c r="L1700" s="9">
        <v>8</v>
      </c>
      <c r="M1700" s="9">
        <v>8</v>
      </c>
      <c r="N1700" s="9">
        <v>100</v>
      </c>
      <c r="O1700" s="9" t="s">
        <v>28</v>
      </c>
      <c r="P1700" s="9" t="s">
        <v>29</v>
      </c>
      <c r="Q1700" s="9" t="s">
        <v>60</v>
      </c>
      <c r="R1700" s="9" t="s">
        <v>31</v>
      </c>
      <c r="T1700" s="9" t="s">
        <v>176</v>
      </c>
      <c r="U1700" s="9" t="s">
        <v>34</v>
      </c>
      <c r="V1700" s="9">
        <v>2</v>
      </c>
      <c r="W1700" s="9">
        <v>2</v>
      </c>
      <c r="X1700" s="9" t="s">
        <v>35</v>
      </c>
      <c r="Y1700" s="9" t="s">
        <v>40</v>
      </c>
      <c r="Z1700" s="9" t="s">
        <v>36</v>
      </c>
    </row>
    <row r="1701" spans="1:26" s="9" customFormat="1" x14ac:dyDescent="0.3">
      <c r="A1701" s="9" t="s">
        <v>1963</v>
      </c>
      <c r="B1701" s="9" t="s">
        <v>38</v>
      </c>
      <c r="C1701" s="9" t="s">
        <v>26</v>
      </c>
      <c r="D1701" s="9" t="s">
        <v>27</v>
      </c>
      <c r="G1701" s="9">
        <v>6</v>
      </c>
      <c r="H1701" s="9">
        <v>1</v>
      </c>
      <c r="I1701" s="9">
        <v>4</v>
      </c>
      <c r="J1701" s="9">
        <v>4</v>
      </c>
      <c r="K1701" s="9">
        <v>1</v>
      </c>
      <c r="L1701" s="9">
        <v>7</v>
      </c>
      <c r="M1701" s="9">
        <v>7</v>
      </c>
      <c r="N1701" s="9">
        <v>30</v>
      </c>
      <c r="O1701" s="9" t="s">
        <v>28</v>
      </c>
      <c r="P1701" s="9" t="s">
        <v>45</v>
      </c>
      <c r="Q1701" s="9" t="s">
        <v>30</v>
      </c>
      <c r="R1701" s="9" t="s">
        <v>31</v>
      </c>
      <c r="S1701" s="9" t="s">
        <v>56</v>
      </c>
      <c r="T1701" s="9" t="s">
        <v>176</v>
      </c>
      <c r="U1701" s="9" t="s">
        <v>34</v>
      </c>
      <c r="V1701" s="9">
        <v>2</v>
      </c>
      <c r="W1701" s="9">
        <v>3</v>
      </c>
      <c r="X1701" s="9" t="s">
        <v>35</v>
      </c>
      <c r="Y1701" s="9" t="s">
        <v>35</v>
      </c>
      <c r="Z1701" s="9" t="s">
        <v>36</v>
      </c>
    </row>
    <row r="1702" spans="1:26" s="9" customFormat="1" x14ac:dyDescent="0.3">
      <c r="A1702" s="9" t="s">
        <v>1964</v>
      </c>
      <c r="B1702" s="9" t="s">
        <v>104</v>
      </c>
      <c r="C1702" s="9" t="s">
        <v>26</v>
      </c>
      <c r="D1702" s="9" t="s">
        <v>105</v>
      </c>
      <c r="G1702" s="9">
        <v>5</v>
      </c>
      <c r="H1702" s="9">
        <v>5</v>
      </c>
      <c r="I1702" s="9">
        <v>9</v>
      </c>
      <c r="J1702" s="9">
        <v>6</v>
      </c>
      <c r="K1702" s="9">
        <v>0</v>
      </c>
      <c r="L1702" s="9">
        <v>6</v>
      </c>
      <c r="M1702" s="9">
        <v>7</v>
      </c>
      <c r="N1702" s="9">
        <v>25</v>
      </c>
      <c r="O1702" s="9" t="s">
        <v>44</v>
      </c>
      <c r="P1702" s="9" t="s">
        <v>45</v>
      </c>
      <c r="Q1702" s="9" t="s">
        <v>30</v>
      </c>
      <c r="R1702" s="9" t="s">
        <v>31</v>
      </c>
      <c r="S1702" s="9" t="s">
        <v>32</v>
      </c>
      <c r="T1702" s="9" t="s">
        <v>176</v>
      </c>
      <c r="U1702" s="9" t="s">
        <v>34</v>
      </c>
      <c r="V1702" s="9">
        <v>2</v>
      </c>
      <c r="W1702" s="9">
        <v>2</v>
      </c>
      <c r="X1702" s="9" t="s">
        <v>35</v>
      </c>
      <c r="Y1702" s="9" t="s">
        <v>35</v>
      </c>
      <c r="Z1702" s="9" t="s">
        <v>36</v>
      </c>
    </row>
    <row r="1703" spans="1:26" s="9" customFormat="1" x14ac:dyDescent="0.3">
      <c r="A1703" s="9" t="s">
        <v>1965</v>
      </c>
      <c r="B1703" s="9" t="s">
        <v>74</v>
      </c>
      <c r="C1703" s="9" t="s">
        <v>26</v>
      </c>
      <c r="D1703" s="9" t="s">
        <v>27</v>
      </c>
      <c r="G1703" s="9">
        <v>7</v>
      </c>
      <c r="H1703" s="9">
        <v>8</v>
      </c>
      <c r="I1703" s="9">
        <v>8</v>
      </c>
      <c r="J1703" s="9">
        <v>6</v>
      </c>
      <c r="K1703" s="9">
        <v>4</v>
      </c>
      <c r="L1703" s="9">
        <v>8</v>
      </c>
      <c r="M1703" s="9">
        <v>10</v>
      </c>
      <c r="N1703" s="9">
        <v>200</v>
      </c>
      <c r="O1703" s="9" t="s">
        <v>28</v>
      </c>
      <c r="P1703" s="9" t="s">
        <v>29</v>
      </c>
      <c r="Q1703" s="9" t="s">
        <v>39</v>
      </c>
      <c r="R1703" s="9" t="s">
        <v>31</v>
      </c>
      <c r="S1703" s="9" t="s">
        <v>32</v>
      </c>
      <c r="T1703" s="9" t="s">
        <v>33</v>
      </c>
      <c r="U1703" s="9" t="s">
        <v>34</v>
      </c>
      <c r="V1703" s="9">
        <v>6</v>
      </c>
      <c r="W1703" s="9">
        <v>3</v>
      </c>
      <c r="X1703" s="9" t="s">
        <v>35</v>
      </c>
      <c r="Y1703" s="9" t="s">
        <v>35</v>
      </c>
      <c r="Z1703" s="9" t="s">
        <v>36</v>
      </c>
    </row>
    <row r="1704" spans="1:26" s="9" customFormat="1" x14ac:dyDescent="0.3">
      <c r="A1704" s="9" t="s">
        <v>1966</v>
      </c>
      <c r="B1704" s="9" t="s">
        <v>48</v>
      </c>
      <c r="C1704" s="9" t="s">
        <v>26</v>
      </c>
      <c r="D1704" s="9" t="s">
        <v>27</v>
      </c>
      <c r="G1704" s="9">
        <v>5</v>
      </c>
      <c r="H1704" s="9">
        <v>8</v>
      </c>
      <c r="I1704" s="9">
        <v>7</v>
      </c>
      <c r="J1704" s="9">
        <v>5</v>
      </c>
      <c r="K1704" s="9">
        <v>7</v>
      </c>
      <c r="L1704" s="9">
        <v>5</v>
      </c>
      <c r="M1704" s="9">
        <v>10</v>
      </c>
      <c r="N1704" s="9">
        <v>50</v>
      </c>
      <c r="O1704" s="9" t="s">
        <v>28</v>
      </c>
      <c r="P1704" s="9" t="s">
        <v>29</v>
      </c>
      <c r="Q1704" s="9" t="s">
        <v>60</v>
      </c>
      <c r="R1704" s="9" t="s">
        <v>31</v>
      </c>
      <c r="S1704" s="9" t="s">
        <v>51</v>
      </c>
      <c r="T1704" s="9" t="s">
        <v>194</v>
      </c>
      <c r="U1704" s="9" t="s">
        <v>146</v>
      </c>
      <c r="V1704" s="9">
        <v>3</v>
      </c>
      <c r="W1704" s="9">
        <v>1</v>
      </c>
      <c r="X1704" s="9" t="s">
        <v>35</v>
      </c>
      <c r="Y1704" s="9" t="s">
        <v>35</v>
      </c>
      <c r="Z1704" s="9" t="s">
        <v>36</v>
      </c>
    </row>
    <row r="1705" spans="1:26" s="9" customFormat="1" x14ac:dyDescent="0.3">
      <c r="A1705" s="9" t="s">
        <v>1967</v>
      </c>
      <c r="B1705" s="9" t="s">
        <v>1106</v>
      </c>
      <c r="C1705" s="9" t="s">
        <v>26</v>
      </c>
      <c r="D1705" s="9" t="s">
        <v>27</v>
      </c>
      <c r="G1705" s="9">
        <v>3</v>
      </c>
      <c r="H1705" s="9">
        <v>2</v>
      </c>
      <c r="I1705" s="9">
        <v>8</v>
      </c>
      <c r="J1705" s="9">
        <v>4</v>
      </c>
      <c r="K1705" s="9">
        <v>1</v>
      </c>
      <c r="L1705" s="9">
        <v>10</v>
      </c>
      <c r="M1705" s="9">
        <v>10</v>
      </c>
      <c r="N1705" s="9">
        <v>75</v>
      </c>
      <c r="O1705" s="9" t="s">
        <v>28</v>
      </c>
      <c r="P1705" s="9" t="s">
        <v>45</v>
      </c>
      <c r="Q1705" s="9" t="s">
        <v>60</v>
      </c>
      <c r="R1705" s="9" t="s">
        <v>31</v>
      </c>
      <c r="S1705" s="9" t="s">
        <v>56</v>
      </c>
      <c r="T1705" s="9" t="s">
        <v>176</v>
      </c>
      <c r="U1705" s="9" t="s">
        <v>106</v>
      </c>
      <c r="V1705" s="9">
        <v>0</v>
      </c>
      <c r="W1705" s="9">
        <v>3</v>
      </c>
      <c r="X1705" s="9" t="s">
        <v>35</v>
      </c>
      <c r="Y1705" s="9" t="s">
        <v>35</v>
      </c>
      <c r="Z1705" s="9" t="s">
        <v>36</v>
      </c>
    </row>
    <row r="1706" spans="1:26" s="9" customFormat="1" x14ac:dyDescent="0.3">
      <c r="A1706" s="9" t="s">
        <v>1968</v>
      </c>
      <c r="B1706" s="9" t="s">
        <v>25</v>
      </c>
      <c r="C1706" s="9" t="s">
        <v>26</v>
      </c>
      <c r="D1706" s="9" t="s">
        <v>27</v>
      </c>
      <c r="G1706" s="9">
        <v>3</v>
      </c>
      <c r="H1706" s="9">
        <v>3</v>
      </c>
      <c r="I1706" s="9">
        <v>5</v>
      </c>
      <c r="J1706" s="9">
        <v>1</v>
      </c>
      <c r="K1706" s="9">
        <v>1</v>
      </c>
      <c r="L1706" s="9">
        <v>3</v>
      </c>
      <c r="M1706" s="9">
        <v>8</v>
      </c>
      <c r="N1706" s="9" t="s">
        <v>123</v>
      </c>
      <c r="O1706" s="9" t="s">
        <v>28</v>
      </c>
      <c r="P1706" s="9" t="s">
        <v>29</v>
      </c>
      <c r="Q1706" s="9" t="s">
        <v>39</v>
      </c>
      <c r="R1706" s="9" t="s">
        <v>31</v>
      </c>
      <c r="S1706" s="9" t="s">
        <v>32</v>
      </c>
      <c r="T1706" s="9" t="s">
        <v>176</v>
      </c>
      <c r="U1706" s="9" t="s">
        <v>34</v>
      </c>
      <c r="V1706" s="9">
        <v>2</v>
      </c>
      <c r="W1706" s="9">
        <v>2</v>
      </c>
      <c r="X1706" s="9" t="s">
        <v>35</v>
      </c>
      <c r="Y1706" s="9" t="s">
        <v>35</v>
      </c>
      <c r="Z1706" s="9" t="s">
        <v>36</v>
      </c>
    </row>
    <row r="1707" spans="1:26" s="9" customFormat="1" x14ac:dyDescent="0.3">
      <c r="A1707" s="9" t="s">
        <v>1969</v>
      </c>
      <c r="B1707" s="9" t="s">
        <v>135</v>
      </c>
      <c r="E1707" s="9" t="s">
        <v>26</v>
      </c>
      <c r="F1707" s="9" t="s">
        <v>79</v>
      </c>
      <c r="G1707" s="9">
        <v>8</v>
      </c>
      <c r="H1707" s="9">
        <v>8</v>
      </c>
      <c r="I1707" s="9">
        <v>6</v>
      </c>
      <c r="J1707" s="9">
        <v>8</v>
      </c>
      <c r="K1707" s="9">
        <v>0</v>
      </c>
      <c r="L1707" s="9">
        <v>5</v>
      </c>
      <c r="M1707" s="9">
        <v>5</v>
      </c>
      <c r="N1707" s="9" t="s">
        <v>233</v>
      </c>
      <c r="O1707" s="9" t="s">
        <v>44</v>
      </c>
      <c r="P1707" s="9" t="s">
        <v>29</v>
      </c>
      <c r="Q1707" s="9" t="s">
        <v>60</v>
      </c>
      <c r="R1707" s="9" t="s">
        <v>337</v>
      </c>
      <c r="S1707" s="9" t="s">
        <v>91</v>
      </c>
      <c r="T1707" s="9" t="s">
        <v>33</v>
      </c>
      <c r="U1707" s="9" t="s">
        <v>146</v>
      </c>
      <c r="V1707" s="9">
        <v>1</v>
      </c>
      <c r="W1707" s="9">
        <v>3</v>
      </c>
      <c r="X1707" s="9" t="s">
        <v>35</v>
      </c>
      <c r="Y1707" s="9" t="s">
        <v>35</v>
      </c>
      <c r="Z1707" s="9" t="s">
        <v>36</v>
      </c>
    </row>
    <row r="1708" spans="1:26" s="9" customFormat="1" x14ac:dyDescent="0.3">
      <c r="A1708" s="9" t="s">
        <v>1970</v>
      </c>
      <c r="B1708" s="9" t="s">
        <v>151</v>
      </c>
      <c r="E1708" s="9" t="s">
        <v>26</v>
      </c>
      <c r="F1708" s="9" t="s">
        <v>79</v>
      </c>
      <c r="G1708" s="9">
        <v>8</v>
      </c>
      <c r="H1708" s="9">
        <v>8</v>
      </c>
      <c r="I1708" s="9">
        <v>8</v>
      </c>
      <c r="J1708" s="9">
        <v>8</v>
      </c>
      <c r="K1708" s="9">
        <v>8</v>
      </c>
      <c r="L1708" s="9">
        <v>3</v>
      </c>
      <c r="M1708" s="9">
        <v>7</v>
      </c>
      <c r="N1708" s="9" t="s">
        <v>140</v>
      </c>
      <c r="O1708" s="9" t="s">
        <v>28</v>
      </c>
      <c r="P1708" s="9" t="s">
        <v>45</v>
      </c>
      <c r="Q1708" s="9" t="s">
        <v>39</v>
      </c>
      <c r="R1708" s="9" t="s">
        <v>50</v>
      </c>
      <c r="S1708" s="9" t="s">
        <v>56</v>
      </c>
      <c r="T1708" s="9" t="s">
        <v>33</v>
      </c>
      <c r="U1708" s="9" t="s">
        <v>46</v>
      </c>
      <c r="V1708" s="9">
        <v>3</v>
      </c>
      <c r="W1708" s="9">
        <v>3</v>
      </c>
      <c r="X1708" s="9" t="s">
        <v>35</v>
      </c>
      <c r="Y1708" s="9" t="s">
        <v>35</v>
      </c>
      <c r="Z1708" s="9" t="s">
        <v>36</v>
      </c>
    </row>
    <row r="1709" spans="1:26" s="9" customFormat="1" x14ac:dyDescent="0.3">
      <c r="A1709" s="9" t="s">
        <v>1971</v>
      </c>
      <c r="B1709" s="9" t="s">
        <v>25</v>
      </c>
      <c r="C1709" s="9" t="s">
        <v>26</v>
      </c>
      <c r="D1709" s="9" t="s">
        <v>27</v>
      </c>
      <c r="G1709" s="9">
        <v>8</v>
      </c>
      <c r="H1709" s="9">
        <v>3</v>
      </c>
      <c r="I1709" s="9">
        <v>7</v>
      </c>
      <c r="J1709" s="9">
        <v>7</v>
      </c>
      <c r="K1709" s="9">
        <v>2</v>
      </c>
      <c r="L1709" s="9">
        <v>2</v>
      </c>
      <c r="M1709" s="9">
        <v>6</v>
      </c>
      <c r="N1709" s="9" t="s">
        <v>123</v>
      </c>
      <c r="O1709" s="9" t="s">
        <v>44</v>
      </c>
      <c r="P1709" s="9" t="s">
        <v>29</v>
      </c>
      <c r="Q1709" s="9" t="s">
        <v>60</v>
      </c>
      <c r="R1709" s="9" t="s">
        <v>31</v>
      </c>
      <c r="T1709" s="9" t="s">
        <v>176</v>
      </c>
      <c r="U1709" s="9" t="s">
        <v>34</v>
      </c>
      <c r="V1709" s="9">
        <v>2</v>
      </c>
      <c r="W1709" s="9">
        <v>3</v>
      </c>
      <c r="X1709" s="9" t="s">
        <v>35</v>
      </c>
      <c r="Y1709" s="9" t="s">
        <v>35</v>
      </c>
      <c r="Z1709" s="9" t="s">
        <v>36</v>
      </c>
    </row>
    <row r="1710" spans="1:26" s="9" customFormat="1" x14ac:dyDescent="0.3">
      <c r="A1710" s="9" t="s">
        <v>1972</v>
      </c>
      <c r="B1710" s="9" t="s">
        <v>48</v>
      </c>
      <c r="C1710" s="9" t="s">
        <v>26</v>
      </c>
      <c r="D1710" s="9" t="s">
        <v>27</v>
      </c>
      <c r="G1710" s="9">
        <v>7</v>
      </c>
      <c r="H1710" s="9">
        <v>2</v>
      </c>
      <c r="I1710" s="9">
        <v>3</v>
      </c>
      <c r="J1710" s="9">
        <v>0</v>
      </c>
      <c r="K1710" s="9">
        <v>0</v>
      </c>
      <c r="L1710" s="9">
        <v>10</v>
      </c>
      <c r="M1710" s="9">
        <v>7</v>
      </c>
      <c r="N1710" s="9" t="s">
        <v>1973</v>
      </c>
      <c r="O1710" s="9" t="s">
        <v>28</v>
      </c>
      <c r="P1710" s="9" t="s">
        <v>45</v>
      </c>
      <c r="Q1710" s="9" t="s">
        <v>60</v>
      </c>
      <c r="R1710" s="9" t="s">
        <v>50</v>
      </c>
      <c r="S1710" s="9" t="s">
        <v>56</v>
      </c>
      <c r="T1710" s="9" t="s">
        <v>194</v>
      </c>
      <c r="U1710" s="9" t="s">
        <v>34</v>
      </c>
      <c r="V1710" s="9">
        <v>0</v>
      </c>
      <c r="W1710" s="9">
        <v>2</v>
      </c>
      <c r="X1710" s="9" t="s">
        <v>35</v>
      </c>
      <c r="Y1710" s="9" t="s">
        <v>35</v>
      </c>
      <c r="Z1710" s="9" t="s">
        <v>36</v>
      </c>
    </row>
    <row r="1711" spans="1:26" s="9" customFormat="1" x14ac:dyDescent="0.3">
      <c r="A1711" s="9" t="s">
        <v>1974</v>
      </c>
      <c r="B1711" s="9" t="s">
        <v>184</v>
      </c>
      <c r="C1711" s="9" t="s">
        <v>26</v>
      </c>
      <c r="D1711" s="9" t="s">
        <v>27</v>
      </c>
      <c r="G1711" s="9">
        <v>3</v>
      </c>
      <c r="H1711" s="9">
        <v>3</v>
      </c>
      <c r="I1711" s="9">
        <v>7</v>
      </c>
      <c r="J1711" s="9">
        <v>3</v>
      </c>
      <c r="K1711" s="9">
        <v>1</v>
      </c>
      <c r="L1711" s="9">
        <v>5</v>
      </c>
      <c r="M1711" s="9">
        <v>7</v>
      </c>
      <c r="N1711" s="9">
        <v>100</v>
      </c>
      <c r="O1711" s="9" t="s">
        <v>28</v>
      </c>
      <c r="P1711" s="9" t="s">
        <v>29</v>
      </c>
      <c r="Q1711" s="9" t="s">
        <v>39</v>
      </c>
      <c r="R1711" s="9" t="s">
        <v>31</v>
      </c>
      <c r="S1711" s="9" t="s">
        <v>32</v>
      </c>
      <c r="T1711" s="9" t="s">
        <v>33</v>
      </c>
      <c r="U1711" s="9" t="s">
        <v>34</v>
      </c>
      <c r="V1711" s="9">
        <v>4</v>
      </c>
      <c r="W1711" s="9">
        <v>2</v>
      </c>
      <c r="X1711" s="9" t="s">
        <v>35</v>
      </c>
      <c r="Y1711" s="9" t="s">
        <v>35</v>
      </c>
      <c r="Z1711" s="9" t="s">
        <v>53</v>
      </c>
    </row>
    <row r="1712" spans="1:26" s="9" customFormat="1" x14ac:dyDescent="0.3">
      <c r="A1712" s="9" t="s">
        <v>1975</v>
      </c>
      <c r="B1712" s="9" t="s">
        <v>74</v>
      </c>
      <c r="C1712" s="9" t="s">
        <v>26</v>
      </c>
      <c r="D1712" s="9" t="s">
        <v>27</v>
      </c>
      <c r="G1712" s="9">
        <v>7</v>
      </c>
      <c r="H1712" s="9">
        <v>3</v>
      </c>
      <c r="I1712" s="9">
        <v>8</v>
      </c>
      <c r="J1712" s="9">
        <v>6</v>
      </c>
      <c r="K1712" s="9">
        <v>5</v>
      </c>
      <c r="L1712" s="9">
        <v>3</v>
      </c>
      <c r="M1712" s="9">
        <v>7</v>
      </c>
      <c r="N1712" s="9">
        <v>100</v>
      </c>
      <c r="O1712" s="9" t="s">
        <v>44</v>
      </c>
      <c r="P1712" s="9" t="s">
        <v>45</v>
      </c>
      <c r="Q1712" s="9" t="s">
        <v>39</v>
      </c>
      <c r="R1712" s="9" t="s">
        <v>50</v>
      </c>
      <c r="S1712" s="9" t="s">
        <v>242</v>
      </c>
      <c r="T1712" s="9" t="s">
        <v>33</v>
      </c>
      <c r="U1712" s="9" t="s">
        <v>46</v>
      </c>
      <c r="V1712" s="9">
        <v>5</v>
      </c>
      <c r="W1712" s="9">
        <v>3</v>
      </c>
      <c r="X1712" s="9" t="s">
        <v>35</v>
      </c>
      <c r="Y1712" s="9" t="s">
        <v>35</v>
      </c>
      <c r="Z1712" s="9" t="s">
        <v>36</v>
      </c>
    </row>
    <row r="1713" spans="1:26" s="9" customFormat="1" x14ac:dyDescent="0.3">
      <c r="A1713" s="9" t="s">
        <v>1976</v>
      </c>
      <c r="B1713" s="9" t="s">
        <v>74</v>
      </c>
      <c r="C1713" s="9" t="s">
        <v>26</v>
      </c>
      <c r="D1713" s="9" t="s">
        <v>27</v>
      </c>
      <c r="G1713" s="9">
        <v>2</v>
      </c>
      <c r="H1713" s="9">
        <v>7</v>
      </c>
      <c r="I1713" s="9">
        <v>8</v>
      </c>
      <c r="J1713" s="9">
        <v>3</v>
      </c>
      <c r="K1713" s="9">
        <v>4</v>
      </c>
      <c r="L1713" s="9">
        <v>9</v>
      </c>
      <c r="M1713" s="9">
        <v>8</v>
      </c>
      <c r="N1713" s="9">
        <v>250</v>
      </c>
      <c r="O1713" s="9" t="s">
        <v>28</v>
      </c>
      <c r="P1713" s="9" t="s">
        <v>29</v>
      </c>
      <c r="Q1713" s="9" t="s">
        <v>39</v>
      </c>
      <c r="R1713" s="9" t="s">
        <v>31</v>
      </c>
      <c r="S1713" s="9" t="s">
        <v>51</v>
      </c>
      <c r="T1713" s="9" t="s">
        <v>65</v>
      </c>
      <c r="U1713" s="9" t="s">
        <v>34</v>
      </c>
      <c r="V1713" s="9">
        <v>1</v>
      </c>
      <c r="W1713" s="9">
        <v>1</v>
      </c>
      <c r="X1713" s="9" t="s">
        <v>35</v>
      </c>
      <c r="Y1713" s="9" t="s">
        <v>35</v>
      </c>
      <c r="Z1713" s="9" t="s">
        <v>36</v>
      </c>
    </row>
    <row r="1714" spans="1:26" s="9" customFormat="1" x14ac:dyDescent="0.3">
      <c r="A1714" s="9" t="s">
        <v>1977</v>
      </c>
      <c r="B1714" s="9" t="s">
        <v>38</v>
      </c>
      <c r="C1714" s="9" t="s">
        <v>26</v>
      </c>
      <c r="D1714" s="9" t="s">
        <v>27</v>
      </c>
      <c r="G1714" s="9">
        <v>9</v>
      </c>
      <c r="H1714" s="9">
        <v>7</v>
      </c>
      <c r="I1714" s="9">
        <v>6</v>
      </c>
      <c r="J1714" s="9">
        <v>8</v>
      </c>
      <c r="K1714" s="9">
        <v>0</v>
      </c>
      <c r="L1714" s="9">
        <v>6</v>
      </c>
      <c r="M1714" s="9">
        <v>7</v>
      </c>
      <c r="N1714" s="9">
        <v>300</v>
      </c>
      <c r="O1714" s="9" t="s">
        <v>28</v>
      </c>
      <c r="P1714" s="9" t="s">
        <v>45</v>
      </c>
      <c r="Q1714" s="9" t="s">
        <v>39</v>
      </c>
      <c r="R1714" s="9" t="s">
        <v>31</v>
      </c>
      <c r="S1714" s="9" t="s">
        <v>32</v>
      </c>
      <c r="T1714" s="9" t="s">
        <v>33</v>
      </c>
      <c r="U1714" s="9" t="s">
        <v>34</v>
      </c>
      <c r="V1714" s="9">
        <v>4</v>
      </c>
      <c r="W1714" s="9">
        <v>3</v>
      </c>
      <c r="X1714" s="9" t="s">
        <v>35</v>
      </c>
      <c r="Y1714" s="9" t="s">
        <v>35</v>
      </c>
      <c r="Z1714" s="9" t="s">
        <v>36</v>
      </c>
    </row>
    <row r="1715" spans="1:26" s="9" customFormat="1" x14ac:dyDescent="0.3">
      <c r="A1715" s="9" t="s">
        <v>1978</v>
      </c>
      <c r="B1715" s="9" t="s">
        <v>67</v>
      </c>
      <c r="E1715" s="9" t="s">
        <v>26</v>
      </c>
      <c r="F1715" s="9" t="s">
        <v>43</v>
      </c>
      <c r="G1715" s="9">
        <v>3</v>
      </c>
      <c r="H1715" s="9">
        <v>7</v>
      </c>
      <c r="I1715" s="9">
        <v>3</v>
      </c>
      <c r="J1715" s="9">
        <v>1</v>
      </c>
      <c r="K1715" s="9">
        <v>2</v>
      </c>
      <c r="L1715" s="9">
        <v>8</v>
      </c>
      <c r="M1715" s="9">
        <v>8</v>
      </c>
      <c r="N1715" s="9" t="s">
        <v>1979</v>
      </c>
      <c r="O1715" s="9" t="s">
        <v>28</v>
      </c>
      <c r="P1715" s="9" t="s">
        <v>45</v>
      </c>
      <c r="Q1715" s="9" t="s">
        <v>39</v>
      </c>
      <c r="R1715" s="9" t="s">
        <v>50</v>
      </c>
      <c r="S1715" s="9" t="s">
        <v>32</v>
      </c>
      <c r="T1715" s="9" t="s">
        <v>33</v>
      </c>
      <c r="U1715" s="9" t="s">
        <v>71</v>
      </c>
      <c r="V1715" s="9">
        <v>4</v>
      </c>
      <c r="W1715" s="9">
        <v>1</v>
      </c>
      <c r="X1715" s="9" t="s">
        <v>35</v>
      </c>
      <c r="Y1715" s="9" t="s">
        <v>35</v>
      </c>
      <c r="Z1715" s="9" t="s">
        <v>36</v>
      </c>
    </row>
    <row r="1716" spans="1:26" s="9" customFormat="1" x14ac:dyDescent="0.3">
      <c r="A1716" s="9" t="s">
        <v>1980</v>
      </c>
      <c r="B1716" s="9" t="s">
        <v>74</v>
      </c>
      <c r="C1716" s="9" t="s">
        <v>26</v>
      </c>
      <c r="D1716" s="9" t="s">
        <v>27</v>
      </c>
      <c r="G1716" s="9">
        <v>5</v>
      </c>
      <c r="H1716" s="9">
        <v>10</v>
      </c>
      <c r="I1716" s="9">
        <v>7</v>
      </c>
      <c r="J1716" s="9">
        <v>8</v>
      </c>
      <c r="K1716" s="9">
        <v>5</v>
      </c>
      <c r="L1716" s="9">
        <v>8</v>
      </c>
      <c r="M1716" s="9">
        <v>8</v>
      </c>
      <c r="N1716" s="9">
        <v>100</v>
      </c>
      <c r="O1716" s="9" t="s">
        <v>44</v>
      </c>
      <c r="P1716" s="9" t="s">
        <v>45</v>
      </c>
      <c r="Q1716" s="9" t="s">
        <v>39</v>
      </c>
      <c r="R1716" s="9" t="s">
        <v>31</v>
      </c>
      <c r="S1716" s="9" t="s">
        <v>95</v>
      </c>
      <c r="T1716" s="9" t="s">
        <v>33</v>
      </c>
      <c r="U1716" s="9" t="s">
        <v>34</v>
      </c>
      <c r="V1716" s="9">
        <v>0</v>
      </c>
      <c r="W1716" s="9">
        <v>2</v>
      </c>
      <c r="X1716" s="9" t="s">
        <v>35</v>
      </c>
      <c r="Y1716" s="9" t="s">
        <v>40</v>
      </c>
      <c r="Z1716" s="9" t="s">
        <v>36</v>
      </c>
    </row>
    <row r="1717" spans="1:26" s="9" customFormat="1" x14ac:dyDescent="0.3">
      <c r="A1717" s="9" t="s">
        <v>1981</v>
      </c>
      <c r="B1717" s="9" t="s">
        <v>81</v>
      </c>
      <c r="E1717" s="9" t="s">
        <v>26</v>
      </c>
      <c r="F1717" s="9" t="s">
        <v>79</v>
      </c>
      <c r="G1717" s="9">
        <v>3</v>
      </c>
      <c r="H1717" s="9">
        <v>5</v>
      </c>
      <c r="I1717" s="9">
        <v>8</v>
      </c>
      <c r="J1717" s="9">
        <v>2</v>
      </c>
      <c r="K1717" s="9">
        <v>3</v>
      </c>
      <c r="L1717" s="9">
        <v>7</v>
      </c>
      <c r="M1717" s="9">
        <v>7</v>
      </c>
      <c r="N1717" s="9">
        <v>700</v>
      </c>
      <c r="O1717" s="9" t="s">
        <v>44</v>
      </c>
      <c r="P1717" s="9" t="s">
        <v>45</v>
      </c>
      <c r="Q1717" s="9" t="s">
        <v>60</v>
      </c>
      <c r="R1717" s="9" t="s">
        <v>31</v>
      </c>
      <c r="S1717" s="9" t="s">
        <v>178</v>
      </c>
      <c r="T1717" s="9" t="s">
        <v>194</v>
      </c>
      <c r="U1717" s="9" t="s">
        <v>146</v>
      </c>
      <c r="V1717" s="9">
        <v>1</v>
      </c>
      <c r="W1717" s="9">
        <v>3</v>
      </c>
      <c r="X1717" s="9" t="s">
        <v>35</v>
      </c>
      <c r="Y1717" s="9" t="s">
        <v>35</v>
      </c>
      <c r="Z1717" s="9" t="s">
        <v>36</v>
      </c>
    </row>
    <row r="1718" spans="1:26" s="9" customFormat="1" x14ac:dyDescent="0.3">
      <c r="A1718" s="9" t="s">
        <v>1982</v>
      </c>
      <c r="B1718" s="9" t="s">
        <v>184</v>
      </c>
      <c r="C1718" s="9" t="s">
        <v>26</v>
      </c>
      <c r="D1718" s="9" t="s">
        <v>27</v>
      </c>
      <c r="G1718" s="9">
        <v>1</v>
      </c>
      <c r="H1718" s="9">
        <v>2</v>
      </c>
      <c r="I1718" s="9">
        <v>5</v>
      </c>
      <c r="J1718" s="9">
        <v>2</v>
      </c>
      <c r="K1718" s="9">
        <v>0</v>
      </c>
      <c r="L1718" s="9">
        <v>9</v>
      </c>
      <c r="M1718" s="9">
        <v>8</v>
      </c>
      <c r="N1718" s="9">
        <v>100</v>
      </c>
      <c r="O1718" s="9" t="s">
        <v>44</v>
      </c>
      <c r="P1718" s="9" t="s">
        <v>45</v>
      </c>
      <c r="Q1718" s="9" t="s">
        <v>30</v>
      </c>
      <c r="R1718" s="9" t="s">
        <v>50</v>
      </c>
      <c r="S1718" s="9" t="s">
        <v>91</v>
      </c>
      <c r="U1718" s="9" t="s">
        <v>46</v>
      </c>
      <c r="V1718" s="9">
        <v>1</v>
      </c>
      <c r="W1718" s="9">
        <v>3</v>
      </c>
      <c r="X1718" s="9" t="s">
        <v>35</v>
      </c>
      <c r="Y1718" s="9" t="s">
        <v>35</v>
      </c>
      <c r="Z1718" s="9" t="s">
        <v>36</v>
      </c>
    </row>
    <row r="1719" spans="1:26" s="9" customFormat="1" x14ac:dyDescent="0.3">
      <c r="A1719" s="9" t="s">
        <v>1983</v>
      </c>
      <c r="B1719" s="9" t="s">
        <v>48</v>
      </c>
      <c r="C1719" s="9" t="s">
        <v>26</v>
      </c>
      <c r="D1719" s="9" t="s">
        <v>27</v>
      </c>
      <c r="G1719" s="9">
        <v>3</v>
      </c>
      <c r="H1719" s="9">
        <v>7</v>
      </c>
      <c r="I1719" s="9">
        <v>5</v>
      </c>
      <c r="J1719" s="9">
        <v>8</v>
      </c>
      <c r="K1719" s="9">
        <v>7</v>
      </c>
      <c r="L1719" s="9">
        <v>8</v>
      </c>
      <c r="M1719" s="9">
        <v>9</v>
      </c>
      <c r="N1719" s="9">
        <v>0</v>
      </c>
      <c r="O1719" s="9" t="s">
        <v>28</v>
      </c>
      <c r="P1719" s="9" t="s">
        <v>168</v>
      </c>
      <c r="Q1719" s="9" t="s">
        <v>39</v>
      </c>
      <c r="R1719" s="9" t="s">
        <v>201</v>
      </c>
      <c r="S1719" s="9" t="s">
        <v>91</v>
      </c>
      <c r="T1719" s="9" t="s">
        <v>62</v>
      </c>
      <c r="U1719" s="9" t="s">
        <v>106</v>
      </c>
      <c r="V1719" s="9">
        <v>6</v>
      </c>
      <c r="W1719" s="9">
        <v>4</v>
      </c>
      <c r="X1719" s="9" t="s">
        <v>35</v>
      </c>
      <c r="Y1719" s="9" t="s">
        <v>35</v>
      </c>
      <c r="Z1719" s="9" t="s">
        <v>53</v>
      </c>
    </row>
    <row r="1720" spans="1:26" s="9" customFormat="1" x14ac:dyDescent="0.3">
      <c r="A1720" s="9" t="s">
        <v>1984</v>
      </c>
      <c r="B1720" s="9" t="s">
        <v>78</v>
      </c>
      <c r="E1720" s="9" t="s">
        <v>26</v>
      </c>
      <c r="F1720" s="9" t="s">
        <v>43</v>
      </c>
      <c r="G1720" s="9">
        <v>2</v>
      </c>
      <c r="H1720" s="9">
        <v>10</v>
      </c>
      <c r="I1720" s="9">
        <v>10</v>
      </c>
      <c r="J1720" s="9">
        <v>5</v>
      </c>
      <c r="K1720" s="9">
        <v>5</v>
      </c>
      <c r="L1720" s="9">
        <v>5</v>
      </c>
      <c r="M1720" s="9">
        <v>5</v>
      </c>
      <c r="N1720" s="9" t="s">
        <v>595</v>
      </c>
      <c r="O1720" s="9" t="s">
        <v>28</v>
      </c>
      <c r="P1720" s="9" t="s">
        <v>45</v>
      </c>
      <c r="Q1720" s="9" t="s">
        <v>30</v>
      </c>
      <c r="R1720" s="9" t="s">
        <v>86</v>
      </c>
      <c r="S1720" s="9" t="s">
        <v>178</v>
      </c>
      <c r="T1720" s="9" t="s">
        <v>182</v>
      </c>
      <c r="U1720" s="9" t="s">
        <v>46</v>
      </c>
      <c r="V1720" s="9">
        <v>2</v>
      </c>
      <c r="W1720" s="9">
        <v>0</v>
      </c>
      <c r="X1720" s="9" t="s">
        <v>35</v>
      </c>
      <c r="Y1720" s="9" t="s">
        <v>35</v>
      </c>
      <c r="Z1720" s="9" t="s">
        <v>36</v>
      </c>
    </row>
    <row r="1721" spans="1:26" s="9" customFormat="1" x14ac:dyDescent="0.3">
      <c r="A1721" s="9" t="s">
        <v>1985</v>
      </c>
      <c r="B1721" s="9" t="s">
        <v>81</v>
      </c>
      <c r="E1721" s="9" t="s">
        <v>26</v>
      </c>
      <c r="F1721" s="9" t="s">
        <v>43</v>
      </c>
      <c r="G1721" s="9">
        <v>2</v>
      </c>
      <c r="H1721" s="9">
        <v>0</v>
      </c>
      <c r="I1721" s="9">
        <v>10</v>
      </c>
      <c r="J1721" s="9">
        <v>2</v>
      </c>
      <c r="K1721" s="9">
        <v>1</v>
      </c>
      <c r="L1721" s="9">
        <v>9</v>
      </c>
      <c r="M1721" s="9">
        <v>6</v>
      </c>
      <c r="N1721" s="9">
        <v>0</v>
      </c>
      <c r="O1721" s="9" t="s">
        <v>28</v>
      </c>
      <c r="P1721" s="9" t="s">
        <v>29</v>
      </c>
      <c r="Q1721" s="9" t="s">
        <v>39</v>
      </c>
      <c r="R1721" s="9" t="s">
        <v>31</v>
      </c>
      <c r="S1721" s="9" t="s">
        <v>102</v>
      </c>
      <c r="T1721" s="9" t="s">
        <v>112</v>
      </c>
      <c r="U1721" s="9" t="s">
        <v>34</v>
      </c>
      <c r="V1721" s="9">
        <v>1</v>
      </c>
      <c r="W1721" s="9">
        <v>1</v>
      </c>
      <c r="X1721" s="9" t="s">
        <v>35</v>
      </c>
      <c r="Y1721" s="9" t="s">
        <v>35</v>
      </c>
      <c r="Z1721" s="9" t="s">
        <v>36</v>
      </c>
    </row>
    <row r="1722" spans="1:26" s="9" customFormat="1" x14ac:dyDescent="0.3">
      <c r="A1722" s="9" t="s">
        <v>1986</v>
      </c>
      <c r="B1722" s="9" t="s">
        <v>409</v>
      </c>
      <c r="C1722" s="9" t="s">
        <v>26</v>
      </c>
      <c r="D1722" s="9" t="s">
        <v>105</v>
      </c>
      <c r="G1722" s="9">
        <v>2</v>
      </c>
      <c r="H1722" s="9">
        <v>1</v>
      </c>
      <c r="I1722" s="9">
        <v>8</v>
      </c>
      <c r="J1722" s="9">
        <v>6</v>
      </c>
      <c r="K1722" s="9">
        <v>2</v>
      </c>
      <c r="L1722" s="9">
        <v>3</v>
      </c>
      <c r="M1722" s="9">
        <v>7</v>
      </c>
      <c r="N1722" s="9">
        <v>25</v>
      </c>
      <c r="O1722" s="9" t="s">
        <v>28</v>
      </c>
      <c r="P1722" s="9" t="s">
        <v>45</v>
      </c>
      <c r="Q1722" s="9" t="s">
        <v>60</v>
      </c>
      <c r="R1722" s="9" t="s">
        <v>31</v>
      </c>
      <c r="T1722" s="9" t="s">
        <v>65</v>
      </c>
      <c r="U1722" s="9" t="s">
        <v>146</v>
      </c>
      <c r="V1722" s="9">
        <v>4</v>
      </c>
      <c r="W1722" s="9">
        <v>2</v>
      </c>
      <c r="X1722" s="9" t="s">
        <v>35</v>
      </c>
      <c r="Y1722" s="9" t="s">
        <v>35</v>
      </c>
      <c r="Z1722" s="9" t="s">
        <v>36</v>
      </c>
    </row>
    <row r="1723" spans="1:26" s="9" customFormat="1" x14ac:dyDescent="0.3">
      <c r="A1723" s="9" t="s">
        <v>1987</v>
      </c>
      <c r="B1723" s="9" t="s">
        <v>48</v>
      </c>
      <c r="C1723" s="9" t="s">
        <v>26</v>
      </c>
      <c r="D1723" s="9" t="s">
        <v>27</v>
      </c>
      <c r="G1723" s="9">
        <v>8</v>
      </c>
      <c r="H1723" s="9">
        <v>0</v>
      </c>
      <c r="I1723" s="9">
        <v>8</v>
      </c>
      <c r="J1723" s="9">
        <v>7</v>
      </c>
      <c r="K1723" s="9">
        <v>4</v>
      </c>
      <c r="L1723" s="9">
        <v>6</v>
      </c>
      <c r="M1723" s="9">
        <v>7</v>
      </c>
      <c r="N1723" s="9">
        <v>50</v>
      </c>
      <c r="O1723" s="9" t="s">
        <v>28</v>
      </c>
      <c r="P1723" s="9" t="s">
        <v>29</v>
      </c>
      <c r="Q1723" s="9" t="s">
        <v>39</v>
      </c>
      <c r="R1723" s="9" t="s">
        <v>31</v>
      </c>
      <c r="S1723" s="9" t="s">
        <v>51</v>
      </c>
      <c r="T1723" s="9" t="s">
        <v>112</v>
      </c>
      <c r="U1723" s="9" t="s">
        <v>34</v>
      </c>
      <c r="V1723" s="9">
        <v>1</v>
      </c>
      <c r="W1723" s="9">
        <v>4</v>
      </c>
      <c r="X1723" s="9" t="s">
        <v>35</v>
      </c>
      <c r="Y1723" s="9" t="s">
        <v>35</v>
      </c>
      <c r="Z1723" s="9" t="s">
        <v>36</v>
      </c>
    </row>
    <row r="1724" spans="1:26" s="9" customFormat="1" x14ac:dyDescent="0.3">
      <c r="A1724" s="9" t="s">
        <v>1988</v>
      </c>
      <c r="B1724" s="9" t="s">
        <v>38</v>
      </c>
      <c r="C1724" s="9" t="s">
        <v>26</v>
      </c>
      <c r="D1724" s="9" t="s">
        <v>27</v>
      </c>
      <c r="G1724" s="9">
        <v>7</v>
      </c>
      <c r="H1724" s="9">
        <v>5</v>
      </c>
      <c r="I1724" s="9">
        <v>8</v>
      </c>
      <c r="J1724" s="9">
        <v>7</v>
      </c>
      <c r="K1724" s="9">
        <v>5</v>
      </c>
      <c r="L1724" s="9">
        <v>3</v>
      </c>
      <c r="M1724" s="9">
        <v>7</v>
      </c>
      <c r="N1724" s="9">
        <v>100</v>
      </c>
      <c r="O1724" s="9" t="s">
        <v>28</v>
      </c>
      <c r="P1724" s="9" t="s">
        <v>29</v>
      </c>
      <c r="Q1724" s="9" t="s">
        <v>39</v>
      </c>
      <c r="R1724" s="9" t="s">
        <v>86</v>
      </c>
      <c r="S1724" s="9" t="s">
        <v>61</v>
      </c>
      <c r="T1724" s="9" t="s">
        <v>112</v>
      </c>
      <c r="U1724" s="9" t="s">
        <v>34</v>
      </c>
      <c r="V1724" s="9">
        <v>3</v>
      </c>
      <c r="W1724" s="9">
        <v>2</v>
      </c>
      <c r="X1724" s="9" t="s">
        <v>35</v>
      </c>
      <c r="Y1724" s="9" t="s">
        <v>35</v>
      </c>
      <c r="Z1724" s="9" t="s">
        <v>36</v>
      </c>
    </row>
    <row r="1725" spans="1:26" s="9" customFormat="1" x14ac:dyDescent="0.3">
      <c r="A1725" s="9" t="s">
        <v>1989</v>
      </c>
      <c r="B1725" s="9" t="s">
        <v>38</v>
      </c>
      <c r="C1725" s="9" t="s">
        <v>26</v>
      </c>
      <c r="D1725" s="9" t="s">
        <v>27</v>
      </c>
      <c r="G1725" s="9">
        <v>7</v>
      </c>
      <c r="H1725" s="9">
        <v>5</v>
      </c>
      <c r="I1725" s="9">
        <v>8</v>
      </c>
      <c r="J1725" s="9">
        <v>7</v>
      </c>
      <c r="K1725" s="9">
        <v>5</v>
      </c>
      <c r="L1725" s="9">
        <v>3</v>
      </c>
      <c r="M1725" s="9">
        <v>7</v>
      </c>
      <c r="N1725" s="9">
        <v>100</v>
      </c>
      <c r="O1725" s="9" t="s">
        <v>28</v>
      </c>
      <c r="P1725" s="9" t="s">
        <v>29</v>
      </c>
      <c r="Q1725" s="9" t="s">
        <v>39</v>
      </c>
      <c r="R1725" s="9" t="s">
        <v>86</v>
      </c>
      <c r="S1725" s="9" t="s">
        <v>61</v>
      </c>
      <c r="T1725" s="9" t="s">
        <v>112</v>
      </c>
      <c r="U1725" s="9" t="s">
        <v>34</v>
      </c>
      <c r="V1725" s="9">
        <v>3</v>
      </c>
      <c r="W1725" s="9">
        <v>2</v>
      </c>
      <c r="X1725" s="9" t="s">
        <v>35</v>
      </c>
      <c r="Y1725" s="9" t="s">
        <v>35</v>
      </c>
      <c r="Z1725" s="9" t="s">
        <v>36</v>
      </c>
    </row>
    <row r="1726" spans="1:26" s="9" customFormat="1" x14ac:dyDescent="0.3">
      <c r="A1726" s="9" t="s">
        <v>1990</v>
      </c>
      <c r="B1726" s="9" t="s">
        <v>38</v>
      </c>
      <c r="C1726" s="9" t="s">
        <v>26</v>
      </c>
      <c r="D1726" s="9" t="s">
        <v>27</v>
      </c>
      <c r="G1726" s="9">
        <v>8</v>
      </c>
      <c r="H1726" s="9">
        <v>7</v>
      </c>
      <c r="I1726" s="9">
        <v>6</v>
      </c>
      <c r="J1726" s="9">
        <v>7</v>
      </c>
      <c r="K1726" s="9">
        <v>5</v>
      </c>
      <c r="L1726" s="9">
        <v>6</v>
      </c>
      <c r="M1726" s="9">
        <v>8</v>
      </c>
      <c r="N1726" s="9">
        <v>900</v>
      </c>
      <c r="O1726" s="9" t="s">
        <v>44</v>
      </c>
      <c r="P1726" s="9" t="s">
        <v>29</v>
      </c>
      <c r="Q1726" s="9" t="s">
        <v>39</v>
      </c>
      <c r="R1726" s="9" t="s">
        <v>31</v>
      </c>
      <c r="S1726" s="9" t="s">
        <v>32</v>
      </c>
      <c r="T1726" s="9" t="s">
        <v>33</v>
      </c>
      <c r="U1726" s="9" t="s">
        <v>46</v>
      </c>
      <c r="V1726" s="9">
        <v>4</v>
      </c>
      <c r="W1726" s="9">
        <v>1</v>
      </c>
      <c r="X1726" s="9" t="s">
        <v>35</v>
      </c>
      <c r="Y1726" s="9" t="s">
        <v>35</v>
      </c>
      <c r="Z1726" s="9" t="s">
        <v>53</v>
      </c>
    </row>
    <row r="1727" spans="1:26" s="9" customFormat="1" x14ac:dyDescent="0.3">
      <c r="A1727" s="9" t="s">
        <v>1991</v>
      </c>
      <c r="B1727" s="9" t="s">
        <v>184</v>
      </c>
      <c r="C1727" s="9" t="s">
        <v>26</v>
      </c>
      <c r="D1727" s="9" t="s">
        <v>27</v>
      </c>
      <c r="G1727" s="9">
        <v>8</v>
      </c>
      <c r="H1727" s="9">
        <v>8</v>
      </c>
      <c r="I1727" s="9">
        <v>8</v>
      </c>
      <c r="J1727" s="9">
        <v>8</v>
      </c>
      <c r="K1727" s="9">
        <v>3</v>
      </c>
      <c r="L1727" s="9">
        <v>3</v>
      </c>
      <c r="M1727" s="9">
        <v>7</v>
      </c>
      <c r="N1727" s="9" t="s">
        <v>1094</v>
      </c>
      <c r="O1727" s="9" t="s">
        <v>28</v>
      </c>
      <c r="P1727" s="9" t="s">
        <v>45</v>
      </c>
      <c r="Q1727" s="9" t="s">
        <v>60</v>
      </c>
      <c r="R1727" s="9" t="s">
        <v>31</v>
      </c>
      <c r="S1727" s="9" t="s">
        <v>56</v>
      </c>
      <c r="T1727" s="9" t="s">
        <v>176</v>
      </c>
      <c r="U1727" s="9" t="s">
        <v>146</v>
      </c>
      <c r="V1727" s="9">
        <v>4</v>
      </c>
      <c r="W1727" s="9">
        <v>3</v>
      </c>
      <c r="X1727" s="9" t="s">
        <v>35</v>
      </c>
      <c r="Y1727" s="9" t="s">
        <v>35</v>
      </c>
      <c r="Z1727" s="9" t="s">
        <v>36</v>
      </c>
    </row>
    <row r="1728" spans="1:26" s="9" customFormat="1" x14ac:dyDescent="0.3">
      <c r="A1728" s="9" t="s">
        <v>1992</v>
      </c>
      <c r="B1728" s="9" t="s">
        <v>135</v>
      </c>
      <c r="E1728" s="9" t="s">
        <v>26</v>
      </c>
      <c r="F1728" s="9" t="s">
        <v>43</v>
      </c>
      <c r="G1728" s="9">
        <v>6</v>
      </c>
      <c r="H1728" s="9">
        <v>8</v>
      </c>
      <c r="I1728" s="9">
        <v>5</v>
      </c>
      <c r="J1728" s="9">
        <v>3</v>
      </c>
      <c r="K1728" s="9">
        <v>6</v>
      </c>
      <c r="L1728" s="9">
        <v>6</v>
      </c>
      <c r="M1728" s="9">
        <v>9</v>
      </c>
      <c r="N1728" s="9">
        <v>500</v>
      </c>
      <c r="O1728" s="9" t="s">
        <v>44</v>
      </c>
      <c r="P1728" s="9" t="s">
        <v>45</v>
      </c>
      <c r="Q1728" s="9" t="s">
        <v>60</v>
      </c>
      <c r="R1728" s="9" t="s">
        <v>31</v>
      </c>
      <c r="S1728" s="9" t="s">
        <v>91</v>
      </c>
      <c r="T1728" s="9" t="s">
        <v>33</v>
      </c>
      <c r="U1728" s="9" t="s">
        <v>34</v>
      </c>
      <c r="V1728" s="9">
        <v>3</v>
      </c>
      <c r="W1728" s="9">
        <v>1</v>
      </c>
      <c r="X1728" s="9" t="s">
        <v>35</v>
      </c>
      <c r="Y1728" s="9" t="s">
        <v>35</v>
      </c>
      <c r="Z1728" s="9" t="s">
        <v>36</v>
      </c>
    </row>
    <row r="1729" spans="1:26" s="9" customFormat="1" x14ac:dyDescent="0.3">
      <c r="A1729" s="9" t="s">
        <v>1993</v>
      </c>
      <c r="B1729" s="9" t="s">
        <v>67</v>
      </c>
      <c r="E1729" s="9" t="s">
        <v>26</v>
      </c>
      <c r="F1729" s="9" t="s">
        <v>79</v>
      </c>
      <c r="G1729" s="9">
        <v>6</v>
      </c>
      <c r="H1729" s="9">
        <v>6</v>
      </c>
      <c r="I1729" s="9">
        <v>4</v>
      </c>
      <c r="J1729" s="9">
        <v>5</v>
      </c>
      <c r="K1729" s="9">
        <v>5</v>
      </c>
      <c r="L1729" s="9">
        <v>4</v>
      </c>
      <c r="M1729" s="9">
        <v>6</v>
      </c>
      <c r="N1729" s="9">
        <v>10</v>
      </c>
      <c r="O1729" s="9" t="s">
        <v>44</v>
      </c>
      <c r="P1729" s="9" t="s">
        <v>85</v>
      </c>
      <c r="Q1729" s="9" t="s">
        <v>30</v>
      </c>
      <c r="R1729" s="9" t="s">
        <v>31</v>
      </c>
      <c r="S1729" s="9" t="s">
        <v>61</v>
      </c>
      <c r="T1729" s="9" t="s">
        <v>112</v>
      </c>
      <c r="U1729" s="9" t="s">
        <v>34</v>
      </c>
      <c r="V1729" s="9">
        <v>4</v>
      </c>
      <c r="W1729" s="9">
        <v>3</v>
      </c>
      <c r="X1729" s="9" t="s">
        <v>35</v>
      </c>
      <c r="Y1729" s="9" t="s">
        <v>40</v>
      </c>
      <c r="Z1729" s="9" t="s">
        <v>36</v>
      </c>
    </row>
    <row r="1730" spans="1:26" s="9" customFormat="1" x14ac:dyDescent="0.3">
      <c r="A1730" s="9" t="s">
        <v>1994</v>
      </c>
      <c r="B1730" s="9" t="s">
        <v>74</v>
      </c>
      <c r="C1730" s="9" t="s">
        <v>26</v>
      </c>
      <c r="D1730" s="9" t="s">
        <v>27</v>
      </c>
      <c r="G1730" s="9">
        <v>5</v>
      </c>
      <c r="H1730" s="9">
        <v>6</v>
      </c>
      <c r="I1730" s="9">
        <v>3</v>
      </c>
      <c r="J1730" s="9">
        <v>6</v>
      </c>
      <c r="K1730" s="9">
        <v>5</v>
      </c>
      <c r="L1730" s="9">
        <v>7</v>
      </c>
      <c r="M1730" s="9">
        <v>6</v>
      </c>
      <c r="N1730" s="9" t="s">
        <v>1995</v>
      </c>
      <c r="O1730" s="9" t="s">
        <v>28</v>
      </c>
      <c r="P1730" s="9" t="s">
        <v>29</v>
      </c>
      <c r="Q1730" s="9" t="s">
        <v>60</v>
      </c>
      <c r="R1730" s="9" t="s">
        <v>31</v>
      </c>
      <c r="S1730" s="9" t="s">
        <v>178</v>
      </c>
      <c r="T1730" s="9" t="s">
        <v>182</v>
      </c>
      <c r="U1730" s="9" t="s">
        <v>146</v>
      </c>
      <c r="V1730" s="9">
        <v>3</v>
      </c>
      <c r="W1730" s="9">
        <v>3</v>
      </c>
      <c r="X1730" s="9" t="s">
        <v>35</v>
      </c>
      <c r="Y1730" s="9" t="s">
        <v>35</v>
      </c>
      <c r="Z1730" s="9" t="s">
        <v>36</v>
      </c>
    </row>
    <row r="1731" spans="1:26" s="9" customFormat="1" x14ac:dyDescent="0.3">
      <c r="A1731" s="9" t="s">
        <v>1996</v>
      </c>
      <c r="B1731" s="9" t="s">
        <v>151</v>
      </c>
      <c r="E1731" s="9" t="s">
        <v>26</v>
      </c>
      <c r="F1731" s="9" t="s">
        <v>43</v>
      </c>
      <c r="G1731" s="9">
        <v>3</v>
      </c>
      <c r="H1731" s="9">
        <v>9</v>
      </c>
      <c r="I1731" s="9">
        <v>6</v>
      </c>
      <c r="J1731" s="9">
        <v>2</v>
      </c>
      <c r="K1731" s="9">
        <v>0</v>
      </c>
      <c r="L1731" s="9">
        <v>3</v>
      </c>
      <c r="M1731" s="9">
        <v>9</v>
      </c>
      <c r="N1731" s="9">
        <v>100</v>
      </c>
      <c r="O1731" s="9" t="s">
        <v>44</v>
      </c>
      <c r="P1731" s="9" t="s">
        <v>45</v>
      </c>
      <c r="Q1731" s="9" t="s">
        <v>39</v>
      </c>
      <c r="R1731" s="9" t="s">
        <v>55</v>
      </c>
      <c r="S1731" s="9" t="s">
        <v>51</v>
      </c>
      <c r="T1731" s="9" t="s">
        <v>65</v>
      </c>
      <c r="U1731" s="9" t="s">
        <v>146</v>
      </c>
      <c r="V1731" s="9">
        <v>1</v>
      </c>
      <c r="W1731" s="9">
        <v>2</v>
      </c>
      <c r="X1731" s="9" t="s">
        <v>35</v>
      </c>
      <c r="Y1731" s="9" t="s">
        <v>35</v>
      </c>
      <c r="Z1731" s="9" t="s">
        <v>36</v>
      </c>
    </row>
    <row r="1732" spans="1:26" s="9" customFormat="1" x14ac:dyDescent="0.3">
      <c r="A1732" s="9" t="s">
        <v>1997</v>
      </c>
      <c r="B1732" s="9" t="s">
        <v>99</v>
      </c>
      <c r="E1732" s="9" t="s">
        <v>26</v>
      </c>
      <c r="F1732" s="9" t="s">
        <v>43</v>
      </c>
      <c r="G1732" s="9">
        <v>7</v>
      </c>
      <c r="H1732" s="9">
        <v>8</v>
      </c>
      <c r="I1732" s="9">
        <v>10</v>
      </c>
      <c r="J1732" s="9">
        <v>4</v>
      </c>
      <c r="K1732" s="9">
        <v>2</v>
      </c>
      <c r="L1732" s="9">
        <v>7</v>
      </c>
      <c r="M1732" s="9">
        <v>8</v>
      </c>
      <c r="N1732" s="9" t="s">
        <v>235</v>
      </c>
      <c r="O1732" s="9" t="s">
        <v>44</v>
      </c>
      <c r="P1732" s="9" t="s">
        <v>29</v>
      </c>
      <c r="Q1732" s="9" t="s">
        <v>60</v>
      </c>
      <c r="R1732" s="9" t="s">
        <v>31</v>
      </c>
      <c r="S1732" s="9" t="s">
        <v>95</v>
      </c>
      <c r="T1732" s="9" t="s">
        <v>112</v>
      </c>
      <c r="U1732" s="9" t="s">
        <v>146</v>
      </c>
      <c r="V1732" s="9">
        <v>3</v>
      </c>
      <c r="W1732" s="9">
        <v>2</v>
      </c>
      <c r="X1732" s="9" t="s">
        <v>35</v>
      </c>
      <c r="Y1732" s="9" t="s">
        <v>35</v>
      </c>
      <c r="Z1732" s="9" t="s">
        <v>36</v>
      </c>
    </row>
    <row r="1733" spans="1:26" s="9" customFormat="1" x14ac:dyDescent="0.3">
      <c r="A1733" s="9" t="s">
        <v>1998</v>
      </c>
      <c r="B1733" s="9" t="s">
        <v>74</v>
      </c>
      <c r="C1733" s="9" t="s">
        <v>26</v>
      </c>
      <c r="D1733" s="9" t="s">
        <v>27</v>
      </c>
      <c r="G1733" s="9">
        <v>3</v>
      </c>
      <c r="H1733" s="9">
        <v>1</v>
      </c>
      <c r="I1733" s="9">
        <v>10</v>
      </c>
      <c r="J1733" s="9">
        <v>1</v>
      </c>
      <c r="K1733" s="9">
        <v>0</v>
      </c>
      <c r="L1733" s="9">
        <v>5</v>
      </c>
      <c r="M1733" s="9">
        <v>5</v>
      </c>
      <c r="N1733" s="9">
        <v>50</v>
      </c>
      <c r="O1733" s="9" t="s">
        <v>28</v>
      </c>
      <c r="P1733" s="9" t="s">
        <v>29</v>
      </c>
      <c r="Q1733" s="9" t="s">
        <v>60</v>
      </c>
      <c r="R1733" s="9" t="s">
        <v>50</v>
      </c>
      <c r="S1733" s="9" t="s">
        <v>56</v>
      </c>
      <c r="T1733" s="9" t="s">
        <v>52</v>
      </c>
      <c r="U1733" s="9" t="s">
        <v>46</v>
      </c>
      <c r="V1733" s="9">
        <v>3</v>
      </c>
      <c r="W1733" s="9">
        <v>3</v>
      </c>
      <c r="X1733" s="9" t="s">
        <v>35</v>
      </c>
      <c r="Y1733" s="9" t="s">
        <v>40</v>
      </c>
      <c r="Z1733" s="9" t="s">
        <v>36</v>
      </c>
    </row>
    <row r="1734" spans="1:26" s="9" customFormat="1" x14ac:dyDescent="0.3">
      <c r="A1734" s="9" t="s">
        <v>1999</v>
      </c>
      <c r="B1734" s="9" t="s">
        <v>67</v>
      </c>
      <c r="E1734" s="9" t="s">
        <v>26</v>
      </c>
      <c r="F1734" s="9" t="s">
        <v>43</v>
      </c>
      <c r="G1734" s="9">
        <v>2</v>
      </c>
      <c r="H1734" s="9">
        <v>9</v>
      </c>
      <c r="I1734" s="9">
        <v>9</v>
      </c>
      <c r="J1734" s="9">
        <v>2</v>
      </c>
      <c r="K1734" s="9">
        <v>2</v>
      </c>
      <c r="L1734" s="9">
        <v>8</v>
      </c>
      <c r="M1734" s="9">
        <v>6</v>
      </c>
      <c r="N1734" s="9" t="s">
        <v>97</v>
      </c>
      <c r="O1734" s="9" t="s">
        <v>44</v>
      </c>
      <c r="P1734" s="9" t="s">
        <v>45</v>
      </c>
      <c r="Q1734" s="9" t="s">
        <v>164</v>
      </c>
      <c r="R1734" s="9" t="s">
        <v>50</v>
      </c>
      <c r="S1734" s="9" t="s">
        <v>32</v>
      </c>
      <c r="U1734" s="9" t="s">
        <v>71</v>
      </c>
      <c r="V1734" s="9">
        <v>5</v>
      </c>
      <c r="W1734" s="9">
        <v>2</v>
      </c>
      <c r="X1734" s="9" t="s">
        <v>35</v>
      </c>
      <c r="Y1734" s="9" t="s">
        <v>35</v>
      </c>
      <c r="Z1734" s="9" t="s">
        <v>36</v>
      </c>
    </row>
    <row r="1735" spans="1:26" s="9" customFormat="1" x14ac:dyDescent="0.3">
      <c r="A1735" s="9" t="s">
        <v>2000</v>
      </c>
      <c r="B1735" s="9" t="s">
        <v>38</v>
      </c>
      <c r="C1735" s="9" t="s">
        <v>26</v>
      </c>
      <c r="D1735" s="9" t="s">
        <v>27</v>
      </c>
      <c r="G1735" s="9">
        <v>5</v>
      </c>
      <c r="H1735" s="9">
        <v>5</v>
      </c>
      <c r="I1735" s="9">
        <v>5</v>
      </c>
      <c r="J1735" s="9">
        <v>5</v>
      </c>
      <c r="K1735" s="9">
        <v>5</v>
      </c>
      <c r="L1735" s="9">
        <v>5</v>
      </c>
      <c r="M1735" s="9">
        <v>10</v>
      </c>
      <c r="N1735" s="9">
        <v>500</v>
      </c>
      <c r="O1735" s="9" t="s">
        <v>28</v>
      </c>
      <c r="P1735" s="9" t="s">
        <v>29</v>
      </c>
      <c r="Q1735" s="9" t="s">
        <v>60</v>
      </c>
      <c r="R1735" s="9" t="s">
        <v>31</v>
      </c>
      <c r="S1735" s="9" t="s">
        <v>51</v>
      </c>
      <c r="T1735" s="9" t="s">
        <v>33</v>
      </c>
      <c r="U1735" s="9" t="s">
        <v>146</v>
      </c>
      <c r="V1735" s="9">
        <v>3</v>
      </c>
      <c r="W1735" s="9">
        <v>3</v>
      </c>
      <c r="X1735" s="9" t="s">
        <v>35</v>
      </c>
      <c r="Y1735" s="9" t="s">
        <v>35</v>
      </c>
      <c r="Z1735" s="9" t="s">
        <v>36</v>
      </c>
    </row>
    <row r="1736" spans="1:26" s="9" customFormat="1" x14ac:dyDescent="0.3">
      <c r="A1736" s="9" t="s">
        <v>2001</v>
      </c>
      <c r="B1736" s="9" t="s">
        <v>90</v>
      </c>
      <c r="E1736" s="9" t="s">
        <v>26</v>
      </c>
      <c r="F1736" s="9" t="s">
        <v>43</v>
      </c>
      <c r="G1736" s="9">
        <v>3</v>
      </c>
      <c r="H1736" s="9">
        <v>2</v>
      </c>
      <c r="I1736" s="9">
        <v>8</v>
      </c>
      <c r="J1736" s="9">
        <v>3</v>
      </c>
      <c r="K1736" s="9">
        <v>1</v>
      </c>
      <c r="L1736" s="9">
        <v>9</v>
      </c>
      <c r="M1736" s="9">
        <v>7</v>
      </c>
      <c r="N1736" s="9">
        <v>100</v>
      </c>
      <c r="O1736" s="9" t="s">
        <v>28</v>
      </c>
      <c r="P1736" s="9" t="s">
        <v>45</v>
      </c>
      <c r="Q1736" s="9" t="s">
        <v>39</v>
      </c>
      <c r="R1736" s="9" t="s">
        <v>50</v>
      </c>
      <c r="S1736" s="9" t="s">
        <v>632</v>
      </c>
      <c r="U1736" s="9" t="s">
        <v>57</v>
      </c>
      <c r="V1736" s="9">
        <v>3</v>
      </c>
      <c r="W1736" s="9">
        <v>3</v>
      </c>
      <c r="X1736" s="9" t="s">
        <v>35</v>
      </c>
      <c r="Y1736" s="9" t="s">
        <v>35</v>
      </c>
      <c r="Z1736" s="9" t="s">
        <v>36</v>
      </c>
    </row>
    <row r="1737" spans="1:26" s="9" customFormat="1" x14ac:dyDescent="0.3">
      <c r="A1737" s="9" t="s">
        <v>2002</v>
      </c>
      <c r="B1737" s="9" t="s">
        <v>67</v>
      </c>
      <c r="E1737" s="9" t="s">
        <v>26</v>
      </c>
      <c r="F1737" s="9" t="s">
        <v>43</v>
      </c>
      <c r="G1737" s="9">
        <v>7</v>
      </c>
      <c r="H1737" s="9">
        <v>6</v>
      </c>
      <c r="I1737" s="9">
        <v>7</v>
      </c>
      <c r="J1737" s="9">
        <v>2</v>
      </c>
      <c r="K1737" s="9">
        <v>0</v>
      </c>
      <c r="L1737" s="9">
        <v>6</v>
      </c>
      <c r="M1737" s="9">
        <v>7</v>
      </c>
      <c r="N1737" s="9">
        <v>0</v>
      </c>
      <c r="O1737" s="9" t="s">
        <v>28</v>
      </c>
      <c r="P1737" s="9" t="s">
        <v>45</v>
      </c>
      <c r="Q1737" s="9" t="s">
        <v>39</v>
      </c>
      <c r="R1737" s="9" t="s">
        <v>31</v>
      </c>
      <c r="S1737" s="9" t="s">
        <v>102</v>
      </c>
      <c r="T1737" s="9" t="s">
        <v>206</v>
      </c>
      <c r="U1737" s="9" t="s">
        <v>34</v>
      </c>
      <c r="V1737" s="9">
        <v>5</v>
      </c>
      <c r="W1737" s="9">
        <v>2</v>
      </c>
      <c r="X1737" s="9" t="s">
        <v>35</v>
      </c>
      <c r="Y1737" s="9" t="s">
        <v>35</v>
      </c>
      <c r="Z1737" s="9" t="s">
        <v>36</v>
      </c>
    </row>
    <row r="1738" spans="1:26" s="9" customFormat="1" x14ac:dyDescent="0.3">
      <c r="A1738" s="9" t="s">
        <v>2003</v>
      </c>
      <c r="B1738" s="9" t="s">
        <v>25</v>
      </c>
      <c r="C1738" s="9" t="s">
        <v>26</v>
      </c>
      <c r="D1738" s="9" t="s">
        <v>105</v>
      </c>
      <c r="G1738" s="9">
        <v>5</v>
      </c>
      <c r="H1738" s="9">
        <v>3</v>
      </c>
      <c r="I1738" s="9">
        <v>6</v>
      </c>
      <c r="J1738" s="9">
        <v>2</v>
      </c>
      <c r="K1738" s="9">
        <v>2</v>
      </c>
      <c r="L1738" s="9">
        <v>8</v>
      </c>
      <c r="M1738" s="9">
        <v>8</v>
      </c>
      <c r="N1738" s="9">
        <v>100</v>
      </c>
      <c r="O1738" s="9" t="s">
        <v>44</v>
      </c>
      <c r="P1738" s="9" t="s">
        <v>29</v>
      </c>
      <c r="Q1738" s="9" t="s">
        <v>60</v>
      </c>
      <c r="R1738" s="9" t="s">
        <v>31</v>
      </c>
      <c r="S1738" s="9" t="s">
        <v>61</v>
      </c>
      <c r="T1738" s="9" t="s">
        <v>62</v>
      </c>
      <c r="U1738" s="9" t="s">
        <v>34</v>
      </c>
      <c r="V1738" s="9">
        <v>3</v>
      </c>
      <c r="W1738" s="9">
        <v>3</v>
      </c>
      <c r="X1738" s="9" t="s">
        <v>35</v>
      </c>
      <c r="Y1738" s="9" t="s">
        <v>35</v>
      </c>
      <c r="Z1738" s="9" t="s">
        <v>36</v>
      </c>
    </row>
    <row r="1739" spans="1:26" s="9" customFormat="1" x14ac:dyDescent="0.3">
      <c r="A1739" s="9" t="s">
        <v>2004</v>
      </c>
      <c r="B1739" s="9" t="s">
        <v>144</v>
      </c>
      <c r="C1739" s="9" t="s">
        <v>26</v>
      </c>
      <c r="D1739" s="9" t="s">
        <v>27</v>
      </c>
      <c r="G1739" s="9">
        <v>5</v>
      </c>
      <c r="H1739" s="9">
        <v>7</v>
      </c>
      <c r="I1739" s="9">
        <v>5</v>
      </c>
      <c r="J1739" s="9">
        <v>5</v>
      </c>
      <c r="K1739" s="9">
        <v>5</v>
      </c>
      <c r="L1739" s="9">
        <v>5</v>
      </c>
      <c r="M1739" s="9">
        <v>4</v>
      </c>
      <c r="N1739" s="9">
        <v>100</v>
      </c>
      <c r="O1739" s="9" t="s">
        <v>28</v>
      </c>
      <c r="P1739" s="9" t="s">
        <v>29</v>
      </c>
      <c r="Q1739" s="9" t="s">
        <v>39</v>
      </c>
      <c r="R1739" s="9" t="s">
        <v>31</v>
      </c>
      <c r="S1739" s="9" t="s">
        <v>91</v>
      </c>
      <c r="T1739" s="9" t="s">
        <v>194</v>
      </c>
      <c r="U1739" s="9" t="s">
        <v>34</v>
      </c>
      <c r="V1739" s="9">
        <v>3</v>
      </c>
      <c r="W1739" s="9">
        <v>3</v>
      </c>
      <c r="X1739" s="9" t="s">
        <v>35</v>
      </c>
      <c r="Y1739" s="9" t="s">
        <v>35</v>
      </c>
      <c r="Z1739" s="9" t="s">
        <v>36</v>
      </c>
    </row>
    <row r="1740" spans="1:26" s="9" customFormat="1" x14ac:dyDescent="0.3">
      <c r="A1740" s="9" t="s">
        <v>2005</v>
      </c>
      <c r="B1740" s="9" t="s">
        <v>67</v>
      </c>
      <c r="E1740" s="9" t="s">
        <v>26</v>
      </c>
      <c r="F1740" s="9" t="s">
        <v>79</v>
      </c>
      <c r="G1740" s="9">
        <v>7</v>
      </c>
      <c r="H1740" s="9">
        <v>7</v>
      </c>
      <c r="I1740" s="9">
        <v>7</v>
      </c>
      <c r="J1740" s="9">
        <v>8</v>
      </c>
      <c r="K1740" s="9">
        <v>5</v>
      </c>
      <c r="L1740" s="9">
        <v>3</v>
      </c>
      <c r="M1740" s="9">
        <v>2</v>
      </c>
      <c r="N1740" s="9">
        <v>50</v>
      </c>
      <c r="O1740" s="9" t="s">
        <v>28</v>
      </c>
      <c r="P1740" s="9" t="s">
        <v>29</v>
      </c>
      <c r="Q1740" s="9" t="s">
        <v>39</v>
      </c>
      <c r="R1740" s="9" t="s">
        <v>31</v>
      </c>
      <c r="S1740" s="9" t="s">
        <v>51</v>
      </c>
      <c r="T1740" s="9" t="s">
        <v>194</v>
      </c>
      <c r="U1740" s="9" t="s">
        <v>46</v>
      </c>
      <c r="V1740" s="9">
        <v>4</v>
      </c>
      <c r="W1740" s="9">
        <v>3</v>
      </c>
      <c r="X1740" s="9" t="s">
        <v>35</v>
      </c>
      <c r="Y1740" s="9" t="s">
        <v>40</v>
      </c>
      <c r="Z1740" s="9" t="s">
        <v>36</v>
      </c>
    </row>
    <row r="1741" spans="1:26" s="9" customFormat="1" x14ac:dyDescent="0.3">
      <c r="A1741" s="9" t="s">
        <v>2006</v>
      </c>
      <c r="B1741" s="9" t="s">
        <v>281</v>
      </c>
      <c r="E1741" s="9" t="s">
        <v>26</v>
      </c>
      <c r="F1741" s="9" t="s">
        <v>43</v>
      </c>
      <c r="G1741" s="9">
        <v>2</v>
      </c>
      <c r="H1741" s="9">
        <v>4</v>
      </c>
      <c r="I1741" s="9">
        <v>7</v>
      </c>
      <c r="J1741" s="9">
        <v>2</v>
      </c>
      <c r="K1741" s="9">
        <v>2</v>
      </c>
      <c r="L1741" s="9">
        <v>8</v>
      </c>
      <c r="M1741" s="9">
        <v>5</v>
      </c>
      <c r="N1741" s="9">
        <v>0</v>
      </c>
      <c r="O1741" s="9" t="s">
        <v>28</v>
      </c>
      <c r="P1741" s="9" t="s">
        <v>29</v>
      </c>
      <c r="Q1741" s="9" t="s">
        <v>60</v>
      </c>
      <c r="R1741" s="9" t="s">
        <v>31</v>
      </c>
      <c r="S1741" s="9" t="s">
        <v>160</v>
      </c>
      <c r="T1741" s="9" t="s">
        <v>131</v>
      </c>
      <c r="U1741" s="9" t="s">
        <v>34</v>
      </c>
      <c r="V1741" s="9">
        <v>5</v>
      </c>
      <c r="W1741" s="9">
        <v>3</v>
      </c>
      <c r="X1741" s="9" t="s">
        <v>35</v>
      </c>
      <c r="Y1741" s="9" t="s">
        <v>35</v>
      </c>
      <c r="Z1741" s="9" t="s">
        <v>36</v>
      </c>
    </row>
    <row r="1742" spans="1:26" s="9" customFormat="1" x14ac:dyDescent="0.3">
      <c r="A1742" s="9" t="s">
        <v>2007</v>
      </c>
      <c r="B1742" s="9" t="s">
        <v>38</v>
      </c>
      <c r="C1742" s="9" t="s">
        <v>26</v>
      </c>
      <c r="D1742" s="9" t="s">
        <v>27</v>
      </c>
      <c r="G1742" s="9">
        <v>8</v>
      </c>
      <c r="H1742" s="9">
        <v>2</v>
      </c>
      <c r="I1742" s="9">
        <v>5</v>
      </c>
      <c r="J1742" s="9">
        <v>1</v>
      </c>
      <c r="K1742" s="9">
        <v>4</v>
      </c>
      <c r="L1742" s="9">
        <v>7</v>
      </c>
      <c r="M1742" s="9">
        <v>8</v>
      </c>
      <c r="N1742" s="9">
        <v>200</v>
      </c>
      <c r="O1742" s="9" t="s">
        <v>28</v>
      </c>
      <c r="P1742" s="9" t="s">
        <v>29</v>
      </c>
      <c r="Q1742" s="9" t="s">
        <v>39</v>
      </c>
      <c r="R1742" s="9" t="s">
        <v>50</v>
      </c>
      <c r="S1742" s="9" t="s">
        <v>32</v>
      </c>
      <c r="T1742" s="9" t="s">
        <v>33</v>
      </c>
      <c r="U1742" s="9" t="s">
        <v>34</v>
      </c>
      <c r="V1742" s="9">
        <v>4</v>
      </c>
      <c r="W1742" s="9">
        <v>3</v>
      </c>
      <c r="X1742" s="9" t="s">
        <v>35</v>
      </c>
      <c r="Y1742" s="9" t="s">
        <v>35</v>
      </c>
      <c r="Z1742" s="9" t="s">
        <v>53</v>
      </c>
    </row>
    <row r="1743" spans="1:26" s="9" customFormat="1" x14ac:dyDescent="0.3">
      <c r="A1743" s="9" t="s">
        <v>2008</v>
      </c>
      <c r="B1743" s="9" t="s">
        <v>184</v>
      </c>
      <c r="C1743" s="9" t="s">
        <v>26</v>
      </c>
      <c r="D1743" s="9" t="s">
        <v>27</v>
      </c>
      <c r="G1743" s="9">
        <v>2</v>
      </c>
      <c r="H1743" s="9">
        <v>3</v>
      </c>
      <c r="I1743" s="9">
        <v>2</v>
      </c>
      <c r="J1743" s="9">
        <v>4</v>
      </c>
      <c r="K1743" s="9">
        <v>1</v>
      </c>
      <c r="L1743" s="9">
        <v>7</v>
      </c>
      <c r="M1743" s="9">
        <v>9</v>
      </c>
      <c r="N1743" s="9">
        <v>200</v>
      </c>
      <c r="O1743" s="9" t="s">
        <v>28</v>
      </c>
      <c r="P1743" s="9" t="s">
        <v>29</v>
      </c>
      <c r="Q1743" s="9" t="s">
        <v>39</v>
      </c>
      <c r="R1743" s="9" t="s">
        <v>31</v>
      </c>
      <c r="S1743" s="9" t="s">
        <v>51</v>
      </c>
      <c r="T1743" s="9" t="s">
        <v>65</v>
      </c>
      <c r="U1743" s="9" t="s">
        <v>46</v>
      </c>
      <c r="V1743" s="9">
        <v>3</v>
      </c>
      <c r="W1743" s="9">
        <v>2</v>
      </c>
      <c r="X1743" s="9" t="s">
        <v>35</v>
      </c>
      <c r="Y1743" s="9" t="s">
        <v>40</v>
      </c>
      <c r="Z1743" s="9" t="s">
        <v>53</v>
      </c>
    </row>
    <row r="1744" spans="1:26" s="9" customFormat="1" x14ac:dyDescent="0.3">
      <c r="A1744" s="9" t="s">
        <v>2009</v>
      </c>
      <c r="B1744" s="9" t="s">
        <v>42</v>
      </c>
      <c r="E1744" s="9" t="s">
        <v>26</v>
      </c>
      <c r="F1744" s="9" t="s">
        <v>79</v>
      </c>
      <c r="G1744" s="9">
        <v>3</v>
      </c>
      <c r="H1744" s="9">
        <v>6</v>
      </c>
      <c r="I1744" s="9">
        <v>5</v>
      </c>
      <c r="J1744" s="9">
        <v>4</v>
      </c>
      <c r="K1744" s="9">
        <v>5</v>
      </c>
      <c r="L1744" s="9">
        <v>4</v>
      </c>
      <c r="M1744" s="9">
        <v>8</v>
      </c>
      <c r="N1744" s="9">
        <v>200</v>
      </c>
      <c r="O1744" s="9" t="s">
        <v>28</v>
      </c>
      <c r="P1744" s="9" t="s">
        <v>45</v>
      </c>
      <c r="Q1744" s="9" t="s">
        <v>60</v>
      </c>
      <c r="R1744" s="9" t="s">
        <v>31</v>
      </c>
      <c r="S1744" s="9" t="s">
        <v>56</v>
      </c>
      <c r="T1744" s="9" t="s">
        <v>33</v>
      </c>
      <c r="U1744" s="9" t="s">
        <v>92</v>
      </c>
      <c r="V1744" s="9">
        <v>4</v>
      </c>
      <c r="W1744" s="9">
        <v>3</v>
      </c>
      <c r="X1744" s="9" t="s">
        <v>35</v>
      </c>
      <c r="Y1744" s="9" t="s">
        <v>35</v>
      </c>
      <c r="Z1744" s="9" t="s">
        <v>36</v>
      </c>
    </row>
    <row r="1745" spans="1:26" s="9" customFormat="1" x14ac:dyDescent="0.3">
      <c r="A1745" s="9" t="s">
        <v>2010</v>
      </c>
      <c r="B1745" s="9" t="s">
        <v>38</v>
      </c>
      <c r="C1745" s="9" t="s">
        <v>26</v>
      </c>
      <c r="D1745" s="9" t="s">
        <v>27</v>
      </c>
      <c r="G1745" s="9">
        <v>2</v>
      </c>
      <c r="H1745" s="9">
        <v>5</v>
      </c>
      <c r="I1745" s="9">
        <v>9</v>
      </c>
      <c r="J1745" s="9">
        <v>3</v>
      </c>
      <c r="K1745" s="9">
        <v>0</v>
      </c>
      <c r="L1745" s="9">
        <v>8</v>
      </c>
      <c r="M1745" s="9">
        <v>9</v>
      </c>
      <c r="N1745" s="9" t="s">
        <v>158</v>
      </c>
      <c r="O1745" s="9" t="s">
        <v>44</v>
      </c>
      <c r="P1745" s="9" t="s">
        <v>29</v>
      </c>
      <c r="Q1745" s="9" t="s">
        <v>60</v>
      </c>
      <c r="R1745" s="9" t="s">
        <v>31</v>
      </c>
      <c r="S1745" s="9" t="s">
        <v>102</v>
      </c>
      <c r="T1745" s="9" t="s">
        <v>112</v>
      </c>
      <c r="U1745" s="9" t="s">
        <v>146</v>
      </c>
      <c r="V1745" s="9">
        <v>1</v>
      </c>
      <c r="X1745" s="9" t="s">
        <v>35</v>
      </c>
      <c r="Y1745" s="9" t="s">
        <v>40</v>
      </c>
      <c r="Z1745" s="9" t="s">
        <v>36</v>
      </c>
    </row>
    <row r="1746" spans="1:26" s="9" customFormat="1" x14ac:dyDescent="0.3">
      <c r="A1746" s="9" t="s">
        <v>2011</v>
      </c>
      <c r="B1746" s="9" t="s">
        <v>99</v>
      </c>
      <c r="E1746" s="9" t="s">
        <v>26</v>
      </c>
      <c r="F1746" s="9" t="s">
        <v>43</v>
      </c>
      <c r="G1746" s="9">
        <v>9</v>
      </c>
      <c r="H1746" s="9">
        <v>8</v>
      </c>
      <c r="I1746" s="9">
        <v>8</v>
      </c>
      <c r="J1746" s="9">
        <v>5</v>
      </c>
      <c r="K1746" s="9">
        <v>3</v>
      </c>
      <c r="L1746" s="9">
        <v>5</v>
      </c>
      <c r="M1746" s="9">
        <v>5</v>
      </c>
      <c r="N1746" s="9">
        <v>0</v>
      </c>
      <c r="O1746" s="9" t="s">
        <v>28</v>
      </c>
      <c r="P1746" s="9" t="s">
        <v>29</v>
      </c>
      <c r="Q1746" s="9" t="s">
        <v>60</v>
      </c>
      <c r="R1746" s="9" t="s">
        <v>31</v>
      </c>
      <c r="S1746" s="9" t="s">
        <v>32</v>
      </c>
      <c r="T1746" s="9" t="s">
        <v>33</v>
      </c>
      <c r="U1746" s="9" t="s">
        <v>46</v>
      </c>
      <c r="V1746" s="9">
        <v>4</v>
      </c>
      <c r="W1746" s="9">
        <v>3</v>
      </c>
      <c r="X1746" s="9" t="s">
        <v>40</v>
      </c>
      <c r="Y1746" s="9" t="s">
        <v>35</v>
      </c>
      <c r="Z1746" s="9" t="s">
        <v>36</v>
      </c>
    </row>
    <row r="1747" spans="1:26" s="9" customFormat="1" x14ac:dyDescent="0.3">
      <c r="A1747" s="9" t="s">
        <v>2012</v>
      </c>
      <c r="B1747" s="9" t="s">
        <v>281</v>
      </c>
      <c r="E1747" s="9" t="s">
        <v>26</v>
      </c>
      <c r="F1747" s="9" t="s">
        <v>43</v>
      </c>
      <c r="G1747" s="9">
        <v>2</v>
      </c>
      <c r="H1747" s="9">
        <v>7</v>
      </c>
      <c r="I1747" s="9">
        <v>2</v>
      </c>
      <c r="J1747" s="9">
        <v>3</v>
      </c>
      <c r="K1747" s="9">
        <v>1</v>
      </c>
      <c r="L1747" s="9">
        <v>9</v>
      </c>
      <c r="M1747" s="9">
        <v>8</v>
      </c>
      <c r="N1747" s="9">
        <v>200</v>
      </c>
      <c r="O1747" s="9" t="s">
        <v>28</v>
      </c>
      <c r="P1747" s="9" t="s">
        <v>45</v>
      </c>
      <c r="Q1747" s="9" t="s">
        <v>60</v>
      </c>
      <c r="R1747" s="9" t="s">
        <v>31</v>
      </c>
      <c r="S1747" s="9" t="s">
        <v>102</v>
      </c>
      <c r="T1747" s="9" t="s">
        <v>112</v>
      </c>
      <c r="U1747" s="9" t="s">
        <v>146</v>
      </c>
      <c r="V1747" s="9">
        <v>0</v>
      </c>
      <c r="W1747" s="9">
        <v>1</v>
      </c>
      <c r="X1747" s="9" t="s">
        <v>35</v>
      </c>
      <c r="Y1747" s="9" t="s">
        <v>35</v>
      </c>
      <c r="Z1747" s="9" t="s">
        <v>36</v>
      </c>
    </row>
    <row r="1748" spans="1:26" s="9" customFormat="1" x14ac:dyDescent="0.3">
      <c r="A1748" s="9" t="s">
        <v>2013</v>
      </c>
      <c r="B1748" s="9" t="s">
        <v>81</v>
      </c>
      <c r="E1748" s="9" t="s">
        <v>26</v>
      </c>
      <c r="F1748" s="9" t="s">
        <v>79</v>
      </c>
      <c r="G1748" s="9">
        <v>5</v>
      </c>
      <c r="H1748" s="9">
        <v>1</v>
      </c>
      <c r="I1748" s="9">
        <v>6</v>
      </c>
      <c r="J1748" s="9">
        <v>3</v>
      </c>
      <c r="K1748" s="9">
        <v>2</v>
      </c>
      <c r="L1748" s="9">
        <v>8</v>
      </c>
      <c r="M1748" s="9">
        <v>2</v>
      </c>
      <c r="N1748" s="9">
        <v>0</v>
      </c>
      <c r="O1748" s="9" t="s">
        <v>44</v>
      </c>
      <c r="P1748" s="9" t="s">
        <v>29</v>
      </c>
      <c r="Q1748" s="9" t="s">
        <v>39</v>
      </c>
      <c r="R1748" s="9" t="s">
        <v>31</v>
      </c>
      <c r="S1748" s="9" t="s">
        <v>61</v>
      </c>
      <c r="T1748" s="9" t="s">
        <v>62</v>
      </c>
      <c r="U1748" s="9" t="s">
        <v>34</v>
      </c>
      <c r="V1748" s="9">
        <v>1</v>
      </c>
      <c r="W1748" s="9">
        <v>1</v>
      </c>
      <c r="X1748" s="9" t="s">
        <v>35</v>
      </c>
      <c r="Y1748" s="9" t="s">
        <v>35</v>
      </c>
      <c r="Z1748" s="9" t="s">
        <v>36</v>
      </c>
    </row>
    <row r="1749" spans="1:26" s="9" customFormat="1" x14ac:dyDescent="0.3">
      <c r="A1749" s="9" t="s">
        <v>2014</v>
      </c>
      <c r="B1749" s="9" t="s">
        <v>74</v>
      </c>
      <c r="C1749" s="9" t="s">
        <v>26</v>
      </c>
      <c r="D1749" s="9" t="s">
        <v>105</v>
      </c>
      <c r="G1749" s="9">
        <v>8</v>
      </c>
      <c r="H1749" s="9">
        <v>3</v>
      </c>
      <c r="I1749" s="9">
        <v>9</v>
      </c>
      <c r="J1749" s="9">
        <v>3</v>
      </c>
      <c r="K1749" s="9">
        <v>8</v>
      </c>
      <c r="L1749" s="9">
        <v>8</v>
      </c>
      <c r="M1749" s="9">
        <v>7</v>
      </c>
      <c r="N1749" s="9">
        <v>100</v>
      </c>
      <c r="O1749" s="9" t="s">
        <v>44</v>
      </c>
      <c r="P1749" s="9" t="s">
        <v>45</v>
      </c>
      <c r="Q1749" s="9" t="s">
        <v>30</v>
      </c>
      <c r="R1749" s="9" t="s">
        <v>50</v>
      </c>
      <c r="S1749" s="9" t="s">
        <v>102</v>
      </c>
      <c r="T1749" s="9" t="s">
        <v>52</v>
      </c>
      <c r="U1749" s="9" t="s">
        <v>57</v>
      </c>
      <c r="V1749" s="9">
        <v>5</v>
      </c>
      <c r="W1749" s="9">
        <v>1</v>
      </c>
      <c r="X1749" s="9" t="s">
        <v>35</v>
      </c>
      <c r="Y1749" s="9" t="s">
        <v>35</v>
      </c>
      <c r="Z1749" s="9" t="s">
        <v>36</v>
      </c>
    </row>
    <row r="1750" spans="1:26" s="9" customFormat="1" x14ac:dyDescent="0.3">
      <c r="A1750" s="9" t="s">
        <v>2015</v>
      </c>
      <c r="B1750" s="9" t="s">
        <v>78</v>
      </c>
      <c r="E1750" s="9" t="s">
        <v>26</v>
      </c>
      <c r="F1750" s="9" t="s">
        <v>43</v>
      </c>
      <c r="G1750" s="9">
        <v>4</v>
      </c>
      <c r="H1750" s="9">
        <v>10</v>
      </c>
      <c r="I1750" s="9">
        <v>5</v>
      </c>
      <c r="J1750" s="9">
        <v>3</v>
      </c>
      <c r="K1750" s="9">
        <v>0</v>
      </c>
      <c r="L1750" s="9">
        <v>1</v>
      </c>
      <c r="M1750" s="9">
        <v>9</v>
      </c>
      <c r="N1750" s="9">
        <v>50</v>
      </c>
      <c r="O1750" s="9" t="s">
        <v>28</v>
      </c>
      <c r="P1750" s="9" t="s">
        <v>29</v>
      </c>
      <c r="Q1750" s="9" t="s">
        <v>60</v>
      </c>
      <c r="R1750" s="9" t="s">
        <v>31</v>
      </c>
      <c r="S1750" s="9" t="s">
        <v>102</v>
      </c>
      <c r="T1750" s="9" t="s">
        <v>112</v>
      </c>
      <c r="U1750" s="9" t="s">
        <v>146</v>
      </c>
      <c r="V1750" s="9">
        <v>3</v>
      </c>
      <c r="W1750" s="9">
        <v>2</v>
      </c>
      <c r="X1750" s="9" t="s">
        <v>35</v>
      </c>
      <c r="Y1750" s="9" t="s">
        <v>35</v>
      </c>
      <c r="Z1750" s="9" t="s">
        <v>36</v>
      </c>
    </row>
    <row r="1751" spans="1:26" s="9" customFormat="1" x14ac:dyDescent="0.3">
      <c r="A1751" s="9" t="s">
        <v>2016</v>
      </c>
      <c r="B1751" s="9" t="s">
        <v>281</v>
      </c>
      <c r="E1751" s="9" t="s">
        <v>26</v>
      </c>
      <c r="F1751" s="9" t="s">
        <v>43</v>
      </c>
      <c r="G1751" s="9">
        <v>5</v>
      </c>
      <c r="H1751" s="9">
        <v>8</v>
      </c>
      <c r="I1751" s="9">
        <v>5</v>
      </c>
      <c r="J1751" s="9">
        <v>3</v>
      </c>
      <c r="K1751" s="9">
        <v>5</v>
      </c>
      <c r="L1751" s="9">
        <v>7</v>
      </c>
      <c r="M1751" s="9">
        <v>8</v>
      </c>
      <c r="N1751" s="9" t="s">
        <v>2017</v>
      </c>
      <c r="O1751" s="9" t="s">
        <v>28</v>
      </c>
      <c r="P1751" s="9" t="s">
        <v>45</v>
      </c>
      <c r="Q1751" s="9" t="s">
        <v>60</v>
      </c>
      <c r="R1751" s="9" t="s">
        <v>50</v>
      </c>
      <c r="S1751" s="9" t="s">
        <v>102</v>
      </c>
      <c r="T1751" s="9" t="s">
        <v>52</v>
      </c>
      <c r="U1751" s="9" t="s">
        <v>92</v>
      </c>
      <c r="V1751" s="9">
        <v>0</v>
      </c>
      <c r="W1751" s="9">
        <v>3</v>
      </c>
      <c r="X1751" s="9" t="s">
        <v>35</v>
      </c>
      <c r="Y1751" s="9" t="s">
        <v>35</v>
      </c>
      <c r="Z1751" s="9" t="s">
        <v>36</v>
      </c>
    </row>
    <row r="1752" spans="1:26" s="9" customFormat="1" x14ac:dyDescent="0.3">
      <c r="A1752" s="9" t="s">
        <v>2018</v>
      </c>
      <c r="B1752" s="9" t="s">
        <v>81</v>
      </c>
      <c r="E1752" s="9" t="s">
        <v>26</v>
      </c>
      <c r="F1752" s="9" t="s">
        <v>43</v>
      </c>
      <c r="G1752" s="9">
        <v>4</v>
      </c>
      <c r="H1752" s="9">
        <v>1</v>
      </c>
      <c r="I1752" s="9">
        <v>7</v>
      </c>
      <c r="J1752" s="9">
        <v>6</v>
      </c>
      <c r="K1752" s="9">
        <v>5</v>
      </c>
      <c r="L1752" s="9">
        <v>7</v>
      </c>
      <c r="M1752" s="9">
        <v>7</v>
      </c>
      <c r="N1752" s="9">
        <v>100</v>
      </c>
      <c r="O1752" s="9" t="s">
        <v>28</v>
      </c>
      <c r="P1752" s="9" t="s">
        <v>168</v>
      </c>
      <c r="Q1752" s="9" t="s">
        <v>70</v>
      </c>
      <c r="R1752" s="9" t="s">
        <v>50</v>
      </c>
      <c r="S1752" s="9" t="s">
        <v>61</v>
      </c>
      <c r="T1752" s="9" t="s">
        <v>112</v>
      </c>
      <c r="U1752" s="9" t="s">
        <v>71</v>
      </c>
      <c r="V1752" s="9">
        <v>3</v>
      </c>
      <c r="W1752" s="9">
        <v>2</v>
      </c>
      <c r="X1752" s="9" t="s">
        <v>35</v>
      </c>
      <c r="Y1752" s="9" t="s">
        <v>35</v>
      </c>
      <c r="Z1752" s="9" t="s">
        <v>36</v>
      </c>
    </row>
    <row r="1753" spans="1:26" s="9" customFormat="1" x14ac:dyDescent="0.3">
      <c r="A1753" s="9" t="s">
        <v>2019</v>
      </c>
      <c r="B1753" s="9" t="s">
        <v>78</v>
      </c>
      <c r="E1753" s="9" t="s">
        <v>26</v>
      </c>
      <c r="F1753" s="9" t="s">
        <v>43</v>
      </c>
      <c r="G1753" s="9">
        <v>8</v>
      </c>
      <c r="H1753" s="9">
        <v>2</v>
      </c>
      <c r="I1753" s="9">
        <v>7</v>
      </c>
      <c r="J1753" s="9">
        <v>6</v>
      </c>
      <c r="K1753" s="9">
        <v>3</v>
      </c>
      <c r="L1753" s="9">
        <v>7</v>
      </c>
      <c r="M1753" s="9">
        <v>8</v>
      </c>
      <c r="N1753" s="9">
        <v>50</v>
      </c>
      <c r="O1753" s="9" t="s">
        <v>44</v>
      </c>
      <c r="P1753" s="9" t="s">
        <v>253</v>
      </c>
      <c r="Q1753" s="9" t="s">
        <v>60</v>
      </c>
      <c r="R1753" s="9" t="s">
        <v>201</v>
      </c>
      <c r="S1753" s="9" t="s">
        <v>102</v>
      </c>
      <c r="T1753" s="9" t="s">
        <v>52</v>
      </c>
      <c r="U1753" s="9" t="s">
        <v>146</v>
      </c>
      <c r="V1753" s="9">
        <v>2</v>
      </c>
      <c r="W1753" s="9">
        <v>5</v>
      </c>
      <c r="X1753" s="9" t="s">
        <v>35</v>
      </c>
      <c r="Y1753" s="9" t="s">
        <v>40</v>
      </c>
      <c r="Z1753" s="9" t="s">
        <v>36</v>
      </c>
    </row>
    <row r="1754" spans="1:26" s="9" customFormat="1" x14ac:dyDescent="0.3">
      <c r="A1754" s="9" t="s">
        <v>2020</v>
      </c>
      <c r="B1754" s="9" t="s">
        <v>38</v>
      </c>
      <c r="C1754" s="9" t="s">
        <v>26</v>
      </c>
      <c r="D1754" s="9" t="s">
        <v>27</v>
      </c>
      <c r="G1754" s="9">
        <v>4</v>
      </c>
      <c r="H1754" s="9">
        <v>3</v>
      </c>
      <c r="I1754" s="9">
        <v>5</v>
      </c>
      <c r="J1754" s="9">
        <v>2</v>
      </c>
      <c r="K1754" s="9">
        <v>2</v>
      </c>
      <c r="L1754" s="9">
        <v>8</v>
      </c>
      <c r="M1754" s="9">
        <v>7</v>
      </c>
      <c r="N1754" s="9">
        <v>200</v>
      </c>
      <c r="O1754" s="9" t="s">
        <v>28</v>
      </c>
      <c r="P1754" s="9" t="s">
        <v>45</v>
      </c>
      <c r="Q1754" s="9" t="s">
        <v>39</v>
      </c>
      <c r="R1754" s="9" t="s">
        <v>31</v>
      </c>
      <c r="S1754" s="9" t="s">
        <v>91</v>
      </c>
      <c r="T1754" s="9" t="s">
        <v>33</v>
      </c>
      <c r="U1754" s="9" t="s">
        <v>34</v>
      </c>
      <c r="V1754" s="9">
        <v>4</v>
      </c>
      <c r="W1754" s="9">
        <v>3</v>
      </c>
      <c r="X1754" s="9" t="s">
        <v>35</v>
      </c>
      <c r="Y1754" s="9" t="s">
        <v>35</v>
      </c>
      <c r="Z1754" s="9" t="s">
        <v>36</v>
      </c>
    </row>
    <row r="1755" spans="1:26" s="9" customFormat="1" x14ac:dyDescent="0.3">
      <c r="A1755" s="9" t="s">
        <v>2021</v>
      </c>
      <c r="B1755" s="9" t="s">
        <v>38</v>
      </c>
      <c r="C1755" s="9" t="s">
        <v>26</v>
      </c>
      <c r="D1755" s="9" t="s">
        <v>105</v>
      </c>
      <c r="G1755" s="9">
        <v>3</v>
      </c>
      <c r="H1755" s="9">
        <v>2</v>
      </c>
      <c r="I1755" s="9">
        <v>9</v>
      </c>
      <c r="J1755" s="9">
        <v>3</v>
      </c>
      <c r="K1755" s="9">
        <v>1</v>
      </c>
      <c r="L1755" s="9">
        <v>1</v>
      </c>
      <c r="M1755" s="9">
        <v>3</v>
      </c>
      <c r="N1755" s="9" t="s">
        <v>97</v>
      </c>
      <c r="O1755" s="9" t="s">
        <v>28</v>
      </c>
      <c r="P1755" s="9" t="s">
        <v>29</v>
      </c>
      <c r="Q1755" s="9" t="s">
        <v>60</v>
      </c>
      <c r="R1755" s="9" t="s">
        <v>31</v>
      </c>
      <c r="S1755" s="9" t="s">
        <v>51</v>
      </c>
      <c r="T1755" s="9" t="s">
        <v>65</v>
      </c>
      <c r="U1755" s="9" t="s">
        <v>34</v>
      </c>
      <c r="V1755" s="9">
        <v>3</v>
      </c>
      <c r="W1755" s="9">
        <v>2</v>
      </c>
      <c r="X1755" s="9" t="s">
        <v>35</v>
      </c>
      <c r="Y1755" s="9" t="s">
        <v>35</v>
      </c>
      <c r="Z1755" s="9" t="s">
        <v>36</v>
      </c>
    </row>
    <row r="1756" spans="1:26" s="9" customFormat="1" x14ac:dyDescent="0.3">
      <c r="A1756" s="9" t="s">
        <v>2022</v>
      </c>
      <c r="B1756" s="9" t="s">
        <v>74</v>
      </c>
      <c r="C1756" s="9" t="s">
        <v>26</v>
      </c>
      <c r="D1756" s="9" t="s">
        <v>27</v>
      </c>
      <c r="G1756" s="9">
        <v>6</v>
      </c>
      <c r="H1756" s="9">
        <v>9</v>
      </c>
      <c r="I1756" s="9">
        <v>9</v>
      </c>
      <c r="J1756" s="9">
        <v>6</v>
      </c>
      <c r="K1756" s="9">
        <v>2</v>
      </c>
      <c r="L1756" s="9">
        <v>5</v>
      </c>
      <c r="M1756" s="9">
        <v>7</v>
      </c>
      <c r="N1756" s="9">
        <v>100</v>
      </c>
      <c r="O1756" s="9" t="s">
        <v>28</v>
      </c>
      <c r="P1756" s="9" t="s">
        <v>45</v>
      </c>
      <c r="Q1756" s="9" t="s">
        <v>39</v>
      </c>
      <c r="R1756" s="9" t="s">
        <v>50</v>
      </c>
      <c r="S1756" s="9" t="s">
        <v>32</v>
      </c>
      <c r="T1756" s="9" t="s">
        <v>206</v>
      </c>
      <c r="U1756" s="9" t="s">
        <v>92</v>
      </c>
      <c r="V1756" s="9">
        <v>2</v>
      </c>
      <c r="W1756" s="9">
        <v>4</v>
      </c>
      <c r="X1756" s="9" t="s">
        <v>35</v>
      </c>
      <c r="Y1756" s="9" t="s">
        <v>35</v>
      </c>
      <c r="Z1756" s="9" t="s">
        <v>36</v>
      </c>
    </row>
    <row r="1757" spans="1:26" s="9" customFormat="1" x14ac:dyDescent="0.3">
      <c r="A1757" s="9" t="s">
        <v>2023</v>
      </c>
      <c r="B1757" s="9" t="s">
        <v>148</v>
      </c>
      <c r="E1757" s="9" t="s">
        <v>26</v>
      </c>
      <c r="F1757" s="9" t="s">
        <v>43</v>
      </c>
      <c r="G1757" s="9">
        <v>6</v>
      </c>
      <c r="H1757" s="9">
        <v>2</v>
      </c>
      <c r="I1757" s="9">
        <v>8</v>
      </c>
      <c r="J1757" s="9">
        <v>6</v>
      </c>
      <c r="K1757" s="9">
        <v>4</v>
      </c>
      <c r="L1757" s="9">
        <v>5</v>
      </c>
      <c r="M1757" s="9">
        <v>8</v>
      </c>
      <c r="N1757" s="9">
        <v>500</v>
      </c>
      <c r="O1757" s="9" t="s">
        <v>28</v>
      </c>
      <c r="P1757" s="9" t="s">
        <v>29</v>
      </c>
      <c r="Q1757" s="9" t="s">
        <v>60</v>
      </c>
      <c r="R1757" s="9" t="s">
        <v>31</v>
      </c>
      <c r="S1757" s="9" t="s">
        <v>214</v>
      </c>
      <c r="T1757" s="9" t="s">
        <v>206</v>
      </c>
      <c r="U1757" s="9" t="s">
        <v>146</v>
      </c>
      <c r="V1757" s="9">
        <v>4</v>
      </c>
      <c r="W1757" s="9">
        <v>2</v>
      </c>
      <c r="X1757" s="9" t="s">
        <v>35</v>
      </c>
      <c r="Y1757" s="9" t="s">
        <v>35</v>
      </c>
      <c r="Z1757" s="9" t="s">
        <v>36</v>
      </c>
    </row>
    <row r="1758" spans="1:26" s="9" customFormat="1" x14ac:dyDescent="0.3">
      <c r="A1758" s="9" t="s">
        <v>2024</v>
      </c>
      <c r="B1758" s="9" t="s">
        <v>184</v>
      </c>
      <c r="C1758" s="9" t="s">
        <v>26</v>
      </c>
      <c r="D1758" s="9" t="s">
        <v>27</v>
      </c>
      <c r="G1758" s="9">
        <v>2</v>
      </c>
      <c r="H1758" s="9">
        <v>0</v>
      </c>
      <c r="I1758" s="9">
        <v>9</v>
      </c>
      <c r="J1758" s="9">
        <v>4</v>
      </c>
      <c r="K1758" s="9">
        <v>2</v>
      </c>
      <c r="L1758" s="9">
        <v>7</v>
      </c>
      <c r="M1758" s="9">
        <v>8</v>
      </c>
      <c r="N1758" s="9">
        <v>5</v>
      </c>
      <c r="O1758" s="9" t="s">
        <v>44</v>
      </c>
      <c r="P1758" s="9" t="s">
        <v>29</v>
      </c>
      <c r="Q1758" s="9" t="s">
        <v>60</v>
      </c>
      <c r="R1758" s="9" t="s">
        <v>31</v>
      </c>
      <c r="S1758" s="9" t="s">
        <v>32</v>
      </c>
      <c r="T1758" s="9" t="s">
        <v>33</v>
      </c>
      <c r="U1758" s="9" t="s">
        <v>34</v>
      </c>
      <c r="V1758" s="9">
        <v>4</v>
      </c>
      <c r="W1758" s="9">
        <v>1</v>
      </c>
      <c r="X1758" s="9" t="s">
        <v>35</v>
      </c>
      <c r="Y1758" s="9" t="s">
        <v>35</v>
      </c>
      <c r="Z1758" s="9" t="s">
        <v>36</v>
      </c>
    </row>
    <row r="1759" spans="1:26" s="9" customFormat="1" x14ac:dyDescent="0.3">
      <c r="A1759" s="9" t="s">
        <v>2025</v>
      </c>
      <c r="B1759" s="9" t="s">
        <v>144</v>
      </c>
      <c r="C1759" s="9" t="s">
        <v>26</v>
      </c>
      <c r="D1759" s="9" t="s">
        <v>27</v>
      </c>
      <c r="G1759" s="9">
        <v>2</v>
      </c>
      <c r="H1759" s="9">
        <v>8</v>
      </c>
      <c r="I1759" s="9">
        <v>5</v>
      </c>
      <c r="J1759" s="9">
        <v>2</v>
      </c>
      <c r="K1759" s="9">
        <v>1</v>
      </c>
      <c r="L1759" s="9">
        <v>6</v>
      </c>
      <c r="M1759" s="9">
        <v>8</v>
      </c>
      <c r="N1759" s="9">
        <v>100</v>
      </c>
      <c r="O1759" s="9" t="s">
        <v>44</v>
      </c>
      <c r="P1759" s="9" t="s">
        <v>45</v>
      </c>
      <c r="Q1759" s="9" t="s">
        <v>60</v>
      </c>
      <c r="R1759" s="9" t="s">
        <v>337</v>
      </c>
      <c r="S1759" s="9" t="s">
        <v>51</v>
      </c>
      <c r="T1759" s="9" t="s">
        <v>182</v>
      </c>
      <c r="U1759" s="9" t="s">
        <v>146</v>
      </c>
      <c r="V1759" s="9">
        <v>2</v>
      </c>
      <c r="W1759" s="9">
        <v>3</v>
      </c>
      <c r="X1759" s="9" t="s">
        <v>35</v>
      </c>
      <c r="Y1759" s="9" t="s">
        <v>35</v>
      </c>
      <c r="Z1759" s="9" t="s">
        <v>36</v>
      </c>
    </row>
    <row r="1760" spans="1:26" s="9" customFormat="1" x14ac:dyDescent="0.3">
      <c r="A1760" s="9" t="s">
        <v>2026</v>
      </c>
      <c r="B1760" s="9" t="s">
        <v>38</v>
      </c>
      <c r="C1760" s="9" t="s">
        <v>26</v>
      </c>
      <c r="D1760" s="9" t="s">
        <v>27</v>
      </c>
      <c r="G1760" s="9">
        <v>6</v>
      </c>
      <c r="H1760" s="9">
        <v>6</v>
      </c>
      <c r="I1760" s="9">
        <v>6</v>
      </c>
      <c r="J1760" s="9">
        <v>7</v>
      </c>
      <c r="K1760" s="9">
        <v>6</v>
      </c>
      <c r="L1760" s="9">
        <v>5</v>
      </c>
      <c r="M1760" s="9">
        <v>3</v>
      </c>
      <c r="N1760" s="9">
        <v>20</v>
      </c>
      <c r="O1760" s="9" t="s">
        <v>44</v>
      </c>
      <c r="P1760" s="9" t="s">
        <v>29</v>
      </c>
      <c r="Q1760" s="9" t="s">
        <v>30</v>
      </c>
      <c r="R1760" s="9" t="s">
        <v>201</v>
      </c>
      <c r="S1760" s="9" t="s">
        <v>178</v>
      </c>
      <c r="T1760" s="9" t="s">
        <v>112</v>
      </c>
      <c r="U1760" s="9" t="s">
        <v>57</v>
      </c>
      <c r="V1760" s="9">
        <v>4</v>
      </c>
      <c r="W1760" s="9">
        <v>4</v>
      </c>
      <c r="X1760" s="9" t="s">
        <v>35</v>
      </c>
      <c r="Y1760" s="9" t="s">
        <v>40</v>
      </c>
      <c r="Z1760" s="9" t="s">
        <v>53</v>
      </c>
    </row>
    <row r="1761" spans="1:26" s="9" customFormat="1" x14ac:dyDescent="0.3">
      <c r="A1761" s="9" t="s">
        <v>2027</v>
      </c>
      <c r="B1761" s="9" t="s">
        <v>74</v>
      </c>
      <c r="C1761" s="9" t="s">
        <v>26</v>
      </c>
      <c r="D1761" s="9" t="s">
        <v>27</v>
      </c>
      <c r="G1761" s="9">
        <v>4</v>
      </c>
      <c r="H1761" s="9">
        <v>5</v>
      </c>
      <c r="I1761" s="9">
        <v>6</v>
      </c>
      <c r="J1761" s="9">
        <v>5</v>
      </c>
      <c r="K1761" s="9">
        <v>4</v>
      </c>
      <c r="L1761" s="9">
        <v>4</v>
      </c>
      <c r="M1761" s="9">
        <v>8</v>
      </c>
      <c r="N1761" s="9">
        <v>100</v>
      </c>
      <c r="O1761" s="9" t="s">
        <v>44</v>
      </c>
      <c r="P1761" s="9" t="s">
        <v>29</v>
      </c>
      <c r="Q1761" s="9" t="s">
        <v>39</v>
      </c>
      <c r="R1761" s="9" t="s">
        <v>31</v>
      </c>
      <c r="S1761" s="9" t="s">
        <v>32</v>
      </c>
      <c r="T1761" s="9" t="s">
        <v>33</v>
      </c>
      <c r="U1761" s="9" t="s">
        <v>146</v>
      </c>
      <c r="V1761" s="9">
        <v>3</v>
      </c>
      <c r="W1761" s="9">
        <v>4</v>
      </c>
      <c r="X1761" s="9" t="s">
        <v>35</v>
      </c>
      <c r="Y1761" s="9" t="s">
        <v>35</v>
      </c>
      <c r="Z1761" s="9" t="s">
        <v>36</v>
      </c>
    </row>
    <row r="1762" spans="1:26" s="9" customFormat="1" x14ac:dyDescent="0.3">
      <c r="A1762" s="9" t="s">
        <v>2028</v>
      </c>
      <c r="B1762" s="9" t="s">
        <v>148</v>
      </c>
      <c r="E1762" s="9" t="s">
        <v>26</v>
      </c>
      <c r="F1762" s="9" t="s">
        <v>79</v>
      </c>
      <c r="G1762" s="9">
        <v>8</v>
      </c>
      <c r="H1762" s="9">
        <v>8</v>
      </c>
      <c r="I1762" s="9">
        <v>10</v>
      </c>
      <c r="J1762" s="9">
        <v>10</v>
      </c>
      <c r="K1762" s="9">
        <v>1</v>
      </c>
      <c r="L1762" s="9">
        <v>3</v>
      </c>
      <c r="M1762" s="9">
        <v>1</v>
      </c>
      <c r="N1762" s="9">
        <v>0</v>
      </c>
      <c r="O1762" s="9" t="s">
        <v>44</v>
      </c>
      <c r="P1762" s="9" t="s">
        <v>29</v>
      </c>
      <c r="Q1762" s="9" t="s">
        <v>39</v>
      </c>
      <c r="R1762" s="9" t="s">
        <v>50</v>
      </c>
      <c r="S1762" s="9" t="s">
        <v>56</v>
      </c>
      <c r="T1762" s="9" t="s">
        <v>33</v>
      </c>
      <c r="U1762" s="9" t="s">
        <v>57</v>
      </c>
      <c r="V1762" s="9">
        <v>3</v>
      </c>
      <c r="W1762" s="9">
        <v>1</v>
      </c>
      <c r="X1762" s="9" t="s">
        <v>35</v>
      </c>
      <c r="Y1762" s="9" t="s">
        <v>40</v>
      </c>
      <c r="Z1762" s="9" t="s">
        <v>36</v>
      </c>
    </row>
    <row r="1763" spans="1:26" s="9" customFormat="1" x14ac:dyDescent="0.3">
      <c r="A1763" s="9" t="s">
        <v>2029</v>
      </c>
      <c r="B1763" s="9" t="s">
        <v>144</v>
      </c>
      <c r="C1763" s="9" t="s">
        <v>26</v>
      </c>
      <c r="D1763" s="9" t="s">
        <v>27</v>
      </c>
      <c r="G1763" s="9">
        <v>6</v>
      </c>
      <c r="H1763" s="9">
        <v>4</v>
      </c>
      <c r="I1763" s="9">
        <v>8</v>
      </c>
      <c r="J1763" s="9">
        <v>5</v>
      </c>
      <c r="K1763" s="9">
        <v>3</v>
      </c>
      <c r="L1763" s="9">
        <v>6</v>
      </c>
      <c r="M1763" s="9">
        <v>6</v>
      </c>
      <c r="N1763" s="9" t="s">
        <v>68</v>
      </c>
      <c r="O1763" s="9" t="s">
        <v>28</v>
      </c>
      <c r="P1763" s="9" t="s">
        <v>29</v>
      </c>
      <c r="Q1763" s="9" t="s">
        <v>60</v>
      </c>
      <c r="R1763" s="9" t="s">
        <v>337</v>
      </c>
      <c r="S1763" s="9" t="s">
        <v>214</v>
      </c>
      <c r="T1763" s="9" t="s">
        <v>33</v>
      </c>
      <c r="U1763" s="9" t="s">
        <v>34</v>
      </c>
      <c r="V1763" s="9">
        <v>2</v>
      </c>
      <c r="W1763" s="9">
        <v>2</v>
      </c>
      <c r="X1763" s="9" t="s">
        <v>35</v>
      </c>
      <c r="Y1763" s="9" t="s">
        <v>35</v>
      </c>
      <c r="Z1763" s="9" t="s">
        <v>36</v>
      </c>
    </row>
    <row r="1764" spans="1:26" s="9" customFormat="1" x14ac:dyDescent="0.3">
      <c r="A1764" s="9" t="s">
        <v>2030</v>
      </c>
      <c r="B1764" s="9" t="s">
        <v>144</v>
      </c>
      <c r="C1764" s="9" t="s">
        <v>26</v>
      </c>
      <c r="D1764" s="9" t="s">
        <v>27</v>
      </c>
      <c r="G1764" s="9">
        <v>6</v>
      </c>
      <c r="H1764" s="9">
        <v>4</v>
      </c>
      <c r="I1764" s="9">
        <v>8</v>
      </c>
      <c r="J1764" s="9">
        <v>5</v>
      </c>
      <c r="K1764" s="9">
        <v>3</v>
      </c>
      <c r="L1764" s="9">
        <v>6</v>
      </c>
      <c r="M1764" s="9">
        <v>6</v>
      </c>
      <c r="N1764" s="9" t="s">
        <v>68</v>
      </c>
      <c r="O1764" s="9" t="s">
        <v>28</v>
      </c>
      <c r="P1764" s="9" t="s">
        <v>29</v>
      </c>
      <c r="Q1764" s="9" t="s">
        <v>60</v>
      </c>
      <c r="R1764" s="9" t="s">
        <v>337</v>
      </c>
      <c r="S1764" s="9" t="s">
        <v>214</v>
      </c>
      <c r="T1764" s="9" t="s">
        <v>33</v>
      </c>
      <c r="U1764" s="9" t="s">
        <v>34</v>
      </c>
      <c r="V1764" s="9">
        <v>2</v>
      </c>
      <c r="W1764" s="9">
        <v>2</v>
      </c>
      <c r="X1764" s="9" t="s">
        <v>35</v>
      </c>
      <c r="Y1764" s="9" t="s">
        <v>35</v>
      </c>
      <c r="Z1764" s="9" t="s">
        <v>36</v>
      </c>
    </row>
    <row r="1765" spans="1:26" s="9" customFormat="1" x14ac:dyDescent="0.3">
      <c r="A1765" s="9" t="s">
        <v>2031</v>
      </c>
      <c r="B1765" s="9" t="s">
        <v>76</v>
      </c>
      <c r="E1765" s="9" t="s">
        <v>26</v>
      </c>
      <c r="F1765" s="9" t="s">
        <v>43</v>
      </c>
      <c r="G1765" s="9">
        <v>2</v>
      </c>
      <c r="H1765" s="9">
        <v>3</v>
      </c>
      <c r="I1765" s="9">
        <v>5</v>
      </c>
      <c r="J1765" s="9">
        <v>1</v>
      </c>
      <c r="K1765" s="9">
        <v>5</v>
      </c>
      <c r="L1765" s="9">
        <v>4</v>
      </c>
      <c r="M1765" s="9">
        <v>9</v>
      </c>
      <c r="N1765" s="9">
        <v>200</v>
      </c>
      <c r="O1765" s="9" t="s">
        <v>28</v>
      </c>
      <c r="P1765" s="9" t="s">
        <v>29</v>
      </c>
      <c r="Q1765" s="9" t="s">
        <v>39</v>
      </c>
      <c r="R1765" s="9" t="s">
        <v>31</v>
      </c>
      <c r="S1765" s="9" t="s">
        <v>102</v>
      </c>
      <c r="T1765" s="9" t="s">
        <v>112</v>
      </c>
      <c r="U1765" s="9" t="s">
        <v>146</v>
      </c>
      <c r="V1765" s="9">
        <v>2</v>
      </c>
      <c r="W1765" s="9">
        <v>1</v>
      </c>
      <c r="X1765" s="9" t="s">
        <v>35</v>
      </c>
      <c r="Y1765" s="9" t="s">
        <v>35</v>
      </c>
      <c r="Z1765" s="9" t="s">
        <v>36</v>
      </c>
    </row>
    <row r="1766" spans="1:26" s="9" customFormat="1" x14ac:dyDescent="0.3">
      <c r="A1766" s="9" t="s">
        <v>2032</v>
      </c>
      <c r="B1766" s="9" t="s">
        <v>67</v>
      </c>
      <c r="E1766" s="9" t="s">
        <v>26</v>
      </c>
      <c r="F1766" s="9" t="s">
        <v>43</v>
      </c>
      <c r="G1766" s="9">
        <v>8</v>
      </c>
      <c r="H1766" s="9">
        <v>5</v>
      </c>
      <c r="I1766" s="9">
        <v>8</v>
      </c>
      <c r="J1766" s="9">
        <v>6</v>
      </c>
      <c r="K1766" s="9">
        <v>7</v>
      </c>
      <c r="L1766" s="9">
        <v>9</v>
      </c>
      <c r="M1766" s="9">
        <v>7</v>
      </c>
      <c r="N1766" s="9">
        <v>0</v>
      </c>
      <c r="O1766" s="9" t="s">
        <v>44</v>
      </c>
      <c r="P1766" s="9" t="s">
        <v>168</v>
      </c>
      <c r="Q1766" s="9" t="s">
        <v>164</v>
      </c>
      <c r="R1766" s="9" t="s">
        <v>86</v>
      </c>
      <c r="S1766" s="9" t="s">
        <v>91</v>
      </c>
      <c r="T1766" s="9" t="s">
        <v>52</v>
      </c>
      <c r="U1766" s="9" t="s">
        <v>34</v>
      </c>
      <c r="V1766" s="9">
        <v>5</v>
      </c>
      <c r="W1766" s="9">
        <v>4</v>
      </c>
      <c r="X1766" s="9" t="s">
        <v>35</v>
      </c>
      <c r="Y1766" s="9" t="s">
        <v>35</v>
      </c>
      <c r="Z1766" s="9" t="s">
        <v>36</v>
      </c>
    </row>
    <row r="1767" spans="1:26" s="9" customFormat="1" x14ac:dyDescent="0.3">
      <c r="A1767" s="9" t="s">
        <v>2033</v>
      </c>
      <c r="B1767" s="9" t="s">
        <v>184</v>
      </c>
      <c r="C1767" s="9" t="s">
        <v>26</v>
      </c>
      <c r="D1767" s="9" t="s">
        <v>27</v>
      </c>
      <c r="G1767" s="9">
        <v>1</v>
      </c>
      <c r="H1767" s="9">
        <v>1</v>
      </c>
      <c r="I1767" s="9">
        <v>9</v>
      </c>
      <c r="J1767" s="9">
        <v>2</v>
      </c>
      <c r="K1767" s="9">
        <v>0</v>
      </c>
      <c r="L1767" s="9">
        <v>8</v>
      </c>
      <c r="M1767" s="9">
        <v>7</v>
      </c>
      <c r="N1767" s="9">
        <v>400</v>
      </c>
      <c r="O1767" s="9" t="s">
        <v>44</v>
      </c>
      <c r="P1767" s="9" t="s">
        <v>29</v>
      </c>
      <c r="Q1767" s="9" t="s">
        <v>60</v>
      </c>
      <c r="S1767" s="9" t="s">
        <v>102</v>
      </c>
      <c r="T1767" s="9" t="s">
        <v>112</v>
      </c>
      <c r="U1767" s="9" t="s">
        <v>146</v>
      </c>
      <c r="V1767" s="9">
        <v>1</v>
      </c>
      <c r="W1767" s="9">
        <v>2</v>
      </c>
      <c r="X1767" s="9" t="s">
        <v>35</v>
      </c>
      <c r="Y1767" s="9" t="s">
        <v>35</v>
      </c>
      <c r="Z1767" s="9" t="s">
        <v>36</v>
      </c>
    </row>
    <row r="1768" spans="1:26" s="9" customFormat="1" x14ac:dyDescent="0.3">
      <c r="A1768" s="9" t="s">
        <v>2034</v>
      </c>
      <c r="B1768" s="9" t="s">
        <v>67</v>
      </c>
      <c r="E1768" s="9" t="s">
        <v>26</v>
      </c>
      <c r="F1768" s="9" t="s">
        <v>79</v>
      </c>
      <c r="G1768" s="9">
        <v>7</v>
      </c>
      <c r="H1768" s="9">
        <v>4</v>
      </c>
      <c r="I1768" s="9">
        <v>7</v>
      </c>
      <c r="J1768" s="9">
        <v>6</v>
      </c>
      <c r="K1768" s="9">
        <v>2</v>
      </c>
      <c r="L1768" s="9">
        <v>5</v>
      </c>
      <c r="M1768" s="9">
        <v>7</v>
      </c>
      <c r="N1768" s="9">
        <v>200</v>
      </c>
      <c r="O1768" s="9" t="s">
        <v>44</v>
      </c>
      <c r="P1768" s="9" t="s">
        <v>29</v>
      </c>
      <c r="Q1768" s="9" t="s">
        <v>60</v>
      </c>
      <c r="R1768" s="9" t="s">
        <v>31</v>
      </c>
      <c r="S1768" s="9" t="s">
        <v>32</v>
      </c>
      <c r="T1768" s="9" t="s">
        <v>33</v>
      </c>
      <c r="U1768" s="9" t="s">
        <v>34</v>
      </c>
      <c r="V1768" s="9">
        <v>4</v>
      </c>
      <c r="W1768" s="9">
        <v>2</v>
      </c>
      <c r="X1768" s="9" t="s">
        <v>35</v>
      </c>
      <c r="Y1768" s="9" t="s">
        <v>35</v>
      </c>
      <c r="Z1768" s="9" t="s">
        <v>36</v>
      </c>
    </row>
    <row r="1769" spans="1:26" s="9" customFormat="1" x14ac:dyDescent="0.3">
      <c r="A1769" s="9" t="s">
        <v>2035</v>
      </c>
      <c r="B1769" s="9" t="s">
        <v>135</v>
      </c>
      <c r="E1769" s="9" t="s">
        <v>26</v>
      </c>
      <c r="F1769" s="9" t="s">
        <v>43</v>
      </c>
      <c r="G1769" s="9">
        <v>3</v>
      </c>
      <c r="H1769" s="9">
        <v>3</v>
      </c>
      <c r="I1769" s="9">
        <v>8</v>
      </c>
      <c r="J1769" s="9">
        <v>4</v>
      </c>
      <c r="K1769" s="9">
        <v>3</v>
      </c>
      <c r="L1769" s="9">
        <v>8</v>
      </c>
      <c r="M1769" s="9">
        <v>8</v>
      </c>
      <c r="N1769" s="9">
        <v>250</v>
      </c>
      <c r="O1769" s="9" t="s">
        <v>28</v>
      </c>
      <c r="P1769" s="9" t="s">
        <v>29</v>
      </c>
      <c r="Q1769" s="9" t="s">
        <v>60</v>
      </c>
      <c r="R1769" s="9" t="s">
        <v>31</v>
      </c>
      <c r="S1769" s="9" t="s">
        <v>102</v>
      </c>
      <c r="T1769" s="9" t="s">
        <v>112</v>
      </c>
      <c r="U1769" s="9" t="s">
        <v>146</v>
      </c>
      <c r="V1769" s="9">
        <v>2</v>
      </c>
      <c r="W1769" s="9">
        <v>1</v>
      </c>
      <c r="X1769" s="9" t="s">
        <v>35</v>
      </c>
      <c r="Y1769" s="9" t="s">
        <v>35</v>
      </c>
      <c r="Z1769" s="9" t="s">
        <v>36</v>
      </c>
    </row>
    <row r="1770" spans="1:26" s="9" customFormat="1" x14ac:dyDescent="0.3">
      <c r="A1770" s="9" t="s">
        <v>2036</v>
      </c>
      <c r="B1770" s="9" t="s">
        <v>25</v>
      </c>
      <c r="C1770" s="9" t="s">
        <v>26</v>
      </c>
      <c r="D1770" s="9" t="s">
        <v>27</v>
      </c>
      <c r="G1770" s="9">
        <v>7</v>
      </c>
      <c r="H1770" s="9">
        <v>9</v>
      </c>
      <c r="I1770" s="9">
        <v>6</v>
      </c>
      <c r="J1770" s="9">
        <v>8</v>
      </c>
      <c r="K1770" s="9">
        <v>3</v>
      </c>
      <c r="L1770" s="9">
        <v>7</v>
      </c>
      <c r="M1770" s="9">
        <v>8</v>
      </c>
      <c r="N1770" s="9">
        <v>0</v>
      </c>
      <c r="O1770" s="9" t="s">
        <v>44</v>
      </c>
      <c r="P1770" s="9" t="s">
        <v>29</v>
      </c>
      <c r="Q1770" s="9" t="s">
        <v>60</v>
      </c>
      <c r="R1770" s="9" t="s">
        <v>31</v>
      </c>
      <c r="S1770" s="9" t="s">
        <v>32</v>
      </c>
      <c r="T1770" s="9" t="s">
        <v>33</v>
      </c>
      <c r="U1770" s="9" t="s">
        <v>146</v>
      </c>
      <c r="V1770" s="9">
        <v>2</v>
      </c>
      <c r="W1770" s="9">
        <v>2</v>
      </c>
      <c r="X1770" s="9" t="s">
        <v>35</v>
      </c>
      <c r="Y1770" s="9" t="s">
        <v>35</v>
      </c>
      <c r="Z1770" s="9" t="s">
        <v>53</v>
      </c>
    </row>
    <row r="1771" spans="1:26" s="9" customFormat="1" x14ac:dyDescent="0.3">
      <c r="A1771" s="9" t="s">
        <v>2037</v>
      </c>
      <c r="B1771" s="9" t="s">
        <v>184</v>
      </c>
      <c r="C1771" s="9" t="s">
        <v>26</v>
      </c>
      <c r="D1771" s="9" t="s">
        <v>27</v>
      </c>
      <c r="G1771" s="9">
        <v>2</v>
      </c>
      <c r="H1771" s="9">
        <v>9</v>
      </c>
      <c r="I1771" s="9">
        <v>5</v>
      </c>
      <c r="J1771" s="9">
        <v>1</v>
      </c>
      <c r="K1771" s="9">
        <v>0</v>
      </c>
      <c r="L1771" s="9">
        <v>9</v>
      </c>
      <c r="M1771" s="9">
        <v>8</v>
      </c>
      <c r="N1771" s="9">
        <v>100</v>
      </c>
      <c r="O1771" s="9" t="s">
        <v>28</v>
      </c>
      <c r="P1771" s="9" t="s">
        <v>45</v>
      </c>
      <c r="Q1771" s="9" t="s">
        <v>60</v>
      </c>
      <c r="R1771" s="9" t="s">
        <v>86</v>
      </c>
      <c r="S1771" s="9" t="s">
        <v>178</v>
      </c>
      <c r="T1771" s="9" t="s">
        <v>52</v>
      </c>
      <c r="U1771" s="9" t="s">
        <v>46</v>
      </c>
      <c r="V1771" s="9">
        <v>4</v>
      </c>
      <c r="W1771" s="9">
        <v>1</v>
      </c>
      <c r="X1771" s="9" t="s">
        <v>35</v>
      </c>
      <c r="Y1771" s="9" t="s">
        <v>35</v>
      </c>
      <c r="Z1771" s="9" t="s">
        <v>36</v>
      </c>
    </row>
    <row r="1772" spans="1:26" s="9" customFormat="1" x14ac:dyDescent="0.3">
      <c r="A1772" s="9" t="s">
        <v>2038</v>
      </c>
      <c r="B1772" s="9" t="s">
        <v>81</v>
      </c>
      <c r="E1772" s="9" t="s">
        <v>26</v>
      </c>
      <c r="F1772" s="9" t="s">
        <v>43</v>
      </c>
      <c r="G1772" s="9">
        <v>2</v>
      </c>
      <c r="H1772" s="9">
        <v>3</v>
      </c>
      <c r="I1772" s="9">
        <v>7</v>
      </c>
      <c r="J1772" s="9">
        <v>2</v>
      </c>
      <c r="K1772" s="9">
        <v>1</v>
      </c>
      <c r="L1772" s="9">
        <v>9</v>
      </c>
      <c r="M1772" s="9">
        <v>10</v>
      </c>
      <c r="N1772" s="9">
        <v>0</v>
      </c>
      <c r="O1772" s="9" t="s">
        <v>44</v>
      </c>
      <c r="P1772" s="9" t="s">
        <v>45</v>
      </c>
      <c r="Q1772" s="9" t="s">
        <v>164</v>
      </c>
      <c r="R1772" s="9" t="s">
        <v>86</v>
      </c>
      <c r="S1772" s="9" t="s">
        <v>178</v>
      </c>
      <c r="U1772" s="9" t="s">
        <v>46</v>
      </c>
      <c r="V1772" s="9">
        <v>1</v>
      </c>
      <c r="W1772" s="9">
        <v>2</v>
      </c>
      <c r="X1772" s="9" t="s">
        <v>35</v>
      </c>
      <c r="Y1772" s="9" t="s">
        <v>35</v>
      </c>
      <c r="Z1772" s="9" t="s">
        <v>36</v>
      </c>
    </row>
    <row r="1773" spans="1:26" s="9" customFormat="1" x14ac:dyDescent="0.3">
      <c r="A1773" s="9" t="s">
        <v>2039</v>
      </c>
      <c r="B1773" s="9" t="s">
        <v>25</v>
      </c>
      <c r="C1773" s="9" t="s">
        <v>26</v>
      </c>
      <c r="D1773" s="9" t="s">
        <v>27</v>
      </c>
      <c r="G1773" s="9">
        <v>7</v>
      </c>
      <c r="H1773" s="9">
        <v>9</v>
      </c>
      <c r="I1773" s="9">
        <v>6</v>
      </c>
      <c r="J1773" s="9">
        <v>8</v>
      </c>
      <c r="K1773" s="9">
        <v>3</v>
      </c>
      <c r="L1773" s="9">
        <v>7</v>
      </c>
      <c r="M1773" s="9">
        <v>8</v>
      </c>
      <c r="N1773" s="9">
        <v>0</v>
      </c>
      <c r="O1773" s="9" t="s">
        <v>44</v>
      </c>
      <c r="P1773" s="9" t="s">
        <v>29</v>
      </c>
      <c r="Q1773" s="9" t="s">
        <v>60</v>
      </c>
      <c r="R1773" s="9" t="s">
        <v>31</v>
      </c>
      <c r="S1773" s="9" t="s">
        <v>32</v>
      </c>
      <c r="T1773" s="9" t="s">
        <v>33</v>
      </c>
      <c r="U1773" s="9" t="s">
        <v>146</v>
      </c>
      <c r="V1773" s="9">
        <v>2</v>
      </c>
      <c r="W1773" s="9">
        <v>2</v>
      </c>
      <c r="X1773" s="9" t="s">
        <v>35</v>
      </c>
      <c r="Y1773" s="9" t="s">
        <v>35</v>
      </c>
      <c r="Z1773" s="9" t="s">
        <v>53</v>
      </c>
    </row>
    <row r="1774" spans="1:26" s="9" customFormat="1" x14ac:dyDescent="0.3">
      <c r="A1774" s="9" t="s">
        <v>2040</v>
      </c>
      <c r="B1774" s="9" t="s">
        <v>25</v>
      </c>
      <c r="C1774" s="9" t="s">
        <v>26</v>
      </c>
      <c r="D1774" s="9" t="s">
        <v>27</v>
      </c>
      <c r="G1774" s="9">
        <v>7</v>
      </c>
      <c r="H1774" s="9">
        <v>9</v>
      </c>
      <c r="I1774" s="9">
        <v>6</v>
      </c>
      <c r="J1774" s="9">
        <v>8</v>
      </c>
      <c r="K1774" s="9">
        <v>3</v>
      </c>
      <c r="L1774" s="9">
        <v>7</v>
      </c>
      <c r="M1774" s="9">
        <v>8</v>
      </c>
      <c r="N1774" s="9">
        <v>0</v>
      </c>
      <c r="O1774" s="9" t="s">
        <v>44</v>
      </c>
      <c r="P1774" s="9" t="s">
        <v>29</v>
      </c>
      <c r="Q1774" s="9" t="s">
        <v>60</v>
      </c>
      <c r="R1774" s="9" t="s">
        <v>31</v>
      </c>
      <c r="S1774" s="9" t="s">
        <v>32</v>
      </c>
      <c r="T1774" s="9" t="s">
        <v>33</v>
      </c>
      <c r="U1774" s="9" t="s">
        <v>146</v>
      </c>
      <c r="V1774" s="9">
        <v>2</v>
      </c>
      <c r="W1774" s="9">
        <v>2</v>
      </c>
      <c r="X1774" s="9" t="s">
        <v>35</v>
      </c>
      <c r="Y1774" s="9" t="s">
        <v>35</v>
      </c>
      <c r="Z1774" s="9" t="s">
        <v>53</v>
      </c>
    </row>
    <row r="1775" spans="1:26" s="9" customFormat="1" x14ac:dyDescent="0.3">
      <c r="A1775" s="9" t="s">
        <v>2041</v>
      </c>
      <c r="B1775" s="9" t="s">
        <v>25</v>
      </c>
      <c r="C1775" s="9" t="s">
        <v>26</v>
      </c>
      <c r="D1775" s="9" t="s">
        <v>27</v>
      </c>
      <c r="G1775" s="9">
        <v>7</v>
      </c>
      <c r="H1775" s="9">
        <v>9</v>
      </c>
      <c r="I1775" s="9">
        <v>6</v>
      </c>
      <c r="J1775" s="9">
        <v>8</v>
      </c>
      <c r="K1775" s="9">
        <v>3</v>
      </c>
      <c r="L1775" s="9">
        <v>7</v>
      </c>
      <c r="M1775" s="9">
        <v>8</v>
      </c>
      <c r="N1775" s="9">
        <v>0</v>
      </c>
      <c r="O1775" s="9" t="s">
        <v>44</v>
      </c>
      <c r="P1775" s="9" t="s">
        <v>29</v>
      </c>
      <c r="Q1775" s="9" t="s">
        <v>60</v>
      </c>
      <c r="R1775" s="9" t="s">
        <v>31</v>
      </c>
      <c r="S1775" s="9" t="s">
        <v>32</v>
      </c>
      <c r="T1775" s="9" t="s">
        <v>33</v>
      </c>
      <c r="U1775" s="9" t="s">
        <v>146</v>
      </c>
      <c r="V1775" s="9">
        <v>2</v>
      </c>
      <c r="W1775" s="9">
        <v>2</v>
      </c>
      <c r="X1775" s="9" t="s">
        <v>35</v>
      </c>
      <c r="Y1775" s="9" t="s">
        <v>35</v>
      </c>
      <c r="Z1775" s="9" t="s">
        <v>53</v>
      </c>
    </row>
    <row r="1776" spans="1:26" s="9" customFormat="1" x14ac:dyDescent="0.3">
      <c r="A1776" s="9" t="s">
        <v>2042</v>
      </c>
      <c r="B1776" s="9" t="s">
        <v>148</v>
      </c>
      <c r="E1776" s="9" t="s">
        <v>26</v>
      </c>
      <c r="F1776" s="9" t="s">
        <v>43</v>
      </c>
      <c r="G1776" s="9">
        <v>5</v>
      </c>
      <c r="H1776" s="9">
        <v>2</v>
      </c>
      <c r="I1776" s="9">
        <v>8</v>
      </c>
      <c r="J1776" s="9">
        <v>6</v>
      </c>
      <c r="K1776" s="9">
        <v>4</v>
      </c>
      <c r="L1776" s="9">
        <v>7</v>
      </c>
      <c r="M1776" s="9">
        <v>5</v>
      </c>
      <c r="N1776" s="9">
        <v>0</v>
      </c>
      <c r="O1776" s="9" t="s">
        <v>44</v>
      </c>
      <c r="P1776" s="9" t="s">
        <v>29</v>
      </c>
      <c r="Q1776" s="9" t="s">
        <v>60</v>
      </c>
      <c r="R1776" s="9" t="s">
        <v>31</v>
      </c>
      <c r="S1776" s="9" t="s">
        <v>95</v>
      </c>
      <c r="T1776" s="9" t="s">
        <v>52</v>
      </c>
      <c r="U1776" s="9" t="s">
        <v>146</v>
      </c>
      <c r="V1776" s="9">
        <v>4</v>
      </c>
      <c r="W1776" s="9">
        <v>1</v>
      </c>
      <c r="X1776" s="9" t="s">
        <v>40</v>
      </c>
      <c r="Y1776" s="9" t="s">
        <v>35</v>
      </c>
      <c r="Z1776" s="9" t="s">
        <v>53</v>
      </c>
    </row>
    <row r="1777" spans="1:26" s="9" customFormat="1" x14ac:dyDescent="0.3">
      <c r="A1777" s="9" t="s">
        <v>2043</v>
      </c>
      <c r="B1777" s="9" t="s">
        <v>67</v>
      </c>
      <c r="E1777" s="9" t="s">
        <v>26</v>
      </c>
      <c r="F1777" s="9" t="s">
        <v>43</v>
      </c>
      <c r="G1777" s="9">
        <v>3</v>
      </c>
      <c r="H1777" s="9">
        <v>8</v>
      </c>
      <c r="I1777" s="9">
        <v>6</v>
      </c>
      <c r="J1777" s="9">
        <v>4</v>
      </c>
      <c r="K1777" s="9">
        <v>6</v>
      </c>
      <c r="L1777" s="9">
        <v>6</v>
      </c>
      <c r="M1777" s="9">
        <v>10</v>
      </c>
      <c r="N1777" s="9">
        <v>200</v>
      </c>
      <c r="O1777" s="9" t="s">
        <v>44</v>
      </c>
      <c r="P1777" s="9" t="s">
        <v>29</v>
      </c>
      <c r="Q1777" s="9" t="s">
        <v>60</v>
      </c>
      <c r="R1777" s="9" t="s">
        <v>31</v>
      </c>
      <c r="S1777" s="9" t="s">
        <v>95</v>
      </c>
      <c r="T1777" s="9" t="s">
        <v>131</v>
      </c>
      <c r="U1777" s="9" t="s">
        <v>34</v>
      </c>
      <c r="V1777" s="9">
        <v>4</v>
      </c>
      <c r="W1777" s="9">
        <v>3</v>
      </c>
      <c r="X1777" s="9" t="s">
        <v>35</v>
      </c>
      <c r="Y1777" s="9" t="s">
        <v>35</v>
      </c>
      <c r="Z1777" s="9" t="s">
        <v>36</v>
      </c>
    </row>
    <row r="1778" spans="1:26" s="9" customFormat="1" x14ac:dyDescent="0.3">
      <c r="A1778" s="9" t="s">
        <v>2044</v>
      </c>
      <c r="B1778" s="9" t="s">
        <v>104</v>
      </c>
      <c r="C1778" s="9" t="s">
        <v>26</v>
      </c>
      <c r="D1778" s="9" t="s">
        <v>27</v>
      </c>
      <c r="G1778" s="9">
        <v>5</v>
      </c>
      <c r="H1778" s="9">
        <v>5</v>
      </c>
      <c r="I1778" s="9">
        <v>4</v>
      </c>
      <c r="J1778" s="9">
        <v>2</v>
      </c>
      <c r="K1778" s="9">
        <v>0</v>
      </c>
      <c r="L1778" s="9">
        <v>6</v>
      </c>
      <c r="M1778" s="9">
        <v>10</v>
      </c>
      <c r="N1778" s="9">
        <v>100</v>
      </c>
      <c r="O1778" s="9" t="s">
        <v>28</v>
      </c>
      <c r="P1778" s="9" t="s">
        <v>45</v>
      </c>
      <c r="Q1778" s="9" t="s">
        <v>30</v>
      </c>
      <c r="R1778" s="9" t="s">
        <v>50</v>
      </c>
      <c r="S1778" s="9" t="s">
        <v>32</v>
      </c>
      <c r="T1778" s="9" t="s">
        <v>52</v>
      </c>
      <c r="U1778" s="9" t="s">
        <v>92</v>
      </c>
      <c r="V1778" s="9">
        <v>2</v>
      </c>
      <c r="W1778" s="9">
        <v>2</v>
      </c>
      <c r="X1778" s="9" t="s">
        <v>35</v>
      </c>
      <c r="Y1778" s="9" t="s">
        <v>35</v>
      </c>
      <c r="Z1778" s="9" t="s">
        <v>36</v>
      </c>
    </row>
    <row r="1779" spans="1:26" s="9" customFormat="1" x14ac:dyDescent="0.3">
      <c r="A1779" s="9" t="s">
        <v>2045</v>
      </c>
      <c r="B1779" s="9" t="s">
        <v>74</v>
      </c>
      <c r="C1779" s="9" t="s">
        <v>26</v>
      </c>
      <c r="D1779" s="9" t="s">
        <v>27</v>
      </c>
      <c r="G1779" s="9">
        <v>8</v>
      </c>
      <c r="H1779" s="9">
        <v>5</v>
      </c>
      <c r="I1779" s="9">
        <v>4</v>
      </c>
      <c r="J1779" s="9">
        <v>8</v>
      </c>
      <c r="K1779" s="9">
        <v>3</v>
      </c>
      <c r="L1779" s="9">
        <v>5</v>
      </c>
      <c r="M1779" s="9">
        <v>9</v>
      </c>
      <c r="N1779" s="9">
        <v>500</v>
      </c>
      <c r="O1779" s="9" t="s">
        <v>28</v>
      </c>
      <c r="P1779" s="9" t="s">
        <v>168</v>
      </c>
      <c r="Q1779" s="9" t="s">
        <v>30</v>
      </c>
      <c r="R1779" s="9" t="s">
        <v>86</v>
      </c>
      <c r="S1779" s="9" t="s">
        <v>178</v>
      </c>
      <c r="T1779" s="9" t="s">
        <v>52</v>
      </c>
      <c r="U1779" s="9" t="s">
        <v>71</v>
      </c>
      <c r="V1779" s="9">
        <v>4</v>
      </c>
      <c r="W1779" s="9">
        <v>3</v>
      </c>
      <c r="X1779" s="9" t="s">
        <v>35</v>
      </c>
      <c r="Y1779" s="9" t="s">
        <v>35</v>
      </c>
      <c r="Z1779" s="9" t="s"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79"/>
  <sheetViews>
    <sheetView tabSelected="1" zoomScale="90" zoomScaleNormal="90" workbookViewId="0">
      <pane ySplit="1" topLeftCell="A2" activePane="bottomLeft" state="frozen"/>
      <selection activeCell="I12" sqref="I12"/>
      <selection pane="bottomLeft" activeCell="I5" sqref="I5"/>
    </sheetView>
  </sheetViews>
  <sheetFormatPr baseColWidth="10" defaultRowHeight="14.4" x14ac:dyDescent="0.3"/>
  <cols>
    <col min="1" max="1" width="11.5546875" style="10"/>
    <col min="2" max="2" width="12" customWidth="1"/>
    <col min="3" max="3" width="10.109375" customWidth="1"/>
    <col min="10" max="10" width="10.21875" customWidth="1"/>
    <col min="11" max="11" width="7.5546875" bestFit="1" customWidth="1"/>
    <col min="12" max="12" width="15.77734375" style="12" hidden="1" customWidth="1"/>
    <col min="13" max="13" width="15.77734375" hidden="1" customWidth="1"/>
    <col min="14" max="14" width="6" hidden="1" customWidth="1"/>
    <col min="16" max="16" width="9.5546875" customWidth="1"/>
    <col min="17" max="17" width="8.44140625" customWidth="1"/>
  </cols>
  <sheetData>
    <row r="1" spans="1:29" x14ac:dyDescent="0.3">
      <c r="A1" s="8" t="s">
        <v>1905</v>
      </c>
      <c r="B1" s="8" t="s">
        <v>1894</v>
      </c>
      <c r="C1" s="8" t="s">
        <v>1924</v>
      </c>
      <c r="D1" s="8" t="s">
        <v>1896</v>
      </c>
      <c r="E1" s="8" t="s">
        <v>1897</v>
      </c>
      <c r="F1" s="8" t="s">
        <v>1898</v>
      </c>
      <c r="G1" s="8" t="s">
        <v>1899</v>
      </c>
      <c r="H1" s="8" t="s">
        <v>1900</v>
      </c>
      <c r="I1" s="8" t="s">
        <v>1901</v>
      </c>
      <c r="J1" s="8" t="s">
        <v>1895</v>
      </c>
      <c r="K1" s="8" t="s">
        <v>1902</v>
      </c>
      <c r="L1" s="11"/>
      <c r="M1" s="8"/>
      <c r="N1" s="8"/>
      <c r="O1" s="8" t="s">
        <v>1903</v>
      </c>
      <c r="P1" s="8" t="s">
        <v>28</v>
      </c>
      <c r="Q1" s="8" t="s">
        <v>1904</v>
      </c>
      <c r="R1" s="8" t="s">
        <v>1906</v>
      </c>
      <c r="S1" s="8" t="s">
        <v>1907</v>
      </c>
      <c r="T1" s="8" t="s">
        <v>1908</v>
      </c>
      <c r="U1" s="8" t="s">
        <v>1909</v>
      </c>
      <c r="V1" s="8" t="s">
        <v>1914</v>
      </c>
      <c r="W1" s="8" t="s">
        <v>1913</v>
      </c>
      <c r="X1" s="8" t="s">
        <v>2053</v>
      </c>
      <c r="Y1" s="8" t="s">
        <v>1912</v>
      </c>
      <c r="Z1" s="8" t="s">
        <v>1911</v>
      </c>
      <c r="AA1" s="8" t="s">
        <v>1910</v>
      </c>
    </row>
    <row r="2" spans="1:29" x14ac:dyDescent="0.3">
      <c r="A2" s="17">
        <f>IF(ISBLANK(Original!C2),1,0)</f>
        <v>0</v>
      </c>
      <c r="B2" s="2" t="str">
        <f>MID(Original!D2,8,1)&amp;MID(Original!F2,8,1)</f>
        <v>A</v>
      </c>
      <c r="C2" s="17">
        <f>IF(B2="A",1,IF(B2="B",0,""))</f>
        <v>1</v>
      </c>
      <c r="D2" s="18">
        <f>Original!G2+1</f>
        <v>7</v>
      </c>
      <c r="E2" s="18">
        <f>Original!H2+1</f>
        <v>3</v>
      </c>
      <c r="F2" s="18">
        <f>10-Original!I2+1</f>
        <v>5</v>
      </c>
      <c r="G2" s="18">
        <f>Original!J2+1</f>
        <v>4</v>
      </c>
      <c r="H2" s="18">
        <f>Original!K2+1</f>
        <v>2</v>
      </c>
      <c r="I2" s="18">
        <f>10-Original!L2+1</f>
        <v>7</v>
      </c>
      <c r="J2" s="4">
        <f>SUM(D2:I2)/6</f>
        <v>4.666666666666667</v>
      </c>
      <c r="K2" s="18">
        <f>Original!M2</f>
        <v>8</v>
      </c>
      <c r="L2" s="20">
        <f>IF(RIGHT(Original!N2,3)="â‚¬",LEFT(Original!N2,(LEN(Original!N2)-3)),Original!N2)</f>
        <v>150</v>
      </c>
      <c r="M2" s="21">
        <f>IF(OR(RIGHT(L2,5)="Euro ",RIGHT(L2,5)=" Euro"),LEFT(L2,LEN(L2)-5),L2)</f>
        <v>150</v>
      </c>
      <c r="N2" s="5">
        <f>M2</f>
        <v>150</v>
      </c>
      <c r="O2" s="5">
        <f>INT($N2)</f>
        <v>150</v>
      </c>
      <c r="P2" s="22" t="str">
        <f>IF(Original!O2="mÃ¤nnlich","0",IF(Original!O2="weiblich","1",""))</f>
        <v>1</v>
      </c>
      <c r="Q2" s="22">
        <f>IFERROR(INDEX(Alter!$B$1:$B$7,MATCH(LEFT(Original!P2,5),Alter!$A$1:$A$7,0)),"")</f>
        <v>2</v>
      </c>
      <c r="R2" s="23">
        <f>IFERROR(INDEX(Abschluss!$B$1:$B$10,MATCH(Original!Q2,Abschluss!$A$1:$A$10,0)),"")</f>
        <v>8</v>
      </c>
      <c r="S2" s="23">
        <f>IFERROR(INDEX(Tätigkeit!$B$1:$B$10,MATCH(Original!R2,Tätigkeit!$A$1:$A$10,0)),"")</f>
        <v>1</v>
      </c>
      <c r="T2" s="23">
        <f>IFERROR(INDEX(Berufsfeld!$B$1:$B$16,MATCH(Original!S2,Berufsfeld!$A$1:$A$16,0)),"")</f>
        <v>1</v>
      </c>
      <c r="U2" s="23">
        <f>IFERROR(INDEX(Studium!$B$1:$B$11,MATCH(Original!T2,Studium!$A$1:$A$11,0)),"")</f>
        <v>2</v>
      </c>
      <c r="V2" s="24">
        <f>IFERROR(INDEX(Einkommen!$B$1:$B$17,MATCH(Original!U2,Einkommen!$A$1:$A$17,0)),"")</f>
        <v>2</v>
      </c>
      <c r="W2" s="24">
        <f>IF(Original!V2="","",Original!V2+1)</f>
        <v>4</v>
      </c>
      <c r="X2" s="24">
        <f>IF(Original!W2="","",Original!W2+1)</f>
        <v>3</v>
      </c>
      <c r="Y2" s="25">
        <f>IF(Original!X2="ja",1,IF(Original!X2="nein",0,""))</f>
        <v>1</v>
      </c>
      <c r="Z2" s="25">
        <f>IF(Original!Y2="ja",0,IF(Original!Y2="nein",1,""))</f>
        <v>0</v>
      </c>
      <c r="AA2" s="25">
        <f>IF(OR(Original!Z2="Meine Meinung zu Amazon hat meine Entscheidung im ersten Teil des Fragebogens nicht beeinflusst.",neu!C2=0),0,IF(AND(Original!Z2="Ich habe mich wegen meiner Amazon-Vorbehalte im ersten Teil des Fragebogens fÃ¼r das Spenden entschieden.",neu!C2=1),1,""))</f>
        <v>0</v>
      </c>
      <c r="AB2" s="19"/>
      <c r="AC2" s="19"/>
    </row>
    <row r="3" spans="1:29" x14ac:dyDescent="0.3">
      <c r="A3" s="17">
        <f>IF(ISBLANK(Original!C3),1,0)</f>
        <v>0</v>
      </c>
      <c r="B3" s="2" t="str">
        <f>MID(Original!D3,8,1)&amp;MID(Original!F3,8,1)</f>
        <v>A</v>
      </c>
      <c r="C3" s="17">
        <f t="shared" ref="C3:C66" si="0">IF(B3="A",1,IF(B3="B",0,""))</f>
        <v>1</v>
      </c>
      <c r="D3" s="18">
        <f>Original!G3+1</f>
        <v>4</v>
      </c>
      <c r="E3" s="18">
        <f>Original!H3+1</f>
        <v>6</v>
      </c>
      <c r="F3" s="18">
        <f>10-Original!I3+1</f>
        <v>1</v>
      </c>
      <c r="G3" s="18">
        <f>Original!J3+1</f>
        <v>7</v>
      </c>
      <c r="H3" s="18">
        <f>Original!K3+1</f>
        <v>4</v>
      </c>
      <c r="I3" s="18">
        <f>10-Original!L3+1</f>
        <v>4</v>
      </c>
      <c r="J3" s="4">
        <f t="shared" ref="J3:J66" si="1">SUM(D3:I3)/6</f>
        <v>4.333333333333333</v>
      </c>
      <c r="K3" s="18">
        <f>Original!M3</f>
        <v>7</v>
      </c>
      <c r="L3" s="20">
        <f>IF(RIGHT(Original!N3,3)="â‚¬",LEFT(Original!N3,(LEN(Original!N3)-3)),Original!N3)</f>
        <v>100</v>
      </c>
      <c r="M3" s="21">
        <f t="shared" ref="M3:M66" si="2">IF(OR(RIGHT(L3,5)="Euro ",RIGHT(L3,5)=" Euro"),LEFT(L3,LEN(L3)-5),L3)</f>
        <v>100</v>
      </c>
      <c r="N3" s="5">
        <f t="shared" ref="N3:N66" si="3">M3</f>
        <v>100</v>
      </c>
      <c r="O3" s="5">
        <f t="shared" ref="O3:O66" si="4">INT($N3)</f>
        <v>100</v>
      </c>
      <c r="P3" s="22" t="str">
        <f>IF(Original!O3="mÃ¤nnlich","0",IF(Original!O3="weiblich","1",""))</f>
        <v/>
      </c>
      <c r="Q3" s="22">
        <f>IFERROR(INDEX(Alter!$B$1:$B$7,MATCH(LEFT(Original!P3,5),Alter!$A$1:$A$7,0)),"")</f>
        <v>2</v>
      </c>
      <c r="R3" s="23">
        <f>IFERROR(INDEX(Abschluss!$B$1:$B$10,MATCH(Original!Q3,Abschluss!$A$1:$A$10,0)),"")</f>
        <v>7</v>
      </c>
      <c r="S3" s="23">
        <f>IFERROR(INDEX(Tätigkeit!$B$1:$B$10,MATCH(Original!R3,Tätigkeit!$A$1:$A$10,0)),"")</f>
        <v>1</v>
      </c>
      <c r="T3" s="23">
        <f>IFERROR(INDEX(Berufsfeld!$B$1:$B$16,MATCH(Original!S3,Berufsfeld!$A$1:$A$16,0)),"")</f>
        <v>1</v>
      </c>
      <c r="U3" s="23">
        <f>IFERROR(INDEX(Studium!$B$1:$B$11,MATCH(Original!T3,Studium!$A$1:$A$11,0)),"")</f>
        <v>2</v>
      </c>
      <c r="V3" s="24">
        <f>IFERROR(INDEX(Einkommen!$B$1:$B$17,MATCH(Original!U3,Einkommen!$A$1:$A$17,0)),"")</f>
        <v>2</v>
      </c>
      <c r="W3" s="24">
        <f>IF(Original!V3="","",Original!V3+1)</f>
        <v>1</v>
      </c>
      <c r="X3" s="24">
        <f>IF(Original!W3="","",Original!W3+1)</f>
        <v>3</v>
      </c>
      <c r="Y3" s="25">
        <f>IF(Original!X3="ja",1,IF(Original!X3="nein",0,""))</f>
        <v>0</v>
      </c>
      <c r="Z3" s="25">
        <f>IF(Original!Y3="ja",0,IF(Original!Y3="nein",1,""))</f>
        <v>0</v>
      </c>
      <c r="AA3" s="25">
        <f>IF(OR(Original!Z3="Meine Meinung zu Amazon hat meine Entscheidung im ersten Teil des Fragebogens nicht beeinflusst.",neu!C3=0),0,IF(AND(Original!Z3="Ich habe mich wegen meiner Amazon-Vorbehalte im ersten Teil des Fragebogens fÃ¼r das Spenden entschieden.",neu!C3=1),1,""))</f>
        <v>0</v>
      </c>
      <c r="AB3" s="19"/>
    </row>
    <row r="4" spans="1:29" x14ac:dyDescent="0.3">
      <c r="A4" s="17">
        <f>IF(ISBLANK(Original!C4),1,0)</f>
        <v>1</v>
      </c>
      <c r="B4" s="2" t="str">
        <f>MID(Original!D4,8,1)&amp;MID(Original!F4,8,1)</f>
        <v>A</v>
      </c>
      <c r="C4" s="17">
        <f t="shared" si="0"/>
        <v>1</v>
      </c>
      <c r="D4" s="18">
        <f>Original!G4+1</f>
        <v>8</v>
      </c>
      <c r="E4" s="18">
        <f>Original!H4+1</f>
        <v>7</v>
      </c>
      <c r="F4" s="18">
        <f>10-Original!I4+1</f>
        <v>1</v>
      </c>
      <c r="G4" s="18">
        <f>Original!J4+1</f>
        <v>8</v>
      </c>
      <c r="H4" s="18">
        <f>Original!K4+1</f>
        <v>3</v>
      </c>
      <c r="I4" s="18">
        <f>10-Original!L4+1</f>
        <v>7</v>
      </c>
      <c r="J4" s="4">
        <f t="shared" si="1"/>
        <v>5.666666666666667</v>
      </c>
      <c r="K4" s="18">
        <f>Original!M4</f>
        <v>7</v>
      </c>
      <c r="L4" s="20">
        <f>IF(RIGHT(Original!N4,3)="â‚¬",LEFT(Original!N4,(LEN(Original!N4)-3)),Original!N4)</f>
        <v>500</v>
      </c>
      <c r="M4" s="21">
        <f t="shared" si="2"/>
        <v>500</v>
      </c>
      <c r="N4" s="5">
        <f t="shared" si="3"/>
        <v>500</v>
      </c>
      <c r="O4" s="5">
        <f t="shared" si="4"/>
        <v>500</v>
      </c>
      <c r="P4" s="22" t="str">
        <f>IF(Original!O4="mÃ¤nnlich","0",IF(Original!O4="weiblich","1",""))</f>
        <v>0</v>
      </c>
      <c r="Q4" s="22">
        <f>IFERROR(INDEX(Alter!$B$1:$B$7,MATCH(LEFT(Original!P4,5),Alter!$A$1:$A$7,0)),"")</f>
        <v>3</v>
      </c>
      <c r="R4" s="23">
        <f>IFERROR(INDEX(Abschluss!$B$1:$B$10,MATCH(Original!Q4,Abschluss!$A$1:$A$10,0)),"")</f>
        <v>8</v>
      </c>
      <c r="S4" s="23">
        <f>IFERROR(INDEX(Tätigkeit!$B$1:$B$10,MATCH(Original!R4,Tätigkeit!$A$1:$A$10,0)),"")</f>
        <v>1</v>
      </c>
      <c r="T4" s="23">
        <f>IFERROR(INDEX(Berufsfeld!$B$1:$B$16,MATCH(Original!S4,Berufsfeld!$A$1:$A$16,0)),"")</f>
        <v>1</v>
      </c>
      <c r="U4" s="23">
        <f>IFERROR(INDEX(Studium!$B$1:$B$11,MATCH(Original!T4,Studium!$A$1:$A$11,0)),"")</f>
        <v>2</v>
      </c>
      <c r="V4" s="24">
        <f>IFERROR(INDEX(Einkommen!$B$1:$B$17,MATCH(Original!U4,Einkommen!$A$1:$A$17,0)),"")</f>
        <v>3</v>
      </c>
      <c r="W4" s="24">
        <f>IF(Original!V4="","",Original!V4+1)</f>
        <v>5</v>
      </c>
      <c r="X4" s="24">
        <f>IF(Original!W4="","",Original!W4+1)</f>
        <v>2</v>
      </c>
      <c r="Y4" s="25">
        <f>IF(Original!X4="ja",1,IF(Original!X4="nein",0,""))</f>
        <v>1</v>
      </c>
      <c r="Z4" s="25">
        <f>IF(Original!Y4="ja",0,IF(Original!Y4="nein",1,""))</f>
        <v>0</v>
      </c>
      <c r="AA4" s="25">
        <f>IF(OR(Original!Z4="Meine Meinung zu Amazon hat meine Entscheidung im ersten Teil des Fragebogens nicht beeinflusst.",neu!C4=0),0,IF(AND(Original!Z4="Ich habe mich wegen meiner Amazon-Vorbehalte im ersten Teil des Fragebogens fÃ¼r das Spenden entschieden.",neu!C4=1),1,""))</f>
        <v>0</v>
      </c>
      <c r="AB4" s="19"/>
    </row>
    <row r="5" spans="1:29" x14ac:dyDescent="0.3">
      <c r="A5" s="17">
        <f>IF(ISBLANK(Original!C5),1,0)</f>
        <v>0</v>
      </c>
      <c r="B5" s="2" t="str">
        <f>MID(Original!D5,8,1)&amp;MID(Original!F5,8,1)</f>
        <v>A</v>
      </c>
      <c r="C5" s="17">
        <f t="shared" si="0"/>
        <v>1</v>
      </c>
      <c r="D5" s="18">
        <f>Original!G5+1</f>
        <v>6</v>
      </c>
      <c r="E5" s="18">
        <f>Original!H5+1</f>
        <v>3</v>
      </c>
      <c r="F5" s="18">
        <f>10-Original!I5+1</f>
        <v>5</v>
      </c>
      <c r="G5" s="18">
        <f>Original!J5+1</f>
        <v>5</v>
      </c>
      <c r="H5" s="18">
        <f>Original!K5+1</f>
        <v>3</v>
      </c>
      <c r="I5" s="18">
        <f>10-Original!L5+1</f>
        <v>4</v>
      </c>
      <c r="J5" s="4">
        <f t="shared" si="1"/>
        <v>4.333333333333333</v>
      </c>
      <c r="K5" s="18">
        <f>Original!M5</f>
        <v>9</v>
      </c>
      <c r="L5" s="20">
        <f>IF(RIGHT(Original!N5,3)="â‚¬",LEFT(Original!N5,(LEN(Original!N5)-3)),Original!N5)</f>
        <v>300</v>
      </c>
      <c r="M5" s="21">
        <f t="shared" si="2"/>
        <v>300</v>
      </c>
      <c r="N5" s="5">
        <f t="shared" si="3"/>
        <v>300</v>
      </c>
      <c r="O5" s="5">
        <f t="shared" si="4"/>
        <v>300</v>
      </c>
      <c r="P5" s="22" t="str">
        <f>IF(Original!O5="mÃ¤nnlich","0",IF(Original!O5="weiblich","1",""))</f>
        <v>1</v>
      </c>
      <c r="Q5" s="22">
        <f>IFERROR(INDEX(Alter!$B$1:$B$7,MATCH(LEFT(Original!P5,5),Alter!$A$1:$A$7,0)),"")</f>
        <v>2</v>
      </c>
      <c r="R5" s="23">
        <f>IFERROR(INDEX(Abschluss!$B$1:$B$10,MATCH(Original!Q5,Abschluss!$A$1:$A$10,0)),"")</f>
        <v>7</v>
      </c>
      <c r="S5" s="23">
        <f>IFERROR(INDEX(Tätigkeit!$B$1:$B$10,MATCH(Original!R5,Tätigkeit!$A$1:$A$10,0)),"")</f>
        <v>1</v>
      </c>
      <c r="T5" s="23">
        <f>IFERROR(INDEX(Berufsfeld!$B$1:$B$16,MATCH(Original!S5,Berufsfeld!$A$1:$A$16,0)),"")</f>
        <v>1</v>
      </c>
      <c r="U5" s="23">
        <f>IFERROR(INDEX(Studium!$B$1:$B$11,MATCH(Original!T5,Studium!$A$1:$A$11,0)),"")</f>
        <v>2</v>
      </c>
      <c r="V5" s="24">
        <f>IFERROR(INDEX(Einkommen!$B$1:$B$17,MATCH(Original!U5,Einkommen!$A$1:$A$17,0)),"")</f>
        <v>2</v>
      </c>
      <c r="W5" s="24">
        <f>IF(Original!V5="","",Original!V5+1)</f>
        <v>4</v>
      </c>
      <c r="X5" s="24">
        <f>IF(Original!W5="","",Original!W5+1)</f>
        <v>3</v>
      </c>
      <c r="Y5" s="25">
        <f>IF(Original!X5="ja",1,IF(Original!X5="nein",0,""))</f>
        <v>1</v>
      </c>
      <c r="Z5" s="25">
        <f>IF(Original!Y5="ja",0,IF(Original!Y5="nein",1,""))</f>
        <v>0</v>
      </c>
      <c r="AA5" s="25">
        <f>IF(OR(Original!Z5="Meine Meinung zu Amazon hat meine Entscheidung im ersten Teil des Fragebogens nicht beeinflusst.",neu!C5=0),0,IF(AND(Original!Z5="Ich habe mich wegen meiner Amazon-Vorbehalte im ersten Teil des Fragebogens fÃ¼r das Spenden entschieden.",neu!C5=1),1,""))</f>
        <v>0</v>
      </c>
      <c r="AB5" s="19"/>
    </row>
    <row r="6" spans="1:29" x14ac:dyDescent="0.3">
      <c r="A6" s="17">
        <f>IF(ISBLANK(Original!C6),1,0)</f>
        <v>0</v>
      </c>
      <c r="B6" s="2" t="str">
        <f>MID(Original!D6,8,1)&amp;MID(Original!F6,8,1)</f>
        <v>A</v>
      </c>
      <c r="C6" s="17">
        <f t="shared" si="0"/>
        <v>1</v>
      </c>
      <c r="D6" s="18">
        <f>Original!G6+1</f>
        <v>4</v>
      </c>
      <c r="E6" s="18">
        <f>Original!H6+1</f>
        <v>3</v>
      </c>
      <c r="F6" s="18">
        <f>10-Original!I6+1</f>
        <v>8</v>
      </c>
      <c r="G6" s="18">
        <f>Original!J6+1</f>
        <v>4</v>
      </c>
      <c r="H6" s="18">
        <f>Original!K6+1</f>
        <v>1</v>
      </c>
      <c r="I6" s="18">
        <f>10-Original!L6+1</f>
        <v>3</v>
      </c>
      <c r="J6" s="4">
        <f t="shared" si="1"/>
        <v>3.8333333333333335</v>
      </c>
      <c r="K6" s="18">
        <f>Original!M6</f>
        <v>10</v>
      </c>
      <c r="L6" s="20">
        <f>IF(RIGHT(Original!N6,3)="â‚¬",LEFT(Original!N6,(LEN(Original!N6)-3)),Original!N6)</f>
        <v>700</v>
      </c>
      <c r="M6" s="21">
        <f t="shared" si="2"/>
        <v>700</v>
      </c>
      <c r="N6" s="5">
        <f t="shared" si="3"/>
        <v>700</v>
      </c>
      <c r="O6" s="5">
        <f t="shared" si="4"/>
        <v>700</v>
      </c>
      <c r="P6" s="22" t="str">
        <f>IF(Original!O6="mÃ¤nnlich","0",IF(Original!O6="weiblich","1",""))</f>
        <v>1</v>
      </c>
      <c r="Q6" s="22">
        <f>IFERROR(INDEX(Alter!$B$1:$B$7,MATCH(LEFT(Original!P6,5),Alter!$A$1:$A$7,0)),"")</f>
        <v>2</v>
      </c>
      <c r="R6" s="23">
        <f>IFERROR(INDEX(Abschluss!$B$1:$B$10,MATCH(Original!Q6,Abschluss!$A$1:$A$10,0)),"")</f>
        <v>7</v>
      </c>
      <c r="S6" s="23">
        <f>IFERROR(INDEX(Tätigkeit!$B$1:$B$10,MATCH(Original!R6,Tätigkeit!$A$1:$A$10,0)),"")</f>
        <v>2</v>
      </c>
      <c r="T6" s="23">
        <f>IFERROR(INDEX(Berufsfeld!$B$1:$B$16,MATCH(Original!S6,Berufsfeld!$A$1:$A$16,0)),"")</f>
        <v>2</v>
      </c>
      <c r="U6" s="23">
        <f>IFERROR(INDEX(Studium!$B$1:$B$11,MATCH(Original!T6,Studium!$A$1:$A$11,0)),"")</f>
        <v>1</v>
      </c>
      <c r="V6" s="24">
        <f>IFERROR(INDEX(Einkommen!$B$1:$B$17,MATCH(Original!U6,Einkommen!$A$1:$A$17,0)),"")</f>
        <v>3</v>
      </c>
      <c r="W6" s="24">
        <f>IF(Original!V6="","",Original!V6+1)</f>
        <v>2</v>
      </c>
      <c r="X6" s="24">
        <f>IF(Original!W6="","",Original!W6+1)</f>
        <v>3</v>
      </c>
      <c r="Y6" s="25">
        <f>IF(Original!X6="ja",1,IF(Original!X6="nein",0,""))</f>
        <v>1</v>
      </c>
      <c r="Z6" s="25">
        <f>IF(Original!Y6="ja",0,IF(Original!Y6="nein",1,""))</f>
        <v>0</v>
      </c>
      <c r="AA6" s="25">
        <f>IF(OR(Original!Z6="Meine Meinung zu Amazon hat meine Entscheidung im ersten Teil des Fragebogens nicht beeinflusst.",neu!C6=0),0,IF(AND(Original!Z6="Ich habe mich wegen meiner Amazon-Vorbehalte im ersten Teil des Fragebogens fÃ¼r das Spenden entschieden.",neu!C6=1),1,""))</f>
        <v>1</v>
      </c>
      <c r="AB6" s="19"/>
    </row>
    <row r="7" spans="1:29" x14ac:dyDescent="0.3">
      <c r="A7" s="17">
        <f>IF(ISBLANK(Original!C7),1,0)</f>
        <v>0</v>
      </c>
      <c r="B7" s="2" t="str">
        <f>MID(Original!D7,8,1)&amp;MID(Original!F7,8,1)</f>
        <v>A</v>
      </c>
      <c r="C7" s="17">
        <f t="shared" si="0"/>
        <v>1</v>
      </c>
      <c r="D7" s="18">
        <f>Original!G7+1</f>
        <v>5</v>
      </c>
      <c r="E7" s="18">
        <f>Original!H7+1</f>
        <v>9</v>
      </c>
      <c r="F7" s="18">
        <f>10-Original!I7+1</f>
        <v>4</v>
      </c>
      <c r="G7" s="18">
        <f>Original!J7+1</f>
        <v>4</v>
      </c>
      <c r="H7" s="18">
        <f>Original!K7+1</f>
        <v>3</v>
      </c>
      <c r="I7" s="18">
        <f>10-Original!L7+1</f>
        <v>4</v>
      </c>
      <c r="J7" s="4">
        <f t="shared" si="1"/>
        <v>4.833333333333333</v>
      </c>
      <c r="K7" s="18">
        <f>Original!M7</f>
        <v>8</v>
      </c>
      <c r="L7" s="20">
        <f>IF(RIGHT(Original!N7,3)="â‚¬",LEFT(Original!N7,(LEN(Original!N7)-3)),Original!N7)</f>
        <v>100</v>
      </c>
      <c r="M7" s="21">
        <f t="shared" si="2"/>
        <v>100</v>
      </c>
      <c r="N7" s="5">
        <f t="shared" si="3"/>
        <v>100</v>
      </c>
      <c r="O7" s="5">
        <f t="shared" si="4"/>
        <v>100</v>
      </c>
      <c r="P7" s="22" t="str">
        <f>IF(Original!O7="mÃ¤nnlich","0",IF(Original!O7="weiblich","1",""))</f>
        <v>0</v>
      </c>
      <c r="Q7" s="22">
        <f>IFERROR(INDEX(Alter!$B$1:$B$7,MATCH(LEFT(Original!P7,5),Alter!$A$1:$A$7,0)),"")</f>
        <v>2</v>
      </c>
      <c r="R7" s="23">
        <f>IFERROR(INDEX(Abschluss!$B$1:$B$10,MATCH(Original!Q7,Abschluss!$A$1:$A$10,0)),"")</f>
        <v>7</v>
      </c>
      <c r="S7" s="23">
        <f>IFERROR(INDEX(Tätigkeit!$B$1:$B$10,MATCH(Original!R7,Tätigkeit!$A$1:$A$10,0)),"")</f>
        <v>3</v>
      </c>
      <c r="T7" s="23">
        <f>IFERROR(INDEX(Berufsfeld!$B$1:$B$16,MATCH(Original!S7,Berufsfeld!$A$1:$A$16,0)),"")</f>
        <v>3</v>
      </c>
      <c r="U7" s="23">
        <f>IFERROR(INDEX(Studium!$B$1:$B$11,MATCH(Original!T7,Studium!$A$1:$A$11,0)),"")</f>
        <v>1</v>
      </c>
      <c r="V7" s="24">
        <f>IFERROR(INDEX(Einkommen!$B$1:$B$17,MATCH(Original!U7,Einkommen!$A$1:$A$17,0)),"")</f>
        <v>5</v>
      </c>
      <c r="W7" s="24">
        <f>IF(Original!V7="","",Original!V7+1)</f>
        <v>4</v>
      </c>
      <c r="X7" s="24">
        <f>IF(Original!W7="","",Original!W7+1)</f>
        <v>3</v>
      </c>
      <c r="Y7" s="25">
        <f>IF(Original!X7="ja",1,IF(Original!X7="nein",0,""))</f>
        <v>1</v>
      </c>
      <c r="Z7" s="25">
        <f>IF(Original!Y7="ja",0,IF(Original!Y7="nein",1,""))</f>
        <v>0</v>
      </c>
      <c r="AA7" s="25">
        <f>IF(OR(Original!Z7="Meine Meinung zu Amazon hat meine Entscheidung im ersten Teil des Fragebogens nicht beeinflusst.",neu!C7=0),0,IF(AND(Original!Z7="Ich habe mich wegen meiner Amazon-Vorbehalte im ersten Teil des Fragebogens fÃ¼r das Spenden entschieden.",neu!C7=1),1,""))</f>
        <v>0</v>
      </c>
      <c r="AB7" s="19"/>
    </row>
    <row r="8" spans="1:29" x14ac:dyDescent="0.3">
      <c r="A8" s="17">
        <f>IF(ISBLANK(Original!C8),1,0)</f>
        <v>1</v>
      </c>
      <c r="B8" s="2" t="str">
        <f>MID(Original!D8,8,1)&amp;MID(Original!F8,8,1)</f>
        <v>A</v>
      </c>
      <c r="C8" s="17">
        <f t="shared" si="0"/>
        <v>1</v>
      </c>
      <c r="D8" s="18">
        <f>Original!G8+1</f>
        <v>8</v>
      </c>
      <c r="E8" s="18">
        <f>Original!H8+1</f>
        <v>8</v>
      </c>
      <c r="F8" s="18">
        <f>10-Original!I8+1</f>
        <v>11</v>
      </c>
      <c r="G8" s="18">
        <f>Original!J8+1</f>
        <v>10</v>
      </c>
      <c r="H8" s="18">
        <f>Original!K8+1</f>
        <v>2</v>
      </c>
      <c r="I8" s="18">
        <f>10-Original!L8+1</f>
        <v>11</v>
      </c>
      <c r="J8" s="4">
        <f t="shared" si="1"/>
        <v>8.3333333333333339</v>
      </c>
      <c r="K8" s="18">
        <f>Original!M8</f>
        <v>7</v>
      </c>
      <c r="L8" s="20">
        <f>IF(RIGHT(Original!N8,3)="â‚¬",LEFT(Original!N8,(LEN(Original!N8)-3)),Original!N8)</f>
        <v>100</v>
      </c>
      <c r="M8" s="21">
        <f t="shared" si="2"/>
        <v>100</v>
      </c>
      <c r="N8" s="5">
        <f t="shared" si="3"/>
        <v>100</v>
      </c>
      <c r="O8" s="5">
        <f t="shared" si="4"/>
        <v>100</v>
      </c>
      <c r="P8" s="22" t="str">
        <f>IF(Original!O8="mÃ¤nnlich","0",IF(Original!O8="weiblich","1",""))</f>
        <v>1</v>
      </c>
      <c r="Q8" s="22">
        <f>IFERROR(INDEX(Alter!$B$1:$B$7,MATCH(LEFT(Original!P8,5),Alter!$A$1:$A$7,0)),"")</f>
        <v>2</v>
      </c>
      <c r="R8" s="23">
        <f>IFERROR(INDEX(Abschluss!$B$1:$B$10,MATCH(Original!Q8,Abschluss!$A$1:$A$10,0)),"")</f>
        <v>4</v>
      </c>
      <c r="S8" s="23">
        <f>IFERROR(INDEX(Tätigkeit!$B$1:$B$10,MATCH(Original!R8,Tätigkeit!$A$1:$A$10,0)),"")</f>
        <v>1</v>
      </c>
      <c r="T8" s="23">
        <f>IFERROR(INDEX(Berufsfeld!$B$1:$B$16,MATCH(Original!S8,Berufsfeld!$A$1:$A$16,0)),"")</f>
        <v>4</v>
      </c>
      <c r="U8" s="23">
        <f>IFERROR(INDEX(Studium!$B$1:$B$11,MATCH(Original!T8,Studium!$A$1:$A$11,0)),"")</f>
        <v>3</v>
      </c>
      <c r="V8" s="24">
        <f>IFERROR(INDEX(Einkommen!$B$1:$B$17,MATCH(Original!U8,Einkommen!$A$1:$A$17,0)),"")</f>
        <v>2</v>
      </c>
      <c r="W8" s="24">
        <f>IF(Original!V8="","",Original!V8+1)</f>
        <v>2</v>
      </c>
      <c r="X8" s="24">
        <f>IF(Original!W8="","",Original!W8+1)</f>
        <v>5</v>
      </c>
      <c r="Y8" s="25">
        <f>IF(Original!X8="ja",1,IF(Original!X8="nein",0,""))</f>
        <v>1</v>
      </c>
      <c r="Z8" s="25">
        <f>IF(Original!Y8="ja",0,IF(Original!Y8="nein",1,""))</f>
        <v>0</v>
      </c>
      <c r="AA8" s="25">
        <f>IF(OR(Original!Z8="Meine Meinung zu Amazon hat meine Entscheidung im ersten Teil des Fragebogens nicht beeinflusst.",neu!C8=0),0,IF(AND(Original!Z8="Ich habe mich wegen meiner Amazon-Vorbehalte im ersten Teil des Fragebogens fÃ¼r das Spenden entschieden.",neu!C8=1),1,""))</f>
        <v>0</v>
      </c>
      <c r="AB8" s="19"/>
    </row>
    <row r="9" spans="1:29" x14ac:dyDescent="0.3">
      <c r="A9" s="17">
        <f>IF(ISBLANK(Original!C9),1,0)</f>
        <v>0</v>
      </c>
      <c r="B9" s="2" t="str">
        <f>MID(Original!D9,8,1)&amp;MID(Original!F9,8,1)</f>
        <v>A</v>
      </c>
      <c r="C9" s="17">
        <f t="shared" si="0"/>
        <v>1</v>
      </c>
      <c r="D9" s="18">
        <f>Original!G9+1</f>
        <v>6</v>
      </c>
      <c r="E9" s="18">
        <f>Original!H9+1</f>
        <v>3</v>
      </c>
      <c r="F9" s="18">
        <f>10-Original!I9+1</f>
        <v>3</v>
      </c>
      <c r="G9" s="18">
        <f>Original!J9+1</f>
        <v>3</v>
      </c>
      <c r="H9" s="18">
        <f>Original!K9+1</f>
        <v>1</v>
      </c>
      <c r="I9" s="18">
        <f>10-Original!L9+1</f>
        <v>3</v>
      </c>
      <c r="J9" s="4">
        <f t="shared" si="1"/>
        <v>3.1666666666666665</v>
      </c>
      <c r="K9" s="18">
        <f>Original!M9</f>
        <v>8</v>
      </c>
      <c r="L9" s="20">
        <f>IF(RIGHT(Original!N9,3)="â‚¬",LEFT(Original!N9,(LEN(Original!N9)-3)),Original!N9)</f>
        <v>500</v>
      </c>
      <c r="M9" s="21">
        <f t="shared" si="2"/>
        <v>500</v>
      </c>
      <c r="N9" s="5">
        <f t="shared" si="3"/>
        <v>500</v>
      </c>
      <c r="O9" s="5">
        <f t="shared" si="4"/>
        <v>500</v>
      </c>
      <c r="P9" s="22" t="str">
        <f>IF(Original!O9="mÃ¤nnlich","0",IF(Original!O9="weiblich","1",""))</f>
        <v>1</v>
      </c>
      <c r="Q9" s="22">
        <f>IFERROR(INDEX(Alter!$B$1:$B$7,MATCH(LEFT(Original!P9,5),Alter!$A$1:$A$7,0)),"")</f>
        <v>2</v>
      </c>
      <c r="R9" s="23">
        <f>IFERROR(INDEX(Abschluss!$B$1:$B$10,MATCH(Original!Q9,Abschluss!$A$1:$A$10,0)),"")</f>
        <v>7</v>
      </c>
      <c r="S9" s="23">
        <f>IFERROR(INDEX(Tätigkeit!$B$1:$B$10,MATCH(Original!R9,Tätigkeit!$A$1:$A$10,0)),"")</f>
        <v>1</v>
      </c>
      <c r="T9" s="23">
        <f>IFERROR(INDEX(Berufsfeld!$B$1:$B$16,MATCH(Original!S9,Berufsfeld!$A$1:$A$16,0)),"")</f>
        <v>2</v>
      </c>
      <c r="U9" s="23">
        <f>IFERROR(INDEX(Studium!$B$1:$B$11,MATCH(Original!T9,Studium!$A$1:$A$11,0)),"")</f>
        <v>4</v>
      </c>
      <c r="V9" s="24">
        <f>IFERROR(INDEX(Einkommen!$B$1:$B$17,MATCH(Original!U9,Einkommen!$A$1:$A$17,0)),"")</f>
        <v>2</v>
      </c>
      <c r="W9" s="24">
        <f>IF(Original!V9="","",Original!V9+1)</f>
        <v>2</v>
      </c>
      <c r="X9" s="24">
        <f>IF(Original!W9="","",Original!W9+1)</f>
        <v>3</v>
      </c>
      <c r="Y9" s="25">
        <f>IF(Original!X9="ja",1,IF(Original!X9="nein",0,""))</f>
        <v>1</v>
      </c>
      <c r="Z9" s="25">
        <f>IF(Original!Y9="ja",0,IF(Original!Y9="nein",1,""))</f>
        <v>0</v>
      </c>
      <c r="AA9" s="25">
        <f>IF(OR(Original!Z9="Meine Meinung zu Amazon hat meine Entscheidung im ersten Teil des Fragebogens nicht beeinflusst.",neu!C9=0),0,IF(AND(Original!Z9="Ich habe mich wegen meiner Amazon-Vorbehalte im ersten Teil des Fragebogens fÃ¼r das Spenden entschieden.",neu!C9=1),1,""))</f>
        <v>1</v>
      </c>
      <c r="AB9" s="19"/>
    </row>
    <row r="10" spans="1:29" x14ac:dyDescent="0.3">
      <c r="A10" s="17">
        <f>IF(ISBLANK(Original!C10),1,0)</f>
        <v>1</v>
      </c>
      <c r="B10" s="2" t="str">
        <f>MID(Original!D10,8,1)&amp;MID(Original!F10,8,1)</f>
        <v>A</v>
      </c>
      <c r="C10" s="17">
        <f t="shared" si="0"/>
        <v>1</v>
      </c>
      <c r="D10" s="18">
        <f>Original!G10+1</f>
        <v>7</v>
      </c>
      <c r="E10" s="18">
        <f>Original!H10+1</f>
        <v>7</v>
      </c>
      <c r="F10" s="18">
        <f>10-Original!I10+1</f>
        <v>3</v>
      </c>
      <c r="G10" s="18">
        <f>Original!J10+1</f>
        <v>4</v>
      </c>
      <c r="H10" s="18">
        <f>Original!K10+1</f>
        <v>4</v>
      </c>
      <c r="I10" s="18">
        <f>10-Original!L10+1</f>
        <v>6</v>
      </c>
      <c r="J10" s="4">
        <f t="shared" si="1"/>
        <v>5.166666666666667</v>
      </c>
      <c r="K10" s="18">
        <f>Original!M10</f>
        <v>8</v>
      </c>
      <c r="L10" s="20" t="str">
        <f>IF(RIGHT(Original!N10,3)="â‚¬",LEFT(Original!N10,(LEN(Original!N10)-3)),Original!N10)</f>
        <v>100</v>
      </c>
      <c r="M10" s="21" t="str">
        <f t="shared" si="2"/>
        <v>100</v>
      </c>
      <c r="N10" s="5" t="str">
        <f t="shared" si="3"/>
        <v>100</v>
      </c>
      <c r="O10" s="5">
        <f t="shared" si="4"/>
        <v>100</v>
      </c>
      <c r="P10" s="22" t="str">
        <f>IF(Original!O10="mÃ¤nnlich","0",IF(Original!O10="weiblich","1",""))</f>
        <v>0</v>
      </c>
      <c r="Q10" s="22">
        <f>IFERROR(INDEX(Alter!$B$1:$B$7,MATCH(LEFT(Original!P10,5),Alter!$A$1:$A$7,0)),"")</f>
        <v>3</v>
      </c>
      <c r="R10" s="23">
        <f>IFERROR(INDEX(Abschluss!$B$1:$B$10,MATCH(Original!Q10,Abschluss!$A$1:$A$10,0)),"")</f>
        <v>8</v>
      </c>
      <c r="S10" s="23">
        <f>IFERROR(INDEX(Tätigkeit!$B$1:$B$10,MATCH(Original!R10,Tätigkeit!$A$1:$A$10,0)),"")</f>
        <v>2</v>
      </c>
      <c r="T10" s="23">
        <f>IFERROR(INDEX(Berufsfeld!$B$1:$B$16,MATCH(Original!S10,Berufsfeld!$A$1:$A$16,0)),"")</f>
        <v>4</v>
      </c>
      <c r="U10" s="23" t="str">
        <f>IFERROR(INDEX(Studium!$B$1:$B$11,MATCH(Original!T10,Studium!$A$1:$A$11,0)),"")</f>
        <v/>
      </c>
      <c r="V10" s="24">
        <f>IFERROR(INDEX(Einkommen!$B$1:$B$17,MATCH(Original!U10,Einkommen!$A$1:$A$17,0)),"")</f>
        <v>5</v>
      </c>
      <c r="W10" s="24">
        <f>IF(Original!V10="","",Original!V10+1)</f>
        <v>2</v>
      </c>
      <c r="X10" s="24">
        <f>IF(Original!W10="","",Original!W10+1)</f>
        <v>4</v>
      </c>
      <c r="Y10" s="25">
        <f>IF(Original!X10="ja",1,IF(Original!X10="nein",0,""))</f>
        <v>1</v>
      </c>
      <c r="Z10" s="25">
        <f>IF(Original!Y10="ja",0,IF(Original!Y10="nein",1,""))</f>
        <v>0</v>
      </c>
      <c r="AA10" s="25">
        <f>IF(OR(Original!Z10="Meine Meinung zu Amazon hat meine Entscheidung im ersten Teil des Fragebogens nicht beeinflusst.",neu!C10=0),0,IF(AND(Original!Z10="Ich habe mich wegen meiner Amazon-Vorbehalte im ersten Teil des Fragebogens fÃ¼r das Spenden entschieden.",neu!C10=1),1,""))</f>
        <v>0</v>
      </c>
      <c r="AB10" s="19"/>
    </row>
    <row r="11" spans="1:29" x14ac:dyDescent="0.3">
      <c r="A11" s="17">
        <f>IF(ISBLANK(Original!C11),1,0)</f>
        <v>0</v>
      </c>
      <c r="B11" s="2" t="str">
        <f>MID(Original!D11,8,1)&amp;MID(Original!F11,8,1)</f>
        <v>A</v>
      </c>
      <c r="C11" s="17">
        <f t="shared" si="0"/>
        <v>1</v>
      </c>
      <c r="D11" s="18">
        <f>Original!G11+1</f>
        <v>8</v>
      </c>
      <c r="E11" s="18">
        <f>Original!H11+1</f>
        <v>5</v>
      </c>
      <c r="F11" s="18">
        <f>10-Original!I11+1</f>
        <v>4</v>
      </c>
      <c r="G11" s="18">
        <f>Original!J11+1</f>
        <v>9</v>
      </c>
      <c r="H11" s="18">
        <f>Original!K11+1</f>
        <v>3</v>
      </c>
      <c r="I11" s="18">
        <f>10-Original!L11+1</f>
        <v>6</v>
      </c>
      <c r="J11" s="4">
        <f t="shared" si="1"/>
        <v>5.833333333333333</v>
      </c>
      <c r="K11" s="18">
        <f>Original!M11</f>
        <v>8</v>
      </c>
      <c r="L11" s="20">
        <f>IF(RIGHT(Original!N11,3)="â‚¬",LEFT(Original!N11,(LEN(Original!N11)-3)),Original!N11)</f>
        <v>100</v>
      </c>
      <c r="M11" s="21">
        <f t="shared" si="2"/>
        <v>100</v>
      </c>
      <c r="N11" s="5">
        <f t="shared" si="3"/>
        <v>100</v>
      </c>
      <c r="O11" s="5">
        <f t="shared" si="4"/>
        <v>100</v>
      </c>
      <c r="P11" s="22" t="str">
        <f>IF(Original!O11="mÃ¤nnlich","0",IF(Original!O11="weiblich","1",""))</f>
        <v>0</v>
      </c>
      <c r="Q11" s="22">
        <f>IFERROR(INDEX(Alter!$B$1:$B$7,MATCH(LEFT(Original!P11,5),Alter!$A$1:$A$7,0)),"")</f>
        <v>3</v>
      </c>
      <c r="R11" s="23">
        <f>IFERROR(INDEX(Abschluss!$B$1:$B$10,MATCH(Original!Q11,Abschluss!$A$1:$A$10,0)),"")</f>
        <v>9</v>
      </c>
      <c r="S11" s="23">
        <f>IFERROR(INDEX(Tätigkeit!$B$1:$B$10,MATCH(Original!R11,Tätigkeit!$A$1:$A$10,0)),"")</f>
        <v>2</v>
      </c>
      <c r="T11" s="23">
        <f>IFERROR(INDEX(Berufsfeld!$B$1:$B$16,MATCH(Original!S11,Berufsfeld!$A$1:$A$16,0)),"")</f>
        <v>4</v>
      </c>
      <c r="U11" s="23" t="str">
        <f>IFERROR(INDEX(Studium!$B$1:$B$11,MATCH(Original!T11,Studium!$A$1:$A$11,0)),"")</f>
        <v/>
      </c>
      <c r="V11" s="24">
        <f>IFERROR(INDEX(Einkommen!$B$1:$B$17,MATCH(Original!U11,Einkommen!$A$1:$A$17,0)),"")</f>
        <v>6</v>
      </c>
      <c r="W11" s="24">
        <f>IF(Original!V11="","",Original!V11+1)</f>
        <v>5</v>
      </c>
      <c r="X11" s="24">
        <f>IF(Original!W11="","",Original!W11+1)</f>
        <v>3</v>
      </c>
      <c r="Y11" s="25">
        <f>IF(Original!X11="ja",1,IF(Original!X11="nein",0,""))</f>
        <v>1</v>
      </c>
      <c r="Z11" s="25">
        <f>IF(Original!Y11="ja",0,IF(Original!Y11="nein",1,""))</f>
        <v>0</v>
      </c>
      <c r="AA11" s="25">
        <f>IF(OR(Original!Z11="Meine Meinung zu Amazon hat meine Entscheidung im ersten Teil des Fragebogens nicht beeinflusst.",neu!C11=0),0,IF(AND(Original!Z11="Ich habe mich wegen meiner Amazon-Vorbehalte im ersten Teil des Fragebogens fÃ¼r das Spenden entschieden.",neu!C11=1),1,""))</f>
        <v>0</v>
      </c>
      <c r="AB11" s="19"/>
    </row>
    <row r="12" spans="1:29" x14ac:dyDescent="0.3">
      <c r="A12" s="17">
        <f>IF(ISBLANK(Original!C12),1,0)</f>
        <v>0</v>
      </c>
      <c r="B12" s="2" t="str">
        <f>MID(Original!D12,8,1)&amp;MID(Original!F12,8,1)</f>
        <v>A</v>
      </c>
      <c r="C12" s="17">
        <f t="shared" si="0"/>
        <v>1</v>
      </c>
      <c r="D12" s="18">
        <f>Original!G12+1</f>
        <v>5</v>
      </c>
      <c r="E12" s="18">
        <f>Original!H12+1</f>
        <v>3</v>
      </c>
      <c r="F12" s="18">
        <f>10-Original!I12+1</f>
        <v>3</v>
      </c>
      <c r="G12" s="18">
        <f>Original!J12+1</f>
        <v>5</v>
      </c>
      <c r="H12" s="18">
        <f>Original!K12+1</f>
        <v>1</v>
      </c>
      <c r="I12" s="18">
        <f>10-Original!L12+1</f>
        <v>2</v>
      </c>
      <c r="J12" s="4">
        <f t="shared" si="1"/>
        <v>3.1666666666666665</v>
      </c>
      <c r="K12" s="18">
        <f>Original!M12</f>
        <v>4</v>
      </c>
      <c r="L12" s="20">
        <f>IF(RIGHT(Original!N12,3)="â‚¬",LEFT(Original!N12,(LEN(Original!N12)-3)),Original!N12)</f>
        <v>10</v>
      </c>
      <c r="M12" s="21">
        <f t="shared" si="2"/>
        <v>10</v>
      </c>
      <c r="N12" s="5">
        <f t="shared" si="3"/>
        <v>10</v>
      </c>
      <c r="O12" s="5">
        <f t="shared" si="4"/>
        <v>10</v>
      </c>
      <c r="P12" s="22" t="str">
        <f>IF(Original!O12="mÃ¤nnlich","0",IF(Original!O12="weiblich","1",""))</f>
        <v>1</v>
      </c>
      <c r="Q12" s="22">
        <f>IFERROR(INDEX(Alter!$B$1:$B$7,MATCH(LEFT(Original!P12,5),Alter!$A$1:$A$7,0)),"")</f>
        <v>3</v>
      </c>
      <c r="R12" s="23">
        <f>IFERROR(INDEX(Abschluss!$B$1:$B$10,MATCH(Original!Q12,Abschluss!$A$1:$A$10,0)),"")</f>
        <v>8</v>
      </c>
      <c r="S12" s="23">
        <f>IFERROR(INDEX(Tätigkeit!$B$1:$B$10,MATCH(Original!R12,Tätigkeit!$A$1:$A$10,0)),"")</f>
        <v>2</v>
      </c>
      <c r="T12" s="23">
        <f>IFERROR(INDEX(Berufsfeld!$B$1:$B$16,MATCH(Original!S12,Berufsfeld!$A$1:$A$16,0)),"")</f>
        <v>2</v>
      </c>
      <c r="U12" s="23">
        <f>IFERROR(INDEX(Studium!$B$1:$B$11,MATCH(Original!T12,Studium!$A$1:$A$11,0)),"")</f>
        <v>1</v>
      </c>
      <c r="V12" s="24">
        <f>IFERROR(INDEX(Einkommen!$B$1:$B$17,MATCH(Original!U12,Einkommen!$A$1:$A$17,0)),"")</f>
        <v>5</v>
      </c>
      <c r="W12" s="24">
        <f>IF(Original!V12="","",Original!V12+1)</f>
        <v>4</v>
      </c>
      <c r="X12" s="24">
        <f>IF(Original!W12="","",Original!W12+1)</f>
        <v>3</v>
      </c>
      <c r="Y12" s="25">
        <f>IF(Original!X12="ja",1,IF(Original!X12="nein",0,""))</f>
        <v>1</v>
      </c>
      <c r="Z12" s="25">
        <f>IF(Original!Y12="ja",0,IF(Original!Y12="nein",1,""))</f>
        <v>0</v>
      </c>
      <c r="AA12" s="25">
        <f>IF(OR(Original!Z12="Meine Meinung zu Amazon hat meine Entscheidung im ersten Teil des Fragebogens nicht beeinflusst.",neu!C12=0),0,IF(AND(Original!Z12="Ich habe mich wegen meiner Amazon-Vorbehalte im ersten Teil des Fragebogens fÃ¼r das Spenden entschieden.",neu!C12=1),1,""))</f>
        <v>1</v>
      </c>
      <c r="AB12" s="19"/>
    </row>
    <row r="13" spans="1:29" x14ac:dyDescent="0.3">
      <c r="A13" s="17">
        <f>IF(ISBLANK(Original!C13),1,0)</f>
        <v>0</v>
      </c>
      <c r="B13" s="2" t="str">
        <f>MID(Original!D13,8,1)&amp;MID(Original!F13,8,1)</f>
        <v>A</v>
      </c>
      <c r="C13" s="17">
        <f t="shared" si="0"/>
        <v>1</v>
      </c>
      <c r="D13" s="18">
        <f>Original!G13+1</f>
        <v>4</v>
      </c>
      <c r="E13" s="18">
        <f>Original!H13+1</f>
        <v>3</v>
      </c>
      <c r="F13" s="18">
        <f>10-Original!I13+1</f>
        <v>5</v>
      </c>
      <c r="G13" s="18">
        <f>Original!J13+1</f>
        <v>1</v>
      </c>
      <c r="H13" s="18">
        <f>Original!K13+1</f>
        <v>1</v>
      </c>
      <c r="I13" s="18">
        <f>10-Original!L13+1</f>
        <v>8</v>
      </c>
      <c r="J13" s="4">
        <f t="shared" si="1"/>
        <v>3.6666666666666665</v>
      </c>
      <c r="K13" s="18">
        <f>Original!M13</f>
        <v>6</v>
      </c>
      <c r="L13" s="20">
        <f>IF(RIGHT(Original!N13,3)="â‚¬",LEFT(Original!N13,(LEN(Original!N13)-3)),Original!N13)</f>
        <v>100</v>
      </c>
      <c r="M13" s="21">
        <f t="shared" si="2"/>
        <v>100</v>
      </c>
      <c r="N13" s="5">
        <f t="shared" si="3"/>
        <v>100</v>
      </c>
      <c r="O13" s="5">
        <f t="shared" si="4"/>
        <v>100</v>
      </c>
      <c r="P13" s="22" t="str">
        <f>IF(Original!O13="mÃ¤nnlich","0",IF(Original!O13="weiblich","1",""))</f>
        <v>1</v>
      </c>
      <c r="Q13" s="22">
        <f>IFERROR(INDEX(Alter!$B$1:$B$7,MATCH(LEFT(Original!P13,5),Alter!$A$1:$A$7,0)),"")</f>
        <v>3</v>
      </c>
      <c r="R13" s="23">
        <f>IFERROR(INDEX(Abschluss!$B$1:$B$10,MATCH(Original!Q13,Abschluss!$A$1:$A$10,0)),"")</f>
        <v>7</v>
      </c>
      <c r="S13" s="23">
        <f>IFERROR(INDEX(Tätigkeit!$B$1:$B$10,MATCH(Original!R13,Tätigkeit!$A$1:$A$10,0)),"")</f>
        <v>1</v>
      </c>
      <c r="T13" s="23">
        <f>IFERROR(INDEX(Berufsfeld!$B$1:$B$16,MATCH(Original!S13,Berufsfeld!$A$1:$A$16,0)),"")</f>
        <v>1</v>
      </c>
      <c r="U13" s="23">
        <f>IFERROR(INDEX(Studium!$B$1:$B$11,MATCH(Original!T13,Studium!$A$1:$A$11,0)),"")</f>
        <v>2</v>
      </c>
      <c r="V13" s="24">
        <f>IFERROR(INDEX(Einkommen!$B$1:$B$17,MATCH(Original!U13,Einkommen!$A$1:$A$17,0)),"")</f>
        <v>3</v>
      </c>
      <c r="W13" s="24">
        <f>IF(Original!V13="","",Original!V13+1)</f>
        <v>2</v>
      </c>
      <c r="X13" s="24">
        <f>IF(Original!W13="","",Original!W13+1)</f>
        <v>3</v>
      </c>
      <c r="Y13" s="25">
        <f>IF(Original!X13="ja",1,IF(Original!X13="nein",0,""))</f>
        <v>1</v>
      </c>
      <c r="Z13" s="25">
        <f>IF(Original!Y13="ja",0,IF(Original!Y13="nein",1,""))</f>
        <v>0</v>
      </c>
      <c r="AA13" s="25">
        <f>IF(OR(Original!Z13="Meine Meinung zu Amazon hat meine Entscheidung im ersten Teil des Fragebogens nicht beeinflusst.",neu!C13=0),0,IF(AND(Original!Z13="Ich habe mich wegen meiner Amazon-Vorbehalte im ersten Teil des Fragebogens fÃ¼r das Spenden entschieden.",neu!C13=1),1,""))</f>
        <v>1</v>
      </c>
      <c r="AB13" s="19"/>
    </row>
    <row r="14" spans="1:29" x14ac:dyDescent="0.3">
      <c r="A14" s="17">
        <f>IF(ISBLANK(Original!C14),1,0)</f>
        <v>1</v>
      </c>
      <c r="B14" s="2" t="str">
        <f>MID(Original!D14,8,1)&amp;MID(Original!F14,8,1)</f>
        <v>A</v>
      </c>
      <c r="C14" s="17">
        <f t="shared" si="0"/>
        <v>1</v>
      </c>
      <c r="D14" s="18">
        <f>Original!G14+1</f>
        <v>5</v>
      </c>
      <c r="E14" s="18">
        <f>Original!H14+1</f>
        <v>8</v>
      </c>
      <c r="F14" s="18">
        <f>10-Original!I14+1</f>
        <v>3</v>
      </c>
      <c r="G14" s="18">
        <f>Original!J14+1</f>
        <v>4</v>
      </c>
      <c r="H14" s="18">
        <f>Original!K14+1</f>
        <v>3</v>
      </c>
      <c r="I14" s="18">
        <f>10-Original!L14+1</f>
        <v>3</v>
      </c>
      <c r="J14" s="4">
        <f t="shared" si="1"/>
        <v>4.333333333333333</v>
      </c>
      <c r="K14" s="18">
        <f>Original!M14</f>
        <v>8</v>
      </c>
      <c r="L14" s="20">
        <f>IF(RIGHT(Original!N14,3)="â‚¬",LEFT(Original!N14,(LEN(Original!N14)-3)),Original!N14)</f>
        <v>200</v>
      </c>
      <c r="M14" s="21">
        <f t="shared" si="2"/>
        <v>200</v>
      </c>
      <c r="N14" s="5">
        <f t="shared" si="3"/>
        <v>200</v>
      </c>
      <c r="O14" s="5">
        <f t="shared" si="4"/>
        <v>200</v>
      </c>
      <c r="P14" s="22" t="str">
        <f>IF(Original!O14="mÃ¤nnlich","0",IF(Original!O14="weiblich","1",""))</f>
        <v>1</v>
      </c>
      <c r="Q14" s="22">
        <f>IFERROR(INDEX(Alter!$B$1:$B$7,MATCH(LEFT(Original!P14,5),Alter!$A$1:$A$7,0)),"")</f>
        <v>3</v>
      </c>
      <c r="R14" s="23">
        <f>IFERROR(INDEX(Abschluss!$B$1:$B$10,MATCH(Original!Q14,Abschluss!$A$1:$A$10,0)),"")</f>
        <v>8</v>
      </c>
      <c r="S14" s="23">
        <f>IFERROR(INDEX(Tätigkeit!$B$1:$B$10,MATCH(Original!R14,Tätigkeit!$A$1:$A$10,0)),"")</f>
        <v>2</v>
      </c>
      <c r="T14" s="23">
        <f>IFERROR(INDEX(Berufsfeld!$B$1:$B$16,MATCH(Original!S14,Berufsfeld!$A$1:$A$16,0)),"")</f>
        <v>4</v>
      </c>
      <c r="U14" s="23">
        <f>IFERROR(INDEX(Studium!$B$1:$B$11,MATCH(Original!T14,Studium!$A$1:$A$11,0)),"")</f>
        <v>1</v>
      </c>
      <c r="V14" s="24">
        <f>IFERROR(INDEX(Einkommen!$B$1:$B$17,MATCH(Original!U14,Einkommen!$A$1:$A$17,0)),"")</f>
        <v>5</v>
      </c>
      <c r="W14" s="24">
        <f>IF(Original!V14="","",Original!V14+1)</f>
        <v>2</v>
      </c>
      <c r="X14" s="24">
        <f>IF(Original!W14="","",Original!W14+1)</f>
        <v>4</v>
      </c>
      <c r="Y14" s="25">
        <f>IF(Original!X14="ja",1,IF(Original!X14="nein",0,""))</f>
        <v>0</v>
      </c>
      <c r="Z14" s="25">
        <f>IF(Original!Y14="ja",0,IF(Original!Y14="nein",1,""))</f>
        <v>0</v>
      </c>
      <c r="AA14" s="25">
        <f>IF(OR(Original!Z14="Meine Meinung zu Amazon hat meine Entscheidung im ersten Teil des Fragebogens nicht beeinflusst.",neu!C14=0),0,IF(AND(Original!Z14="Ich habe mich wegen meiner Amazon-Vorbehalte im ersten Teil des Fragebogens fÃ¼r das Spenden entschieden.",neu!C14=1),1,""))</f>
        <v>0</v>
      </c>
      <c r="AB14" s="19"/>
    </row>
    <row r="15" spans="1:29" x14ac:dyDescent="0.3">
      <c r="A15" s="17">
        <f>IF(ISBLANK(Original!C15),1,0)</f>
        <v>1</v>
      </c>
      <c r="B15" s="2" t="str">
        <f>MID(Original!D15,8,1)&amp;MID(Original!F15,8,1)</f>
        <v>B</v>
      </c>
      <c r="C15" s="17">
        <f t="shared" si="0"/>
        <v>0</v>
      </c>
      <c r="D15" s="18">
        <f>Original!G15+1</f>
        <v>6</v>
      </c>
      <c r="E15" s="18">
        <f>Original!H15+1</f>
        <v>6</v>
      </c>
      <c r="F15" s="18">
        <f>10-Original!I15+1</f>
        <v>2</v>
      </c>
      <c r="G15" s="18">
        <f>Original!J15+1</f>
        <v>3</v>
      </c>
      <c r="H15" s="18">
        <f>Original!K15+1</f>
        <v>5</v>
      </c>
      <c r="I15" s="18">
        <f>10-Original!L15+1</f>
        <v>6</v>
      </c>
      <c r="J15" s="4">
        <f t="shared" si="1"/>
        <v>4.666666666666667</v>
      </c>
      <c r="K15" s="18">
        <f>Original!M15</f>
        <v>5</v>
      </c>
      <c r="L15" s="20">
        <f>IF(RIGHT(Original!N15,3)="â‚¬",LEFT(Original!N15,(LEN(Original!N15)-3)),Original!N15)</f>
        <v>50</v>
      </c>
      <c r="M15" s="21">
        <f t="shared" si="2"/>
        <v>50</v>
      </c>
      <c r="N15" s="5">
        <f t="shared" si="3"/>
        <v>50</v>
      </c>
      <c r="O15" s="5">
        <f t="shared" si="4"/>
        <v>50</v>
      </c>
      <c r="P15" s="22" t="str">
        <f>IF(Original!O15="mÃ¤nnlich","0",IF(Original!O15="weiblich","1",""))</f>
        <v>1</v>
      </c>
      <c r="Q15" s="22">
        <f>IFERROR(INDEX(Alter!$B$1:$B$7,MATCH(LEFT(Original!P15,5),Alter!$A$1:$A$7,0)),"")</f>
        <v>3</v>
      </c>
      <c r="R15" s="23">
        <f>IFERROR(INDEX(Abschluss!$B$1:$B$10,MATCH(Original!Q15,Abschluss!$A$1:$A$10,0)),"")</f>
        <v>8</v>
      </c>
      <c r="S15" s="23">
        <f>IFERROR(INDEX(Tätigkeit!$B$1:$B$10,MATCH(Original!R15,Tätigkeit!$A$1:$A$10,0)),"")</f>
        <v>2</v>
      </c>
      <c r="T15" s="23">
        <f>IFERROR(INDEX(Berufsfeld!$B$1:$B$16,MATCH(Original!S15,Berufsfeld!$A$1:$A$16,0)),"")</f>
        <v>1</v>
      </c>
      <c r="U15" s="23" t="str">
        <f>IFERROR(INDEX(Studium!$B$1:$B$11,MATCH(Original!T15,Studium!$A$1:$A$11,0)),"")</f>
        <v/>
      </c>
      <c r="V15" s="24">
        <f>IFERROR(INDEX(Einkommen!$B$1:$B$17,MATCH(Original!U15,Einkommen!$A$1:$A$17,0)),"")</f>
        <v>5</v>
      </c>
      <c r="W15" s="24">
        <f>IF(Original!V15="","",Original!V15+1)</f>
        <v>4</v>
      </c>
      <c r="X15" s="24">
        <f>IF(Original!W15="","",Original!W15+1)</f>
        <v>3</v>
      </c>
      <c r="Y15" s="25">
        <f>IF(Original!X15="ja",1,IF(Original!X15="nein",0,""))</f>
        <v>1</v>
      </c>
      <c r="Z15" s="25">
        <f>IF(Original!Y15="ja",0,IF(Original!Y15="nein",1,""))</f>
        <v>0</v>
      </c>
      <c r="AA15" s="25">
        <f>IF(OR(Original!Z15="Meine Meinung zu Amazon hat meine Entscheidung im ersten Teil des Fragebogens nicht beeinflusst.",neu!C15=0),0,IF(AND(Original!Z15="Ich habe mich wegen meiner Amazon-Vorbehalte im ersten Teil des Fragebogens fÃ¼r das Spenden entschieden.",neu!C15=1),1,""))</f>
        <v>0</v>
      </c>
      <c r="AB15" s="19"/>
    </row>
    <row r="16" spans="1:29" x14ac:dyDescent="0.3">
      <c r="A16" s="17">
        <f>IF(ISBLANK(Original!C16),1,0)</f>
        <v>1</v>
      </c>
      <c r="B16" s="2" t="str">
        <f>MID(Original!D16,8,1)&amp;MID(Original!F16,8,1)</f>
        <v>A</v>
      </c>
      <c r="C16" s="17">
        <f t="shared" si="0"/>
        <v>1</v>
      </c>
      <c r="D16" s="18">
        <f>Original!G16+1</f>
        <v>7</v>
      </c>
      <c r="E16" s="18">
        <f>Original!H16+1</f>
        <v>8</v>
      </c>
      <c r="F16" s="18">
        <f>10-Original!I16+1</f>
        <v>5</v>
      </c>
      <c r="G16" s="18">
        <f>Original!J16+1</f>
        <v>6</v>
      </c>
      <c r="H16" s="18">
        <f>Original!K16+1</f>
        <v>7</v>
      </c>
      <c r="I16" s="18">
        <f>10-Original!L16+1</f>
        <v>4</v>
      </c>
      <c r="J16" s="4">
        <f t="shared" si="1"/>
        <v>6.166666666666667</v>
      </c>
      <c r="K16" s="18">
        <f>Original!M16</f>
        <v>5</v>
      </c>
      <c r="L16" s="20">
        <f>IF(RIGHT(Original!N16,3)="â‚¬",LEFT(Original!N16,(LEN(Original!N16)-3)),Original!N16)</f>
        <v>100</v>
      </c>
      <c r="M16" s="21">
        <f t="shared" si="2"/>
        <v>100</v>
      </c>
      <c r="N16" s="5">
        <f t="shared" si="3"/>
        <v>100</v>
      </c>
      <c r="O16" s="5">
        <f t="shared" si="4"/>
        <v>100</v>
      </c>
      <c r="P16" s="22" t="str">
        <f>IF(Original!O16="mÃ¤nnlich","0",IF(Original!O16="weiblich","1",""))</f>
        <v>0</v>
      </c>
      <c r="Q16" s="22">
        <f>IFERROR(INDEX(Alter!$B$1:$B$7,MATCH(LEFT(Original!P16,5),Alter!$A$1:$A$7,0)),"")</f>
        <v>3</v>
      </c>
      <c r="R16" s="23">
        <f>IFERROR(INDEX(Abschluss!$B$1:$B$10,MATCH(Original!Q16,Abschluss!$A$1:$A$10,0)),"")</f>
        <v>6</v>
      </c>
      <c r="S16" s="23">
        <f>IFERROR(INDEX(Tätigkeit!$B$1:$B$10,MATCH(Original!R16,Tätigkeit!$A$1:$A$10,0)),"")</f>
        <v>2</v>
      </c>
      <c r="T16" s="23">
        <f>IFERROR(INDEX(Berufsfeld!$B$1:$B$16,MATCH(Original!S16,Berufsfeld!$A$1:$A$16,0)),"")</f>
        <v>5</v>
      </c>
      <c r="U16" s="23">
        <f>IFERROR(INDEX(Studium!$B$1:$B$11,MATCH(Original!T16,Studium!$A$1:$A$11,0)),"")</f>
        <v>1</v>
      </c>
      <c r="V16" s="24">
        <f>IFERROR(INDEX(Einkommen!$B$1:$B$17,MATCH(Original!U16,Einkommen!$A$1:$A$17,0)),"")</f>
        <v>5</v>
      </c>
      <c r="W16" s="24">
        <f>IF(Original!V16="","",Original!V16+1)</f>
        <v>5</v>
      </c>
      <c r="X16" s="24">
        <f>IF(Original!W16="","",Original!W16+1)</f>
        <v>5</v>
      </c>
      <c r="Y16" s="25">
        <f>IF(Original!X16="ja",1,IF(Original!X16="nein",0,""))</f>
        <v>1</v>
      </c>
      <c r="Z16" s="25">
        <f>IF(Original!Y16="ja",0,IF(Original!Y16="nein",1,""))</f>
        <v>0</v>
      </c>
      <c r="AA16" s="25">
        <f>IF(OR(Original!Z16="Meine Meinung zu Amazon hat meine Entscheidung im ersten Teil des Fragebogens nicht beeinflusst.",neu!C16=0),0,IF(AND(Original!Z16="Ich habe mich wegen meiner Amazon-Vorbehalte im ersten Teil des Fragebogens fÃ¼r das Spenden entschieden.",neu!C16=1),1,""))</f>
        <v>0</v>
      </c>
      <c r="AB16" s="19"/>
    </row>
    <row r="17" spans="1:28" x14ac:dyDescent="0.3">
      <c r="A17" s="17">
        <f>IF(ISBLANK(Original!C17),1,0)</f>
        <v>1</v>
      </c>
      <c r="B17" s="2" t="str">
        <f>MID(Original!D17,8,1)&amp;MID(Original!F17,8,1)</f>
        <v>A</v>
      </c>
      <c r="C17" s="17">
        <f t="shared" si="0"/>
        <v>1</v>
      </c>
      <c r="D17" s="18">
        <f>Original!G17+1</f>
        <v>6</v>
      </c>
      <c r="E17" s="18">
        <f>Original!H17+1</f>
        <v>9</v>
      </c>
      <c r="F17" s="18">
        <f>10-Original!I17+1</f>
        <v>4</v>
      </c>
      <c r="G17" s="18">
        <f>Original!J17+1</f>
        <v>5</v>
      </c>
      <c r="H17" s="18">
        <f>Original!K17+1</f>
        <v>11</v>
      </c>
      <c r="I17" s="18">
        <f>10-Original!L17+1</f>
        <v>6</v>
      </c>
      <c r="J17" s="4">
        <f t="shared" si="1"/>
        <v>6.833333333333333</v>
      </c>
      <c r="K17" s="18">
        <f>Original!M17</f>
        <v>9</v>
      </c>
      <c r="L17" s="20" t="str">
        <f>IF(RIGHT(Original!N17,3)="â‚¬",LEFT(Original!N17,(LEN(Original!N17)-3)),Original!N17)</f>
        <v>100</v>
      </c>
      <c r="M17" s="21" t="str">
        <f t="shared" si="2"/>
        <v>100</v>
      </c>
      <c r="N17" s="5" t="str">
        <f t="shared" si="3"/>
        <v>100</v>
      </c>
      <c r="O17" s="5">
        <f t="shared" si="4"/>
        <v>100</v>
      </c>
      <c r="P17" s="22" t="str">
        <f>IF(Original!O17="mÃ¤nnlich","0",IF(Original!O17="weiblich","1",""))</f>
        <v>1</v>
      </c>
      <c r="Q17" s="22">
        <f>IFERROR(INDEX(Alter!$B$1:$B$7,MATCH(LEFT(Original!P17,5),Alter!$A$1:$A$7,0)),"")</f>
        <v>5</v>
      </c>
      <c r="R17" s="23">
        <f>IFERROR(INDEX(Abschluss!$B$1:$B$10,MATCH(Original!Q17,Abschluss!$A$1:$A$10,0)),"")</f>
        <v>9</v>
      </c>
      <c r="S17" s="23">
        <f>IFERROR(INDEX(Tätigkeit!$B$1:$B$10,MATCH(Original!R17,Tätigkeit!$A$1:$A$10,0)),"")</f>
        <v>4</v>
      </c>
      <c r="T17" s="23">
        <f>IFERROR(INDEX(Berufsfeld!$B$1:$B$16,MATCH(Original!S17,Berufsfeld!$A$1:$A$16,0)),"")</f>
        <v>2</v>
      </c>
      <c r="U17" s="23">
        <f>IFERROR(INDEX(Studium!$B$1:$B$11,MATCH(Original!T17,Studium!$A$1:$A$11,0)),"")</f>
        <v>1</v>
      </c>
      <c r="V17" s="24">
        <f>IFERROR(INDEX(Einkommen!$B$1:$B$17,MATCH(Original!U17,Einkommen!$A$1:$A$17,0)),"")</f>
        <v>8</v>
      </c>
      <c r="W17" s="24">
        <f>IF(Original!V17="","",Original!V17+1)</f>
        <v>4</v>
      </c>
      <c r="X17" s="24">
        <f>IF(Original!W17="","",Original!W17+1)</f>
        <v>4</v>
      </c>
      <c r="Y17" s="25">
        <f>IF(Original!X17="ja",1,IF(Original!X17="nein",0,""))</f>
        <v>1</v>
      </c>
      <c r="Z17" s="25">
        <f>IF(Original!Y17="ja",0,IF(Original!Y17="nein",1,""))</f>
        <v>0</v>
      </c>
      <c r="AA17" s="25">
        <f>IF(OR(Original!Z17="Meine Meinung zu Amazon hat meine Entscheidung im ersten Teil des Fragebogens nicht beeinflusst.",neu!C17=0),0,IF(AND(Original!Z17="Ich habe mich wegen meiner Amazon-Vorbehalte im ersten Teil des Fragebogens fÃ¼r das Spenden entschieden.",neu!C17=1),1,""))</f>
        <v>0</v>
      </c>
      <c r="AB17" s="19"/>
    </row>
    <row r="18" spans="1:28" x14ac:dyDescent="0.3">
      <c r="A18" s="17">
        <f>IF(ISBLANK(Original!C18),1,0)</f>
        <v>1</v>
      </c>
      <c r="B18" s="2" t="str">
        <f>MID(Original!D18,8,1)&amp;MID(Original!F18,8,1)</f>
        <v>A</v>
      </c>
      <c r="C18" s="17">
        <f t="shared" si="0"/>
        <v>1</v>
      </c>
      <c r="D18" s="18">
        <f>Original!G18+1</f>
        <v>4</v>
      </c>
      <c r="E18" s="18">
        <f>Original!H18+1</f>
        <v>4</v>
      </c>
      <c r="F18" s="18">
        <f>10-Original!I18+1</f>
        <v>8</v>
      </c>
      <c r="G18" s="18">
        <f>Original!J18+1</f>
        <v>3</v>
      </c>
      <c r="H18" s="18">
        <f>Original!K18+1</f>
        <v>2</v>
      </c>
      <c r="I18" s="18">
        <f>10-Original!L18+1</f>
        <v>3</v>
      </c>
      <c r="J18" s="4">
        <f t="shared" si="1"/>
        <v>4</v>
      </c>
      <c r="K18" s="18">
        <f>Original!M18</f>
        <v>7</v>
      </c>
      <c r="L18" s="20">
        <f>IF(RIGHT(Original!N18,3)="â‚¬",LEFT(Original!N18,(LEN(Original!N18)-3)),Original!N18)</f>
        <v>150</v>
      </c>
      <c r="M18" s="21">
        <f t="shared" si="2"/>
        <v>150</v>
      </c>
      <c r="N18" s="5">
        <f t="shared" si="3"/>
        <v>150</v>
      </c>
      <c r="O18" s="5">
        <f t="shared" si="4"/>
        <v>150</v>
      </c>
      <c r="P18" s="22" t="str">
        <f>IF(Original!O18="mÃ¤nnlich","0",IF(Original!O18="weiblich","1",""))</f>
        <v>1</v>
      </c>
      <c r="Q18" s="22">
        <f>IFERROR(INDEX(Alter!$B$1:$B$7,MATCH(LEFT(Original!P18,5),Alter!$A$1:$A$7,0)),"")</f>
        <v>3</v>
      </c>
      <c r="R18" s="23">
        <f>IFERROR(INDEX(Abschluss!$B$1:$B$10,MATCH(Original!Q18,Abschluss!$A$1:$A$10,0)),"")</f>
        <v>7</v>
      </c>
      <c r="S18" s="23">
        <f>IFERROR(INDEX(Tätigkeit!$B$1:$B$10,MATCH(Original!R18,Tätigkeit!$A$1:$A$10,0)),"")</f>
        <v>2</v>
      </c>
      <c r="T18" s="23">
        <f>IFERROR(INDEX(Berufsfeld!$B$1:$B$16,MATCH(Original!S18,Berufsfeld!$A$1:$A$16,0)),"")</f>
        <v>2</v>
      </c>
      <c r="U18" s="23">
        <f>IFERROR(INDEX(Studium!$B$1:$B$11,MATCH(Original!T18,Studium!$A$1:$A$11,0)),"")</f>
        <v>1</v>
      </c>
      <c r="V18" s="24">
        <f>IFERROR(INDEX(Einkommen!$B$1:$B$17,MATCH(Original!U18,Einkommen!$A$1:$A$17,0)),"")</f>
        <v>2</v>
      </c>
      <c r="W18" s="24">
        <f>IF(Original!V18="","",Original!V18+1)</f>
        <v>2</v>
      </c>
      <c r="X18" s="24">
        <f>IF(Original!W18="","",Original!W18+1)</f>
        <v>2</v>
      </c>
      <c r="Y18" s="25">
        <f>IF(Original!X18="ja",1,IF(Original!X18="nein",0,""))</f>
        <v>1</v>
      </c>
      <c r="Z18" s="25">
        <f>IF(Original!Y18="ja",0,IF(Original!Y18="nein",1,""))</f>
        <v>0</v>
      </c>
      <c r="AA18" s="25">
        <f>IF(OR(Original!Z18="Meine Meinung zu Amazon hat meine Entscheidung im ersten Teil des Fragebogens nicht beeinflusst.",neu!C18=0),0,IF(AND(Original!Z18="Ich habe mich wegen meiner Amazon-Vorbehalte im ersten Teil des Fragebogens fÃ¼r das Spenden entschieden.",neu!C18=1),1,""))</f>
        <v>0</v>
      </c>
      <c r="AB18" s="19"/>
    </row>
    <row r="19" spans="1:28" x14ac:dyDescent="0.3">
      <c r="A19" s="17">
        <f>IF(ISBLANK(Original!C19),1,0)</f>
        <v>1</v>
      </c>
      <c r="B19" s="2" t="str">
        <f>MID(Original!D19,8,1)&amp;MID(Original!F19,8,1)</f>
        <v>A</v>
      </c>
      <c r="C19" s="17">
        <f t="shared" si="0"/>
        <v>1</v>
      </c>
      <c r="D19" s="18">
        <f>Original!G19+1</f>
        <v>7</v>
      </c>
      <c r="E19" s="18">
        <f>Original!H19+1</f>
        <v>5</v>
      </c>
      <c r="F19" s="18">
        <f>10-Original!I19+1</f>
        <v>3</v>
      </c>
      <c r="G19" s="18">
        <f>Original!J19+1</f>
        <v>9</v>
      </c>
      <c r="H19" s="18">
        <f>Original!K19+1</f>
        <v>4</v>
      </c>
      <c r="I19" s="18">
        <f>10-Original!L19+1</f>
        <v>4</v>
      </c>
      <c r="J19" s="4">
        <f t="shared" si="1"/>
        <v>5.333333333333333</v>
      </c>
      <c r="K19" s="18">
        <f>Original!M19</f>
        <v>7</v>
      </c>
      <c r="L19" s="20">
        <f>IF(RIGHT(Original!N19,3)="â‚¬",LEFT(Original!N19,(LEN(Original!N19)-3)),Original!N19)</f>
        <v>100</v>
      </c>
      <c r="M19" s="21">
        <f t="shared" si="2"/>
        <v>100</v>
      </c>
      <c r="N19" s="5">
        <f t="shared" si="3"/>
        <v>100</v>
      </c>
      <c r="O19" s="5">
        <f t="shared" si="4"/>
        <v>100</v>
      </c>
      <c r="P19" s="22" t="str">
        <f>IF(Original!O19="mÃ¤nnlich","0",IF(Original!O19="weiblich","1",""))</f>
        <v>1</v>
      </c>
      <c r="Q19" s="22">
        <f>IFERROR(INDEX(Alter!$B$1:$B$7,MATCH(LEFT(Original!P19,5),Alter!$A$1:$A$7,0)),"")</f>
        <v>3</v>
      </c>
      <c r="R19" s="23">
        <f>IFERROR(INDEX(Abschluss!$B$1:$B$10,MATCH(Original!Q19,Abschluss!$A$1:$A$10,0)),"")</f>
        <v>8</v>
      </c>
      <c r="S19" s="23">
        <f>IFERROR(INDEX(Tätigkeit!$B$1:$B$10,MATCH(Original!R19,Tätigkeit!$A$1:$A$10,0)),"")</f>
        <v>2</v>
      </c>
      <c r="T19" s="23">
        <f>IFERROR(INDEX(Berufsfeld!$B$1:$B$16,MATCH(Original!S19,Berufsfeld!$A$1:$A$16,0)),"")</f>
        <v>6</v>
      </c>
      <c r="U19" s="23">
        <f>IFERROR(INDEX(Studium!$B$1:$B$11,MATCH(Original!T19,Studium!$A$1:$A$11,0)),"")</f>
        <v>1</v>
      </c>
      <c r="V19" s="24">
        <f>IFERROR(INDEX(Einkommen!$B$1:$B$17,MATCH(Original!U19,Einkommen!$A$1:$A$17,0)),"")</f>
        <v>4</v>
      </c>
      <c r="W19" s="24">
        <f>IF(Original!V19="","",Original!V19+1)</f>
        <v>4</v>
      </c>
      <c r="X19" s="24">
        <f>IF(Original!W19="","",Original!W19+1)</f>
        <v>3</v>
      </c>
      <c r="Y19" s="25">
        <f>IF(Original!X19="ja",1,IF(Original!X19="nein",0,""))</f>
        <v>1</v>
      </c>
      <c r="Z19" s="25">
        <f>IF(Original!Y19="ja",0,IF(Original!Y19="nein",1,""))</f>
        <v>0</v>
      </c>
      <c r="AA19" s="25">
        <f>IF(OR(Original!Z19="Meine Meinung zu Amazon hat meine Entscheidung im ersten Teil des Fragebogens nicht beeinflusst.",neu!C19=0),0,IF(AND(Original!Z19="Ich habe mich wegen meiner Amazon-Vorbehalte im ersten Teil des Fragebogens fÃ¼r das Spenden entschieden.",neu!C19=1),1,""))</f>
        <v>0</v>
      </c>
      <c r="AB19" s="19"/>
    </row>
    <row r="20" spans="1:28" x14ac:dyDescent="0.3">
      <c r="A20" s="17">
        <f>IF(ISBLANK(Original!C20),1,0)</f>
        <v>0</v>
      </c>
      <c r="B20" s="2" t="str">
        <f>MID(Original!D20,8,1)&amp;MID(Original!F20,8,1)</f>
        <v>A</v>
      </c>
      <c r="C20" s="17">
        <f t="shared" si="0"/>
        <v>1</v>
      </c>
      <c r="D20" s="18">
        <f>Original!G20+1</f>
        <v>4</v>
      </c>
      <c r="E20" s="18">
        <f>Original!H20+1</f>
        <v>9</v>
      </c>
      <c r="F20" s="18">
        <f>10-Original!I20+1</f>
        <v>7</v>
      </c>
      <c r="G20" s="18">
        <f>Original!J20+1</f>
        <v>4</v>
      </c>
      <c r="H20" s="18">
        <f>Original!K20+1</f>
        <v>4</v>
      </c>
      <c r="I20" s="18">
        <f>10-Original!L20+1</f>
        <v>7</v>
      </c>
      <c r="J20" s="4">
        <f t="shared" si="1"/>
        <v>5.833333333333333</v>
      </c>
      <c r="K20" s="18">
        <f>Original!M20</f>
        <v>8</v>
      </c>
      <c r="L20" s="20">
        <f>IF(RIGHT(Original!N20,3)="â‚¬",LEFT(Original!N20,(LEN(Original!N20)-3)),Original!N20)</f>
        <v>500</v>
      </c>
      <c r="M20" s="21">
        <f t="shared" si="2"/>
        <v>500</v>
      </c>
      <c r="N20" s="5">
        <f t="shared" si="3"/>
        <v>500</v>
      </c>
      <c r="O20" s="5">
        <f t="shared" si="4"/>
        <v>500</v>
      </c>
      <c r="P20" s="22" t="str">
        <f>IF(Original!O20="mÃ¤nnlich","0",IF(Original!O20="weiblich","1",""))</f>
        <v>0</v>
      </c>
      <c r="Q20" s="22">
        <f>IFERROR(INDEX(Alter!$B$1:$B$7,MATCH(LEFT(Original!P20,5),Alter!$A$1:$A$7,0)),"")</f>
        <v>3</v>
      </c>
      <c r="R20" s="23">
        <f>IFERROR(INDEX(Abschluss!$B$1:$B$10,MATCH(Original!Q20,Abschluss!$A$1:$A$10,0)),"")</f>
        <v>9</v>
      </c>
      <c r="S20" s="23">
        <f>IFERROR(INDEX(Tätigkeit!$B$1:$B$10,MATCH(Original!R20,Tätigkeit!$A$1:$A$10,0)),"")</f>
        <v>2</v>
      </c>
      <c r="T20" s="23">
        <f>IFERROR(INDEX(Berufsfeld!$B$1:$B$16,MATCH(Original!S20,Berufsfeld!$A$1:$A$16,0)),"")</f>
        <v>4</v>
      </c>
      <c r="U20" s="23">
        <f>IFERROR(INDEX(Studium!$B$1:$B$11,MATCH(Original!T20,Studium!$A$1:$A$11,0)),"")</f>
        <v>3</v>
      </c>
      <c r="V20" s="24">
        <f>IFERROR(INDEX(Einkommen!$B$1:$B$17,MATCH(Original!U20,Einkommen!$A$1:$A$17,0)),"")</f>
        <v>4</v>
      </c>
      <c r="W20" s="24">
        <f>IF(Original!V20="","",Original!V20+1)</f>
        <v>3</v>
      </c>
      <c r="X20" s="24">
        <f>IF(Original!W20="","",Original!W20+1)</f>
        <v>4</v>
      </c>
      <c r="Y20" s="25">
        <f>IF(Original!X20="ja",1,IF(Original!X20="nein",0,""))</f>
        <v>1</v>
      </c>
      <c r="Z20" s="25">
        <f>IF(Original!Y20="ja",0,IF(Original!Y20="nein",1,""))</f>
        <v>0</v>
      </c>
      <c r="AA20" s="25">
        <f>IF(OR(Original!Z20="Meine Meinung zu Amazon hat meine Entscheidung im ersten Teil des Fragebogens nicht beeinflusst.",neu!C20=0),0,IF(AND(Original!Z20="Ich habe mich wegen meiner Amazon-Vorbehalte im ersten Teil des Fragebogens fÃ¼r das Spenden entschieden.",neu!C20=1),1,""))</f>
        <v>0</v>
      </c>
      <c r="AB20" s="19"/>
    </row>
    <row r="21" spans="1:28" x14ac:dyDescent="0.3">
      <c r="A21" s="17">
        <f>IF(ISBLANK(Original!C21),1,0)</f>
        <v>1</v>
      </c>
      <c r="B21" s="2" t="str">
        <f>MID(Original!D21,8,1)&amp;MID(Original!F21,8,1)</f>
        <v>A</v>
      </c>
      <c r="C21" s="17">
        <f t="shared" si="0"/>
        <v>1</v>
      </c>
      <c r="D21" s="18">
        <f>Original!G21+1</f>
        <v>6</v>
      </c>
      <c r="E21" s="18">
        <f>Original!H21+1</f>
        <v>5</v>
      </c>
      <c r="F21" s="18">
        <f>10-Original!I21+1</f>
        <v>3</v>
      </c>
      <c r="G21" s="18">
        <f>Original!J21+1</f>
        <v>5</v>
      </c>
      <c r="H21" s="18">
        <f>Original!K21+1</f>
        <v>2</v>
      </c>
      <c r="I21" s="18">
        <f>10-Original!L21+1</f>
        <v>7</v>
      </c>
      <c r="J21" s="4">
        <f t="shared" si="1"/>
        <v>4.666666666666667</v>
      </c>
      <c r="K21" s="18">
        <f>Original!M21</f>
        <v>5</v>
      </c>
      <c r="L21" s="20">
        <f>IF(RIGHT(Original!N21,3)="â‚¬",LEFT(Original!N21,(LEN(Original!N21)-3)),Original!N21)</f>
        <v>30</v>
      </c>
      <c r="M21" s="21">
        <f t="shared" si="2"/>
        <v>30</v>
      </c>
      <c r="N21" s="5">
        <f t="shared" si="3"/>
        <v>30</v>
      </c>
      <c r="O21" s="5">
        <f t="shared" si="4"/>
        <v>30</v>
      </c>
      <c r="P21" s="22" t="str">
        <f>IF(Original!O21="mÃ¤nnlich","0",IF(Original!O21="weiblich","1",""))</f>
        <v/>
      </c>
      <c r="Q21" s="22">
        <f>IFERROR(INDEX(Alter!$B$1:$B$7,MATCH(LEFT(Original!P21,5),Alter!$A$1:$A$7,0)),"")</f>
        <v>3</v>
      </c>
      <c r="R21" s="23">
        <f>IFERROR(INDEX(Abschluss!$B$1:$B$10,MATCH(Original!Q21,Abschluss!$A$1:$A$10,0)),"")</f>
        <v>8</v>
      </c>
      <c r="S21" s="23">
        <f>IFERROR(INDEX(Tätigkeit!$B$1:$B$10,MATCH(Original!R21,Tätigkeit!$A$1:$A$10,0)),"")</f>
        <v>2</v>
      </c>
      <c r="T21" s="23">
        <f>IFERROR(INDEX(Berufsfeld!$B$1:$B$16,MATCH(Original!S21,Berufsfeld!$A$1:$A$16,0)),"")</f>
        <v>7</v>
      </c>
      <c r="U21" s="23" t="str">
        <f>IFERROR(INDEX(Studium!$B$1:$B$11,MATCH(Original!T21,Studium!$A$1:$A$11,0)),"")</f>
        <v/>
      </c>
      <c r="V21" s="24">
        <f>IFERROR(INDEX(Einkommen!$B$1:$B$17,MATCH(Original!U21,Einkommen!$A$1:$A$17,0)),"")</f>
        <v>6</v>
      </c>
      <c r="W21" s="24">
        <f>IF(Original!V21="","",Original!V21+1)</f>
        <v>4</v>
      </c>
      <c r="X21" s="24">
        <f>IF(Original!W21="","",Original!W21+1)</f>
        <v>3</v>
      </c>
      <c r="Y21" s="25">
        <f>IF(Original!X21="ja",1,IF(Original!X21="nein",0,""))</f>
        <v>1</v>
      </c>
      <c r="Z21" s="25">
        <f>IF(Original!Y21="ja",0,IF(Original!Y21="nein",1,""))</f>
        <v>0</v>
      </c>
      <c r="AA21" s="25">
        <f>IF(OR(Original!Z21="Meine Meinung zu Amazon hat meine Entscheidung im ersten Teil des Fragebogens nicht beeinflusst.",neu!C21=0),0,IF(AND(Original!Z21="Ich habe mich wegen meiner Amazon-Vorbehalte im ersten Teil des Fragebogens fÃ¼r das Spenden entschieden.",neu!C21=1),1,""))</f>
        <v>0</v>
      </c>
      <c r="AB21" s="19"/>
    </row>
    <row r="22" spans="1:28" x14ac:dyDescent="0.3">
      <c r="A22" s="17">
        <f>IF(ISBLANK(Original!C22),1,0)</f>
        <v>0</v>
      </c>
      <c r="B22" s="2" t="str">
        <f>MID(Original!D22,8,1)&amp;MID(Original!F22,8,1)</f>
        <v>A</v>
      </c>
      <c r="C22" s="17">
        <f t="shared" si="0"/>
        <v>1</v>
      </c>
      <c r="D22" s="18">
        <f>Original!G22+1</f>
        <v>9</v>
      </c>
      <c r="E22" s="18">
        <f>Original!H22+1</f>
        <v>6</v>
      </c>
      <c r="F22" s="18">
        <f>10-Original!I22+1</f>
        <v>3</v>
      </c>
      <c r="G22" s="18">
        <f>Original!J22+1</f>
        <v>5</v>
      </c>
      <c r="H22" s="18">
        <f>Original!K22+1</f>
        <v>3</v>
      </c>
      <c r="I22" s="18">
        <f>10-Original!L22+1</f>
        <v>3</v>
      </c>
      <c r="J22" s="4">
        <f t="shared" si="1"/>
        <v>4.833333333333333</v>
      </c>
      <c r="K22" s="18">
        <f>Original!M22</f>
        <v>7</v>
      </c>
      <c r="L22" s="20" t="str">
        <f>IF(RIGHT(Original!N22,3)="â‚¬",LEFT(Original!N22,(LEN(Original!N22)-3)),Original!N22)</f>
        <v>10</v>
      </c>
      <c r="M22" s="21" t="str">
        <f t="shared" si="2"/>
        <v>10</v>
      </c>
      <c r="N22" s="5" t="str">
        <f t="shared" si="3"/>
        <v>10</v>
      </c>
      <c r="O22" s="5">
        <f t="shared" si="4"/>
        <v>10</v>
      </c>
      <c r="P22" s="22" t="str">
        <f>IF(Original!O22="mÃ¤nnlich","0",IF(Original!O22="weiblich","1",""))</f>
        <v>1</v>
      </c>
      <c r="Q22" s="22">
        <f>IFERROR(INDEX(Alter!$B$1:$B$7,MATCH(LEFT(Original!P22,5),Alter!$A$1:$A$7,0)),"")</f>
        <v>2</v>
      </c>
      <c r="R22" s="23">
        <f>IFERROR(INDEX(Abschluss!$B$1:$B$10,MATCH(Original!Q22,Abschluss!$A$1:$A$10,0)),"")</f>
        <v>4</v>
      </c>
      <c r="S22" s="23">
        <f>IFERROR(INDEX(Tätigkeit!$B$1:$B$10,MATCH(Original!R22,Tätigkeit!$A$1:$A$10,0)),"")</f>
        <v>1</v>
      </c>
      <c r="T22" s="23">
        <f>IFERROR(INDEX(Berufsfeld!$B$1:$B$16,MATCH(Original!S22,Berufsfeld!$A$1:$A$16,0)),"")</f>
        <v>4</v>
      </c>
      <c r="U22" s="23">
        <f>IFERROR(INDEX(Studium!$B$1:$B$11,MATCH(Original!T22,Studium!$A$1:$A$11,0)),"")</f>
        <v>3</v>
      </c>
      <c r="V22" s="24">
        <f>IFERROR(INDEX(Einkommen!$B$1:$B$17,MATCH(Original!U22,Einkommen!$A$1:$A$17,0)),"")</f>
        <v>2</v>
      </c>
      <c r="W22" s="24">
        <f>IF(Original!V22="","",Original!V22+1)</f>
        <v>4</v>
      </c>
      <c r="X22" s="24">
        <f>IF(Original!W22="","",Original!W22+1)</f>
        <v>3</v>
      </c>
      <c r="Y22" s="25">
        <f>IF(Original!X22="ja",1,IF(Original!X22="nein",0,""))</f>
        <v>1</v>
      </c>
      <c r="Z22" s="25">
        <f>IF(Original!Y22="ja",0,IF(Original!Y22="nein",1,""))</f>
        <v>0</v>
      </c>
      <c r="AA22" s="25">
        <f>IF(OR(Original!Z22="Meine Meinung zu Amazon hat meine Entscheidung im ersten Teil des Fragebogens nicht beeinflusst.",neu!C22=0),0,IF(AND(Original!Z22="Ich habe mich wegen meiner Amazon-Vorbehalte im ersten Teil des Fragebogens fÃ¼r das Spenden entschieden.",neu!C22=1),1,""))</f>
        <v>0</v>
      </c>
      <c r="AB22" s="19"/>
    </row>
    <row r="23" spans="1:28" x14ac:dyDescent="0.3">
      <c r="A23" s="17">
        <f>IF(ISBLANK(Original!C23),1,0)</f>
        <v>1</v>
      </c>
      <c r="B23" s="2" t="str">
        <f>MID(Original!D23,8,1)&amp;MID(Original!F23,8,1)</f>
        <v>A</v>
      </c>
      <c r="C23" s="17">
        <f t="shared" si="0"/>
        <v>1</v>
      </c>
      <c r="D23" s="18">
        <f>Original!G23+1</f>
        <v>4</v>
      </c>
      <c r="E23" s="18">
        <f>Original!H23+1</f>
        <v>3</v>
      </c>
      <c r="F23" s="18">
        <f>10-Original!I23+1</f>
        <v>7</v>
      </c>
      <c r="G23" s="18">
        <f>Original!J23+1</f>
        <v>4</v>
      </c>
      <c r="H23" s="18">
        <f>Original!K23+1</f>
        <v>7</v>
      </c>
      <c r="I23" s="18">
        <f>10-Original!L23+1</f>
        <v>4</v>
      </c>
      <c r="J23" s="4">
        <f t="shared" si="1"/>
        <v>4.833333333333333</v>
      </c>
      <c r="K23" s="18">
        <f>Original!M23</f>
        <v>6</v>
      </c>
      <c r="L23" s="20">
        <f>IF(RIGHT(Original!N23,3)="â‚¬",LEFT(Original!N23,(LEN(Original!N23)-3)),Original!N23)</f>
        <v>200</v>
      </c>
      <c r="M23" s="21">
        <f t="shared" si="2"/>
        <v>200</v>
      </c>
      <c r="N23" s="5">
        <f t="shared" si="3"/>
        <v>200</v>
      </c>
      <c r="O23" s="5">
        <f t="shared" si="4"/>
        <v>200</v>
      </c>
      <c r="P23" s="22" t="str">
        <f>IF(Original!O23="mÃ¤nnlich","0",IF(Original!O23="weiblich","1",""))</f>
        <v>1</v>
      </c>
      <c r="Q23" s="22">
        <f>IFERROR(INDEX(Alter!$B$1:$B$7,MATCH(LEFT(Original!P23,5),Alter!$A$1:$A$7,0)),"")</f>
        <v>2</v>
      </c>
      <c r="R23" s="23">
        <f>IFERROR(INDEX(Abschluss!$B$1:$B$10,MATCH(Original!Q23,Abschluss!$A$1:$A$10,0)),"")</f>
        <v>7</v>
      </c>
      <c r="S23" s="23">
        <f>IFERROR(INDEX(Tätigkeit!$B$1:$B$10,MATCH(Original!R23,Tätigkeit!$A$1:$A$10,0)),"")</f>
        <v>1</v>
      </c>
      <c r="T23" s="23">
        <f>IFERROR(INDEX(Berufsfeld!$B$1:$B$16,MATCH(Original!S23,Berufsfeld!$A$1:$A$16,0)),"")</f>
        <v>3</v>
      </c>
      <c r="U23" s="23">
        <f>IFERROR(INDEX(Studium!$B$1:$B$11,MATCH(Original!T23,Studium!$A$1:$A$11,0)),"")</f>
        <v>4</v>
      </c>
      <c r="V23" s="24">
        <f>IFERROR(INDEX(Einkommen!$B$1:$B$17,MATCH(Original!U23,Einkommen!$A$1:$A$17,0)),"")</f>
        <v>3</v>
      </c>
      <c r="W23" s="24">
        <f>IF(Original!V23="","",Original!V23+1)</f>
        <v>4</v>
      </c>
      <c r="X23" s="24">
        <f>IF(Original!W23="","",Original!W23+1)</f>
        <v>3</v>
      </c>
      <c r="Y23" s="25">
        <f>IF(Original!X23="ja",1,IF(Original!X23="nein",0,""))</f>
        <v>1</v>
      </c>
      <c r="Z23" s="25">
        <f>IF(Original!Y23="ja",0,IF(Original!Y23="nein",1,""))</f>
        <v>0</v>
      </c>
      <c r="AA23" s="25">
        <f>IF(OR(Original!Z23="Meine Meinung zu Amazon hat meine Entscheidung im ersten Teil des Fragebogens nicht beeinflusst.",neu!C23=0),0,IF(AND(Original!Z23="Ich habe mich wegen meiner Amazon-Vorbehalte im ersten Teil des Fragebogens fÃ¼r das Spenden entschieden.",neu!C23=1),1,""))</f>
        <v>0</v>
      </c>
      <c r="AB23" s="19"/>
    </row>
    <row r="24" spans="1:28" x14ac:dyDescent="0.3">
      <c r="A24" s="17">
        <f>IF(ISBLANK(Original!C24),1,0)</f>
        <v>0</v>
      </c>
      <c r="B24" s="2" t="str">
        <f>MID(Original!D24,8,1)&amp;MID(Original!F24,8,1)</f>
        <v>A</v>
      </c>
      <c r="C24" s="17">
        <f t="shared" si="0"/>
        <v>1</v>
      </c>
      <c r="D24" s="18">
        <f>Original!G24+1</f>
        <v>5</v>
      </c>
      <c r="E24" s="18">
        <f>Original!H24+1</f>
        <v>5</v>
      </c>
      <c r="F24" s="18">
        <f>10-Original!I24+1</f>
        <v>3</v>
      </c>
      <c r="G24" s="18">
        <f>Original!J24+1</f>
        <v>5</v>
      </c>
      <c r="H24" s="18">
        <f>Original!K24+1</f>
        <v>2</v>
      </c>
      <c r="I24" s="18">
        <f>10-Original!L24+1</f>
        <v>3</v>
      </c>
      <c r="J24" s="4">
        <f t="shared" si="1"/>
        <v>3.8333333333333335</v>
      </c>
      <c r="K24" s="18">
        <f>Original!M24</f>
        <v>9</v>
      </c>
      <c r="L24" s="20">
        <f>IF(RIGHT(Original!N24,3)="â‚¬",LEFT(Original!N24,(LEN(Original!N24)-3)),Original!N24)</f>
        <v>100</v>
      </c>
      <c r="M24" s="21">
        <f t="shared" si="2"/>
        <v>100</v>
      </c>
      <c r="N24" s="5">
        <f t="shared" si="3"/>
        <v>100</v>
      </c>
      <c r="O24" s="5">
        <f t="shared" si="4"/>
        <v>100</v>
      </c>
      <c r="P24" s="22" t="str">
        <f>IF(Original!O24="mÃ¤nnlich","0",IF(Original!O24="weiblich","1",""))</f>
        <v>1</v>
      </c>
      <c r="Q24" s="22">
        <f>IFERROR(INDEX(Alter!$B$1:$B$7,MATCH(LEFT(Original!P24,5),Alter!$A$1:$A$7,0)),"")</f>
        <v>3</v>
      </c>
      <c r="R24" s="23">
        <f>IFERROR(INDEX(Abschluss!$B$1:$B$10,MATCH(Original!Q24,Abschluss!$A$1:$A$10,0)),"")</f>
        <v>8</v>
      </c>
      <c r="S24" s="23">
        <f>IFERROR(INDEX(Tätigkeit!$B$1:$B$10,MATCH(Original!R24,Tätigkeit!$A$1:$A$10,0)),"")</f>
        <v>2</v>
      </c>
      <c r="T24" s="23">
        <f>IFERROR(INDEX(Berufsfeld!$B$1:$B$16,MATCH(Original!S24,Berufsfeld!$A$1:$A$16,0)),"")</f>
        <v>7</v>
      </c>
      <c r="U24" s="23">
        <f>IFERROR(INDEX(Studium!$B$1:$B$11,MATCH(Original!T24,Studium!$A$1:$A$11,0)),"")</f>
        <v>2</v>
      </c>
      <c r="V24" s="24">
        <f>IFERROR(INDEX(Einkommen!$B$1:$B$17,MATCH(Original!U24,Einkommen!$A$1:$A$17,0)),"")</f>
        <v>4</v>
      </c>
      <c r="W24" s="24">
        <f>IF(Original!V24="","",Original!V24+1)</f>
        <v>5</v>
      </c>
      <c r="X24" s="24">
        <f>IF(Original!W24="","",Original!W24+1)</f>
        <v>3</v>
      </c>
      <c r="Y24" s="25">
        <f>IF(Original!X24="ja",1,IF(Original!X24="nein",0,""))</f>
        <v>1</v>
      </c>
      <c r="Z24" s="25">
        <f>IF(Original!Y24="ja",0,IF(Original!Y24="nein",1,""))</f>
        <v>0</v>
      </c>
      <c r="AA24" s="25">
        <f>IF(OR(Original!Z24="Meine Meinung zu Amazon hat meine Entscheidung im ersten Teil des Fragebogens nicht beeinflusst.",neu!C24=0),0,IF(AND(Original!Z24="Ich habe mich wegen meiner Amazon-Vorbehalte im ersten Teil des Fragebogens fÃ¼r das Spenden entschieden.",neu!C24=1),1,""))</f>
        <v>0</v>
      </c>
      <c r="AB24" s="19"/>
    </row>
    <row r="25" spans="1:28" x14ac:dyDescent="0.3">
      <c r="A25" s="17">
        <f>IF(ISBLANK(Original!C25),1,0)</f>
        <v>1</v>
      </c>
      <c r="B25" s="2" t="str">
        <f>MID(Original!D25,8,1)&amp;MID(Original!F25,8,1)</f>
        <v>A</v>
      </c>
      <c r="C25" s="17">
        <f t="shared" si="0"/>
        <v>1</v>
      </c>
      <c r="D25" s="18">
        <f>Original!G25+1</f>
        <v>7</v>
      </c>
      <c r="E25" s="18">
        <f>Original!H25+1</f>
        <v>3</v>
      </c>
      <c r="F25" s="18">
        <f>10-Original!I25+1</f>
        <v>2</v>
      </c>
      <c r="G25" s="18">
        <f>Original!J25+1</f>
        <v>4</v>
      </c>
      <c r="H25" s="18">
        <f>Original!K25+1</f>
        <v>1</v>
      </c>
      <c r="I25" s="18">
        <f>10-Original!L25+1</f>
        <v>8</v>
      </c>
      <c r="J25" s="4">
        <f t="shared" si="1"/>
        <v>4.166666666666667</v>
      </c>
      <c r="K25" s="18">
        <f>Original!M25</f>
        <v>8</v>
      </c>
      <c r="L25" s="20">
        <f>IF(RIGHT(Original!N25,3)="â‚¬",LEFT(Original!N25,(LEN(Original!N25)-3)),Original!N25)</f>
        <v>0</v>
      </c>
      <c r="M25" s="21">
        <f t="shared" si="2"/>
        <v>0</v>
      </c>
      <c r="N25" s="5">
        <f t="shared" si="3"/>
        <v>0</v>
      </c>
      <c r="O25" s="5">
        <f t="shared" si="4"/>
        <v>0</v>
      </c>
      <c r="P25" s="22" t="str">
        <f>IF(Original!O25="mÃ¤nnlich","0",IF(Original!O25="weiblich","1",""))</f>
        <v>0</v>
      </c>
      <c r="Q25" s="22">
        <f>IFERROR(INDEX(Alter!$B$1:$B$7,MATCH(LEFT(Original!P25,5),Alter!$A$1:$A$7,0)),"")</f>
        <v>2</v>
      </c>
      <c r="R25" s="23">
        <f>IFERROR(INDEX(Abschluss!$B$1:$B$10,MATCH(Original!Q25,Abschluss!$A$1:$A$10,0)),"")</f>
        <v>8</v>
      </c>
      <c r="S25" s="23">
        <f>IFERROR(INDEX(Tätigkeit!$B$1:$B$10,MATCH(Original!R25,Tätigkeit!$A$1:$A$10,0)),"")</f>
        <v>2</v>
      </c>
      <c r="T25" s="23">
        <f>IFERROR(INDEX(Berufsfeld!$B$1:$B$16,MATCH(Original!S25,Berufsfeld!$A$1:$A$16,0)),"")</f>
        <v>8</v>
      </c>
      <c r="U25" s="23">
        <f>IFERROR(INDEX(Studium!$B$1:$B$11,MATCH(Original!T25,Studium!$A$1:$A$11,0)),"")</f>
        <v>1</v>
      </c>
      <c r="V25" s="24">
        <f>IFERROR(INDEX(Einkommen!$B$1:$B$17,MATCH(Original!U25,Einkommen!$A$1:$A$17,0)),"")</f>
        <v>3</v>
      </c>
      <c r="W25" s="24">
        <f>IF(Original!V25="","",Original!V25+1)</f>
        <v>6</v>
      </c>
      <c r="X25" s="24">
        <f>IF(Original!W25="","",Original!W25+1)</f>
        <v>3</v>
      </c>
      <c r="Y25" s="25">
        <f>IF(Original!X25="ja",1,IF(Original!X25="nein",0,""))</f>
        <v>1</v>
      </c>
      <c r="Z25" s="25">
        <f>IF(Original!Y25="ja",0,IF(Original!Y25="nein",1,""))</f>
        <v>0</v>
      </c>
      <c r="AA25" s="25">
        <f>IF(OR(Original!Z25="Meine Meinung zu Amazon hat meine Entscheidung im ersten Teil des Fragebogens nicht beeinflusst.",neu!C25=0),0,IF(AND(Original!Z25="Ich habe mich wegen meiner Amazon-Vorbehalte im ersten Teil des Fragebogens fÃ¼r das Spenden entschieden.",neu!C25=1),1,""))</f>
        <v>0</v>
      </c>
      <c r="AB25" s="19"/>
    </row>
    <row r="26" spans="1:28" x14ac:dyDescent="0.3">
      <c r="A26" s="17">
        <f>IF(ISBLANK(Original!C26),1,0)</f>
        <v>0</v>
      </c>
      <c r="B26" s="2" t="str">
        <f>MID(Original!D26,8,1)&amp;MID(Original!F26,8,1)</f>
        <v>B</v>
      </c>
      <c r="C26" s="17">
        <f t="shared" si="0"/>
        <v>0</v>
      </c>
      <c r="D26" s="18">
        <f>Original!G26+1</f>
        <v>4</v>
      </c>
      <c r="E26" s="18">
        <f>Original!H26+1</f>
        <v>4</v>
      </c>
      <c r="F26" s="18">
        <f>10-Original!I26+1</f>
        <v>3</v>
      </c>
      <c r="G26" s="18">
        <f>Original!J26+1</f>
        <v>4</v>
      </c>
      <c r="H26" s="18">
        <f>Original!K26+1</f>
        <v>2</v>
      </c>
      <c r="I26" s="18">
        <f>10-Original!L26+1</f>
        <v>6</v>
      </c>
      <c r="J26" s="4">
        <f t="shared" si="1"/>
        <v>3.8333333333333335</v>
      </c>
      <c r="K26" s="18">
        <f>Original!M26</f>
        <v>7</v>
      </c>
      <c r="L26" s="20">
        <f>IF(RIGHT(Original!N26,3)="â‚¬",LEFT(Original!N26,(LEN(Original!N26)-3)),Original!N26)</f>
        <v>100</v>
      </c>
      <c r="M26" s="21">
        <f t="shared" si="2"/>
        <v>100</v>
      </c>
      <c r="N26" s="5">
        <f t="shared" si="3"/>
        <v>100</v>
      </c>
      <c r="O26" s="5">
        <f t="shared" si="4"/>
        <v>100</v>
      </c>
      <c r="P26" s="22" t="str">
        <f>IF(Original!O26="mÃ¤nnlich","0",IF(Original!O26="weiblich","1",""))</f>
        <v>0</v>
      </c>
      <c r="Q26" s="22">
        <f>IFERROR(INDEX(Alter!$B$1:$B$7,MATCH(LEFT(Original!P26,5),Alter!$A$1:$A$7,0)),"")</f>
        <v>3</v>
      </c>
      <c r="R26" s="23">
        <f>IFERROR(INDEX(Abschluss!$B$1:$B$10,MATCH(Original!Q26,Abschluss!$A$1:$A$10,0)),"")</f>
        <v>9</v>
      </c>
      <c r="S26" s="23">
        <f>IFERROR(INDEX(Tätigkeit!$B$1:$B$10,MATCH(Original!R26,Tätigkeit!$A$1:$A$10,0)),"")</f>
        <v>2</v>
      </c>
      <c r="T26" s="23">
        <f>IFERROR(INDEX(Berufsfeld!$B$1:$B$16,MATCH(Original!S26,Berufsfeld!$A$1:$A$16,0)),"")</f>
        <v>4</v>
      </c>
      <c r="U26" s="23" t="str">
        <f>IFERROR(INDEX(Studium!$B$1:$B$11,MATCH(Original!T26,Studium!$A$1:$A$11,0)),"")</f>
        <v/>
      </c>
      <c r="V26" s="24">
        <f>IFERROR(INDEX(Einkommen!$B$1:$B$17,MATCH(Original!U26,Einkommen!$A$1:$A$17,0)),"")</f>
        <v>7</v>
      </c>
      <c r="W26" s="24">
        <f>IF(Original!V26="","",Original!V26+1)</f>
        <v>3</v>
      </c>
      <c r="X26" s="24">
        <f>IF(Original!W26="","",Original!W26+1)</f>
        <v>3</v>
      </c>
      <c r="Y26" s="25">
        <f>IF(Original!X26="ja",1,IF(Original!X26="nein",0,""))</f>
        <v>1</v>
      </c>
      <c r="Z26" s="25">
        <f>IF(Original!Y26="ja",0,IF(Original!Y26="nein",1,""))</f>
        <v>0</v>
      </c>
      <c r="AA26" s="25">
        <f>IF(OR(Original!Z26="Meine Meinung zu Amazon hat meine Entscheidung im ersten Teil des Fragebogens nicht beeinflusst.",neu!C26=0),0,IF(AND(Original!Z26="Ich habe mich wegen meiner Amazon-Vorbehalte im ersten Teil des Fragebogens fÃ¼r das Spenden entschieden.",neu!C26=1),1,""))</f>
        <v>0</v>
      </c>
      <c r="AB26" s="19"/>
    </row>
    <row r="27" spans="1:28" ht="43.2" x14ac:dyDescent="0.3">
      <c r="A27" s="17">
        <f>IF(ISBLANK(Original!C27),1,0)</f>
        <v>1</v>
      </c>
      <c r="B27" s="2" t="str">
        <f>MID(Original!D27,8,1)&amp;MID(Original!F27,8,1)</f>
        <v>A</v>
      </c>
      <c r="C27" s="17">
        <f t="shared" si="0"/>
        <v>1</v>
      </c>
      <c r="D27" s="18">
        <f>Original!G27+1</f>
        <v>8</v>
      </c>
      <c r="E27" s="18">
        <f>Original!H27+1</f>
        <v>10</v>
      </c>
      <c r="F27" s="18">
        <f>10-Original!I27+1</f>
        <v>1</v>
      </c>
      <c r="G27" s="18">
        <f>Original!J27+1</f>
        <v>4</v>
      </c>
      <c r="H27" s="18">
        <f>Original!K27+1</f>
        <v>3</v>
      </c>
      <c r="I27" s="18">
        <f>10-Original!L27+1</f>
        <v>6</v>
      </c>
      <c r="J27" s="4">
        <f t="shared" si="1"/>
        <v>5.333333333333333</v>
      </c>
      <c r="K27" s="18">
        <f>Original!M27</f>
        <v>8</v>
      </c>
      <c r="L27" s="20" t="str">
        <f>IF(RIGHT(Original!N27,3)="â‚¬",LEFT(Original!N27,(LEN(Original!N27)-3)),Original!N27)</f>
        <v>Je nach meiner Ausgangslage zwischen 30-40%</v>
      </c>
      <c r="M27" s="21" t="str">
        <f t="shared" si="2"/>
        <v>Je nach meiner Ausgangslage zwischen 30-40%</v>
      </c>
      <c r="N27" s="5">
        <v>350</v>
      </c>
      <c r="O27" s="5">
        <f t="shared" si="4"/>
        <v>350</v>
      </c>
      <c r="P27" s="22" t="str">
        <f>IF(Original!O27="mÃ¤nnlich","0",IF(Original!O27="weiblich","1",""))</f>
        <v>1</v>
      </c>
      <c r="Q27" s="22">
        <f>IFERROR(INDEX(Alter!$B$1:$B$7,MATCH(LEFT(Original!P27,5),Alter!$A$1:$A$7,0)),"")</f>
        <v>2</v>
      </c>
      <c r="R27" s="23">
        <f>IFERROR(INDEX(Abschluss!$B$1:$B$10,MATCH(Original!Q27,Abschluss!$A$1:$A$10,0)),"")</f>
        <v>7</v>
      </c>
      <c r="S27" s="23">
        <f>IFERROR(INDEX(Tätigkeit!$B$1:$B$10,MATCH(Original!R27,Tätigkeit!$A$1:$A$10,0)),"")</f>
        <v>1</v>
      </c>
      <c r="T27" s="23">
        <f>IFERROR(INDEX(Berufsfeld!$B$1:$B$16,MATCH(Original!S27,Berufsfeld!$A$1:$A$16,0)),"")</f>
        <v>2</v>
      </c>
      <c r="U27" s="23">
        <f>IFERROR(INDEX(Studium!$B$1:$B$11,MATCH(Original!T27,Studium!$A$1:$A$11,0)),"")</f>
        <v>4</v>
      </c>
      <c r="V27" s="24">
        <f>IFERROR(INDEX(Einkommen!$B$1:$B$17,MATCH(Original!U27,Einkommen!$A$1:$A$17,0)),"")</f>
        <v>2</v>
      </c>
      <c r="W27" s="24">
        <f>IF(Original!V27="","",Original!V27+1)</f>
        <v>4</v>
      </c>
      <c r="X27" s="24">
        <f>IF(Original!W27="","",Original!W27+1)</f>
        <v>2</v>
      </c>
      <c r="Y27" s="25">
        <f>IF(Original!X27="ja",1,IF(Original!X27="nein",0,""))</f>
        <v>1</v>
      </c>
      <c r="Z27" s="25">
        <f>IF(Original!Y27="ja",0,IF(Original!Y27="nein",1,""))</f>
        <v>0</v>
      </c>
      <c r="AA27" s="25">
        <f>IF(OR(Original!Z27="Meine Meinung zu Amazon hat meine Entscheidung im ersten Teil des Fragebogens nicht beeinflusst.",neu!C27=0),0,IF(AND(Original!Z27="Ich habe mich wegen meiner Amazon-Vorbehalte im ersten Teil des Fragebogens fÃ¼r das Spenden entschieden.",neu!C27=1),1,""))</f>
        <v>0</v>
      </c>
      <c r="AB27" s="19"/>
    </row>
    <row r="28" spans="1:28" x14ac:dyDescent="0.3">
      <c r="A28" s="17">
        <f>IF(ISBLANK(Original!C28),1,0)</f>
        <v>1</v>
      </c>
      <c r="B28" s="2" t="str">
        <f>MID(Original!D28,8,1)&amp;MID(Original!F28,8,1)</f>
        <v>A</v>
      </c>
      <c r="C28" s="17">
        <f t="shared" si="0"/>
        <v>1</v>
      </c>
      <c r="D28" s="18">
        <f>Original!G28+1</f>
        <v>3</v>
      </c>
      <c r="E28" s="18">
        <f>Original!H28+1</f>
        <v>3</v>
      </c>
      <c r="F28" s="18">
        <f>10-Original!I28+1</f>
        <v>3</v>
      </c>
      <c r="G28" s="18">
        <f>Original!J28+1</f>
        <v>3</v>
      </c>
      <c r="H28" s="18">
        <f>Original!K28+1</f>
        <v>5</v>
      </c>
      <c r="I28" s="18">
        <f>10-Original!L28+1</f>
        <v>5</v>
      </c>
      <c r="J28" s="4">
        <f t="shared" si="1"/>
        <v>3.6666666666666665</v>
      </c>
      <c r="K28" s="18">
        <f>Original!M28</f>
        <v>9</v>
      </c>
      <c r="L28" s="20" t="str">
        <f>IF(RIGHT(Original!N28,3)="â‚¬",LEFT(Original!N28,(LEN(Original!N28)-3)),Original!N28)</f>
        <v xml:space="preserve">50 Euro </v>
      </c>
      <c r="M28" s="21" t="str">
        <f t="shared" si="2"/>
        <v xml:space="preserve">50 </v>
      </c>
      <c r="N28" s="5" t="str">
        <f t="shared" si="3"/>
        <v xml:space="preserve">50 </v>
      </c>
      <c r="O28" s="5">
        <f t="shared" si="4"/>
        <v>50</v>
      </c>
      <c r="P28" s="22" t="str">
        <f>IF(Original!O28="mÃ¤nnlich","0",IF(Original!O28="weiblich","1",""))</f>
        <v>1</v>
      </c>
      <c r="Q28" s="22">
        <f>IFERROR(INDEX(Alter!$B$1:$B$7,MATCH(LEFT(Original!P28,5),Alter!$A$1:$A$7,0)),"")</f>
        <v>5</v>
      </c>
      <c r="R28" s="23">
        <f>IFERROR(INDEX(Abschluss!$B$1:$B$10,MATCH(Original!Q28,Abschluss!$A$1:$A$10,0)),"")</f>
        <v>9</v>
      </c>
      <c r="S28" s="23">
        <f>IFERROR(INDEX(Tätigkeit!$B$1:$B$10,MATCH(Original!R28,Tätigkeit!$A$1:$A$10,0)),"")</f>
        <v>2</v>
      </c>
      <c r="T28" s="23">
        <f>IFERROR(INDEX(Berufsfeld!$B$1:$B$16,MATCH(Original!S28,Berufsfeld!$A$1:$A$16,0)),"")</f>
        <v>4</v>
      </c>
      <c r="U28" s="23" t="str">
        <f>IFERROR(INDEX(Studium!$B$1:$B$11,MATCH(Original!T28,Studium!$A$1:$A$11,0)),"")</f>
        <v/>
      </c>
      <c r="V28" s="24">
        <f>IFERROR(INDEX(Einkommen!$B$1:$B$17,MATCH(Original!U28,Einkommen!$A$1:$A$17,0)),"")</f>
        <v>7</v>
      </c>
      <c r="W28" s="24">
        <f>IF(Original!V28="","",Original!V28+1)</f>
        <v>5</v>
      </c>
      <c r="X28" s="24">
        <f>IF(Original!W28="","",Original!W28+1)</f>
        <v>4</v>
      </c>
      <c r="Y28" s="25">
        <f>IF(Original!X28="ja",1,IF(Original!X28="nein",0,""))</f>
        <v>1</v>
      </c>
      <c r="Z28" s="25">
        <f>IF(Original!Y28="ja",0,IF(Original!Y28="nein",1,""))</f>
        <v>0</v>
      </c>
      <c r="AA28" s="25">
        <f>IF(OR(Original!Z28="Meine Meinung zu Amazon hat meine Entscheidung im ersten Teil des Fragebogens nicht beeinflusst.",neu!C28=0),0,IF(AND(Original!Z28="Ich habe mich wegen meiner Amazon-Vorbehalte im ersten Teil des Fragebogens fÃ¼r das Spenden entschieden.",neu!C28=1),1,""))</f>
        <v>0</v>
      </c>
      <c r="AB28" s="19"/>
    </row>
    <row r="29" spans="1:28" x14ac:dyDescent="0.3">
      <c r="A29" s="17">
        <f>IF(ISBLANK(Original!C29),1,0)</f>
        <v>1</v>
      </c>
      <c r="B29" s="2" t="str">
        <f>MID(Original!D29,8,1)&amp;MID(Original!F29,8,1)</f>
        <v>A</v>
      </c>
      <c r="C29" s="17">
        <f t="shared" si="0"/>
        <v>1</v>
      </c>
      <c r="D29" s="18">
        <f>Original!G29+1</f>
        <v>2</v>
      </c>
      <c r="E29" s="18">
        <f>Original!H29+1</f>
        <v>11</v>
      </c>
      <c r="F29" s="18">
        <f>10-Original!I29+1</f>
        <v>6</v>
      </c>
      <c r="G29" s="18">
        <f>Original!J29+1</f>
        <v>2</v>
      </c>
      <c r="H29" s="18">
        <f>Original!K29+1</f>
        <v>2</v>
      </c>
      <c r="I29" s="18">
        <f>10-Original!L29+1</f>
        <v>2</v>
      </c>
      <c r="J29" s="4">
        <f t="shared" si="1"/>
        <v>4.166666666666667</v>
      </c>
      <c r="K29" s="18">
        <f>Original!M29</f>
        <v>8</v>
      </c>
      <c r="L29" s="20">
        <f>IF(RIGHT(Original!N29,3)="â‚¬",LEFT(Original!N29,(LEN(Original!N29)-3)),Original!N29)</f>
        <v>20</v>
      </c>
      <c r="M29" s="21">
        <f t="shared" si="2"/>
        <v>20</v>
      </c>
      <c r="N29" s="5">
        <f t="shared" si="3"/>
        <v>20</v>
      </c>
      <c r="O29" s="5">
        <f t="shared" si="4"/>
        <v>20</v>
      </c>
      <c r="P29" s="22" t="str">
        <f>IF(Original!O29="mÃ¤nnlich","0",IF(Original!O29="weiblich","1",""))</f>
        <v>0</v>
      </c>
      <c r="Q29" s="22">
        <f>IFERROR(INDEX(Alter!$B$1:$B$7,MATCH(LEFT(Original!P29,5),Alter!$A$1:$A$7,0)),"")</f>
        <v>2</v>
      </c>
      <c r="R29" s="23">
        <f>IFERROR(INDEX(Abschluss!$B$1:$B$10,MATCH(Original!Q29,Abschluss!$A$1:$A$10,0)),"")</f>
        <v>7</v>
      </c>
      <c r="S29" s="23">
        <f>IFERROR(INDEX(Tätigkeit!$B$1:$B$10,MATCH(Original!R29,Tätigkeit!$A$1:$A$10,0)),"")</f>
        <v>1</v>
      </c>
      <c r="T29" s="23">
        <f>IFERROR(INDEX(Berufsfeld!$B$1:$B$16,MATCH(Original!S29,Berufsfeld!$A$1:$A$16,0)),"")</f>
        <v>8</v>
      </c>
      <c r="U29" s="23">
        <f>IFERROR(INDEX(Studium!$B$1:$B$11,MATCH(Original!T29,Studium!$A$1:$A$11,0)),"")</f>
        <v>5</v>
      </c>
      <c r="V29" s="24">
        <f>IFERROR(INDEX(Einkommen!$B$1:$B$17,MATCH(Original!U29,Einkommen!$A$1:$A$17,0)),"")</f>
        <v>2</v>
      </c>
      <c r="W29" s="24">
        <f>IF(Original!V29="","",Original!V29+1)</f>
        <v>3</v>
      </c>
      <c r="X29" s="24">
        <f>IF(Original!W29="","",Original!W29+1)</f>
        <v>1</v>
      </c>
      <c r="Y29" s="25">
        <f>IF(Original!X29="ja",1,IF(Original!X29="nein",0,""))</f>
        <v>1</v>
      </c>
      <c r="Z29" s="25">
        <f>IF(Original!Y29="ja",0,IF(Original!Y29="nein",1,""))</f>
        <v>0</v>
      </c>
      <c r="AA29" s="25">
        <f>IF(OR(Original!Z29="Meine Meinung zu Amazon hat meine Entscheidung im ersten Teil des Fragebogens nicht beeinflusst.",neu!C29=0),0,IF(AND(Original!Z29="Ich habe mich wegen meiner Amazon-Vorbehalte im ersten Teil des Fragebogens fÃ¼r das Spenden entschieden.",neu!C29=1),1,""))</f>
        <v>0</v>
      </c>
      <c r="AB29" s="19"/>
    </row>
    <row r="30" spans="1:28" x14ac:dyDescent="0.3">
      <c r="A30" s="17">
        <f>IF(ISBLANK(Original!C30),1,0)</f>
        <v>1</v>
      </c>
      <c r="B30" s="2" t="str">
        <f>MID(Original!D30,8,1)&amp;MID(Original!F30,8,1)</f>
        <v>A</v>
      </c>
      <c r="C30" s="17">
        <f t="shared" si="0"/>
        <v>1</v>
      </c>
      <c r="D30" s="18">
        <f>Original!G30+1</f>
        <v>3</v>
      </c>
      <c r="E30" s="18">
        <f>Original!H30+1</f>
        <v>10</v>
      </c>
      <c r="F30" s="18">
        <f>10-Original!I30+1</f>
        <v>4</v>
      </c>
      <c r="G30" s="18">
        <f>Original!J30+1</f>
        <v>3</v>
      </c>
      <c r="H30" s="18">
        <f>Original!K30+1</f>
        <v>3</v>
      </c>
      <c r="I30" s="18">
        <f>10-Original!L30+1</f>
        <v>4</v>
      </c>
      <c r="J30" s="4">
        <f t="shared" si="1"/>
        <v>4.5</v>
      </c>
      <c r="K30" s="18">
        <f>Original!M30</f>
        <v>6</v>
      </c>
      <c r="L30" s="20">
        <f>IF(RIGHT(Original!N30,3)="â‚¬",LEFT(Original!N30,(LEN(Original!N30)-3)),Original!N30)</f>
        <v>100</v>
      </c>
      <c r="M30" s="21">
        <f t="shared" si="2"/>
        <v>100</v>
      </c>
      <c r="N30" s="5">
        <f t="shared" si="3"/>
        <v>100</v>
      </c>
      <c r="O30" s="5">
        <f t="shared" si="4"/>
        <v>100</v>
      </c>
      <c r="P30" s="22" t="str">
        <f>IF(Original!O30="mÃ¤nnlich","0",IF(Original!O30="weiblich","1",""))</f>
        <v>1</v>
      </c>
      <c r="Q30" s="22">
        <f>IFERROR(INDEX(Alter!$B$1:$B$7,MATCH(LEFT(Original!P30,5),Alter!$A$1:$A$7,0)),"")</f>
        <v>2</v>
      </c>
      <c r="R30" s="23">
        <f>IFERROR(INDEX(Abschluss!$B$1:$B$10,MATCH(Original!Q30,Abschluss!$A$1:$A$10,0)),"")</f>
        <v>4</v>
      </c>
      <c r="S30" s="23">
        <f>IFERROR(INDEX(Tätigkeit!$B$1:$B$10,MATCH(Original!R30,Tätigkeit!$A$1:$A$10,0)),"")</f>
        <v>1</v>
      </c>
      <c r="T30" s="23">
        <f>IFERROR(INDEX(Berufsfeld!$B$1:$B$16,MATCH(Original!S30,Berufsfeld!$A$1:$A$16,0)),"")</f>
        <v>4</v>
      </c>
      <c r="U30" s="23">
        <f>IFERROR(INDEX(Studium!$B$1:$B$11,MATCH(Original!T30,Studium!$A$1:$A$11,0)),"")</f>
        <v>3</v>
      </c>
      <c r="V30" s="24">
        <f>IFERROR(INDEX(Einkommen!$B$1:$B$17,MATCH(Original!U30,Einkommen!$A$1:$A$17,0)),"")</f>
        <v>2</v>
      </c>
      <c r="W30" s="24">
        <f>IF(Original!V30="","",Original!V30+1)</f>
        <v>2</v>
      </c>
      <c r="X30" s="24">
        <f>IF(Original!W30="","",Original!W30+1)</f>
        <v>3</v>
      </c>
      <c r="Y30" s="25">
        <f>IF(Original!X30="ja",1,IF(Original!X30="nein",0,""))</f>
        <v>1</v>
      </c>
      <c r="Z30" s="25">
        <f>IF(Original!Y30="ja",0,IF(Original!Y30="nein",1,""))</f>
        <v>0</v>
      </c>
      <c r="AA30" s="25">
        <f>IF(OR(Original!Z30="Meine Meinung zu Amazon hat meine Entscheidung im ersten Teil des Fragebogens nicht beeinflusst.",neu!C30=0),0,IF(AND(Original!Z30="Ich habe mich wegen meiner Amazon-Vorbehalte im ersten Teil des Fragebogens fÃ¼r das Spenden entschieden.",neu!C30=1),1,""))</f>
        <v>0</v>
      </c>
      <c r="AB30" s="19"/>
    </row>
    <row r="31" spans="1:28" x14ac:dyDescent="0.3">
      <c r="A31" s="17">
        <f>IF(ISBLANK(Original!C31),1,0)</f>
        <v>0</v>
      </c>
      <c r="B31" s="2" t="str">
        <f>MID(Original!D31,8,1)&amp;MID(Original!F31,8,1)</f>
        <v>A</v>
      </c>
      <c r="C31" s="17">
        <f t="shared" si="0"/>
        <v>1</v>
      </c>
      <c r="D31" s="18">
        <f>Original!G31+1</f>
        <v>6</v>
      </c>
      <c r="E31" s="18">
        <f>Original!H31+1</f>
        <v>4</v>
      </c>
      <c r="F31" s="18">
        <f>10-Original!I31+1</f>
        <v>6</v>
      </c>
      <c r="G31" s="18">
        <f>Original!J31+1</f>
        <v>2</v>
      </c>
      <c r="H31" s="18">
        <f>Original!K31+1</f>
        <v>2</v>
      </c>
      <c r="I31" s="18">
        <f>10-Original!L31+1</f>
        <v>5</v>
      </c>
      <c r="J31" s="4">
        <f t="shared" si="1"/>
        <v>4.166666666666667</v>
      </c>
      <c r="K31" s="18">
        <f>Original!M31</f>
        <v>5</v>
      </c>
      <c r="L31" s="20" t="str">
        <f>IF(RIGHT(Original!N31,3)="â‚¬",LEFT(Original!N31,(LEN(Original!N31)-3)),Original!N31)</f>
        <v>20</v>
      </c>
      <c r="M31" s="21" t="str">
        <f t="shared" si="2"/>
        <v>20</v>
      </c>
      <c r="N31" s="5" t="str">
        <f t="shared" si="3"/>
        <v>20</v>
      </c>
      <c r="O31" s="5">
        <f t="shared" si="4"/>
        <v>20</v>
      </c>
      <c r="P31" s="22" t="str">
        <f>IF(Original!O31="mÃ¤nnlich","0",IF(Original!O31="weiblich","1",""))</f>
        <v>0</v>
      </c>
      <c r="Q31" s="22">
        <f>IFERROR(INDEX(Alter!$B$1:$B$7,MATCH(LEFT(Original!P31,5),Alter!$A$1:$A$7,0)),"")</f>
        <v>2</v>
      </c>
      <c r="R31" s="23">
        <f>IFERROR(INDEX(Abschluss!$B$1:$B$10,MATCH(Original!Q31,Abschluss!$A$1:$A$10,0)),"")</f>
        <v>7</v>
      </c>
      <c r="S31" s="23">
        <f>IFERROR(INDEX(Tätigkeit!$B$1:$B$10,MATCH(Original!R31,Tätigkeit!$A$1:$A$10,0)),"")</f>
        <v>1</v>
      </c>
      <c r="T31" s="23">
        <f>IFERROR(INDEX(Berufsfeld!$B$1:$B$16,MATCH(Original!S31,Berufsfeld!$A$1:$A$16,0)),"")</f>
        <v>8</v>
      </c>
      <c r="U31" s="23">
        <f>IFERROR(INDEX(Studium!$B$1:$B$11,MATCH(Original!T31,Studium!$A$1:$A$11,0)),"")</f>
        <v>5</v>
      </c>
      <c r="V31" s="24">
        <f>IFERROR(INDEX(Einkommen!$B$1:$B$17,MATCH(Original!U31,Einkommen!$A$1:$A$17,0)),"")</f>
        <v>3</v>
      </c>
      <c r="W31" s="24">
        <f>IF(Original!V31="","",Original!V31+1)</f>
        <v>4</v>
      </c>
      <c r="X31" s="24">
        <f>IF(Original!W31="","",Original!W31+1)</f>
        <v>2</v>
      </c>
      <c r="Y31" s="25">
        <f>IF(Original!X31="ja",1,IF(Original!X31="nein",0,""))</f>
        <v>1</v>
      </c>
      <c r="Z31" s="25">
        <f>IF(Original!Y31="ja",0,IF(Original!Y31="nein",1,""))</f>
        <v>1</v>
      </c>
      <c r="AA31" s="25">
        <f>IF(OR(Original!Z31="Meine Meinung zu Amazon hat meine Entscheidung im ersten Teil des Fragebogens nicht beeinflusst.",neu!C31=0),0,IF(AND(Original!Z31="Ich habe mich wegen meiner Amazon-Vorbehalte im ersten Teil des Fragebogens fÃ¼r das Spenden entschieden.",neu!C31=1),1,""))</f>
        <v>0</v>
      </c>
      <c r="AB31" s="19"/>
    </row>
    <row r="32" spans="1:28" x14ac:dyDescent="0.3">
      <c r="A32" s="17">
        <f>IF(ISBLANK(Original!C32),1,0)</f>
        <v>1</v>
      </c>
      <c r="B32" s="2" t="str">
        <f>MID(Original!D32,8,1)&amp;MID(Original!F32,8,1)</f>
        <v>A</v>
      </c>
      <c r="C32" s="17">
        <f t="shared" si="0"/>
        <v>1</v>
      </c>
      <c r="D32" s="18">
        <f>Original!G32+1</f>
        <v>6</v>
      </c>
      <c r="E32" s="18">
        <f>Original!H32+1</f>
        <v>3</v>
      </c>
      <c r="F32" s="18">
        <f>10-Original!I32+1</f>
        <v>1</v>
      </c>
      <c r="G32" s="18">
        <f>Original!J32+1</f>
        <v>4</v>
      </c>
      <c r="H32" s="18">
        <f>Original!K32+1</f>
        <v>3</v>
      </c>
      <c r="I32" s="18">
        <f>10-Original!L32+1</f>
        <v>8</v>
      </c>
      <c r="J32" s="4">
        <f t="shared" si="1"/>
        <v>4.166666666666667</v>
      </c>
      <c r="K32" s="18">
        <f>Original!M32</f>
        <v>10</v>
      </c>
      <c r="L32" s="20" t="str">
        <f>IF(RIGHT(Original!N32,3)="â‚¬",LEFT(Original!N32,(LEN(Original!N32)-3)),Original!N32)</f>
        <v>100</v>
      </c>
      <c r="M32" s="21" t="str">
        <f t="shared" si="2"/>
        <v>100</v>
      </c>
      <c r="N32" s="5" t="str">
        <f t="shared" si="3"/>
        <v>100</v>
      </c>
      <c r="O32" s="5">
        <f t="shared" si="4"/>
        <v>100</v>
      </c>
      <c r="P32" s="22" t="str">
        <f>IF(Original!O32="mÃ¤nnlich","0",IF(Original!O32="weiblich","1",""))</f>
        <v>1</v>
      </c>
      <c r="Q32" s="22">
        <f>IFERROR(INDEX(Alter!$B$1:$B$7,MATCH(LEFT(Original!P32,5),Alter!$A$1:$A$7,0)),"")</f>
        <v>5</v>
      </c>
      <c r="R32" s="23">
        <f>IFERROR(INDEX(Abschluss!$B$1:$B$10,MATCH(Original!Q32,Abschluss!$A$1:$A$10,0)),"")</f>
        <v>3</v>
      </c>
      <c r="S32" s="23">
        <f>IFERROR(INDEX(Tätigkeit!$B$1:$B$10,MATCH(Original!R32,Tätigkeit!$A$1:$A$10,0)),"")</f>
        <v>2</v>
      </c>
      <c r="T32" s="23">
        <f>IFERROR(INDEX(Berufsfeld!$B$1:$B$16,MATCH(Original!S32,Berufsfeld!$A$1:$A$16,0)),"")</f>
        <v>4</v>
      </c>
      <c r="U32" s="23">
        <f>IFERROR(INDEX(Studium!$B$1:$B$11,MATCH(Original!T32,Studium!$A$1:$A$11,0)),"")</f>
        <v>1</v>
      </c>
      <c r="V32" s="24">
        <f>IFERROR(INDEX(Einkommen!$B$1:$B$17,MATCH(Original!U32,Einkommen!$A$1:$A$17,0)),"")</f>
        <v>5</v>
      </c>
      <c r="W32" s="24">
        <f>IF(Original!V32="","",Original!V32+1)</f>
        <v>4</v>
      </c>
      <c r="X32" s="24">
        <f>IF(Original!W32="","",Original!W32+1)</f>
        <v>5</v>
      </c>
      <c r="Y32" s="25">
        <f>IF(Original!X32="ja",1,IF(Original!X32="nein",0,""))</f>
        <v>1</v>
      </c>
      <c r="Z32" s="25">
        <f>IF(Original!Y32="ja",0,IF(Original!Y32="nein",1,""))</f>
        <v>0</v>
      </c>
      <c r="AA32" s="25">
        <f>IF(OR(Original!Z32="Meine Meinung zu Amazon hat meine Entscheidung im ersten Teil des Fragebogens nicht beeinflusst.",neu!C32=0),0,IF(AND(Original!Z32="Ich habe mich wegen meiner Amazon-Vorbehalte im ersten Teil des Fragebogens fÃ¼r das Spenden entschieden.",neu!C32=1),1,""))</f>
        <v>0</v>
      </c>
      <c r="AB32" s="19"/>
    </row>
    <row r="33" spans="1:28" x14ac:dyDescent="0.3">
      <c r="A33" s="17">
        <f>IF(ISBLANK(Original!C33),1,0)</f>
        <v>0</v>
      </c>
      <c r="B33" s="2" t="str">
        <f>MID(Original!D33,8,1)&amp;MID(Original!F33,8,1)</f>
        <v>A</v>
      </c>
      <c r="C33" s="17">
        <f t="shared" si="0"/>
        <v>1</v>
      </c>
      <c r="D33" s="18">
        <f>Original!G33+1</f>
        <v>4</v>
      </c>
      <c r="E33" s="18">
        <f>Original!H33+1</f>
        <v>6</v>
      </c>
      <c r="F33" s="18">
        <f>10-Original!I33+1</f>
        <v>3</v>
      </c>
      <c r="G33" s="18">
        <f>Original!J33+1</f>
        <v>3</v>
      </c>
      <c r="H33" s="18">
        <f>Original!K33+1</f>
        <v>1</v>
      </c>
      <c r="I33" s="18">
        <f>10-Original!L33+1</f>
        <v>1</v>
      </c>
      <c r="J33" s="4">
        <f t="shared" si="1"/>
        <v>3</v>
      </c>
      <c r="K33" s="18">
        <f>Original!M33</f>
        <v>10</v>
      </c>
      <c r="L33" s="20" t="str">
        <f>IF(RIGHT(Original!N33,3)="â‚¬",LEFT(Original!N33,(LEN(Original!N33)-3)),Original!N33)</f>
        <v>Alles</v>
      </c>
      <c r="M33" s="21" t="str">
        <f t="shared" si="2"/>
        <v>Alles</v>
      </c>
      <c r="N33" s="5">
        <v>1000</v>
      </c>
      <c r="O33" s="5">
        <f t="shared" si="4"/>
        <v>1000</v>
      </c>
      <c r="P33" s="22" t="str">
        <f>IF(Original!O33="mÃ¤nnlich","0",IF(Original!O33="weiblich","1",""))</f>
        <v>1</v>
      </c>
      <c r="Q33" s="22">
        <f>IFERROR(INDEX(Alter!$B$1:$B$7,MATCH(LEFT(Original!P33,5),Alter!$A$1:$A$7,0)),"")</f>
        <v>5</v>
      </c>
      <c r="R33" s="23">
        <f>IFERROR(INDEX(Abschluss!$B$1:$B$10,MATCH(Original!Q33,Abschluss!$A$1:$A$10,0)),"")</f>
        <v>7</v>
      </c>
      <c r="S33" s="23">
        <f>IFERROR(INDEX(Tätigkeit!$B$1:$B$10,MATCH(Original!R33,Tätigkeit!$A$1:$A$10,0)),"")</f>
        <v>3</v>
      </c>
      <c r="T33" s="23">
        <f>IFERROR(INDEX(Berufsfeld!$B$1:$B$16,MATCH(Original!S33,Berufsfeld!$A$1:$A$16,0)),"")</f>
        <v>1</v>
      </c>
      <c r="U33" s="23" t="str">
        <f>IFERROR(INDEX(Studium!$B$1:$B$11,MATCH(Original!T33,Studium!$A$1:$A$11,0)),"")</f>
        <v/>
      </c>
      <c r="V33" s="24">
        <f>IFERROR(INDEX(Einkommen!$B$1:$B$17,MATCH(Original!U33,Einkommen!$A$1:$A$17,0)),"")</f>
        <v>5</v>
      </c>
      <c r="W33" s="24">
        <f>IF(Original!V33="","",Original!V33+1)</f>
        <v>5</v>
      </c>
      <c r="X33" s="24">
        <f>IF(Original!W33="","",Original!W33+1)</f>
        <v>3</v>
      </c>
      <c r="Y33" s="25">
        <f>IF(Original!X33="ja",1,IF(Original!X33="nein",0,""))</f>
        <v>1</v>
      </c>
      <c r="Z33" s="25">
        <f>IF(Original!Y33="ja",0,IF(Original!Y33="nein",1,""))</f>
        <v>1</v>
      </c>
      <c r="AA33" s="25">
        <f>IF(OR(Original!Z33="Meine Meinung zu Amazon hat meine Entscheidung im ersten Teil des Fragebogens nicht beeinflusst.",neu!C33=0),0,IF(AND(Original!Z33="Ich habe mich wegen meiner Amazon-Vorbehalte im ersten Teil des Fragebogens fÃ¼r das Spenden entschieden.",neu!C33=1),1,""))</f>
        <v>0</v>
      </c>
      <c r="AB33" s="19"/>
    </row>
    <row r="34" spans="1:28" x14ac:dyDescent="0.3">
      <c r="A34" s="17">
        <f>IF(ISBLANK(Original!C34),1,0)</f>
        <v>1</v>
      </c>
      <c r="B34" s="2" t="str">
        <f>MID(Original!D34,8,1)&amp;MID(Original!F34,8,1)</f>
        <v>A</v>
      </c>
      <c r="C34" s="17">
        <f t="shared" si="0"/>
        <v>1</v>
      </c>
      <c r="D34" s="18">
        <f>Original!G34+1</f>
        <v>9</v>
      </c>
      <c r="E34" s="18">
        <f>Original!H34+1</f>
        <v>9</v>
      </c>
      <c r="F34" s="18">
        <f>10-Original!I34+1</f>
        <v>3</v>
      </c>
      <c r="G34" s="18">
        <f>Original!J34+1</f>
        <v>9</v>
      </c>
      <c r="H34" s="18">
        <f>Original!K34+1</f>
        <v>6</v>
      </c>
      <c r="I34" s="18">
        <f>10-Original!L34+1</f>
        <v>5</v>
      </c>
      <c r="J34" s="4">
        <f t="shared" si="1"/>
        <v>6.833333333333333</v>
      </c>
      <c r="K34" s="18">
        <f>Original!M34</f>
        <v>10</v>
      </c>
      <c r="L34" s="20" t="str">
        <f>IF(RIGHT(Original!N34,3)="â‚¬",LEFT(Original!N34,(LEN(Original!N34)-3)),Original!N34)</f>
        <v>600</v>
      </c>
      <c r="M34" s="21" t="str">
        <f t="shared" si="2"/>
        <v>600</v>
      </c>
      <c r="N34" s="5" t="str">
        <f t="shared" si="3"/>
        <v>600</v>
      </c>
      <c r="O34" s="5">
        <f t="shared" si="4"/>
        <v>600</v>
      </c>
      <c r="P34" s="22" t="str">
        <f>IF(Original!O34="mÃ¤nnlich","0",IF(Original!O34="weiblich","1",""))</f>
        <v>1</v>
      </c>
      <c r="Q34" s="22">
        <f>IFERROR(INDEX(Alter!$B$1:$B$7,MATCH(LEFT(Original!P34,5),Alter!$A$1:$A$7,0)),"")</f>
        <v>2</v>
      </c>
      <c r="R34" s="23">
        <f>IFERROR(INDEX(Abschluss!$B$1:$B$10,MATCH(Original!Q34,Abschluss!$A$1:$A$10,0)),"")</f>
        <v>7</v>
      </c>
      <c r="S34" s="23">
        <f>IFERROR(INDEX(Tätigkeit!$B$1:$B$10,MATCH(Original!R34,Tätigkeit!$A$1:$A$10,0)),"")</f>
        <v>1</v>
      </c>
      <c r="T34" s="23" t="str">
        <f>IFERROR(INDEX(Berufsfeld!$B$1:$B$16,MATCH(Original!S34,Berufsfeld!$A$1:$A$16,0)),"")</f>
        <v/>
      </c>
      <c r="U34" s="23">
        <f>IFERROR(INDEX(Studium!$B$1:$B$11,MATCH(Original!T34,Studium!$A$1:$A$11,0)),"")</f>
        <v>2</v>
      </c>
      <c r="V34" s="24">
        <f>IFERROR(INDEX(Einkommen!$B$1:$B$17,MATCH(Original!U34,Einkommen!$A$1:$A$17,0)),"")</f>
        <v>2</v>
      </c>
      <c r="W34" s="24">
        <f>IF(Original!V34="","",Original!V34+1)</f>
        <v>3</v>
      </c>
      <c r="X34" s="24">
        <f>IF(Original!W34="","",Original!W34+1)</f>
        <v>3</v>
      </c>
      <c r="Y34" s="25">
        <f>IF(Original!X34="ja",1,IF(Original!X34="nein",0,""))</f>
        <v>1</v>
      </c>
      <c r="Z34" s="25">
        <f>IF(Original!Y34="ja",0,IF(Original!Y34="nein",1,""))</f>
        <v>0</v>
      </c>
      <c r="AA34" s="25">
        <f>IF(OR(Original!Z34="Meine Meinung zu Amazon hat meine Entscheidung im ersten Teil des Fragebogens nicht beeinflusst.",neu!C34=0),0,IF(AND(Original!Z34="Ich habe mich wegen meiner Amazon-Vorbehalte im ersten Teil des Fragebogens fÃ¼r das Spenden entschieden.",neu!C34=1),1,""))</f>
        <v>0</v>
      </c>
      <c r="AB34" s="19"/>
    </row>
    <row r="35" spans="1:28" x14ac:dyDescent="0.3">
      <c r="A35" s="17">
        <f>IF(ISBLANK(Original!C35),1,0)</f>
        <v>0</v>
      </c>
      <c r="B35" s="2" t="str">
        <f>MID(Original!D35,8,1)&amp;MID(Original!F35,8,1)</f>
        <v>A</v>
      </c>
      <c r="C35" s="17">
        <f t="shared" si="0"/>
        <v>1</v>
      </c>
      <c r="D35" s="18">
        <f>Original!G35+1</f>
        <v>9</v>
      </c>
      <c r="E35" s="18">
        <f>Original!H35+1</f>
        <v>7</v>
      </c>
      <c r="F35" s="18">
        <f>10-Original!I35+1</f>
        <v>2</v>
      </c>
      <c r="G35" s="18">
        <f>Original!J35+1</f>
        <v>8</v>
      </c>
      <c r="H35" s="18">
        <f>Original!K35+1</f>
        <v>5</v>
      </c>
      <c r="I35" s="18">
        <f>10-Original!L35+1</f>
        <v>3</v>
      </c>
      <c r="J35" s="4">
        <f t="shared" si="1"/>
        <v>5.666666666666667</v>
      </c>
      <c r="K35" s="18">
        <f>Original!M35</f>
        <v>4</v>
      </c>
      <c r="L35" s="20" t="str">
        <f>IF(RIGHT(Original!N35,3)="â‚¬",LEFT(Original!N35,(LEN(Original!N35)-3)),Original!N35)</f>
        <v>50</v>
      </c>
      <c r="M35" s="21" t="str">
        <f t="shared" si="2"/>
        <v>50</v>
      </c>
      <c r="N35" s="5" t="str">
        <f t="shared" si="3"/>
        <v>50</v>
      </c>
      <c r="O35" s="5">
        <f t="shared" si="4"/>
        <v>50</v>
      </c>
      <c r="P35" s="22" t="str">
        <f>IF(Original!O35="mÃ¤nnlich","0",IF(Original!O35="weiblich","1",""))</f>
        <v>1</v>
      </c>
      <c r="Q35" s="22">
        <f>IFERROR(INDEX(Alter!$B$1:$B$7,MATCH(LEFT(Original!P35,5),Alter!$A$1:$A$7,0)),"")</f>
        <v>3</v>
      </c>
      <c r="R35" s="23">
        <f>IFERROR(INDEX(Abschluss!$B$1:$B$10,MATCH(Original!Q35,Abschluss!$A$1:$A$10,0)),"")</f>
        <v>8</v>
      </c>
      <c r="S35" s="23">
        <f>IFERROR(INDEX(Tätigkeit!$B$1:$B$10,MATCH(Original!R35,Tätigkeit!$A$1:$A$10,0)),"")</f>
        <v>2</v>
      </c>
      <c r="T35" s="23">
        <f>IFERROR(INDEX(Berufsfeld!$B$1:$B$16,MATCH(Original!S35,Berufsfeld!$A$1:$A$16,0)),"")</f>
        <v>9</v>
      </c>
      <c r="U35" s="23">
        <f>IFERROR(INDEX(Studium!$B$1:$B$11,MATCH(Original!T35,Studium!$A$1:$A$11,0)),"")</f>
        <v>1</v>
      </c>
      <c r="V35" s="24">
        <f>IFERROR(INDEX(Einkommen!$B$1:$B$17,MATCH(Original!U35,Einkommen!$A$1:$A$17,0)),"")</f>
        <v>5</v>
      </c>
      <c r="W35" s="24">
        <f>IF(Original!V35="","",Original!V35+1)</f>
        <v>5</v>
      </c>
      <c r="X35" s="24">
        <f>IF(Original!W35="","",Original!W35+1)</f>
        <v>4</v>
      </c>
      <c r="Y35" s="25">
        <f>IF(Original!X35="ja",1,IF(Original!X35="nein",0,""))</f>
        <v>0</v>
      </c>
      <c r="Z35" s="25">
        <f>IF(Original!Y35="ja",0,IF(Original!Y35="nein",1,""))</f>
        <v>0</v>
      </c>
      <c r="AA35" s="25">
        <f>IF(OR(Original!Z35="Meine Meinung zu Amazon hat meine Entscheidung im ersten Teil des Fragebogens nicht beeinflusst.",neu!C35=0),0,IF(AND(Original!Z35="Ich habe mich wegen meiner Amazon-Vorbehalte im ersten Teil des Fragebogens fÃ¼r das Spenden entschieden.",neu!C35=1),1,""))</f>
        <v>0</v>
      </c>
      <c r="AB35" s="19"/>
    </row>
    <row r="36" spans="1:28" x14ac:dyDescent="0.3">
      <c r="A36" s="17">
        <f>IF(ISBLANK(Original!C36),1,0)</f>
        <v>1</v>
      </c>
      <c r="B36" s="2" t="str">
        <f>MID(Original!D36,8,1)&amp;MID(Original!F36,8,1)</f>
        <v>A</v>
      </c>
      <c r="C36" s="17">
        <f t="shared" si="0"/>
        <v>1</v>
      </c>
      <c r="D36" s="18">
        <f>Original!G36+1</f>
        <v>6</v>
      </c>
      <c r="E36" s="18">
        <f>Original!H36+1</f>
        <v>8</v>
      </c>
      <c r="F36" s="18">
        <f>10-Original!I36+1</f>
        <v>6</v>
      </c>
      <c r="G36" s="18">
        <f>Original!J36+1</f>
        <v>4</v>
      </c>
      <c r="H36" s="18">
        <f>Original!K36+1</f>
        <v>2</v>
      </c>
      <c r="I36" s="18">
        <f>10-Original!L36+1</f>
        <v>5</v>
      </c>
      <c r="J36" s="4">
        <f t="shared" si="1"/>
        <v>5.166666666666667</v>
      </c>
      <c r="K36" s="18">
        <f>Original!M36</f>
        <v>7</v>
      </c>
      <c r="L36" s="20">
        <f>IF(RIGHT(Original!N36,3)="â‚¬",LEFT(Original!N36,(LEN(Original!N36)-3)),Original!N36)</f>
        <v>300</v>
      </c>
      <c r="M36" s="21">
        <f t="shared" si="2"/>
        <v>300</v>
      </c>
      <c r="N36" s="5">
        <f t="shared" si="3"/>
        <v>300</v>
      </c>
      <c r="O36" s="5">
        <f t="shared" si="4"/>
        <v>300</v>
      </c>
      <c r="P36" s="22" t="str">
        <f>IF(Original!O36="mÃ¤nnlich","0",IF(Original!O36="weiblich","1",""))</f>
        <v>1</v>
      </c>
      <c r="Q36" s="22">
        <f>IFERROR(INDEX(Alter!$B$1:$B$7,MATCH(LEFT(Original!P36,5),Alter!$A$1:$A$7,0)),"")</f>
        <v>2</v>
      </c>
      <c r="R36" s="23">
        <f>IFERROR(INDEX(Abschluss!$B$1:$B$10,MATCH(Original!Q36,Abschluss!$A$1:$A$10,0)),"")</f>
        <v>4</v>
      </c>
      <c r="S36" s="23">
        <f>IFERROR(INDEX(Tätigkeit!$B$1:$B$10,MATCH(Original!R36,Tätigkeit!$A$1:$A$10,0)),"")</f>
        <v>1</v>
      </c>
      <c r="T36" s="23">
        <f>IFERROR(INDEX(Berufsfeld!$B$1:$B$16,MATCH(Original!S36,Berufsfeld!$A$1:$A$16,0)),"")</f>
        <v>4</v>
      </c>
      <c r="U36" s="23">
        <f>IFERROR(INDEX(Studium!$B$1:$B$11,MATCH(Original!T36,Studium!$A$1:$A$11,0)),"")</f>
        <v>3</v>
      </c>
      <c r="V36" s="24">
        <f>IFERROR(INDEX(Einkommen!$B$1:$B$17,MATCH(Original!U36,Einkommen!$A$1:$A$17,0)),"")</f>
        <v>2</v>
      </c>
      <c r="W36" s="24">
        <f>IF(Original!V36="","",Original!V36+1)</f>
        <v>3</v>
      </c>
      <c r="X36" s="24">
        <f>IF(Original!W36="","",Original!W36+1)</f>
        <v>3</v>
      </c>
      <c r="Y36" s="25">
        <f>IF(Original!X36="ja",1,IF(Original!X36="nein",0,""))</f>
        <v>0</v>
      </c>
      <c r="Z36" s="25">
        <f>IF(Original!Y36="ja",0,IF(Original!Y36="nein",1,""))</f>
        <v>0</v>
      </c>
      <c r="AA36" s="25">
        <f>IF(OR(Original!Z36="Meine Meinung zu Amazon hat meine Entscheidung im ersten Teil des Fragebogens nicht beeinflusst.",neu!C36=0),0,IF(AND(Original!Z36="Ich habe mich wegen meiner Amazon-Vorbehalte im ersten Teil des Fragebogens fÃ¼r das Spenden entschieden.",neu!C36=1),1,""))</f>
        <v>0</v>
      </c>
      <c r="AB36" s="19"/>
    </row>
    <row r="37" spans="1:28" x14ac:dyDescent="0.3">
      <c r="A37" s="17">
        <f>IF(ISBLANK(Original!C37),1,0)</f>
        <v>0</v>
      </c>
      <c r="B37" s="2" t="str">
        <f>MID(Original!D37,8,1)&amp;MID(Original!F37,8,1)</f>
        <v>A</v>
      </c>
      <c r="C37" s="17">
        <f t="shared" si="0"/>
        <v>1</v>
      </c>
      <c r="D37" s="18">
        <f>Original!G37+1</f>
        <v>7</v>
      </c>
      <c r="E37" s="18">
        <f>Original!H37+1</f>
        <v>4</v>
      </c>
      <c r="F37" s="18">
        <f>10-Original!I37+1</f>
        <v>7</v>
      </c>
      <c r="G37" s="18">
        <f>Original!J37+1</f>
        <v>2</v>
      </c>
      <c r="H37" s="18">
        <f>Original!K37+1</f>
        <v>3</v>
      </c>
      <c r="I37" s="18">
        <f>10-Original!L37+1</f>
        <v>5</v>
      </c>
      <c r="J37" s="4">
        <f t="shared" si="1"/>
        <v>4.666666666666667</v>
      </c>
      <c r="K37" s="18">
        <f>Original!M37</f>
        <v>6</v>
      </c>
      <c r="L37" s="20">
        <f>IF(RIGHT(Original!N37,3)="â‚¬",LEFT(Original!N37,(LEN(Original!N37)-3)),Original!N37)</f>
        <v>500</v>
      </c>
      <c r="M37" s="21">
        <f t="shared" si="2"/>
        <v>500</v>
      </c>
      <c r="N37" s="5">
        <f t="shared" si="3"/>
        <v>500</v>
      </c>
      <c r="O37" s="5">
        <f t="shared" si="4"/>
        <v>500</v>
      </c>
      <c r="P37" s="22" t="str">
        <f>IF(Original!O37="mÃ¤nnlich","0",IF(Original!O37="weiblich","1",""))</f>
        <v>1</v>
      </c>
      <c r="Q37" s="22">
        <f>IFERROR(INDEX(Alter!$B$1:$B$7,MATCH(LEFT(Original!P37,5),Alter!$A$1:$A$7,0)),"")</f>
        <v>3</v>
      </c>
      <c r="R37" s="23">
        <f>IFERROR(INDEX(Abschluss!$B$1:$B$10,MATCH(Original!Q37,Abschluss!$A$1:$A$10,0)),"")</f>
        <v>8</v>
      </c>
      <c r="S37" s="23">
        <f>IFERROR(INDEX(Tätigkeit!$B$1:$B$10,MATCH(Original!R37,Tätigkeit!$A$1:$A$10,0)),"")</f>
        <v>3</v>
      </c>
      <c r="T37" s="23">
        <f>IFERROR(INDEX(Berufsfeld!$B$1:$B$16,MATCH(Original!S37,Berufsfeld!$A$1:$A$16,0)),"")</f>
        <v>2</v>
      </c>
      <c r="U37" s="23">
        <f>IFERROR(INDEX(Studium!$B$1:$B$11,MATCH(Original!T37,Studium!$A$1:$A$11,0)),"")</f>
        <v>1</v>
      </c>
      <c r="V37" s="24">
        <f>IFERROR(INDEX(Einkommen!$B$1:$B$17,MATCH(Original!U37,Einkommen!$A$1:$A$17,0)),"")</f>
        <v>6</v>
      </c>
      <c r="W37" s="24">
        <f>IF(Original!V37="","",Original!V37+1)</f>
        <v>4</v>
      </c>
      <c r="X37" s="24">
        <f>IF(Original!W37="","",Original!W37+1)</f>
        <v>4</v>
      </c>
      <c r="Y37" s="25">
        <f>IF(Original!X37="ja",1,IF(Original!X37="nein",0,""))</f>
        <v>1</v>
      </c>
      <c r="Z37" s="25">
        <f>IF(Original!Y37="ja",0,IF(Original!Y37="nein",1,""))</f>
        <v>0</v>
      </c>
      <c r="AA37" s="25">
        <f>IF(OR(Original!Z37="Meine Meinung zu Amazon hat meine Entscheidung im ersten Teil des Fragebogens nicht beeinflusst.",neu!C37=0),0,IF(AND(Original!Z37="Ich habe mich wegen meiner Amazon-Vorbehalte im ersten Teil des Fragebogens fÃ¼r das Spenden entschieden.",neu!C37=1),1,""))</f>
        <v>0</v>
      </c>
      <c r="AB37" s="19"/>
    </row>
    <row r="38" spans="1:28" x14ac:dyDescent="0.3">
      <c r="A38" s="17">
        <f>IF(ISBLANK(Original!C38),1,0)</f>
        <v>1</v>
      </c>
      <c r="B38" s="2" t="str">
        <f>MID(Original!D38,8,1)&amp;MID(Original!F38,8,1)</f>
        <v>B</v>
      </c>
      <c r="C38" s="17">
        <f t="shared" si="0"/>
        <v>0</v>
      </c>
      <c r="D38" s="18">
        <f>Original!G38+1</f>
        <v>9</v>
      </c>
      <c r="E38" s="18">
        <f>Original!H38+1</f>
        <v>9</v>
      </c>
      <c r="F38" s="18">
        <f>10-Original!I38+1</f>
        <v>9</v>
      </c>
      <c r="G38" s="18">
        <f>Original!J38+1</f>
        <v>9</v>
      </c>
      <c r="H38" s="18">
        <f>Original!K38+1</f>
        <v>10</v>
      </c>
      <c r="I38" s="18">
        <f>10-Original!L38+1</f>
        <v>10</v>
      </c>
      <c r="J38" s="4">
        <f t="shared" si="1"/>
        <v>9.3333333333333339</v>
      </c>
      <c r="K38" s="18">
        <f>Original!M38</f>
        <v>8</v>
      </c>
      <c r="L38" s="20">
        <f>IF(RIGHT(Original!N38,3)="â‚¬",LEFT(Original!N38,(LEN(Original!N38)-3)),Original!N38)</f>
        <v>0</v>
      </c>
      <c r="M38" s="21">
        <f t="shared" si="2"/>
        <v>0</v>
      </c>
      <c r="N38" s="5">
        <f t="shared" si="3"/>
        <v>0</v>
      </c>
      <c r="O38" s="5">
        <f t="shared" si="4"/>
        <v>0</v>
      </c>
      <c r="P38" s="22" t="str">
        <f>IF(Original!O38="mÃ¤nnlich","0",IF(Original!O38="weiblich","1",""))</f>
        <v>0</v>
      </c>
      <c r="Q38" s="22">
        <f>IFERROR(INDEX(Alter!$B$1:$B$7,MATCH(LEFT(Original!P38,5),Alter!$A$1:$A$7,0)),"")</f>
        <v>3</v>
      </c>
      <c r="R38" s="23">
        <f>IFERROR(INDEX(Abschluss!$B$1:$B$10,MATCH(Original!Q38,Abschluss!$A$1:$A$10,0)),"")</f>
        <v>8</v>
      </c>
      <c r="S38" s="23">
        <f>IFERROR(INDEX(Tätigkeit!$B$1:$B$10,MATCH(Original!R38,Tätigkeit!$A$1:$A$10,0)),"")</f>
        <v>2</v>
      </c>
      <c r="T38" s="23">
        <f>IFERROR(INDEX(Berufsfeld!$B$1:$B$16,MATCH(Original!S38,Berufsfeld!$A$1:$A$16,0)),"")</f>
        <v>7</v>
      </c>
      <c r="U38" s="23">
        <f>IFERROR(INDEX(Studium!$B$1:$B$11,MATCH(Original!T38,Studium!$A$1:$A$11,0)),"")</f>
        <v>2</v>
      </c>
      <c r="V38" s="24">
        <f>IFERROR(INDEX(Einkommen!$B$1:$B$17,MATCH(Original!U38,Einkommen!$A$1:$A$17,0)),"")</f>
        <v>6</v>
      </c>
      <c r="W38" s="24">
        <f>IF(Original!V38="","",Original!V38+1)</f>
        <v>6</v>
      </c>
      <c r="X38" s="24">
        <f>IF(Original!W38="","",Original!W38+1)</f>
        <v>4</v>
      </c>
      <c r="Y38" s="25">
        <f>IF(Original!X38="ja",1,IF(Original!X38="nein",0,""))</f>
        <v>1</v>
      </c>
      <c r="Z38" s="25">
        <f>IF(Original!Y38="ja",0,IF(Original!Y38="nein",1,""))</f>
        <v>0</v>
      </c>
      <c r="AA38" s="25">
        <f>IF(OR(Original!Z38="Meine Meinung zu Amazon hat meine Entscheidung im ersten Teil des Fragebogens nicht beeinflusst.",neu!C38=0),0,IF(AND(Original!Z38="Ich habe mich wegen meiner Amazon-Vorbehalte im ersten Teil des Fragebogens fÃ¼r das Spenden entschieden.",neu!C38=1),1,""))</f>
        <v>0</v>
      </c>
      <c r="AB38" s="19"/>
    </row>
    <row r="39" spans="1:28" x14ac:dyDescent="0.3">
      <c r="A39" s="17">
        <f>IF(ISBLANK(Original!C39),1,0)</f>
        <v>1</v>
      </c>
      <c r="B39" s="2" t="str">
        <f>MID(Original!D39,8,1)&amp;MID(Original!F39,8,1)</f>
        <v>A</v>
      </c>
      <c r="C39" s="17">
        <f t="shared" si="0"/>
        <v>1</v>
      </c>
      <c r="D39" s="18">
        <f>Original!G39+1</f>
        <v>5</v>
      </c>
      <c r="E39" s="18">
        <f>Original!H39+1</f>
        <v>4</v>
      </c>
      <c r="F39" s="18">
        <f>10-Original!I39+1</f>
        <v>4</v>
      </c>
      <c r="G39" s="18">
        <f>Original!J39+1</f>
        <v>4</v>
      </c>
      <c r="H39" s="18">
        <f>Original!K39+1</f>
        <v>3</v>
      </c>
      <c r="I39" s="18">
        <f>10-Original!L39+1</f>
        <v>5</v>
      </c>
      <c r="J39" s="4">
        <f t="shared" si="1"/>
        <v>4.166666666666667</v>
      </c>
      <c r="K39" s="18">
        <f>Original!M39</f>
        <v>8</v>
      </c>
      <c r="L39" s="20">
        <f>IF(RIGHT(Original!N39,3)="â‚¬",LEFT(Original!N39,(LEN(Original!N39)-3)),Original!N39)</f>
        <v>0</v>
      </c>
      <c r="M39" s="21">
        <f t="shared" si="2"/>
        <v>0</v>
      </c>
      <c r="N39" s="5">
        <f t="shared" si="3"/>
        <v>0</v>
      </c>
      <c r="O39" s="5">
        <f t="shared" si="4"/>
        <v>0</v>
      </c>
      <c r="P39" s="22" t="str">
        <f>IF(Original!O39="mÃ¤nnlich","0",IF(Original!O39="weiblich","1",""))</f>
        <v>0</v>
      </c>
      <c r="Q39" s="22">
        <f>IFERROR(INDEX(Alter!$B$1:$B$7,MATCH(LEFT(Original!P39,5),Alter!$A$1:$A$7,0)),"")</f>
        <v>2</v>
      </c>
      <c r="R39" s="23">
        <f>IFERROR(INDEX(Abschluss!$B$1:$B$10,MATCH(Original!Q39,Abschluss!$A$1:$A$10,0)),"")</f>
        <v>7</v>
      </c>
      <c r="S39" s="23">
        <f>IFERROR(INDEX(Tätigkeit!$B$1:$B$10,MATCH(Original!R39,Tätigkeit!$A$1:$A$10,0)),"")</f>
        <v>1</v>
      </c>
      <c r="T39" s="23">
        <f>IFERROR(INDEX(Berufsfeld!$B$1:$B$16,MATCH(Original!S39,Berufsfeld!$A$1:$A$16,0)),"")</f>
        <v>1</v>
      </c>
      <c r="U39" s="23">
        <f>IFERROR(INDEX(Studium!$B$1:$B$11,MATCH(Original!T39,Studium!$A$1:$A$11,0)),"")</f>
        <v>2</v>
      </c>
      <c r="V39" s="24">
        <f>IFERROR(INDEX(Einkommen!$B$1:$B$17,MATCH(Original!U39,Einkommen!$A$1:$A$17,0)),"")</f>
        <v>2</v>
      </c>
      <c r="W39" s="24">
        <f>IF(Original!V39="","",Original!V39+1)</f>
        <v>3</v>
      </c>
      <c r="X39" s="24">
        <f>IF(Original!W39="","",Original!W39+1)</f>
        <v>4</v>
      </c>
      <c r="Y39" s="25">
        <f>IF(Original!X39="ja",1,IF(Original!X39="nein",0,""))</f>
        <v>1</v>
      </c>
      <c r="Z39" s="25">
        <f>IF(Original!Y39="ja",0,IF(Original!Y39="nein",1,""))</f>
        <v>0</v>
      </c>
      <c r="AA39" s="25">
        <f>IF(OR(Original!Z39="Meine Meinung zu Amazon hat meine Entscheidung im ersten Teil des Fragebogens nicht beeinflusst.",neu!C39=0),0,IF(AND(Original!Z39="Ich habe mich wegen meiner Amazon-Vorbehalte im ersten Teil des Fragebogens fÃ¼r das Spenden entschieden.",neu!C39=1),1,""))</f>
        <v>0</v>
      </c>
      <c r="AB39" s="19"/>
    </row>
    <row r="40" spans="1:28" x14ac:dyDescent="0.3">
      <c r="A40" s="17">
        <f>IF(ISBLANK(Original!C40),1,0)</f>
        <v>0</v>
      </c>
      <c r="B40" s="2" t="str">
        <f>MID(Original!D40,8,1)&amp;MID(Original!F40,8,1)</f>
        <v>A</v>
      </c>
      <c r="C40" s="17">
        <f t="shared" si="0"/>
        <v>1</v>
      </c>
      <c r="D40" s="18">
        <f>Original!G40+1</f>
        <v>3</v>
      </c>
      <c r="E40" s="18">
        <f>Original!H40+1</f>
        <v>1</v>
      </c>
      <c r="F40" s="18">
        <f>10-Original!I40+1</f>
        <v>4</v>
      </c>
      <c r="G40" s="18">
        <f>Original!J40+1</f>
        <v>3</v>
      </c>
      <c r="H40" s="18">
        <f>Original!K40+1</f>
        <v>8</v>
      </c>
      <c r="I40" s="18">
        <f>10-Original!L40+1</f>
        <v>3</v>
      </c>
      <c r="J40" s="4">
        <f t="shared" si="1"/>
        <v>3.6666666666666665</v>
      </c>
      <c r="K40" s="18">
        <f>Original!M40</f>
        <v>7</v>
      </c>
      <c r="L40" s="20">
        <f>IF(RIGHT(Original!N40,3)="â‚¬",LEFT(Original!N40,(LEN(Original!N40)-3)),Original!N40)</f>
        <v>50</v>
      </c>
      <c r="M40" s="21">
        <f t="shared" si="2"/>
        <v>50</v>
      </c>
      <c r="N40" s="5">
        <f t="shared" si="3"/>
        <v>50</v>
      </c>
      <c r="O40" s="5">
        <f t="shared" si="4"/>
        <v>50</v>
      </c>
      <c r="P40" s="22" t="str">
        <f>IF(Original!O40="mÃ¤nnlich","0",IF(Original!O40="weiblich","1",""))</f>
        <v>0</v>
      </c>
      <c r="Q40" s="22">
        <f>IFERROR(INDEX(Alter!$B$1:$B$7,MATCH(LEFT(Original!P40,5),Alter!$A$1:$A$7,0)),"")</f>
        <v>2</v>
      </c>
      <c r="R40" s="23">
        <f>IFERROR(INDEX(Abschluss!$B$1:$B$10,MATCH(Original!Q40,Abschluss!$A$1:$A$10,0)),"")</f>
        <v>7</v>
      </c>
      <c r="S40" s="23">
        <f>IFERROR(INDEX(Tätigkeit!$B$1:$B$10,MATCH(Original!R40,Tätigkeit!$A$1:$A$10,0)),"")</f>
        <v>1</v>
      </c>
      <c r="T40" s="23">
        <f>IFERROR(INDEX(Berufsfeld!$B$1:$B$16,MATCH(Original!S40,Berufsfeld!$A$1:$A$16,0)),"")</f>
        <v>1</v>
      </c>
      <c r="U40" s="23">
        <f>IFERROR(INDEX(Studium!$B$1:$B$11,MATCH(Original!T40,Studium!$A$1:$A$11,0)),"")</f>
        <v>2</v>
      </c>
      <c r="V40" s="24">
        <f>IFERROR(INDEX(Einkommen!$B$1:$B$17,MATCH(Original!U40,Einkommen!$A$1:$A$17,0)),"")</f>
        <v>2</v>
      </c>
      <c r="W40" s="24">
        <f>IF(Original!V40="","",Original!V40+1)</f>
        <v>2</v>
      </c>
      <c r="X40" s="24">
        <f>IF(Original!W40="","",Original!W40+1)</f>
        <v>2</v>
      </c>
      <c r="Y40" s="25">
        <f>IF(Original!X40="ja",1,IF(Original!X40="nein",0,""))</f>
        <v>1</v>
      </c>
      <c r="Z40" s="25">
        <f>IF(Original!Y40="ja",0,IF(Original!Y40="nein",1,""))</f>
        <v>0</v>
      </c>
      <c r="AA40" s="25">
        <f>IF(OR(Original!Z40="Meine Meinung zu Amazon hat meine Entscheidung im ersten Teil des Fragebogens nicht beeinflusst.",neu!C40=0),0,IF(AND(Original!Z40="Ich habe mich wegen meiner Amazon-Vorbehalte im ersten Teil des Fragebogens fÃ¼r das Spenden entschieden.",neu!C40=1),1,""))</f>
        <v>0</v>
      </c>
      <c r="AB40" s="19"/>
    </row>
    <row r="41" spans="1:28" x14ac:dyDescent="0.3">
      <c r="A41" s="17">
        <f>IF(ISBLANK(Original!C41),1,0)</f>
        <v>1</v>
      </c>
      <c r="B41" s="2" t="str">
        <f>MID(Original!D41,8,1)&amp;MID(Original!F41,8,1)</f>
        <v>A</v>
      </c>
      <c r="C41" s="17">
        <f t="shared" si="0"/>
        <v>1</v>
      </c>
      <c r="D41" s="18">
        <f>Original!G41+1</f>
        <v>7</v>
      </c>
      <c r="E41" s="18">
        <f>Original!H41+1</f>
        <v>10</v>
      </c>
      <c r="F41" s="18">
        <f>10-Original!I41+1</f>
        <v>6</v>
      </c>
      <c r="G41" s="18">
        <f>Original!J41+1</f>
        <v>8</v>
      </c>
      <c r="H41" s="18">
        <f>Original!K41+1</f>
        <v>3</v>
      </c>
      <c r="I41" s="18">
        <f>10-Original!L41+1</f>
        <v>8</v>
      </c>
      <c r="J41" s="4">
        <f t="shared" si="1"/>
        <v>7</v>
      </c>
      <c r="K41" s="18">
        <f>Original!M41</f>
        <v>5</v>
      </c>
      <c r="L41" s="20">
        <f>IF(RIGHT(Original!N41,3)="â‚¬",LEFT(Original!N41,(LEN(Original!N41)-3)),Original!N41)</f>
        <v>100</v>
      </c>
      <c r="M41" s="21">
        <f t="shared" si="2"/>
        <v>100</v>
      </c>
      <c r="N41" s="5">
        <f t="shared" si="3"/>
        <v>100</v>
      </c>
      <c r="O41" s="5">
        <f t="shared" si="4"/>
        <v>100</v>
      </c>
      <c r="P41" s="22" t="str">
        <f>IF(Original!O41="mÃ¤nnlich","0",IF(Original!O41="weiblich","1",""))</f>
        <v>0</v>
      </c>
      <c r="Q41" s="22">
        <f>IFERROR(INDEX(Alter!$B$1:$B$7,MATCH(LEFT(Original!P41,5),Alter!$A$1:$A$7,0)),"")</f>
        <v>2</v>
      </c>
      <c r="R41" s="23">
        <f>IFERROR(INDEX(Abschluss!$B$1:$B$10,MATCH(Original!Q41,Abschluss!$A$1:$A$10,0)),"")</f>
        <v>4</v>
      </c>
      <c r="S41" s="23">
        <f>IFERROR(INDEX(Tätigkeit!$B$1:$B$10,MATCH(Original!R41,Tätigkeit!$A$1:$A$10,0)),"")</f>
        <v>1</v>
      </c>
      <c r="T41" s="23">
        <f>IFERROR(INDEX(Berufsfeld!$B$1:$B$16,MATCH(Original!S41,Berufsfeld!$A$1:$A$16,0)),"")</f>
        <v>7</v>
      </c>
      <c r="U41" s="23">
        <f>IFERROR(INDEX(Studium!$B$1:$B$11,MATCH(Original!T41,Studium!$A$1:$A$11,0)),"")</f>
        <v>6</v>
      </c>
      <c r="V41" s="24">
        <f>IFERROR(INDEX(Einkommen!$B$1:$B$17,MATCH(Original!U41,Einkommen!$A$1:$A$17,0)),"")</f>
        <v>3</v>
      </c>
      <c r="W41" s="24">
        <f>IF(Original!V41="","",Original!V41+1)</f>
        <v>6</v>
      </c>
      <c r="X41" s="24">
        <f>IF(Original!W41="","",Original!W41+1)</f>
        <v>3</v>
      </c>
      <c r="Y41" s="25">
        <f>IF(Original!X41="ja",1,IF(Original!X41="nein",0,""))</f>
        <v>1</v>
      </c>
      <c r="Z41" s="25">
        <f>IF(Original!Y41="ja",0,IF(Original!Y41="nein",1,""))</f>
        <v>0</v>
      </c>
      <c r="AA41" s="25">
        <f>IF(OR(Original!Z41="Meine Meinung zu Amazon hat meine Entscheidung im ersten Teil des Fragebogens nicht beeinflusst.",neu!C41=0),0,IF(AND(Original!Z41="Ich habe mich wegen meiner Amazon-Vorbehalte im ersten Teil des Fragebogens fÃ¼r das Spenden entschieden.",neu!C41=1),1,""))</f>
        <v>0</v>
      </c>
      <c r="AB41" s="19"/>
    </row>
    <row r="42" spans="1:28" x14ac:dyDescent="0.3">
      <c r="A42" s="17">
        <f>IF(ISBLANK(Original!C42),1,0)</f>
        <v>1</v>
      </c>
      <c r="B42" s="2" t="str">
        <f>MID(Original!D42,8,1)&amp;MID(Original!F42,8,1)</f>
        <v>A</v>
      </c>
      <c r="C42" s="17">
        <f t="shared" si="0"/>
        <v>1</v>
      </c>
      <c r="D42" s="18">
        <f>Original!G42+1</f>
        <v>1</v>
      </c>
      <c r="E42" s="18">
        <f>Original!H42+1</f>
        <v>1</v>
      </c>
      <c r="F42" s="18">
        <f>10-Original!I42+1</f>
        <v>6</v>
      </c>
      <c r="G42" s="18">
        <f>Original!J42+1</f>
        <v>1</v>
      </c>
      <c r="H42" s="18">
        <f>Original!K42+1</f>
        <v>1</v>
      </c>
      <c r="I42" s="18">
        <f>10-Original!L42+1</f>
        <v>1</v>
      </c>
      <c r="J42" s="4">
        <f t="shared" si="1"/>
        <v>1.8333333333333333</v>
      </c>
      <c r="K42" s="18">
        <f>Original!M42</f>
        <v>8</v>
      </c>
      <c r="L42" s="20">
        <f>IF(RIGHT(Original!N42,3)="â‚¬",LEFT(Original!N42,(LEN(Original!N42)-3)),Original!N42)</f>
        <v>250</v>
      </c>
      <c r="M42" s="21">
        <f t="shared" si="2"/>
        <v>250</v>
      </c>
      <c r="N42" s="5">
        <f t="shared" si="3"/>
        <v>250</v>
      </c>
      <c r="O42" s="5">
        <f t="shared" si="4"/>
        <v>250</v>
      </c>
      <c r="P42" s="22" t="str">
        <f>IF(Original!O42="mÃ¤nnlich","0",IF(Original!O42="weiblich","1",""))</f>
        <v>0</v>
      </c>
      <c r="Q42" s="22">
        <f>IFERROR(INDEX(Alter!$B$1:$B$7,MATCH(LEFT(Original!P42,5),Alter!$A$1:$A$7,0)),"")</f>
        <v>3</v>
      </c>
      <c r="R42" s="23">
        <f>IFERROR(INDEX(Abschluss!$B$1:$B$10,MATCH(Original!Q42,Abschluss!$A$1:$A$10,0)),"")</f>
        <v>4</v>
      </c>
      <c r="S42" s="23">
        <f>IFERROR(INDEX(Tätigkeit!$B$1:$B$10,MATCH(Original!R42,Tätigkeit!$A$1:$A$10,0)),"")</f>
        <v>1</v>
      </c>
      <c r="T42" s="23">
        <f>IFERROR(INDEX(Berufsfeld!$B$1:$B$16,MATCH(Original!S42,Berufsfeld!$A$1:$A$16,0)),"")</f>
        <v>4</v>
      </c>
      <c r="U42" s="23" t="str">
        <f>IFERROR(INDEX(Studium!$B$1:$B$11,MATCH(Original!T42,Studium!$A$1:$A$11,0)),"")</f>
        <v/>
      </c>
      <c r="V42" s="24">
        <f>IFERROR(INDEX(Einkommen!$B$1:$B$17,MATCH(Original!U42,Einkommen!$A$1:$A$17,0)),"")</f>
        <v>2</v>
      </c>
      <c r="W42" s="24">
        <f>IF(Original!V42="","",Original!V42+1)</f>
        <v>2</v>
      </c>
      <c r="X42" s="24">
        <f>IF(Original!W42="","",Original!W42+1)</f>
        <v>1</v>
      </c>
      <c r="Y42" s="25">
        <f>IF(Original!X42="ja",1,IF(Original!X42="nein",0,""))</f>
        <v>1</v>
      </c>
      <c r="Z42" s="25">
        <f>IF(Original!Y42="ja",0,IF(Original!Y42="nein",1,""))</f>
        <v>0</v>
      </c>
      <c r="AA42" s="25">
        <f>IF(OR(Original!Z42="Meine Meinung zu Amazon hat meine Entscheidung im ersten Teil des Fragebogens nicht beeinflusst.",neu!C42=0),0,IF(AND(Original!Z42="Ich habe mich wegen meiner Amazon-Vorbehalte im ersten Teil des Fragebogens fÃ¼r das Spenden entschieden.",neu!C42=1),1,""))</f>
        <v>0</v>
      </c>
      <c r="AB42" s="19"/>
    </row>
    <row r="43" spans="1:28" x14ac:dyDescent="0.3">
      <c r="A43" s="17">
        <f>IF(ISBLANK(Original!C43),1,0)</f>
        <v>0</v>
      </c>
      <c r="B43" s="2" t="str">
        <f>MID(Original!D43,8,1)&amp;MID(Original!F43,8,1)</f>
        <v>B</v>
      </c>
      <c r="C43" s="17">
        <f t="shared" si="0"/>
        <v>0</v>
      </c>
      <c r="D43" s="18">
        <f>Original!G43+1</f>
        <v>9</v>
      </c>
      <c r="E43" s="18">
        <f>Original!H43+1</f>
        <v>9</v>
      </c>
      <c r="F43" s="18">
        <f>10-Original!I43+1</f>
        <v>2</v>
      </c>
      <c r="G43" s="18">
        <f>Original!J43+1</f>
        <v>7</v>
      </c>
      <c r="H43" s="18">
        <f>Original!K43+1</f>
        <v>6</v>
      </c>
      <c r="I43" s="18">
        <f>10-Original!L43+1</f>
        <v>6</v>
      </c>
      <c r="J43" s="4">
        <f t="shared" si="1"/>
        <v>6.5</v>
      </c>
      <c r="K43" s="18">
        <f>Original!M43</f>
        <v>7</v>
      </c>
      <c r="L43" s="20">
        <f>IF(RIGHT(Original!N43,3)="â‚¬",LEFT(Original!N43,(LEN(Original!N43)-3)),Original!N43)</f>
        <v>0</v>
      </c>
      <c r="M43" s="21">
        <f t="shared" si="2"/>
        <v>0</v>
      </c>
      <c r="N43" s="5">
        <f t="shared" si="3"/>
        <v>0</v>
      </c>
      <c r="O43" s="5">
        <f t="shared" si="4"/>
        <v>0</v>
      </c>
      <c r="P43" s="22" t="str">
        <f>IF(Original!O43="mÃ¤nnlich","0",IF(Original!O43="weiblich","1",""))</f>
        <v>0</v>
      </c>
      <c r="Q43" s="22">
        <f>IFERROR(INDEX(Alter!$B$1:$B$7,MATCH(LEFT(Original!P43,5),Alter!$A$1:$A$7,0)),"")</f>
        <v>2</v>
      </c>
      <c r="R43" s="23">
        <f>IFERROR(INDEX(Abschluss!$B$1:$B$10,MATCH(Original!Q43,Abschluss!$A$1:$A$10,0)),"")</f>
        <v>7</v>
      </c>
      <c r="S43" s="23">
        <f>IFERROR(INDEX(Tätigkeit!$B$1:$B$10,MATCH(Original!R43,Tätigkeit!$A$1:$A$10,0)),"")</f>
        <v>1</v>
      </c>
      <c r="T43" s="23">
        <f>IFERROR(INDEX(Berufsfeld!$B$1:$B$16,MATCH(Original!S43,Berufsfeld!$A$1:$A$16,0)),"")</f>
        <v>8</v>
      </c>
      <c r="U43" s="23">
        <f>IFERROR(INDEX(Studium!$B$1:$B$11,MATCH(Original!T43,Studium!$A$1:$A$11,0)),"")</f>
        <v>6</v>
      </c>
      <c r="V43" s="24">
        <f>IFERROR(INDEX(Einkommen!$B$1:$B$17,MATCH(Original!U43,Einkommen!$A$1:$A$17,0)),"")</f>
        <v>3</v>
      </c>
      <c r="W43" s="24">
        <f>IF(Original!V43="","",Original!V43+1)</f>
        <v>3</v>
      </c>
      <c r="X43" s="24">
        <f>IF(Original!W43="","",Original!W43+1)</f>
        <v>3</v>
      </c>
      <c r="Y43" s="25">
        <f>IF(Original!X43="ja",1,IF(Original!X43="nein",0,""))</f>
        <v>1</v>
      </c>
      <c r="Z43" s="25">
        <f>IF(Original!Y43="ja",0,IF(Original!Y43="nein",1,""))</f>
        <v>0</v>
      </c>
      <c r="AA43" s="25">
        <f>IF(OR(Original!Z43="Meine Meinung zu Amazon hat meine Entscheidung im ersten Teil des Fragebogens nicht beeinflusst.",neu!C43=0),0,IF(AND(Original!Z43="Ich habe mich wegen meiner Amazon-Vorbehalte im ersten Teil des Fragebogens fÃ¼r das Spenden entschieden.",neu!C43=1),1,""))</f>
        <v>0</v>
      </c>
      <c r="AB43" s="19"/>
    </row>
    <row r="44" spans="1:28" x14ac:dyDescent="0.3">
      <c r="A44" s="17">
        <f>IF(ISBLANK(Original!C44),1,0)</f>
        <v>1</v>
      </c>
      <c r="B44" s="2" t="str">
        <f>MID(Original!D44,8,1)&amp;MID(Original!F44,8,1)</f>
        <v>B</v>
      </c>
      <c r="C44" s="17">
        <f t="shared" si="0"/>
        <v>0</v>
      </c>
      <c r="D44" s="18">
        <f>Original!G44+1</f>
        <v>8</v>
      </c>
      <c r="E44" s="18">
        <f>Original!H44+1</f>
        <v>3</v>
      </c>
      <c r="F44" s="18">
        <f>10-Original!I44+1</f>
        <v>2</v>
      </c>
      <c r="G44" s="18">
        <f>Original!J44+1</f>
        <v>6</v>
      </c>
      <c r="H44" s="18">
        <f>Original!K44+1</f>
        <v>6</v>
      </c>
      <c r="I44" s="18">
        <f>10-Original!L44+1</f>
        <v>7</v>
      </c>
      <c r="J44" s="4">
        <f t="shared" si="1"/>
        <v>5.333333333333333</v>
      </c>
      <c r="K44" s="18">
        <f>Original!M44</f>
        <v>3</v>
      </c>
      <c r="L44" s="20">
        <f>IF(RIGHT(Original!N44,3)="â‚¬",LEFT(Original!N44,(LEN(Original!N44)-3)),Original!N44)</f>
        <v>0</v>
      </c>
      <c r="M44" s="21">
        <f t="shared" si="2"/>
        <v>0</v>
      </c>
      <c r="N44" s="5">
        <f t="shared" si="3"/>
        <v>0</v>
      </c>
      <c r="O44" s="5">
        <f t="shared" si="4"/>
        <v>0</v>
      </c>
      <c r="P44" s="22" t="str">
        <f>IF(Original!O44="mÃ¤nnlich","0",IF(Original!O44="weiblich","1",""))</f>
        <v>0</v>
      </c>
      <c r="Q44" s="22">
        <f>IFERROR(INDEX(Alter!$B$1:$B$7,MATCH(LEFT(Original!P44,5),Alter!$A$1:$A$7,0)),"")</f>
        <v>2</v>
      </c>
      <c r="R44" s="23">
        <f>IFERROR(INDEX(Abschluss!$B$1:$B$10,MATCH(Original!Q44,Abschluss!$A$1:$A$10,0)),"")</f>
        <v>7</v>
      </c>
      <c r="S44" s="23">
        <f>IFERROR(INDEX(Tätigkeit!$B$1:$B$10,MATCH(Original!R44,Tätigkeit!$A$1:$A$10,0)),"")</f>
        <v>1</v>
      </c>
      <c r="T44" s="23">
        <f>IFERROR(INDEX(Berufsfeld!$B$1:$B$16,MATCH(Original!S44,Berufsfeld!$A$1:$A$16,0)),"")</f>
        <v>1</v>
      </c>
      <c r="U44" s="23">
        <f>IFERROR(INDEX(Studium!$B$1:$B$11,MATCH(Original!T44,Studium!$A$1:$A$11,0)),"")</f>
        <v>2</v>
      </c>
      <c r="V44" s="24">
        <f>IFERROR(INDEX(Einkommen!$B$1:$B$17,MATCH(Original!U44,Einkommen!$A$1:$A$17,0)),"")</f>
        <v>2</v>
      </c>
      <c r="W44" s="24">
        <f>IF(Original!V44="","",Original!V44+1)</f>
        <v>2</v>
      </c>
      <c r="X44" s="24">
        <f>IF(Original!W44="","",Original!W44+1)</f>
        <v>4</v>
      </c>
      <c r="Y44" s="25">
        <f>IF(Original!X44="ja",1,IF(Original!X44="nein",0,""))</f>
        <v>1</v>
      </c>
      <c r="Z44" s="25">
        <f>IF(Original!Y44="ja",0,IF(Original!Y44="nein",1,""))</f>
        <v>0</v>
      </c>
      <c r="AA44" s="25">
        <f>IF(OR(Original!Z44="Meine Meinung zu Amazon hat meine Entscheidung im ersten Teil des Fragebogens nicht beeinflusst.",neu!C44=0),0,IF(AND(Original!Z44="Ich habe mich wegen meiner Amazon-Vorbehalte im ersten Teil des Fragebogens fÃ¼r das Spenden entschieden.",neu!C44=1),1,""))</f>
        <v>0</v>
      </c>
      <c r="AB44" s="19"/>
    </row>
    <row r="45" spans="1:28" x14ac:dyDescent="0.3">
      <c r="A45" s="17">
        <f>IF(ISBLANK(Original!C45),1,0)</f>
        <v>1</v>
      </c>
      <c r="B45" s="2" t="str">
        <f>MID(Original!D45,8,1)&amp;MID(Original!F45,8,1)</f>
        <v>A</v>
      </c>
      <c r="C45" s="17">
        <f t="shared" si="0"/>
        <v>1</v>
      </c>
      <c r="D45" s="18">
        <f>Original!G45+1</f>
        <v>9</v>
      </c>
      <c r="E45" s="18">
        <f>Original!H45+1</f>
        <v>4</v>
      </c>
      <c r="F45" s="18">
        <f>10-Original!I45+1</f>
        <v>2</v>
      </c>
      <c r="G45" s="18">
        <f>Original!J45+1</f>
        <v>8</v>
      </c>
      <c r="H45" s="18">
        <f>Original!K45+1</f>
        <v>1</v>
      </c>
      <c r="I45" s="18">
        <f>10-Original!L45+1</f>
        <v>9</v>
      </c>
      <c r="J45" s="4">
        <f t="shared" si="1"/>
        <v>5.5</v>
      </c>
      <c r="K45" s="18">
        <f>Original!M45</f>
        <v>6</v>
      </c>
      <c r="L45" s="20">
        <f>IF(RIGHT(Original!N45,3)="â‚¬",LEFT(Original!N45,(LEN(Original!N45)-3)),Original!N45)</f>
        <v>50</v>
      </c>
      <c r="M45" s="21">
        <f t="shared" si="2"/>
        <v>50</v>
      </c>
      <c r="N45" s="5">
        <f t="shared" si="3"/>
        <v>50</v>
      </c>
      <c r="O45" s="5">
        <f t="shared" si="4"/>
        <v>50</v>
      </c>
      <c r="P45" s="22" t="str">
        <f>IF(Original!O45="mÃ¤nnlich","0",IF(Original!O45="weiblich","1",""))</f>
        <v>0</v>
      </c>
      <c r="Q45" s="22">
        <f>IFERROR(INDEX(Alter!$B$1:$B$7,MATCH(LEFT(Original!P45,5),Alter!$A$1:$A$7,0)),"")</f>
        <v>3</v>
      </c>
      <c r="R45" s="23">
        <f>IFERROR(INDEX(Abschluss!$B$1:$B$10,MATCH(Original!Q45,Abschluss!$A$1:$A$10,0)),"")</f>
        <v>8</v>
      </c>
      <c r="S45" s="23">
        <f>IFERROR(INDEX(Tätigkeit!$B$1:$B$10,MATCH(Original!R45,Tätigkeit!$A$1:$A$10,0)),"")</f>
        <v>2</v>
      </c>
      <c r="T45" s="23">
        <f>IFERROR(INDEX(Berufsfeld!$B$1:$B$16,MATCH(Original!S45,Berufsfeld!$A$1:$A$16,0)),"")</f>
        <v>1</v>
      </c>
      <c r="U45" s="23">
        <f>IFERROR(INDEX(Studium!$B$1:$B$11,MATCH(Original!T45,Studium!$A$1:$A$11,0)),"")</f>
        <v>1</v>
      </c>
      <c r="V45" s="24">
        <f>IFERROR(INDEX(Einkommen!$B$1:$B$17,MATCH(Original!U45,Einkommen!$A$1:$A$17,0)),"")</f>
        <v>5</v>
      </c>
      <c r="W45" s="24">
        <f>IF(Original!V45="","",Original!V45+1)</f>
        <v>6</v>
      </c>
      <c r="X45" s="24">
        <f>IF(Original!W45="","",Original!W45+1)</f>
        <v>4</v>
      </c>
      <c r="Y45" s="25">
        <f>IF(Original!X45="ja",1,IF(Original!X45="nein",0,""))</f>
        <v>1</v>
      </c>
      <c r="Z45" s="25">
        <f>IF(Original!Y45="ja",0,IF(Original!Y45="nein",1,""))</f>
        <v>0</v>
      </c>
      <c r="AA45" s="25">
        <f>IF(OR(Original!Z45="Meine Meinung zu Amazon hat meine Entscheidung im ersten Teil des Fragebogens nicht beeinflusst.",neu!C45=0),0,IF(AND(Original!Z45="Ich habe mich wegen meiner Amazon-Vorbehalte im ersten Teil des Fragebogens fÃ¼r das Spenden entschieden.",neu!C45=1),1,""))</f>
        <v>0</v>
      </c>
      <c r="AB45" s="19"/>
    </row>
    <row r="46" spans="1:28" x14ac:dyDescent="0.3">
      <c r="A46" s="17">
        <f>IF(ISBLANK(Original!C46),1,0)</f>
        <v>0</v>
      </c>
      <c r="B46" s="2" t="str">
        <f>MID(Original!D46,8,1)&amp;MID(Original!F46,8,1)</f>
        <v>A</v>
      </c>
      <c r="C46" s="17">
        <f t="shared" si="0"/>
        <v>1</v>
      </c>
      <c r="D46" s="18">
        <f>Original!G46+1</f>
        <v>2</v>
      </c>
      <c r="E46" s="18">
        <f>Original!H46+1</f>
        <v>1</v>
      </c>
      <c r="F46" s="18">
        <f>10-Original!I46+1</f>
        <v>4</v>
      </c>
      <c r="G46" s="18">
        <f>Original!J46+1</f>
        <v>1</v>
      </c>
      <c r="H46" s="18">
        <f>Original!K46+1</f>
        <v>1</v>
      </c>
      <c r="I46" s="18">
        <f>10-Original!L46+1</f>
        <v>4</v>
      </c>
      <c r="J46" s="4">
        <f t="shared" si="1"/>
        <v>2.1666666666666665</v>
      </c>
      <c r="K46" s="18">
        <f>Original!M46</f>
        <v>10</v>
      </c>
      <c r="L46" s="20">
        <f>IF(RIGHT(Original!N46,3)="â‚¬",LEFT(Original!N46,(LEN(Original!N46)-3)),Original!N46)</f>
        <v>0</v>
      </c>
      <c r="M46" s="21">
        <f t="shared" si="2"/>
        <v>0</v>
      </c>
      <c r="N46" s="5">
        <f t="shared" si="3"/>
        <v>0</v>
      </c>
      <c r="O46" s="5">
        <f t="shared" si="4"/>
        <v>0</v>
      </c>
      <c r="P46" s="22" t="str">
        <f>IF(Original!O46="mÃ¤nnlich","0",IF(Original!O46="weiblich","1",""))</f>
        <v>0</v>
      </c>
      <c r="Q46" s="22">
        <f>IFERROR(INDEX(Alter!$B$1:$B$7,MATCH(LEFT(Original!P46,5),Alter!$A$1:$A$7,0)),"")</f>
        <v>3</v>
      </c>
      <c r="R46" s="23">
        <f>IFERROR(INDEX(Abschluss!$B$1:$B$10,MATCH(Original!Q46,Abschluss!$A$1:$A$10,0)),"")</f>
        <v>8</v>
      </c>
      <c r="S46" s="23">
        <f>IFERROR(INDEX(Tätigkeit!$B$1:$B$10,MATCH(Original!R46,Tätigkeit!$A$1:$A$10,0)),"")</f>
        <v>6</v>
      </c>
      <c r="T46" s="23">
        <f>IFERROR(INDEX(Berufsfeld!$B$1:$B$16,MATCH(Original!S46,Berufsfeld!$A$1:$A$16,0)),"")</f>
        <v>7</v>
      </c>
      <c r="U46" s="23" t="str">
        <f>IFERROR(INDEX(Studium!$B$1:$B$11,MATCH(Original!T46,Studium!$A$1:$A$11,0)),"")</f>
        <v/>
      </c>
      <c r="V46" s="24">
        <f>IFERROR(INDEX(Einkommen!$B$1:$B$17,MATCH(Original!U46,Einkommen!$A$1:$A$17,0)),"")</f>
        <v>5</v>
      </c>
      <c r="W46" s="24">
        <f>IF(Original!V46="","",Original!V46+1)</f>
        <v>1</v>
      </c>
      <c r="X46" s="24">
        <f>IF(Original!W46="","",Original!W46+1)</f>
        <v>2</v>
      </c>
      <c r="Y46" s="25">
        <f>IF(Original!X46="ja",1,IF(Original!X46="nein",0,""))</f>
        <v>1</v>
      </c>
      <c r="Z46" s="25">
        <f>IF(Original!Y46="ja",0,IF(Original!Y46="nein",1,""))</f>
        <v>0</v>
      </c>
      <c r="AA46" s="25">
        <f>IF(OR(Original!Z46="Meine Meinung zu Amazon hat meine Entscheidung im ersten Teil des Fragebogens nicht beeinflusst.",neu!C46=0),0,IF(AND(Original!Z46="Ich habe mich wegen meiner Amazon-Vorbehalte im ersten Teil des Fragebogens fÃ¼r das Spenden entschieden.",neu!C46=1),1,""))</f>
        <v>0</v>
      </c>
      <c r="AB46" s="19"/>
    </row>
    <row r="47" spans="1:28" x14ac:dyDescent="0.3">
      <c r="A47" s="17">
        <f>IF(ISBLANK(Original!C47),1,0)</f>
        <v>1</v>
      </c>
      <c r="B47" s="2" t="str">
        <f>MID(Original!D47,8,1)&amp;MID(Original!F47,8,1)</f>
        <v>A</v>
      </c>
      <c r="C47" s="17">
        <f t="shared" si="0"/>
        <v>1</v>
      </c>
      <c r="D47" s="18">
        <f>Original!G47+1</f>
        <v>2</v>
      </c>
      <c r="E47" s="18">
        <f>Original!H47+1</f>
        <v>1</v>
      </c>
      <c r="F47" s="18">
        <f>10-Original!I47+1</f>
        <v>1</v>
      </c>
      <c r="G47" s="18">
        <f>Original!J47+1</f>
        <v>1</v>
      </c>
      <c r="H47" s="18">
        <f>Original!K47+1</f>
        <v>1</v>
      </c>
      <c r="I47" s="18">
        <f>10-Original!L47+1</f>
        <v>6</v>
      </c>
      <c r="J47" s="4">
        <f t="shared" si="1"/>
        <v>2</v>
      </c>
      <c r="K47" s="18">
        <f>Original!M47</f>
        <v>5</v>
      </c>
      <c r="L47" s="20" t="str">
        <f>IF(RIGHT(Original!N47,3)="â‚¬",LEFT(Original!N47,(LEN(Original!N47)-3)),Original!N47)</f>
        <v>200</v>
      </c>
      <c r="M47" s="21" t="str">
        <f t="shared" si="2"/>
        <v>200</v>
      </c>
      <c r="N47" s="5" t="str">
        <f t="shared" si="3"/>
        <v>200</v>
      </c>
      <c r="O47" s="5">
        <f t="shared" si="4"/>
        <v>200</v>
      </c>
      <c r="P47" s="22" t="str">
        <f>IF(Original!O47="mÃ¤nnlich","0",IF(Original!O47="weiblich","1",""))</f>
        <v>1</v>
      </c>
      <c r="Q47" s="22">
        <f>IFERROR(INDEX(Alter!$B$1:$B$7,MATCH(LEFT(Original!P47,5),Alter!$A$1:$A$7,0)),"")</f>
        <v>2</v>
      </c>
      <c r="R47" s="23">
        <f>IFERROR(INDEX(Abschluss!$B$1:$B$10,MATCH(Original!Q47,Abschluss!$A$1:$A$10,0)),"")</f>
        <v>7</v>
      </c>
      <c r="S47" s="23">
        <f>IFERROR(INDEX(Tätigkeit!$B$1:$B$10,MATCH(Original!R47,Tätigkeit!$A$1:$A$10,0)),"")</f>
        <v>1</v>
      </c>
      <c r="T47" s="23">
        <f>IFERROR(INDEX(Berufsfeld!$B$1:$B$16,MATCH(Original!S47,Berufsfeld!$A$1:$A$16,0)),"")</f>
        <v>7</v>
      </c>
      <c r="U47" s="23" t="str">
        <f>IFERROR(INDEX(Studium!$B$1:$B$11,MATCH(Original!T47,Studium!$A$1:$A$11,0)),"")</f>
        <v/>
      </c>
      <c r="V47" s="24">
        <f>IFERROR(INDEX(Einkommen!$B$1:$B$17,MATCH(Original!U47,Einkommen!$A$1:$A$17,0)),"")</f>
        <v>2</v>
      </c>
      <c r="W47" s="24">
        <f>IF(Original!V47="","",Original!V47+1)</f>
        <v>4</v>
      </c>
      <c r="X47" s="24">
        <f>IF(Original!W47="","",Original!W47+1)</f>
        <v>3</v>
      </c>
      <c r="Y47" s="25">
        <f>IF(Original!X47="ja",1,IF(Original!X47="nein",0,""))</f>
        <v>1</v>
      </c>
      <c r="Z47" s="25">
        <f>IF(Original!Y47="ja",0,IF(Original!Y47="nein",1,""))</f>
        <v>0</v>
      </c>
      <c r="AA47" s="25">
        <f>IF(OR(Original!Z47="Meine Meinung zu Amazon hat meine Entscheidung im ersten Teil des Fragebogens nicht beeinflusst.",neu!C47=0),0,IF(AND(Original!Z47="Ich habe mich wegen meiner Amazon-Vorbehalte im ersten Teil des Fragebogens fÃ¼r das Spenden entschieden.",neu!C47=1),1,""))</f>
        <v>1</v>
      </c>
      <c r="AB47" s="19"/>
    </row>
    <row r="48" spans="1:28" x14ac:dyDescent="0.3">
      <c r="A48" s="17">
        <f>IF(ISBLANK(Original!C48),1,0)</f>
        <v>1</v>
      </c>
      <c r="B48" s="2" t="str">
        <f>MID(Original!D48,8,1)&amp;MID(Original!F48,8,1)</f>
        <v>B</v>
      </c>
      <c r="C48" s="17">
        <f t="shared" si="0"/>
        <v>0</v>
      </c>
      <c r="D48" s="18">
        <f>Original!G48+1</f>
        <v>8</v>
      </c>
      <c r="E48" s="18">
        <f>Original!H48+1</f>
        <v>9</v>
      </c>
      <c r="F48" s="18">
        <f>10-Original!I48+1</f>
        <v>3</v>
      </c>
      <c r="G48" s="18">
        <f>Original!J48+1</f>
        <v>3</v>
      </c>
      <c r="H48" s="18">
        <f>Original!K48+1</f>
        <v>4</v>
      </c>
      <c r="I48" s="18">
        <f>10-Original!L48+1</f>
        <v>2</v>
      </c>
      <c r="J48" s="4">
        <f t="shared" si="1"/>
        <v>4.833333333333333</v>
      </c>
      <c r="K48" s="18">
        <f>Original!M48</f>
        <v>6</v>
      </c>
      <c r="L48" s="20" t="str">
        <f>IF(RIGHT(Original!N48,3)="â‚¬",LEFT(Original!N48,(LEN(Original!N48)-3)),Original!N48)</f>
        <v>5</v>
      </c>
      <c r="M48" s="21" t="str">
        <f t="shared" si="2"/>
        <v>5</v>
      </c>
      <c r="N48" s="5" t="str">
        <f t="shared" si="3"/>
        <v>5</v>
      </c>
      <c r="O48" s="5">
        <f t="shared" si="4"/>
        <v>5</v>
      </c>
      <c r="P48" s="22" t="str">
        <f>IF(Original!O48="mÃ¤nnlich","0",IF(Original!O48="weiblich","1",""))</f>
        <v>1</v>
      </c>
      <c r="Q48" s="22">
        <f>IFERROR(INDEX(Alter!$B$1:$B$7,MATCH(LEFT(Original!P48,5),Alter!$A$1:$A$7,0)),"")</f>
        <v>3</v>
      </c>
      <c r="R48" s="23">
        <f>IFERROR(INDEX(Abschluss!$B$1:$B$10,MATCH(Original!Q48,Abschluss!$A$1:$A$10,0)),"")</f>
        <v>4</v>
      </c>
      <c r="S48" s="23">
        <f>IFERROR(INDEX(Tätigkeit!$B$1:$B$10,MATCH(Original!R48,Tätigkeit!$A$1:$A$10,0)),"")</f>
        <v>1</v>
      </c>
      <c r="T48" s="23">
        <f>IFERROR(INDEX(Berufsfeld!$B$1:$B$16,MATCH(Original!S48,Berufsfeld!$A$1:$A$16,0)),"")</f>
        <v>1</v>
      </c>
      <c r="U48" s="23">
        <f>IFERROR(INDEX(Studium!$B$1:$B$11,MATCH(Original!T48,Studium!$A$1:$A$11,0)),"")</f>
        <v>2</v>
      </c>
      <c r="V48" s="24">
        <f>IFERROR(INDEX(Einkommen!$B$1:$B$17,MATCH(Original!U48,Einkommen!$A$1:$A$17,0)),"")</f>
        <v>2</v>
      </c>
      <c r="W48" s="24">
        <f>IF(Original!V48="","",Original!V48+1)</f>
        <v>4</v>
      </c>
      <c r="X48" s="24">
        <f>IF(Original!W48="","",Original!W48+1)</f>
        <v>4</v>
      </c>
      <c r="Y48" s="25">
        <f>IF(Original!X48="ja",1,IF(Original!X48="nein",0,""))</f>
        <v>1</v>
      </c>
      <c r="Z48" s="25">
        <f>IF(Original!Y48="ja",0,IF(Original!Y48="nein",1,""))</f>
        <v>0</v>
      </c>
      <c r="AA48" s="25">
        <f>IF(OR(Original!Z48="Meine Meinung zu Amazon hat meine Entscheidung im ersten Teil des Fragebogens nicht beeinflusst.",neu!C48=0),0,IF(AND(Original!Z48="Ich habe mich wegen meiner Amazon-Vorbehalte im ersten Teil des Fragebogens fÃ¼r das Spenden entschieden.",neu!C48=1),1,""))</f>
        <v>0</v>
      </c>
      <c r="AB48" s="19"/>
    </row>
    <row r="49" spans="1:28" x14ac:dyDescent="0.3">
      <c r="A49" s="17">
        <f>IF(ISBLANK(Original!C49),1,0)</f>
        <v>0</v>
      </c>
      <c r="B49" s="2" t="str">
        <f>MID(Original!D49,8,1)&amp;MID(Original!F49,8,1)</f>
        <v>A</v>
      </c>
      <c r="C49" s="17">
        <f t="shared" si="0"/>
        <v>1</v>
      </c>
      <c r="D49" s="18">
        <f>Original!G49+1</f>
        <v>10</v>
      </c>
      <c r="E49" s="18">
        <f>Original!H49+1</f>
        <v>11</v>
      </c>
      <c r="F49" s="18">
        <f>10-Original!I49+1</f>
        <v>9</v>
      </c>
      <c r="G49" s="18">
        <f>Original!J49+1</f>
        <v>9</v>
      </c>
      <c r="H49" s="18">
        <f>Original!K49+1</f>
        <v>8</v>
      </c>
      <c r="I49" s="18">
        <f>10-Original!L49+1</f>
        <v>9</v>
      </c>
      <c r="J49" s="4">
        <f t="shared" si="1"/>
        <v>9.3333333333333339</v>
      </c>
      <c r="K49" s="18">
        <f>Original!M49</f>
        <v>9</v>
      </c>
      <c r="L49" s="20">
        <f>IF(RIGHT(Original!N49,3)="â‚¬",LEFT(Original!N49,(LEN(Original!N49)-3)),Original!N49)</f>
        <v>50</v>
      </c>
      <c r="M49" s="21">
        <f t="shared" si="2"/>
        <v>50</v>
      </c>
      <c r="N49" s="5">
        <f t="shared" si="3"/>
        <v>50</v>
      </c>
      <c r="O49" s="5">
        <f t="shared" si="4"/>
        <v>50</v>
      </c>
      <c r="P49" s="22" t="str">
        <f>IF(Original!O49="mÃ¤nnlich","0",IF(Original!O49="weiblich","1",""))</f>
        <v>0</v>
      </c>
      <c r="Q49" s="22">
        <f>IFERROR(INDEX(Alter!$B$1:$B$7,MATCH(LEFT(Original!P49,5),Alter!$A$1:$A$7,0)),"")</f>
        <v>3</v>
      </c>
      <c r="R49" s="23">
        <f>IFERROR(INDEX(Abschluss!$B$1:$B$10,MATCH(Original!Q49,Abschluss!$A$1:$A$10,0)),"")</f>
        <v>7</v>
      </c>
      <c r="S49" s="23">
        <f>IFERROR(INDEX(Tätigkeit!$B$1:$B$10,MATCH(Original!R49,Tätigkeit!$A$1:$A$10,0)),"")</f>
        <v>1</v>
      </c>
      <c r="T49" s="23">
        <f>IFERROR(INDEX(Berufsfeld!$B$1:$B$16,MATCH(Original!S49,Berufsfeld!$A$1:$A$16,0)),"")</f>
        <v>1</v>
      </c>
      <c r="U49" s="23">
        <f>IFERROR(INDEX(Studium!$B$1:$B$11,MATCH(Original!T49,Studium!$A$1:$A$11,0)),"")</f>
        <v>2</v>
      </c>
      <c r="V49" s="24">
        <f>IFERROR(INDEX(Einkommen!$B$1:$B$17,MATCH(Original!U49,Einkommen!$A$1:$A$17,0)),"")</f>
        <v>3</v>
      </c>
      <c r="W49" s="24">
        <f>IF(Original!V49="","",Original!V49+1)</f>
        <v>5</v>
      </c>
      <c r="X49" s="24">
        <f>IF(Original!W49="","",Original!W49+1)</f>
        <v>4</v>
      </c>
      <c r="Y49" s="25">
        <f>IF(Original!X49="ja",1,IF(Original!X49="nein",0,""))</f>
        <v>1</v>
      </c>
      <c r="Z49" s="25">
        <f>IF(Original!Y49="ja",0,IF(Original!Y49="nein",1,""))</f>
        <v>0</v>
      </c>
      <c r="AA49" s="25">
        <f>IF(OR(Original!Z49="Meine Meinung zu Amazon hat meine Entscheidung im ersten Teil des Fragebogens nicht beeinflusst.",neu!C49=0),0,IF(AND(Original!Z49="Ich habe mich wegen meiner Amazon-Vorbehalte im ersten Teil des Fragebogens fÃ¼r das Spenden entschieden.",neu!C49=1),1,""))</f>
        <v>0</v>
      </c>
      <c r="AB49" s="19"/>
    </row>
    <row r="50" spans="1:28" x14ac:dyDescent="0.3">
      <c r="A50" s="17">
        <f>IF(ISBLANK(Original!C50),1,0)</f>
        <v>0</v>
      </c>
      <c r="B50" s="2" t="str">
        <f>MID(Original!D50,8,1)&amp;MID(Original!F50,8,1)</f>
        <v>A</v>
      </c>
      <c r="C50" s="17">
        <f t="shared" si="0"/>
        <v>1</v>
      </c>
      <c r="D50" s="18">
        <f>Original!G50+1</f>
        <v>2</v>
      </c>
      <c r="E50" s="18">
        <f>Original!H50+1</f>
        <v>3</v>
      </c>
      <c r="F50" s="18">
        <f>10-Original!I50+1</f>
        <v>3</v>
      </c>
      <c r="G50" s="18">
        <f>Original!J50+1</f>
        <v>2</v>
      </c>
      <c r="H50" s="18">
        <f>Original!K50+1</f>
        <v>2</v>
      </c>
      <c r="I50" s="18">
        <f>10-Original!L50+1</f>
        <v>3</v>
      </c>
      <c r="J50" s="4">
        <f t="shared" si="1"/>
        <v>2.5</v>
      </c>
      <c r="K50" s="18">
        <f>Original!M50</f>
        <v>7</v>
      </c>
      <c r="L50" s="20">
        <f>IF(RIGHT(Original!N50,3)="â‚¬",LEFT(Original!N50,(LEN(Original!N50)-3)),Original!N50)</f>
        <v>250</v>
      </c>
      <c r="M50" s="21">
        <f t="shared" si="2"/>
        <v>250</v>
      </c>
      <c r="N50" s="5">
        <f t="shared" si="3"/>
        <v>250</v>
      </c>
      <c r="O50" s="5">
        <f t="shared" si="4"/>
        <v>250</v>
      </c>
      <c r="P50" s="22" t="str">
        <f>IF(Original!O50="mÃ¤nnlich","0",IF(Original!O50="weiblich","1",""))</f>
        <v>1</v>
      </c>
      <c r="Q50" s="22">
        <f>IFERROR(INDEX(Alter!$B$1:$B$7,MATCH(LEFT(Original!P50,5),Alter!$A$1:$A$7,0)),"")</f>
        <v>2</v>
      </c>
      <c r="R50" s="23">
        <f>IFERROR(INDEX(Abschluss!$B$1:$B$10,MATCH(Original!Q50,Abschluss!$A$1:$A$10,0)),"")</f>
        <v>4</v>
      </c>
      <c r="S50" s="23">
        <f>IFERROR(INDEX(Tätigkeit!$B$1:$B$10,MATCH(Original!R50,Tätigkeit!$A$1:$A$10,0)),"")</f>
        <v>1</v>
      </c>
      <c r="T50" s="23">
        <f>IFERROR(INDEX(Berufsfeld!$B$1:$B$16,MATCH(Original!S50,Berufsfeld!$A$1:$A$16,0)),"")</f>
        <v>8</v>
      </c>
      <c r="U50" s="23">
        <f>IFERROR(INDEX(Studium!$B$1:$B$11,MATCH(Original!T50,Studium!$A$1:$A$11,0)),"")</f>
        <v>5</v>
      </c>
      <c r="V50" s="24">
        <f>IFERROR(INDEX(Einkommen!$B$1:$B$17,MATCH(Original!U50,Einkommen!$A$1:$A$17,0)),"")</f>
        <v>1</v>
      </c>
      <c r="W50" s="24">
        <f>IF(Original!V50="","",Original!V50+1)</f>
        <v>4</v>
      </c>
      <c r="X50" s="24">
        <f>IF(Original!W50="","",Original!W50+1)</f>
        <v>2</v>
      </c>
      <c r="Y50" s="25">
        <f>IF(Original!X50="ja",1,IF(Original!X50="nein",0,""))</f>
        <v>1</v>
      </c>
      <c r="Z50" s="25">
        <f>IF(Original!Y50="ja",0,IF(Original!Y50="nein",1,""))</f>
        <v>0</v>
      </c>
      <c r="AA50" s="25">
        <f>IF(OR(Original!Z50="Meine Meinung zu Amazon hat meine Entscheidung im ersten Teil des Fragebogens nicht beeinflusst.",neu!C50=0),0,IF(AND(Original!Z50="Ich habe mich wegen meiner Amazon-Vorbehalte im ersten Teil des Fragebogens fÃ¼r das Spenden entschieden.",neu!C50=1),1,""))</f>
        <v>0</v>
      </c>
      <c r="AB50" s="19"/>
    </row>
    <row r="51" spans="1:28" x14ac:dyDescent="0.3">
      <c r="A51" s="17">
        <f>IF(ISBLANK(Original!C51),1,0)</f>
        <v>1</v>
      </c>
      <c r="B51" s="2" t="str">
        <f>MID(Original!D51,8,1)&amp;MID(Original!F51,8,1)</f>
        <v>A</v>
      </c>
      <c r="C51" s="17">
        <f t="shared" si="0"/>
        <v>1</v>
      </c>
      <c r="D51" s="18">
        <f>Original!G51+1</f>
        <v>6</v>
      </c>
      <c r="E51" s="18">
        <f>Original!H51+1</f>
        <v>5</v>
      </c>
      <c r="F51" s="18">
        <f>10-Original!I51+1</f>
        <v>5</v>
      </c>
      <c r="G51" s="18">
        <f>Original!J51+1</f>
        <v>5</v>
      </c>
      <c r="H51" s="18">
        <f>Original!K51+1</f>
        <v>3</v>
      </c>
      <c r="I51" s="18">
        <f>10-Original!L51+1</f>
        <v>3</v>
      </c>
      <c r="J51" s="4">
        <f t="shared" si="1"/>
        <v>4.5</v>
      </c>
      <c r="K51" s="18">
        <f>Original!M51</f>
        <v>8</v>
      </c>
      <c r="L51" s="20">
        <f>IF(RIGHT(Original!N51,3)="â‚¬",LEFT(Original!N51,(LEN(Original!N51)-3)),Original!N51)</f>
        <v>0</v>
      </c>
      <c r="M51" s="21">
        <f t="shared" si="2"/>
        <v>0</v>
      </c>
      <c r="N51" s="5">
        <f t="shared" si="3"/>
        <v>0</v>
      </c>
      <c r="O51" s="5">
        <f t="shared" si="4"/>
        <v>0</v>
      </c>
      <c r="P51" s="22" t="str">
        <f>IF(Original!O51="mÃ¤nnlich","0",IF(Original!O51="weiblich","1",""))</f>
        <v>1</v>
      </c>
      <c r="Q51" s="22">
        <f>IFERROR(INDEX(Alter!$B$1:$B$7,MATCH(LEFT(Original!P51,5),Alter!$A$1:$A$7,0)),"")</f>
        <v>2</v>
      </c>
      <c r="R51" s="23">
        <f>IFERROR(INDEX(Abschluss!$B$1:$B$10,MATCH(Original!Q51,Abschluss!$A$1:$A$10,0)),"")</f>
        <v>4</v>
      </c>
      <c r="S51" s="23">
        <f>IFERROR(INDEX(Tätigkeit!$B$1:$B$10,MATCH(Original!R51,Tätigkeit!$A$1:$A$10,0)),"")</f>
        <v>1</v>
      </c>
      <c r="T51" s="23">
        <f>IFERROR(INDEX(Berufsfeld!$B$1:$B$16,MATCH(Original!S51,Berufsfeld!$A$1:$A$16,0)),"")</f>
        <v>1</v>
      </c>
      <c r="U51" s="23">
        <f>IFERROR(INDEX(Studium!$B$1:$B$11,MATCH(Original!T51,Studium!$A$1:$A$11,0)),"")</f>
        <v>2</v>
      </c>
      <c r="V51" s="24">
        <f>IFERROR(INDEX(Einkommen!$B$1:$B$17,MATCH(Original!U51,Einkommen!$A$1:$A$17,0)),"")</f>
        <v>1</v>
      </c>
      <c r="W51" s="24">
        <f>IF(Original!V51="","",Original!V51+1)</f>
        <v>3</v>
      </c>
      <c r="X51" s="24">
        <f>IF(Original!W51="","",Original!W51+1)</f>
        <v>3</v>
      </c>
      <c r="Y51" s="25">
        <f>IF(Original!X51="ja",1,IF(Original!X51="nein",0,""))</f>
        <v>0</v>
      </c>
      <c r="Z51" s="25">
        <f>IF(Original!Y51="ja",0,IF(Original!Y51="nein",1,""))</f>
        <v>0</v>
      </c>
      <c r="AA51" s="25">
        <f>IF(OR(Original!Z51="Meine Meinung zu Amazon hat meine Entscheidung im ersten Teil des Fragebogens nicht beeinflusst.",neu!C51=0),0,IF(AND(Original!Z51="Ich habe mich wegen meiner Amazon-Vorbehalte im ersten Teil des Fragebogens fÃ¼r das Spenden entschieden.",neu!C51=1),1,""))</f>
        <v>0</v>
      </c>
      <c r="AB51" s="19"/>
    </row>
    <row r="52" spans="1:28" x14ac:dyDescent="0.3">
      <c r="A52" s="17">
        <f>IF(ISBLANK(Original!C52),1,0)</f>
        <v>0</v>
      </c>
      <c r="B52" s="2" t="str">
        <f>MID(Original!D52,8,1)&amp;MID(Original!F52,8,1)</f>
        <v>A</v>
      </c>
      <c r="C52" s="17">
        <f t="shared" si="0"/>
        <v>1</v>
      </c>
      <c r="D52" s="18">
        <f>Original!G52+1</f>
        <v>3</v>
      </c>
      <c r="E52" s="18">
        <f>Original!H52+1</f>
        <v>2</v>
      </c>
      <c r="F52" s="18">
        <f>10-Original!I52+1</f>
        <v>4</v>
      </c>
      <c r="G52" s="18">
        <f>Original!J52+1</f>
        <v>7</v>
      </c>
      <c r="H52" s="18">
        <f>Original!K52+1</f>
        <v>2</v>
      </c>
      <c r="I52" s="18">
        <f>10-Original!L52+1</f>
        <v>5</v>
      </c>
      <c r="J52" s="4">
        <f t="shared" si="1"/>
        <v>3.8333333333333335</v>
      </c>
      <c r="K52" s="18">
        <f>Original!M52</f>
        <v>8</v>
      </c>
      <c r="L52" s="20">
        <f>IF(RIGHT(Original!N52,3)="â‚¬",LEFT(Original!N52,(LEN(Original!N52)-3)),Original!N52)</f>
        <v>200</v>
      </c>
      <c r="M52" s="21">
        <f t="shared" si="2"/>
        <v>200</v>
      </c>
      <c r="N52" s="5">
        <f t="shared" si="3"/>
        <v>200</v>
      </c>
      <c r="O52" s="5">
        <f t="shared" si="4"/>
        <v>200</v>
      </c>
      <c r="P52" s="22" t="str">
        <f>IF(Original!O52="mÃ¤nnlich","0",IF(Original!O52="weiblich","1",""))</f>
        <v>0</v>
      </c>
      <c r="Q52" s="22">
        <f>IFERROR(INDEX(Alter!$B$1:$B$7,MATCH(LEFT(Original!P52,5),Alter!$A$1:$A$7,0)),"")</f>
        <v>2</v>
      </c>
      <c r="R52" s="23">
        <f>IFERROR(INDEX(Abschluss!$B$1:$B$10,MATCH(Original!Q52,Abschluss!$A$1:$A$10,0)),"")</f>
        <v>8</v>
      </c>
      <c r="S52" s="23">
        <f>IFERROR(INDEX(Tätigkeit!$B$1:$B$10,MATCH(Original!R52,Tätigkeit!$A$1:$A$10,0)),"")</f>
        <v>2</v>
      </c>
      <c r="T52" s="23">
        <f>IFERROR(INDEX(Berufsfeld!$B$1:$B$16,MATCH(Original!S52,Berufsfeld!$A$1:$A$16,0)),"")</f>
        <v>1</v>
      </c>
      <c r="U52" s="23" t="str">
        <f>IFERROR(INDEX(Studium!$B$1:$B$11,MATCH(Original!T52,Studium!$A$1:$A$11,0)),"")</f>
        <v/>
      </c>
      <c r="V52" s="24">
        <f>IFERROR(INDEX(Einkommen!$B$1:$B$17,MATCH(Original!U52,Einkommen!$A$1:$A$17,0)),"")</f>
        <v>3</v>
      </c>
      <c r="W52" s="24">
        <f>IF(Original!V52="","",Original!V52+1)</f>
        <v>3</v>
      </c>
      <c r="X52" s="24">
        <f>IF(Original!W52="","",Original!W52+1)</f>
        <v>3</v>
      </c>
      <c r="Y52" s="25">
        <f>IF(Original!X52="ja",1,IF(Original!X52="nein",0,""))</f>
        <v>1</v>
      </c>
      <c r="Z52" s="25">
        <f>IF(Original!Y52="ja",0,IF(Original!Y52="nein",1,""))</f>
        <v>0</v>
      </c>
      <c r="AA52" s="25">
        <f>IF(OR(Original!Z52="Meine Meinung zu Amazon hat meine Entscheidung im ersten Teil des Fragebogens nicht beeinflusst.",neu!C52=0),0,IF(AND(Original!Z52="Ich habe mich wegen meiner Amazon-Vorbehalte im ersten Teil des Fragebogens fÃ¼r das Spenden entschieden.",neu!C52=1),1,""))</f>
        <v>0</v>
      </c>
      <c r="AB52" s="19"/>
    </row>
    <row r="53" spans="1:28" x14ac:dyDescent="0.3">
      <c r="A53" s="17">
        <f>IF(ISBLANK(Original!C53),1,0)</f>
        <v>1</v>
      </c>
      <c r="B53" s="2" t="str">
        <f>MID(Original!D53,8,1)&amp;MID(Original!F53,8,1)</f>
        <v>A</v>
      </c>
      <c r="C53" s="17">
        <f t="shared" si="0"/>
        <v>1</v>
      </c>
      <c r="D53" s="18">
        <f>Original!G53+1</f>
        <v>9</v>
      </c>
      <c r="E53" s="18">
        <f>Original!H53+1</f>
        <v>9</v>
      </c>
      <c r="F53" s="18">
        <f>10-Original!I53+1</f>
        <v>1</v>
      </c>
      <c r="G53" s="18">
        <f>Original!J53+1</f>
        <v>6</v>
      </c>
      <c r="H53" s="18">
        <f>Original!K53+1</f>
        <v>4</v>
      </c>
      <c r="I53" s="18">
        <f>10-Original!L53+1</f>
        <v>5</v>
      </c>
      <c r="J53" s="4">
        <f t="shared" si="1"/>
        <v>5.666666666666667</v>
      </c>
      <c r="K53" s="18">
        <f>Original!M53</f>
        <v>10</v>
      </c>
      <c r="L53" s="20">
        <f>IF(RIGHT(Original!N53,3)="â‚¬",LEFT(Original!N53,(LEN(Original!N53)-3)),Original!N53)</f>
        <v>200</v>
      </c>
      <c r="M53" s="21">
        <f t="shared" si="2"/>
        <v>200</v>
      </c>
      <c r="N53" s="5">
        <f t="shared" si="3"/>
        <v>200</v>
      </c>
      <c r="O53" s="5">
        <f t="shared" si="4"/>
        <v>200</v>
      </c>
      <c r="P53" s="22" t="str">
        <f>IF(Original!O53="mÃ¤nnlich","0",IF(Original!O53="weiblich","1",""))</f>
        <v>0</v>
      </c>
      <c r="Q53" s="22">
        <f>IFERROR(INDEX(Alter!$B$1:$B$7,MATCH(LEFT(Original!P53,5),Alter!$A$1:$A$7,0)),"")</f>
        <v>3</v>
      </c>
      <c r="R53" s="23">
        <f>IFERROR(INDEX(Abschluss!$B$1:$B$10,MATCH(Original!Q53,Abschluss!$A$1:$A$10,0)),"")</f>
        <v>8</v>
      </c>
      <c r="S53" s="23">
        <f>IFERROR(INDEX(Tätigkeit!$B$1:$B$10,MATCH(Original!R53,Tätigkeit!$A$1:$A$10,0)),"")</f>
        <v>2</v>
      </c>
      <c r="T53" s="23">
        <f>IFERROR(INDEX(Berufsfeld!$B$1:$B$16,MATCH(Original!S53,Berufsfeld!$A$1:$A$16,0)),"")</f>
        <v>7</v>
      </c>
      <c r="U53" s="23">
        <f>IFERROR(INDEX(Studium!$B$1:$B$11,MATCH(Original!T53,Studium!$A$1:$A$11,0)),"")</f>
        <v>6</v>
      </c>
      <c r="V53" s="24">
        <f>IFERROR(INDEX(Einkommen!$B$1:$B$17,MATCH(Original!U53,Einkommen!$A$1:$A$17,0)),"")</f>
        <v>8</v>
      </c>
      <c r="W53" s="24">
        <f>IF(Original!V53="","",Original!V53+1)</f>
        <v>5</v>
      </c>
      <c r="X53" s="24">
        <f>IF(Original!W53="","",Original!W53+1)</f>
        <v>4</v>
      </c>
      <c r="Y53" s="25">
        <f>IF(Original!X53="ja",1,IF(Original!X53="nein",0,""))</f>
        <v>1</v>
      </c>
      <c r="Z53" s="25">
        <f>IF(Original!Y53="ja",0,IF(Original!Y53="nein",1,""))</f>
        <v>0</v>
      </c>
      <c r="AA53" s="25">
        <f>IF(OR(Original!Z53="Meine Meinung zu Amazon hat meine Entscheidung im ersten Teil des Fragebogens nicht beeinflusst.",neu!C53=0),0,IF(AND(Original!Z53="Ich habe mich wegen meiner Amazon-Vorbehalte im ersten Teil des Fragebogens fÃ¼r das Spenden entschieden.",neu!C53=1),1,""))</f>
        <v>0</v>
      </c>
      <c r="AB53" s="19"/>
    </row>
    <row r="54" spans="1:28" x14ac:dyDescent="0.3">
      <c r="A54" s="17">
        <f>IF(ISBLANK(Original!C54),1,0)</f>
        <v>1</v>
      </c>
      <c r="B54" s="2" t="str">
        <f>MID(Original!D54,8,1)&amp;MID(Original!F54,8,1)</f>
        <v>A</v>
      </c>
      <c r="C54" s="17">
        <f t="shared" si="0"/>
        <v>1</v>
      </c>
      <c r="D54" s="18">
        <f>Original!G54+1</f>
        <v>9</v>
      </c>
      <c r="E54" s="18">
        <f>Original!H54+1</f>
        <v>9</v>
      </c>
      <c r="F54" s="18">
        <f>10-Original!I54+1</f>
        <v>1</v>
      </c>
      <c r="G54" s="18">
        <f>Original!J54+1</f>
        <v>6</v>
      </c>
      <c r="H54" s="18">
        <f>Original!K54+1</f>
        <v>4</v>
      </c>
      <c r="I54" s="18">
        <f>10-Original!L54+1</f>
        <v>5</v>
      </c>
      <c r="J54" s="4">
        <f t="shared" si="1"/>
        <v>5.666666666666667</v>
      </c>
      <c r="K54" s="18">
        <f>Original!M54</f>
        <v>10</v>
      </c>
      <c r="L54" s="20">
        <f>IF(RIGHT(Original!N54,3)="â‚¬",LEFT(Original!N54,(LEN(Original!N54)-3)),Original!N54)</f>
        <v>200</v>
      </c>
      <c r="M54" s="21">
        <f t="shared" si="2"/>
        <v>200</v>
      </c>
      <c r="N54" s="5">
        <f t="shared" si="3"/>
        <v>200</v>
      </c>
      <c r="O54" s="5">
        <f t="shared" si="4"/>
        <v>200</v>
      </c>
      <c r="P54" s="22" t="str">
        <f>IF(Original!O54="mÃ¤nnlich","0",IF(Original!O54="weiblich","1",""))</f>
        <v>0</v>
      </c>
      <c r="Q54" s="22">
        <f>IFERROR(INDEX(Alter!$B$1:$B$7,MATCH(LEFT(Original!P54,5),Alter!$A$1:$A$7,0)),"")</f>
        <v>3</v>
      </c>
      <c r="R54" s="23">
        <f>IFERROR(INDEX(Abschluss!$B$1:$B$10,MATCH(Original!Q54,Abschluss!$A$1:$A$10,0)),"")</f>
        <v>8</v>
      </c>
      <c r="S54" s="23">
        <f>IFERROR(INDEX(Tätigkeit!$B$1:$B$10,MATCH(Original!R54,Tätigkeit!$A$1:$A$10,0)),"")</f>
        <v>2</v>
      </c>
      <c r="T54" s="23">
        <f>IFERROR(INDEX(Berufsfeld!$B$1:$B$16,MATCH(Original!S54,Berufsfeld!$A$1:$A$16,0)),"")</f>
        <v>7</v>
      </c>
      <c r="U54" s="23">
        <f>IFERROR(INDEX(Studium!$B$1:$B$11,MATCH(Original!T54,Studium!$A$1:$A$11,0)),"")</f>
        <v>6</v>
      </c>
      <c r="V54" s="24">
        <f>IFERROR(INDEX(Einkommen!$B$1:$B$17,MATCH(Original!U54,Einkommen!$A$1:$A$17,0)),"")</f>
        <v>8</v>
      </c>
      <c r="W54" s="24">
        <f>IF(Original!V54="","",Original!V54+1)</f>
        <v>5</v>
      </c>
      <c r="X54" s="24">
        <f>IF(Original!W54="","",Original!W54+1)</f>
        <v>4</v>
      </c>
      <c r="Y54" s="25">
        <f>IF(Original!X54="ja",1,IF(Original!X54="nein",0,""))</f>
        <v>1</v>
      </c>
      <c r="Z54" s="25">
        <f>IF(Original!Y54="ja",0,IF(Original!Y54="nein",1,""))</f>
        <v>0</v>
      </c>
      <c r="AA54" s="25">
        <f>IF(OR(Original!Z54="Meine Meinung zu Amazon hat meine Entscheidung im ersten Teil des Fragebogens nicht beeinflusst.",neu!C54=0),0,IF(AND(Original!Z54="Ich habe mich wegen meiner Amazon-Vorbehalte im ersten Teil des Fragebogens fÃ¼r das Spenden entschieden.",neu!C54=1),1,""))</f>
        <v>0</v>
      </c>
      <c r="AB54" s="19"/>
    </row>
    <row r="55" spans="1:28" ht="43.2" x14ac:dyDescent="0.3">
      <c r="A55" s="17">
        <f>IF(ISBLANK(Original!C55),1,0)</f>
        <v>1</v>
      </c>
      <c r="B55" s="2" t="str">
        <f>MID(Original!D55,8,1)&amp;MID(Original!F55,8,1)</f>
        <v>A</v>
      </c>
      <c r="C55" s="17">
        <f t="shared" si="0"/>
        <v>1</v>
      </c>
      <c r="D55" s="18">
        <f>Original!G55+1</f>
        <v>6</v>
      </c>
      <c r="E55" s="18">
        <f>Original!H55+1</f>
        <v>4</v>
      </c>
      <c r="F55" s="18">
        <f>10-Original!I55+1</f>
        <v>3</v>
      </c>
      <c r="G55" s="18">
        <f>Original!J55+1</f>
        <v>4</v>
      </c>
      <c r="H55" s="18">
        <f>Original!K55+1</f>
        <v>1</v>
      </c>
      <c r="I55" s="18">
        <f>10-Original!L55+1</f>
        <v>6</v>
      </c>
      <c r="J55" s="4">
        <f t="shared" si="1"/>
        <v>4</v>
      </c>
      <c r="K55" s="18">
        <f>Original!M55</f>
        <v>7</v>
      </c>
      <c r="L55" s="20" t="str">
        <f>IF(RIGHT(Original!N55,3)="â‚¬",LEFT(Original!N55,(LEN(Original!N55)-3)),Original!N55)</f>
        <v>AbhÃ¤ngig von der Tagesform. Bis zu 20</v>
      </c>
      <c r="M55" s="21" t="str">
        <f t="shared" si="2"/>
        <v>AbhÃ¤ngig von der Tagesform. Bis zu 20</v>
      </c>
      <c r="N55" s="5">
        <v>20</v>
      </c>
      <c r="O55" s="5">
        <f t="shared" si="4"/>
        <v>20</v>
      </c>
      <c r="P55" s="22" t="str">
        <f>IF(Original!O55="mÃ¤nnlich","0",IF(Original!O55="weiblich","1",""))</f>
        <v>0</v>
      </c>
      <c r="Q55" s="22">
        <f>IFERROR(INDEX(Alter!$B$1:$B$7,MATCH(LEFT(Original!P55,5),Alter!$A$1:$A$7,0)),"")</f>
        <v>3</v>
      </c>
      <c r="R55" s="23">
        <f>IFERROR(INDEX(Abschluss!$B$1:$B$10,MATCH(Original!Q55,Abschluss!$A$1:$A$10,0)),"")</f>
        <v>8</v>
      </c>
      <c r="S55" s="23">
        <f>IFERROR(INDEX(Tätigkeit!$B$1:$B$10,MATCH(Original!R55,Tätigkeit!$A$1:$A$10,0)),"")</f>
        <v>2</v>
      </c>
      <c r="T55" s="23">
        <f>IFERROR(INDEX(Berufsfeld!$B$1:$B$16,MATCH(Original!S55,Berufsfeld!$A$1:$A$16,0)),"")</f>
        <v>9</v>
      </c>
      <c r="U55" s="23">
        <f>IFERROR(INDEX(Studium!$B$1:$B$11,MATCH(Original!T55,Studium!$A$1:$A$11,0)),"")</f>
        <v>5</v>
      </c>
      <c r="V55" s="24">
        <f>IFERROR(INDEX(Einkommen!$B$1:$B$17,MATCH(Original!U55,Einkommen!$A$1:$A$17,0)),"")</f>
        <v>7</v>
      </c>
      <c r="W55" s="24">
        <f>IF(Original!V55="","",Original!V55+1)</f>
        <v>6</v>
      </c>
      <c r="X55" s="24">
        <f>IF(Original!W55="","",Original!W55+1)</f>
        <v>4</v>
      </c>
      <c r="Y55" s="25">
        <f>IF(Original!X55="ja",1,IF(Original!X55="nein",0,""))</f>
        <v>1</v>
      </c>
      <c r="Z55" s="25">
        <f>IF(Original!Y55="ja",0,IF(Original!Y55="nein",1,""))</f>
        <v>0</v>
      </c>
      <c r="AA55" s="25">
        <f>IF(OR(Original!Z55="Meine Meinung zu Amazon hat meine Entscheidung im ersten Teil des Fragebogens nicht beeinflusst.",neu!C55=0),0,IF(AND(Original!Z55="Ich habe mich wegen meiner Amazon-Vorbehalte im ersten Teil des Fragebogens fÃ¼r das Spenden entschieden.",neu!C55=1),1,""))</f>
        <v>0</v>
      </c>
      <c r="AB55" s="19"/>
    </row>
    <row r="56" spans="1:28" x14ac:dyDescent="0.3">
      <c r="A56" s="17">
        <f>IF(ISBLANK(Original!C56),1,0)</f>
        <v>0</v>
      </c>
      <c r="B56" s="2" t="str">
        <f>MID(Original!D56,8,1)&amp;MID(Original!F56,8,1)</f>
        <v>A</v>
      </c>
      <c r="C56" s="17">
        <f t="shared" si="0"/>
        <v>1</v>
      </c>
      <c r="D56" s="18">
        <f>Original!G56+1</f>
        <v>6</v>
      </c>
      <c r="E56" s="18">
        <f>Original!H56+1</f>
        <v>6</v>
      </c>
      <c r="F56" s="18">
        <f>10-Original!I56+1</f>
        <v>1</v>
      </c>
      <c r="G56" s="18">
        <f>Original!J56+1</f>
        <v>9</v>
      </c>
      <c r="H56" s="18">
        <f>Original!K56+1</f>
        <v>1</v>
      </c>
      <c r="I56" s="18">
        <f>10-Original!L56+1</f>
        <v>9</v>
      </c>
      <c r="J56" s="4">
        <f t="shared" si="1"/>
        <v>5.333333333333333</v>
      </c>
      <c r="K56" s="18">
        <f>Original!M56</f>
        <v>8</v>
      </c>
      <c r="L56" s="20">
        <f>IF(RIGHT(Original!N56,3)="â‚¬",LEFT(Original!N56,(LEN(Original!N56)-3)),Original!N56)</f>
        <v>100</v>
      </c>
      <c r="M56" s="21">
        <f t="shared" si="2"/>
        <v>100</v>
      </c>
      <c r="N56" s="5">
        <f t="shared" si="3"/>
        <v>100</v>
      </c>
      <c r="O56" s="5">
        <f t="shared" si="4"/>
        <v>100</v>
      </c>
      <c r="P56" s="22" t="str">
        <f>IF(Original!O56="mÃ¤nnlich","0",IF(Original!O56="weiblich","1",""))</f>
        <v>0</v>
      </c>
      <c r="Q56" s="22">
        <f>IFERROR(INDEX(Alter!$B$1:$B$7,MATCH(LEFT(Original!P56,5),Alter!$A$1:$A$7,0)),"")</f>
        <v>2</v>
      </c>
      <c r="R56" s="23">
        <f>IFERROR(INDEX(Abschluss!$B$1:$B$10,MATCH(Original!Q56,Abschluss!$A$1:$A$10,0)),"")</f>
        <v>7</v>
      </c>
      <c r="S56" s="23">
        <f>IFERROR(INDEX(Tätigkeit!$B$1:$B$10,MATCH(Original!R56,Tätigkeit!$A$1:$A$10,0)),"")</f>
        <v>2</v>
      </c>
      <c r="T56" s="23">
        <f>IFERROR(INDEX(Berufsfeld!$B$1:$B$16,MATCH(Original!S56,Berufsfeld!$A$1:$A$16,0)),"")</f>
        <v>7</v>
      </c>
      <c r="U56" s="23">
        <f>IFERROR(INDEX(Studium!$B$1:$B$11,MATCH(Original!T56,Studium!$A$1:$A$11,0)),"")</f>
        <v>1</v>
      </c>
      <c r="V56" s="24">
        <f>IFERROR(INDEX(Einkommen!$B$1:$B$17,MATCH(Original!U56,Einkommen!$A$1:$A$17,0)),"")</f>
        <v>6</v>
      </c>
      <c r="W56" s="24">
        <f>IF(Original!V56="","",Original!V56+1)</f>
        <v>4</v>
      </c>
      <c r="X56" s="24">
        <f>IF(Original!W56="","",Original!W56+1)</f>
        <v>3</v>
      </c>
      <c r="Y56" s="25">
        <f>IF(Original!X56="ja",1,IF(Original!X56="nein",0,""))</f>
        <v>1</v>
      </c>
      <c r="Z56" s="25">
        <f>IF(Original!Y56="ja",0,IF(Original!Y56="nein",1,""))</f>
        <v>0</v>
      </c>
      <c r="AA56" s="25">
        <f>IF(OR(Original!Z56="Meine Meinung zu Amazon hat meine Entscheidung im ersten Teil des Fragebogens nicht beeinflusst.",neu!C56=0),0,IF(AND(Original!Z56="Ich habe mich wegen meiner Amazon-Vorbehalte im ersten Teil des Fragebogens fÃ¼r das Spenden entschieden.",neu!C56=1),1,""))</f>
        <v>1</v>
      </c>
      <c r="AB56" s="19"/>
    </row>
    <row r="57" spans="1:28" x14ac:dyDescent="0.3">
      <c r="A57" s="17">
        <f>IF(ISBLANK(Original!C57),1,0)</f>
        <v>0</v>
      </c>
      <c r="B57" s="2" t="str">
        <f>MID(Original!D57,8,1)&amp;MID(Original!F57,8,1)</f>
        <v>A</v>
      </c>
      <c r="C57" s="17">
        <f t="shared" si="0"/>
        <v>1</v>
      </c>
      <c r="D57" s="18">
        <f>Original!G57+1</f>
        <v>4</v>
      </c>
      <c r="E57" s="18">
        <f>Original!H57+1</f>
        <v>3</v>
      </c>
      <c r="F57" s="18">
        <f>10-Original!I57+1</f>
        <v>5</v>
      </c>
      <c r="G57" s="18">
        <f>Original!J57+1</f>
        <v>4</v>
      </c>
      <c r="H57" s="18">
        <f>Original!K57+1</f>
        <v>4</v>
      </c>
      <c r="I57" s="18">
        <f>10-Original!L57+1</f>
        <v>3</v>
      </c>
      <c r="J57" s="4">
        <f t="shared" si="1"/>
        <v>3.8333333333333335</v>
      </c>
      <c r="K57" s="18">
        <f>Original!M57</f>
        <v>8</v>
      </c>
      <c r="L57" s="20" t="str">
        <f>IF(RIGHT(Original!N57,3)="â‚¬",LEFT(Original!N57,(LEN(Original!N57)-3)),Original!N57)</f>
        <v>300</v>
      </c>
      <c r="M57" s="21" t="str">
        <f t="shared" si="2"/>
        <v>300</v>
      </c>
      <c r="N57" s="5" t="str">
        <f t="shared" si="3"/>
        <v>300</v>
      </c>
      <c r="O57" s="5">
        <f t="shared" si="4"/>
        <v>300</v>
      </c>
      <c r="P57" s="22" t="str">
        <f>IF(Original!O57="mÃ¤nnlich","0",IF(Original!O57="weiblich","1",""))</f>
        <v>0</v>
      </c>
      <c r="Q57" s="22">
        <f>IFERROR(INDEX(Alter!$B$1:$B$7,MATCH(LEFT(Original!P57,5),Alter!$A$1:$A$7,0)),"")</f>
        <v>2</v>
      </c>
      <c r="R57" s="23">
        <f>IFERROR(INDEX(Abschluss!$B$1:$B$10,MATCH(Original!Q57,Abschluss!$A$1:$A$10,0)),"")</f>
        <v>8</v>
      </c>
      <c r="S57" s="23">
        <f>IFERROR(INDEX(Tätigkeit!$B$1:$B$10,MATCH(Original!R57,Tätigkeit!$A$1:$A$10,0)),"")</f>
        <v>2</v>
      </c>
      <c r="T57" s="23">
        <f>IFERROR(INDEX(Berufsfeld!$B$1:$B$16,MATCH(Original!S57,Berufsfeld!$A$1:$A$16,0)),"")</f>
        <v>1</v>
      </c>
      <c r="U57" s="23" t="str">
        <f>IFERROR(INDEX(Studium!$B$1:$B$11,MATCH(Original!T57,Studium!$A$1:$A$11,0)),"")</f>
        <v/>
      </c>
      <c r="V57" s="24">
        <f>IFERROR(INDEX(Einkommen!$B$1:$B$17,MATCH(Original!U57,Einkommen!$A$1:$A$17,0)),"")</f>
        <v>6</v>
      </c>
      <c r="W57" s="24">
        <f>IF(Original!V57="","",Original!V57+1)</f>
        <v>5</v>
      </c>
      <c r="X57" s="24">
        <f>IF(Original!W57="","",Original!W57+1)</f>
        <v>3</v>
      </c>
      <c r="Y57" s="25">
        <f>IF(Original!X57="ja",1,IF(Original!X57="nein",0,""))</f>
        <v>1</v>
      </c>
      <c r="Z57" s="25">
        <f>IF(Original!Y57="ja",0,IF(Original!Y57="nein",1,""))</f>
        <v>0</v>
      </c>
      <c r="AA57" s="25">
        <f>IF(OR(Original!Z57="Meine Meinung zu Amazon hat meine Entscheidung im ersten Teil des Fragebogens nicht beeinflusst.",neu!C57=0),0,IF(AND(Original!Z57="Ich habe mich wegen meiner Amazon-Vorbehalte im ersten Teil des Fragebogens fÃ¼r das Spenden entschieden.",neu!C57=1),1,""))</f>
        <v>0</v>
      </c>
      <c r="AB57" s="19"/>
    </row>
    <row r="58" spans="1:28" x14ac:dyDescent="0.3">
      <c r="A58" s="17">
        <f>IF(ISBLANK(Original!C58),1,0)</f>
        <v>1</v>
      </c>
      <c r="B58" s="2" t="str">
        <f>MID(Original!D58,8,1)&amp;MID(Original!F58,8,1)</f>
        <v>A</v>
      </c>
      <c r="C58" s="17">
        <f t="shared" si="0"/>
        <v>1</v>
      </c>
      <c r="D58" s="18">
        <f>Original!G58+1</f>
        <v>8</v>
      </c>
      <c r="E58" s="18">
        <f>Original!H58+1</f>
        <v>9</v>
      </c>
      <c r="F58" s="18">
        <f>10-Original!I58+1</f>
        <v>9</v>
      </c>
      <c r="G58" s="18">
        <f>Original!J58+1</f>
        <v>8</v>
      </c>
      <c r="H58" s="18">
        <f>Original!K58+1</f>
        <v>6</v>
      </c>
      <c r="I58" s="18">
        <f>10-Original!L58+1</f>
        <v>8</v>
      </c>
      <c r="J58" s="4">
        <f t="shared" si="1"/>
        <v>8</v>
      </c>
      <c r="K58" s="18">
        <f>Original!M58</f>
        <v>7</v>
      </c>
      <c r="L58" s="20">
        <f>IF(RIGHT(Original!N58,3)="â‚¬",LEFT(Original!N58,(LEN(Original!N58)-3)),Original!N58)</f>
        <v>250</v>
      </c>
      <c r="M58" s="21">
        <f t="shared" si="2"/>
        <v>250</v>
      </c>
      <c r="N58" s="5">
        <f t="shared" si="3"/>
        <v>250</v>
      </c>
      <c r="O58" s="5">
        <f t="shared" si="4"/>
        <v>250</v>
      </c>
      <c r="P58" s="22" t="str">
        <f>IF(Original!O58="mÃ¤nnlich","0",IF(Original!O58="weiblich","1",""))</f>
        <v>0</v>
      </c>
      <c r="Q58" s="22">
        <f>IFERROR(INDEX(Alter!$B$1:$B$7,MATCH(LEFT(Original!P58,5),Alter!$A$1:$A$7,0)),"")</f>
        <v>3</v>
      </c>
      <c r="R58" s="23">
        <f>IFERROR(INDEX(Abschluss!$B$1:$B$10,MATCH(Original!Q58,Abschluss!$A$1:$A$10,0)),"")</f>
        <v>8</v>
      </c>
      <c r="S58" s="23">
        <f>IFERROR(INDEX(Tätigkeit!$B$1:$B$10,MATCH(Original!R58,Tätigkeit!$A$1:$A$10,0)),"")</f>
        <v>2</v>
      </c>
      <c r="T58" s="23">
        <f>IFERROR(INDEX(Berufsfeld!$B$1:$B$16,MATCH(Original!S58,Berufsfeld!$A$1:$A$16,0)),"")</f>
        <v>10</v>
      </c>
      <c r="U58" s="23">
        <f>IFERROR(INDEX(Studium!$B$1:$B$11,MATCH(Original!T58,Studium!$A$1:$A$11,0)),"")</f>
        <v>2</v>
      </c>
      <c r="V58" s="24">
        <f>IFERROR(INDEX(Einkommen!$B$1:$B$17,MATCH(Original!U58,Einkommen!$A$1:$A$17,0)),"")</f>
        <v>7</v>
      </c>
      <c r="W58" s="24">
        <f>IF(Original!V58="","",Original!V58+1)</f>
        <v>5</v>
      </c>
      <c r="X58" s="24">
        <f>IF(Original!W58="","",Original!W58+1)</f>
        <v>4</v>
      </c>
      <c r="Y58" s="25">
        <f>IF(Original!X58="ja",1,IF(Original!X58="nein",0,""))</f>
        <v>1</v>
      </c>
      <c r="Z58" s="25">
        <f>IF(Original!Y58="ja",0,IF(Original!Y58="nein",1,""))</f>
        <v>0</v>
      </c>
      <c r="AA58" s="25">
        <f>IF(OR(Original!Z58="Meine Meinung zu Amazon hat meine Entscheidung im ersten Teil des Fragebogens nicht beeinflusst.",neu!C58=0),0,IF(AND(Original!Z58="Ich habe mich wegen meiner Amazon-Vorbehalte im ersten Teil des Fragebogens fÃ¼r das Spenden entschieden.",neu!C58=1),1,""))</f>
        <v>0</v>
      </c>
      <c r="AB58" s="19"/>
    </row>
    <row r="59" spans="1:28" x14ac:dyDescent="0.3">
      <c r="A59" s="17">
        <f>IF(ISBLANK(Original!C59),1,0)</f>
        <v>0</v>
      </c>
      <c r="B59" s="2" t="str">
        <f>MID(Original!D59,8,1)&amp;MID(Original!F59,8,1)</f>
        <v>A</v>
      </c>
      <c r="C59" s="17">
        <f t="shared" si="0"/>
        <v>1</v>
      </c>
      <c r="D59" s="18">
        <f>Original!G59+1</f>
        <v>4</v>
      </c>
      <c r="E59" s="18">
        <f>Original!H59+1</f>
        <v>11</v>
      </c>
      <c r="F59" s="18">
        <f>10-Original!I59+1</f>
        <v>4</v>
      </c>
      <c r="G59" s="18">
        <f>Original!J59+1</f>
        <v>3</v>
      </c>
      <c r="H59" s="18">
        <f>Original!K59+1</f>
        <v>6</v>
      </c>
      <c r="I59" s="18">
        <f>10-Original!L59+1</f>
        <v>3</v>
      </c>
      <c r="J59" s="4">
        <f t="shared" si="1"/>
        <v>5.166666666666667</v>
      </c>
      <c r="K59" s="18">
        <f>Original!M59</f>
        <v>9</v>
      </c>
      <c r="L59" s="20">
        <f>IF(RIGHT(Original!N59,3)="â‚¬",LEFT(Original!N59,(LEN(Original!N59)-3)),Original!N59)</f>
        <v>100</v>
      </c>
      <c r="M59" s="21">
        <f t="shared" si="2"/>
        <v>100</v>
      </c>
      <c r="N59" s="5">
        <f t="shared" si="3"/>
        <v>100</v>
      </c>
      <c r="O59" s="5">
        <f t="shared" si="4"/>
        <v>100</v>
      </c>
      <c r="P59" s="22" t="str">
        <f>IF(Original!O59="mÃ¤nnlich","0",IF(Original!O59="weiblich","1",""))</f>
        <v>0</v>
      </c>
      <c r="Q59" s="22">
        <f>IFERROR(INDEX(Alter!$B$1:$B$7,MATCH(LEFT(Original!P59,5),Alter!$A$1:$A$7,0)),"")</f>
        <v>6</v>
      </c>
      <c r="R59" s="23">
        <f>IFERROR(INDEX(Abschluss!$B$1:$B$10,MATCH(Original!Q59,Abschluss!$A$1:$A$10,0)),"")</f>
        <v>7</v>
      </c>
      <c r="S59" s="23">
        <f>IFERROR(INDEX(Tätigkeit!$B$1:$B$10,MATCH(Original!R59,Tätigkeit!$A$1:$A$10,0)),"")</f>
        <v>2</v>
      </c>
      <c r="T59" s="23">
        <f>IFERROR(INDEX(Berufsfeld!$B$1:$B$16,MATCH(Original!S59,Berufsfeld!$A$1:$A$16,0)),"")</f>
        <v>3</v>
      </c>
      <c r="U59" s="23">
        <f>IFERROR(INDEX(Studium!$B$1:$B$11,MATCH(Original!T59,Studium!$A$1:$A$11,0)),"")</f>
        <v>1</v>
      </c>
      <c r="V59" s="24">
        <f>IFERROR(INDEX(Einkommen!$B$1:$B$17,MATCH(Original!U59,Einkommen!$A$1:$A$17,0)),"")</f>
        <v>7</v>
      </c>
      <c r="W59" s="24">
        <f>IF(Original!V59="","",Original!V59+1)</f>
        <v>6</v>
      </c>
      <c r="X59" s="24">
        <f>IF(Original!W59="","",Original!W59+1)</f>
        <v>4</v>
      </c>
      <c r="Y59" s="25">
        <f>IF(Original!X59="ja",1,IF(Original!X59="nein",0,""))</f>
        <v>1</v>
      </c>
      <c r="Z59" s="25">
        <f>IF(Original!Y59="ja",0,IF(Original!Y59="nein",1,""))</f>
        <v>0</v>
      </c>
      <c r="AA59" s="25">
        <f>IF(OR(Original!Z59="Meine Meinung zu Amazon hat meine Entscheidung im ersten Teil des Fragebogens nicht beeinflusst.",neu!C59=0),0,IF(AND(Original!Z59="Ich habe mich wegen meiner Amazon-Vorbehalte im ersten Teil des Fragebogens fÃ¼r das Spenden entschieden.",neu!C59=1),1,""))</f>
        <v>0</v>
      </c>
      <c r="AB59" s="19"/>
    </row>
    <row r="60" spans="1:28" x14ac:dyDescent="0.3">
      <c r="A60" s="17">
        <f>IF(ISBLANK(Original!C60),1,0)</f>
        <v>0</v>
      </c>
      <c r="B60" s="2" t="str">
        <f>MID(Original!D60,8,1)&amp;MID(Original!F60,8,1)</f>
        <v>A</v>
      </c>
      <c r="C60" s="17">
        <f t="shared" si="0"/>
        <v>1</v>
      </c>
      <c r="D60" s="18">
        <f>Original!G60+1</f>
        <v>1</v>
      </c>
      <c r="E60" s="18">
        <f>Original!H60+1</f>
        <v>8</v>
      </c>
      <c r="F60" s="18">
        <f>10-Original!I60+1</f>
        <v>5</v>
      </c>
      <c r="G60" s="18">
        <f>Original!J60+1</f>
        <v>10</v>
      </c>
      <c r="H60" s="18">
        <f>Original!K60+1</f>
        <v>1</v>
      </c>
      <c r="I60" s="18">
        <f>10-Original!L60+1</f>
        <v>8</v>
      </c>
      <c r="J60" s="4">
        <f t="shared" si="1"/>
        <v>5.5</v>
      </c>
      <c r="K60" s="18">
        <f>Original!M60</f>
        <v>7</v>
      </c>
      <c r="L60" s="20">
        <f>IF(RIGHT(Original!N60,3)="â‚¬",LEFT(Original!N60,(LEN(Original!N60)-3)),Original!N60)</f>
        <v>300</v>
      </c>
      <c r="M60" s="21">
        <f t="shared" si="2"/>
        <v>300</v>
      </c>
      <c r="N60" s="5">
        <f t="shared" si="3"/>
        <v>300</v>
      </c>
      <c r="O60" s="5">
        <f t="shared" si="4"/>
        <v>300</v>
      </c>
      <c r="P60" s="22" t="str">
        <f>IF(Original!O60="mÃ¤nnlich","0",IF(Original!O60="weiblich","1",""))</f>
        <v>1</v>
      </c>
      <c r="Q60" s="22">
        <f>IFERROR(INDEX(Alter!$B$1:$B$7,MATCH(LEFT(Original!P60,5),Alter!$A$1:$A$7,0)),"")</f>
        <v>6</v>
      </c>
      <c r="R60" s="23">
        <f>IFERROR(INDEX(Abschluss!$B$1:$B$10,MATCH(Original!Q60,Abschluss!$A$1:$A$10,0)),"")</f>
        <v>5</v>
      </c>
      <c r="S60" s="23">
        <f>IFERROR(INDEX(Tätigkeit!$B$1:$B$10,MATCH(Original!R60,Tätigkeit!$A$1:$A$10,0)),"")</f>
        <v>2</v>
      </c>
      <c r="T60" s="23">
        <f>IFERROR(INDEX(Berufsfeld!$B$1:$B$16,MATCH(Original!S60,Berufsfeld!$A$1:$A$16,0)),"")</f>
        <v>4</v>
      </c>
      <c r="U60" s="23">
        <f>IFERROR(INDEX(Studium!$B$1:$B$11,MATCH(Original!T60,Studium!$A$1:$A$11,0)),"")</f>
        <v>1</v>
      </c>
      <c r="V60" s="24">
        <f>IFERROR(INDEX(Einkommen!$B$1:$B$17,MATCH(Original!U60,Einkommen!$A$1:$A$17,0)),"")</f>
        <v>7</v>
      </c>
      <c r="W60" s="24">
        <f>IF(Original!V60="","",Original!V60+1)</f>
        <v>4</v>
      </c>
      <c r="X60" s="24">
        <f>IF(Original!W60="","",Original!W60+1)</f>
        <v>4</v>
      </c>
      <c r="Y60" s="25">
        <f>IF(Original!X60="ja",1,IF(Original!X60="nein",0,""))</f>
        <v>1</v>
      </c>
      <c r="Z60" s="25">
        <f>IF(Original!Y60="ja",0,IF(Original!Y60="nein",1,""))</f>
        <v>0</v>
      </c>
      <c r="AA60" s="25">
        <f>IF(OR(Original!Z60="Meine Meinung zu Amazon hat meine Entscheidung im ersten Teil des Fragebogens nicht beeinflusst.",neu!C60=0),0,IF(AND(Original!Z60="Ich habe mich wegen meiner Amazon-Vorbehalte im ersten Teil des Fragebogens fÃ¼r das Spenden entschieden.",neu!C60=1),1,""))</f>
        <v>0</v>
      </c>
      <c r="AB60" s="19"/>
    </row>
    <row r="61" spans="1:28" x14ac:dyDescent="0.3">
      <c r="A61" s="17">
        <f>IF(ISBLANK(Original!C61),1,0)</f>
        <v>0</v>
      </c>
      <c r="B61" s="2" t="str">
        <f>MID(Original!D61,8,1)&amp;MID(Original!F61,8,1)</f>
        <v>A</v>
      </c>
      <c r="C61" s="17">
        <f t="shared" si="0"/>
        <v>1</v>
      </c>
      <c r="D61" s="18">
        <f>Original!G61+1</f>
        <v>2</v>
      </c>
      <c r="E61" s="18">
        <f>Original!H61+1</f>
        <v>3</v>
      </c>
      <c r="F61" s="18">
        <f>10-Original!I61+1</f>
        <v>3</v>
      </c>
      <c r="G61" s="18">
        <f>Original!J61+1</f>
        <v>3</v>
      </c>
      <c r="H61" s="18">
        <f>Original!K61+1</f>
        <v>1</v>
      </c>
      <c r="I61" s="18">
        <f>10-Original!L61+1</f>
        <v>4</v>
      </c>
      <c r="J61" s="4">
        <f t="shared" si="1"/>
        <v>2.6666666666666665</v>
      </c>
      <c r="K61" s="18">
        <f>Original!M61</f>
        <v>6</v>
      </c>
      <c r="L61" s="20">
        <f>IF(RIGHT(Original!N61,3)="â‚¬",LEFT(Original!N61,(LEN(Original!N61)-3)),Original!N61)</f>
        <v>100</v>
      </c>
      <c r="M61" s="21">
        <f t="shared" si="2"/>
        <v>100</v>
      </c>
      <c r="N61" s="5">
        <f t="shared" si="3"/>
        <v>100</v>
      </c>
      <c r="O61" s="5">
        <f t="shared" si="4"/>
        <v>100</v>
      </c>
      <c r="P61" s="22" t="str">
        <f>IF(Original!O61="mÃ¤nnlich","0",IF(Original!O61="weiblich","1",""))</f>
        <v>1</v>
      </c>
      <c r="Q61" s="22">
        <f>IFERROR(INDEX(Alter!$B$1:$B$7,MATCH(LEFT(Original!P61,5),Alter!$A$1:$A$7,0)),"")</f>
        <v>2</v>
      </c>
      <c r="R61" s="23">
        <f>IFERROR(INDEX(Abschluss!$B$1:$B$10,MATCH(Original!Q61,Abschluss!$A$1:$A$10,0)),"")</f>
        <v>7</v>
      </c>
      <c r="S61" s="23">
        <f>IFERROR(INDEX(Tätigkeit!$B$1:$B$10,MATCH(Original!R61,Tätigkeit!$A$1:$A$10,0)),"")</f>
        <v>1</v>
      </c>
      <c r="T61" s="23">
        <f>IFERROR(INDEX(Berufsfeld!$B$1:$B$16,MATCH(Original!S61,Berufsfeld!$A$1:$A$16,0)),"")</f>
        <v>2</v>
      </c>
      <c r="U61" s="23">
        <f>IFERROR(INDEX(Studium!$B$1:$B$11,MATCH(Original!T61,Studium!$A$1:$A$11,0)),"")</f>
        <v>3</v>
      </c>
      <c r="V61" s="24">
        <f>IFERROR(INDEX(Einkommen!$B$1:$B$17,MATCH(Original!U61,Einkommen!$A$1:$A$17,0)),"")</f>
        <v>2</v>
      </c>
      <c r="W61" s="24">
        <f>IF(Original!V61="","",Original!V61+1)</f>
        <v>4</v>
      </c>
      <c r="X61" s="24">
        <f>IF(Original!W61="","",Original!W61+1)</f>
        <v>2</v>
      </c>
      <c r="Y61" s="25">
        <f>IF(Original!X61="ja",1,IF(Original!X61="nein",0,""))</f>
        <v>1</v>
      </c>
      <c r="Z61" s="25">
        <f>IF(Original!Y61="ja",0,IF(Original!Y61="nein",1,""))</f>
        <v>0</v>
      </c>
      <c r="AA61" s="25">
        <f>IF(OR(Original!Z61="Meine Meinung zu Amazon hat meine Entscheidung im ersten Teil des Fragebogens nicht beeinflusst.",neu!C61=0),0,IF(AND(Original!Z61="Ich habe mich wegen meiner Amazon-Vorbehalte im ersten Teil des Fragebogens fÃ¼r das Spenden entschieden.",neu!C61=1),1,""))</f>
        <v>1</v>
      </c>
      <c r="AB61" s="19"/>
    </row>
    <row r="62" spans="1:28" x14ac:dyDescent="0.3">
      <c r="A62" s="17">
        <f>IF(ISBLANK(Original!C62),1,0)</f>
        <v>0</v>
      </c>
      <c r="B62" s="2" t="str">
        <f>MID(Original!D62,8,1)&amp;MID(Original!F62,8,1)</f>
        <v>A</v>
      </c>
      <c r="C62" s="17">
        <f t="shared" si="0"/>
        <v>1</v>
      </c>
      <c r="D62" s="18">
        <f>Original!G62+1</f>
        <v>5</v>
      </c>
      <c r="E62" s="18">
        <f>Original!H62+1</f>
        <v>6</v>
      </c>
      <c r="F62" s="18">
        <f>10-Original!I62+1</f>
        <v>8</v>
      </c>
      <c r="G62" s="18">
        <f>Original!J62+1</f>
        <v>5</v>
      </c>
      <c r="H62" s="18">
        <f>Original!K62+1</f>
        <v>6</v>
      </c>
      <c r="I62" s="18">
        <f>10-Original!L62+1</f>
        <v>6</v>
      </c>
      <c r="J62" s="4">
        <f t="shared" si="1"/>
        <v>6</v>
      </c>
      <c r="K62" s="18">
        <f>Original!M62</f>
        <v>3</v>
      </c>
      <c r="L62" s="20">
        <f>IF(RIGHT(Original!N62,3)="â‚¬",LEFT(Original!N62,(LEN(Original!N62)-3)),Original!N62)</f>
        <v>0</v>
      </c>
      <c r="M62" s="21">
        <f t="shared" si="2"/>
        <v>0</v>
      </c>
      <c r="N62" s="5">
        <f t="shared" si="3"/>
        <v>0</v>
      </c>
      <c r="O62" s="5">
        <f t="shared" si="4"/>
        <v>0</v>
      </c>
      <c r="P62" s="22" t="str">
        <f>IF(Original!O62="mÃ¤nnlich","0",IF(Original!O62="weiblich","1",""))</f>
        <v>0</v>
      </c>
      <c r="Q62" s="22">
        <f>IFERROR(INDEX(Alter!$B$1:$B$7,MATCH(LEFT(Original!P62,5),Alter!$A$1:$A$7,0)),"")</f>
        <v>5</v>
      </c>
      <c r="R62" s="23">
        <f>IFERROR(INDEX(Abschluss!$B$1:$B$10,MATCH(Original!Q62,Abschluss!$A$1:$A$10,0)),"")</f>
        <v>8</v>
      </c>
      <c r="S62" s="23">
        <f>IFERROR(INDEX(Tätigkeit!$B$1:$B$10,MATCH(Original!R62,Tätigkeit!$A$1:$A$10,0)),"")</f>
        <v>2</v>
      </c>
      <c r="T62" s="23">
        <f>IFERROR(INDEX(Berufsfeld!$B$1:$B$16,MATCH(Original!S62,Berufsfeld!$A$1:$A$16,0)),"")</f>
        <v>3</v>
      </c>
      <c r="U62" s="23" t="str">
        <f>IFERROR(INDEX(Studium!$B$1:$B$11,MATCH(Original!T62,Studium!$A$1:$A$11,0)),"")</f>
        <v/>
      </c>
      <c r="V62" s="24">
        <f>IFERROR(INDEX(Einkommen!$B$1:$B$17,MATCH(Original!U62,Einkommen!$A$1:$A$17,0)),"")</f>
        <v>7</v>
      </c>
      <c r="W62" s="24">
        <f>IF(Original!V62="","",Original!V62+1)</f>
        <v>3</v>
      </c>
      <c r="X62" s="24">
        <f>IF(Original!W62="","",Original!W62+1)</f>
        <v>5</v>
      </c>
      <c r="Y62" s="25">
        <f>IF(Original!X62="ja",1,IF(Original!X62="nein",0,""))</f>
        <v>1</v>
      </c>
      <c r="Z62" s="25">
        <f>IF(Original!Y62="ja",0,IF(Original!Y62="nein",1,""))</f>
        <v>1</v>
      </c>
      <c r="AA62" s="25">
        <f>IF(OR(Original!Z62="Meine Meinung zu Amazon hat meine Entscheidung im ersten Teil des Fragebogens nicht beeinflusst.",neu!C62=0),0,IF(AND(Original!Z62="Ich habe mich wegen meiner Amazon-Vorbehalte im ersten Teil des Fragebogens fÃ¼r das Spenden entschieden.",neu!C62=1),1,""))</f>
        <v>0</v>
      </c>
      <c r="AB62" s="19"/>
    </row>
    <row r="63" spans="1:28" x14ac:dyDescent="0.3">
      <c r="A63" s="17">
        <f>IF(ISBLANK(Original!C63),1,0)</f>
        <v>0</v>
      </c>
      <c r="B63" s="2" t="str">
        <f>MID(Original!D63,8,1)&amp;MID(Original!F63,8,1)</f>
        <v>A</v>
      </c>
      <c r="C63" s="17">
        <f t="shared" si="0"/>
        <v>1</v>
      </c>
      <c r="D63" s="18">
        <f>Original!G63+1</f>
        <v>8</v>
      </c>
      <c r="E63" s="18">
        <f>Original!H63+1</f>
        <v>3</v>
      </c>
      <c r="F63" s="18">
        <f>10-Original!I63+1</f>
        <v>2</v>
      </c>
      <c r="G63" s="18">
        <f>Original!J63+1</f>
        <v>8</v>
      </c>
      <c r="H63" s="18">
        <f>Original!K63+1</f>
        <v>3</v>
      </c>
      <c r="I63" s="18">
        <f>10-Original!L63+1</f>
        <v>9</v>
      </c>
      <c r="J63" s="4">
        <f t="shared" si="1"/>
        <v>5.5</v>
      </c>
      <c r="K63" s="18">
        <f>Original!M63</f>
        <v>8</v>
      </c>
      <c r="L63" s="20" t="str">
        <f>IF(RIGHT(Original!N63,3)="â‚¬",LEFT(Original!N63,(LEN(Original!N63)-3)),Original!N63)</f>
        <v>50</v>
      </c>
      <c r="M63" s="21" t="str">
        <f t="shared" si="2"/>
        <v>50</v>
      </c>
      <c r="N63" s="5" t="str">
        <f t="shared" si="3"/>
        <v>50</v>
      </c>
      <c r="O63" s="5">
        <f t="shared" si="4"/>
        <v>50</v>
      </c>
      <c r="P63" s="22" t="str">
        <f>IF(Original!O63="mÃ¤nnlich","0",IF(Original!O63="weiblich","1",""))</f>
        <v>0</v>
      </c>
      <c r="Q63" s="22">
        <f>IFERROR(INDEX(Alter!$B$1:$B$7,MATCH(LEFT(Original!P63,5),Alter!$A$1:$A$7,0)),"")</f>
        <v>4</v>
      </c>
      <c r="R63" s="23">
        <f>IFERROR(INDEX(Abschluss!$B$1:$B$10,MATCH(Original!Q63,Abschluss!$A$1:$A$10,0)),"")</f>
        <v>9</v>
      </c>
      <c r="S63" s="23">
        <f>IFERROR(INDEX(Tätigkeit!$B$1:$B$10,MATCH(Original!R63,Tätigkeit!$A$1:$A$10,0)),"")</f>
        <v>2</v>
      </c>
      <c r="T63" s="23">
        <f>IFERROR(INDEX(Berufsfeld!$B$1:$B$16,MATCH(Original!S63,Berufsfeld!$A$1:$A$16,0)),"")</f>
        <v>1</v>
      </c>
      <c r="U63" s="23">
        <f>IFERROR(INDEX(Studium!$B$1:$B$11,MATCH(Original!T63,Studium!$A$1:$A$11,0)),"")</f>
        <v>2</v>
      </c>
      <c r="V63" s="24">
        <f>IFERROR(INDEX(Einkommen!$B$1:$B$17,MATCH(Original!U63,Einkommen!$A$1:$A$17,0)),"")</f>
        <v>6</v>
      </c>
      <c r="W63" s="24">
        <f>IF(Original!V63="","",Original!V63+1)</f>
        <v>6</v>
      </c>
      <c r="X63" s="24">
        <f>IF(Original!W63="","",Original!W63+1)</f>
        <v>2</v>
      </c>
      <c r="Y63" s="25">
        <f>IF(Original!X63="ja",1,IF(Original!X63="nein",0,""))</f>
        <v>1</v>
      </c>
      <c r="Z63" s="25">
        <f>IF(Original!Y63="ja",0,IF(Original!Y63="nein",1,""))</f>
        <v>0</v>
      </c>
      <c r="AA63" s="25">
        <f>IF(OR(Original!Z63="Meine Meinung zu Amazon hat meine Entscheidung im ersten Teil des Fragebogens nicht beeinflusst.",neu!C63=0),0,IF(AND(Original!Z63="Ich habe mich wegen meiner Amazon-Vorbehalte im ersten Teil des Fragebogens fÃ¼r das Spenden entschieden.",neu!C63=1),1,""))</f>
        <v>0</v>
      </c>
      <c r="AB63" s="19"/>
    </row>
    <row r="64" spans="1:28" x14ac:dyDescent="0.3">
      <c r="A64" s="17">
        <f>IF(ISBLANK(Original!C64),1,0)</f>
        <v>1</v>
      </c>
      <c r="B64" s="2" t="str">
        <f>MID(Original!D64,8,1)&amp;MID(Original!F64,8,1)</f>
        <v>A</v>
      </c>
      <c r="C64" s="17">
        <f t="shared" si="0"/>
        <v>1</v>
      </c>
      <c r="D64" s="18">
        <f>Original!G64+1</f>
        <v>2</v>
      </c>
      <c r="E64" s="18">
        <f>Original!H64+1</f>
        <v>8</v>
      </c>
      <c r="F64" s="18">
        <f>10-Original!I64+1</f>
        <v>3</v>
      </c>
      <c r="G64" s="18">
        <f>Original!J64+1</f>
        <v>3</v>
      </c>
      <c r="H64" s="18">
        <f>Original!K64+1</f>
        <v>4</v>
      </c>
      <c r="I64" s="18">
        <f>10-Original!L64+1</f>
        <v>4</v>
      </c>
      <c r="J64" s="4">
        <f t="shared" si="1"/>
        <v>4</v>
      </c>
      <c r="K64" s="18">
        <f>Original!M64</f>
        <v>10</v>
      </c>
      <c r="L64" s="20">
        <f>IF(RIGHT(Original!N64,3)="â‚¬",LEFT(Original!N64,(LEN(Original!N64)-3)),Original!N64)</f>
        <v>500</v>
      </c>
      <c r="M64" s="21">
        <f t="shared" si="2"/>
        <v>500</v>
      </c>
      <c r="N64" s="5">
        <f t="shared" si="3"/>
        <v>500</v>
      </c>
      <c r="O64" s="5">
        <f t="shared" si="4"/>
        <v>500</v>
      </c>
      <c r="P64" s="22" t="str">
        <f>IF(Original!O64="mÃ¤nnlich","0",IF(Original!O64="weiblich","1",""))</f>
        <v>0</v>
      </c>
      <c r="Q64" s="22">
        <f>IFERROR(INDEX(Alter!$B$1:$B$7,MATCH(LEFT(Original!P64,5),Alter!$A$1:$A$7,0)),"")</f>
        <v>2</v>
      </c>
      <c r="R64" s="23">
        <f>IFERROR(INDEX(Abschluss!$B$1:$B$10,MATCH(Original!Q64,Abschluss!$A$1:$A$10,0)),"")</f>
        <v>5</v>
      </c>
      <c r="S64" s="23">
        <f>IFERROR(INDEX(Tätigkeit!$B$1:$B$10,MATCH(Original!R64,Tätigkeit!$A$1:$A$10,0)),"")</f>
        <v>1</v>
      </c>
      <c r="T64" s="23">
        <f>IFERROR(INDEX(Berufsfeld!$B$1:$B$16,MATCH(Original!S64,Berufsfeld!$A$1:$A$16,0)),"")</f>
        <v>4</v>
      </c>
      <c r="U64" s="23">
        <f>IFERROR(INDEX(Studium!$B$1:$B$11,MATCH(Original!T64,Studium!$A$1:$A$11,0)),"")</f>
        <v>1</v>
      </c>
      <c r="V64" s="24">
        <f>IFERROR(INDEX(Einkommen!$B$1:$B$17,MATCH(Original!U64,Einkommen!$A$1:$A$17,0)),"")</f>
        <v>2</v>
      </c>
      <c r="W64" s="24">
        <f>IF(Original!V64="","",Original!V64+1)</f>
        <v>3</v>
      </c>
      <c r="X64" s="24">
        <f>IF(Original!W64="","",Original!W64+1)</f>
        <v>2</v>
      </c>
      <c r="Y64" s="25">
        <f>IF(Original!X64="ja",1,IF(Original!X64="nein",0,""))</f>
        <v>1</v>
      </c>
      <c r="Z64" s="25">
        <f>IF(Original!Y64="ja",0,IF(Original!Y64="nein",1,""))</f>
        <v>0</v>
      </c>
      <c r="AA64" s="25">
        <f>IF(OR(Original!Z64="Meine Meinung zu Amazon hat meine Entscheidung im ersten Teil des Fragebogens nicht beeinflusst.",neu!C64=0),0,IF(AND(Original!Z64="Ich habe mich wegen meiner Amazon-Vorbehalte im ersten Teil des Fragebogens fÃ¼r das Spenden entschieden.",neu!C64=1),1,""))</f>
        <v>0</v>
      </c>
      <c r="AB64" s="19"/>
    </row>
    <row r="65" spans="1:28" x14ac:dyDescent="0.3">
      <c r="A65" s="17">
        <f>IF(ISBLANK(Original!C65),1,0)</f>
        <v>0</v>
      </c>
      <c r="B65" s="2" t="str">
        <f>MID(Original!D65,8,1)&amp;MID(Original!F65,8,1)</f>
        <v>B</v>
      </c>
      <c r="C65" s="17">
        <f t="shared" si="0"/>
        <v>0</v>
      </c>
      <c r="D65" s="18">
        <f>Original!G65+1</f>
        <v>6</v>
      </c>
      <c r="E65" s="18">
        <f>Original!H65+1</f>
        <v>3</v>
      </c>
      <c r="F65" s="18">
        <f>10-Original!I65+1</f>
        <v>4</v>
      </c>
      <c r="G65" s="18">
        <f>Original!J65+1</f>
        <v>4</v>
      </c>
      <c r="H65" s="18">
        <f>Original!K65+1</f>
        <v>6</v>
      </c>
      <c r="I65" s="18">
        <f>10-Original!L65+1</f>
        <v>3</v>
      </c>
      <c r="J65" s="4">
        <f t="shared" si="1"/>
        <v>4.333333333333333</v>
      </c>
      <c r="K65" s="18">
        <f>Original!M65</f>
        <v>2</v>
      </c>
      <c r="L65" s="20" t="str">
        <f>IF(RIGHT(Original!N65,3)="â‚¬",LEFT(Original!N65,(LEN(Original!N65)-3)),Original!N65)</f>
        <v>0 Euro</v>
      </c>
      <c r="M65" s="21" t="str">
        <f t="shared" si="2"/>
        <v>0</v>
      </c>
      <c r="N65" s="5" t="str">
        <f t="shared" si="3"/>
        <v>0</v>
      </c>
      <c r="O65" s="5">
        <f t="shared" si="4"/>
        <v>0</v>
      </c>
      <c r="P65" s="22" t="str">
        <f>IF(Original!O65="mÃ¤nnlich","0",IF(Original!O65="weiblich","1",""))</f>
        <v>0</v>
      </c>
      <c r="Q65" s="22">
        <f>IFERROR(INDEX(Alter!$B$1:$B$7,MATCH(LEFT(Original!P65,5),Alter!$A$1:$A$7,0)),"")</f>
        <v>3</v>
      </c>
      <c r="R65" s="23">
        <f>IFERROR(INDEX(Abschluss!$B$1:$B$10,MATCH(Original!Q65,Abschluss!$A$1:$A$10,0)),"")</f>
        <v>9</v>
      </c>
      <c r="S65" s="23">
        <f>IFERROR(INDEX(Tätigkeit!$B$1:$B$10,MATCH(Original!R65,Tätigkeit!$A$1:$A$10,0)),"")</f>
        <v>2</v>
      </c>
      <c r="T65" s="23">
        <f>IFERROR(INDEX(Berufsfeld!$B$1:$B$16,MATCH(Original!S65,Berufsfeld!$A$1:$A$16,0)),"")</f>
        <v>3</v>
      </c>
      <c r="U65" s="23">
        <f>IFERROR(INDEX(Studium!$B$1:$B$11,MATCH(Original!T65,Studium!$A$1:$A$11,0)),"")</f>
        <v>1</v>
      </c>
      <c r="V65" s="24">
        <f>IFERROR(INDEX(Einkommen!$B$1:$B$17,MATCH(Original!U65,Einkommen!$A$1:$A$17,0)),"")</f>
        <v>4</v>
      </c>
      <c r="W65" s="24">
        <f>IF(Original!V65="","",Original!V65+1)</f>
        <v>5</v>
      </c>
      <c r="X65" s="24">
        <f>IF(Original!W65="","",Original!W65+1)</f>
        <v>5</v>
      </c>
      <c r="Y65" s="25">
        <f>IF(Original!X65="ja",1,IF(Original!X65="nein",0,""))</f>
        <v>1</v>
      </c>
      <c r="Z65" s="25">
        <f>IF(Original!Y65="ja",0,IF(Original!Y65="nein",1,""))</f>
        <v>0</v>
      </c>
      <c r="AA65" s="25">
        <f>IF(OR(Original!Z65="Meine Meinung zu Amazon hat meine Entscheidung im ersten Teil des Fragebogens nicht beeinflusst.",neu!C65=0),0,IF(AND(Original!Z65="Ich habe mich wegen meiner Amazon-Vorbehalte im ersten Teil des Fragebogens fÃ¼r das Spenden entschieden.",neu!C65=1),1,""))</f>
        <v>0</v>
      </c>
      <c r="AB65" s="19"/>
    </row>
    <row r="66" spans="1:28" x14ac:dyDescent="0.3">
      <c r="A66" s="17">
        <f>IF(ISBLANK(Original!C66),1,0)</f>
        <v>0</v>
      </c>
      <c r="B66" s="2" t="str">
        <f>MID(Original!D66,8,1)&amp;MID(Original!F66,8,1)</f>
        <v>A</v>
      </c>
      <c r="C66" s="17">
        <f t="shared" si="0"/>
        <v>1</v>
      </c>
      <c r="D66" s="18">
        <f>Original!G66+1</f>
        <v>4</v>
      </c>
      <c r="E66" s="18">
        <f>Original!H66+1</f>
        <v>7</v>
      </c>
      <c r="F66" s="18">
        <f>10-Original!I66+1</f>
        <v>8</v>
      </c>
      <c r="G66" s="18">
        <f>Original!J66+1</f>
        <v>5</v>
      </c>
      <c r="H66" s="18">
        <f>Original!K66+1</f>
        <v>2</v>
      </c>
      <c r="I66" s="18">
        <f>10-Original!L66+1</f>
        <v>4</v>
      </c>
      <c r="J66" s="4">
        <f t="shared" si="1"/>
        <v>5</v>
      </c>
      <c r="K66" s="18">
        <f>Original!M66</f>
        <v>7</v>
      </c>
      <c r="L66" s="20" t="str">
        <f>IF(RIGHT(Original!N66,3)="â‚¬",LEFT(Original!N66,(LEN(Original!N66)-3)),Original!N66)</f>
        <v>100</v>
      </c>
      <c r="M66" s="21" t="str">
        <f t="shared" si="2"/>
        <v>100</v>
      </c>
      <c r="N66" s="5" t="str">
        <f t="shared" si="3"/>
        <v>100</v>
      </c>
      <c r="O66" s="5">
        <f t="shared" si="4"/>
        <v>100</v>
      </c>
      <c r="P66" s="22" t="str">
        <f>IF(Original!O66="mÃ¤nnlich","0",IF(Original!O66="weiblich","1",""))</f>
        <v>0</v>
      </c>
      <c r="Q66" s="22">
        <f>IFERROR(INDEX(Alter!$B$1:$B$7,MATCH(LEFT(Original!P66,5),Alter!$A$1:$A$7,0)),"")</f>
        <v>3</v>
      </c>
      <c r="R66" s="23">
        <f>IFERROR(INDEX(Abschluss!$B$1:$B$10,MATCH(Original!Q66,Abschluss!$A$1:$A$10,0)),"")</f>
        <v>7</v>
      </c>
      <c r="S66" s="23">
        <f>IFERROR(INDEX(Tätigkeit!$B$1:$B$10,MATCH(Original!R66,Tätigkeit!$A$1:$A$10,0)),"")</f>
        <v>1</v>
      </c>
      <c r="T66" s="23">
        <f>IFERROR(INDEX(Berufsfeld!$B$1:$B$16,MATCH(Original!S66,Berufsfeld!$A$1:$A$16,0)),"")</f>
        <v>8</v>
      </c>
      <c r="U66" s="23">
        <f>IFERROR(INDEX(Studium!$B$1:$B$11,MATCH(Original!T66,Studium!$A$1:$A$11,0)),"")</f>
        <v>5</v>
      </c>
      <c r="V66" s="24">
        <f>IFERROR(INDEX(Einkommen!$B$1:$B$17,MATCH(Original!U66,Einkommen!$A$1:$A$17,0)),"")</f>
        <v>2</v>
      </c>
      <c r="W66" s="24">
        <f>IF(Original!V66="","",Original!V66+1)</f>
        <v>2</v>
      </c>
      <c r="X66" s="24">
        <f>IF(Original!W66="","",Original!W66+1)</f>
        <v>2</v>
      </c>
      <c r="Y66" s="25">
        <f>IF(Original!X66="ja",1,IF(Original!X66="nein",0,""))</f>
        <v>1</v>
      </c>
      <c r="Z66" s="25">
        <f>IF(Original!Y66="ja",0,IF(Original!Y66="nein",1,""))</f>
        <v>0</v>
      </c>
      <c r="AA66" s="25">
        <f>IF(OR(Original!Z66="Meine Meinung zu Amazon hat meine Entscheidung im ersten Teil des Fragebogens nicht beeinflusst.",neu!C66=0),0,IF(AND(Original!Z66="Ich habe mich wegen meiner Amazon-Vorbehalte im ersten Teil des Fragebogens fÃ¼r das Spenden entschieden.",neu!C66=1),1,""))</f>
        <v>1</v>
      </c>
      <c r="AB66" s="19"/>
    </row>
    <row r="67" spans="1:28" x14ac:dyDescent="0.3">
      <c r="A67" s="17">
        <f>IF(ISBLANK(Original!C67),1,0)</f>
        <v>1</v>
      </c>
      <c r="B67" s="2" t="str">
        <f>MID(Original!D67,8,1)&amp;MID(Original!F67,8,1)</f>
        <v>A</v>
      </c>
      <c r="C67" s="17">
        <f t="shared" ref="C67:C130" si="5">IF(B67="A",1,IF(B67="B",0,""))</f>
        <v>1</v>
      </c>
      <c r="D67" s="18">
        <f>Original!G67+1</f>
        <v>7</v>
      </c>
      <c r="E67" s="18">
        <f>Original!H67+1</f>
        <v>9</v>
      </c>
      <c r="F67" s="18">
        <f>10-Original!I67+1</f>
        <v>4</v>
      </c>
      <c r="G67" s="18">
        <f>Original!J67+1</f>
        <v>4</v>
      </c>
      <c r="H67" s="18">
        <f>Original!K67+1</f>
        <v>5</v>
      </c>
      <c r="I67" s="18">
        <f>10-Original!L67+1</f>
        <v>4</v>
      </c>
      <c r="J67" s="4">
        <f t="shared" ref="J67:J130" si="6">SUM(D67:I67)/6</f>
        <v>5.5</v>
      </c>
      <c r="K67" s="18">
        <f>Original!M67</f>
        <v>9</v>
      </c>
      <c r="L67" s="20">
        <f>IF(RIGHT(Original!N67,3)="â‚¬",LEFT(Original!N67,(LEN(Original!N67)-3)),Original!N67)</f>
        <v>150</v>
      </c>
      <c r="M67" s="21">
        <f t="shared" ref="M67:M130" si="7">IF(OR(RIGHT(L67,5)="Euro ",RIGHT(L67,5)=" Euro"),LEFT(L67,LEN(L67)-5),L67)</f>
        <v>150</v>
      </c>
      <c r="N67" s="5">
        <f t="shared" ref="N67:N130" si="8">M67</f>
        <v>150</v>
      </c>
      <c r="O67" s="5">
        <f t="shared" ref="O67:O130" si="9">INT($N67)</f>
        <v>150</v>
      </c>
      <c r="P67" s="22" t="str">
        <f>IF(Original!O67="mÃ¤nnlich","0",IF(Original!O67="weiblich","1",""))</f>
        <v>0</v>
      </c>
      <c r="Q67" s="22">
        <f>IFERROR(INDEX(Alter!$B$1:$B$7,MATCH(LEFT(Original!P67,5),Alter!$A$1:$A$7,0)),"")</f>
        <v>2</v>
      </c>
      <c r="R67" s="23">
        <f>IFERROR(INDEX(Abschluss!$B$1:$B$10,MATCH(Original!Q67,Abschluss!$A$1:$A$10,0)),"")</f>
        <v>7</v>
      </c>
      <c r="S67" s="23">
        <f>IFERROR(INDEX(Tätigkeit!$B$1:$B$10,MATCH(Original!R67,Tätigkeit!$A$1:$A$10,0)),"")</f>
        <v>1</v>
      </c>
      <c r="T67" s="23">
        <f>IFERROR(INDEX(Berufsfeld!$B$1:$B$16,MATCH(Original!S67,Berufsfeld!$A$1:$A$16,0)),"")</f>
        <v>1</v>
      </c>
      <c r="U67" s="23">
        <f>IFERROR(INDEX(Studium!$B$1:$B$11,MATCH(Original!T67,Studium!$A$1:$A$11,0)),"")</f>
        <v>2</v>
      </c>
      <c r="V67" s="24">
        <f>IFERROR(INDEX(Einkommen!$B$1:$B$17,MATCH(Original!U67,Einkommen!$A$1:$A$17,0)),"")</f>
        <v>2</v>
      </c>
      <c r="W67" s="24">
        <f>IF(Original!V67="","",Original!V67+1)</f>
        <v>6</v>
      </c>
      <c r="X67" s="24">
        <f>IF(Original!W67="","",Original!W67+1)</f>
        <v>3</v>
      </c>
      <c r="Y67" s="25">
        <f>IF(Original!X67="ja",1,IF(Original!X67="nein",0,""))</f>
        <v>1</v>
      </c>
      <c r="Z67" s="25">
        <f>IF(Original!Y67="ja",0,IF(Original!Y67="nein",1,""))</f>
        <v>0</v>
      </c>
      <c r="AA67" s="25">
        <f>IF(OR(Original!Z67="Meine Meinung zu Amazon hat meine Entscheidung im ersten Teil des Fragebogens nicht beeinflusst.",neu!C67=0),0,IF(AND(Original!Z67="Ich habe mich wegen meiner Amazon-Vorbehalte im ersten Teil des Fragebogens fÃ¼r das Spenden entschieden.",neu!C67=1),1,""))</f>
        <v>1</v>
      </c>
      <c r="AB67" s="19"/>
    </row>
    <row r="68" spans="1:28" x14ac:dyDescent="0.3">
      <c r="A68" s="17">
        <f>IF(ISBLANK(Original!C68),1,0)</f>
        <v>0</v>
      </c>
      <c r="B68" s="2" t="str">
        <f>MID(Original!D68,8,1)&amp;MID(Original!F68,8,1)</f>
        <v>B</v>
      </c>
      <c r="C68" s="17">
        <f t="shared" si="5"/>
        <v>0</v>
      </c>
      <c r="D68" s="18">
        <f>Original!G68+1</f>
        <v>6</v>
      </c>
      <c r="E68" s="18">
        <f>Original!H68+1</f>
        <v>4</v>
      </c>
      <c r="F68" s="18">
        <f>10-Original!I68+1</f>
        <v>5</v>
      </c>
      <c r="G68" s="18">
        <f>Original!J68+1</f>
        <v>4</v>
      </c>
      <c r="H68" s="18">
        <f>Original!K68+1</f>
        <v>3</v>
      </c>
      <c r="I68" s="18">
        <f>10-Original!L68+1</f>
        <v>3</v>
      </c>
      <c r="J68" s="4">
        <f t="shared" si="6"/>
        <v>4.166666666666667</v>
      </c>
      <c r="K68" s="18">
        <f>Original!M68</f>
        <v>9</v>
      </c>
      <c r="L68" s="20">
        <f>IF(RIGHT(Original!N68,3)="â‚¬",LEFT(Original!N68,(LEN(Original!N68)-3)),Original!N68)</f>
        <v>1000</v>
      </c>
      <c r="M68" s="21">
        <f t="shared" si="7"/>
        <v>1000</v>
      </c>
      <c r="N68" s="5">
        <f t="shared" si="8"/>
        <v>1000</v>
      </c>
      <c r="O68" s="5">
        <f t="shared" si="9"/>
        <v>1000</v>
      </c>
      <c r="P68" s="22" t="str">
        <f>IF(Original!O68="mÃ¤nnlich","0",IF(Original!O68="weiblich","1",""))</f>
        <v>0</v>
      </c>
      <c r="Q68" s="22">
        <f>IFERROR(INDEX(Alter!$B$1:$B$7,MATCH(LEFT(Original!P68,5),Alter!$A$1:$A$7,0)),"")</f>
        <v>2</v>
      </c>
      <c r="R68" s="23">
        <f>IFERROR(INDEX(Abschluss!$B$1:$B$10,MATCH(Original!Q68,Abschluss!$A$1:$A$10,0)),"")</f>
        <v>5</v>
      </c>
      <c r="S68" s="23">
        <f>IFERROR(INDEX(Tätigkeit!$B$1:$B$10,MATCH(Original!R68,Tätigkeit!$A$1:$A$10,0)),"")</f>
        <v>6</v>
      </c>
      <c r="T68" s="23">
        <f>IFERROR(INDEX(Berufsfeld!$B$1:$B$16,MATCH(Original!S68,Berufsfeld!$A$1:$A$16,0)),"")</f>
        <v>5</v>
      </c>
      <c r="U68" s="23">
        <f>IFERROR(INDEX(Studium!$B$1:$B$11,MATCH(Original!T68,Studium!$A$1:$A$11,0)),"")</f>
        <v>1</v>
      </c>
      <c r="V68" s="24">
        <f>IFERROR(INDEX(Einkommen!$B$1:$B$17,MATCH(Original!U68,Einkommen!$A$1:$A$17,0)),"")</f>
        <v>4</v>
      </c>
      <c r="W68" s="24">
        <f>IF(Original!V68="","",Original!V68+1)</f>
        <v>5</v>
      </c>
      <c r="X68" s="24">
        <f>IF(Original!W68="","",Original!W68+1)</f>
        <v>2</v>
      </c>
      <c r="Y68" s="25">
        <f>IF(Original!X68="ja",1,IF(Original!X68="nein",0,""))</f>
        <v>1</v>
      </c>
      <c r="Z68" s="25">
        <f>IF(Original!Y68="ja",0,IF(Original!Y68="nein",1,""))</f>
        <v>1</v>
      </c>
      <c r="AA68" s="25">
        <f>IF(OR(Original!Z68="Meine Meinung zu Amazon hat meine Entscheidung im ersten Teil des Fragebogens nicht beeinflusst.",neu!C68=0),0,IF(AND(Original!Z68="Ich habe mich wegen meiner Amazon-Vorbehalte im ersten Teil des Fragebogens fÃ¼r das Spenden entschieden.",neu!C68=1),1,""))</f>
        <v>0</v>
      </c>
      <c r="AB68" s="19"/>
    </row>
    <row r="69" spans="1:28" x14ac:dyDescent="0.3">
      <c r="A69" s="17">
        <f>IF(ISBLANK(Original!C69),1,0)</f>
        <v>1</v>
      </c>
      <c r="B69" s="2" t="str">
        <f>MID(Original!D69,8,1)&amp;MID(Original!F69,8,1)</f>
        <v>B</v>
      </c>
      <c r="C69" s="17">
        <f t="shared" si="5"/>
        <v>0</v>
      </c>
      <c r="D69" s="18">
        <f>Original!G69+1</f>
        <v>7</v>
      </c>
      <c r="E69" s="18">
        <f>Original!H69+1</f>
        <v>4</v>
      </c>
      <c r="F69" s="18">
        <f>10-Original!I69+1</f>
        <v>4</v>
      </c>
      <c r="G69" s="18">
        <f>Original!J69+1</f>
        <v>5</v>
      </c>
      <c r="H69" s="18">
        <f>Original!K69+1</f>
        <v>3</v>
      </c>
      <c r="I69" s="18">
        <f>10-Original!L69+1</f>
        <v>7</v>
      </c>
      <c r="J69" s="4">
        <f t="shared" si="6"/>
        <v>5</v>
      </c>
      <c r="K69" s="18">
        <f>Original!M69</f>
        <v>5</v>
      </c>
      <c r="L69" s="20">
        <f>IF(RIGHT(Original!N69,3)="â‚¬",LEFT(Original!N69,(LEN(Original!N69)-3)),Original!N69)</f>
        <v>50</v>
      </c>
      <c r="M69" s="21">
        <f t="shared" si="7"/>
        <v>50</v>
      </c>
      <c r="N69" s="5">
        <f t="shared" si="8"/>
        <v>50</v>
      </c>
      <c r="O69" s="5">
        <f t="shared" si="9"/>
        <v>50</v>
      </c>
      <c r="P69" s="22" t="str">
        <f>IF(Original!O69="mÃ¤nnlich","0",IF(Original!O69="weiblich","1",""))</f>
        <v>1</v>
      </c>
      <c r="Q69" s="22">
        <f>IFERROR(INDEX(Alter!$B$1:$B$7,MATCH(LEFT(Original!P69,5),Alter!$A$1:$A$7,0)),"")</f>
        <v>2</v>
      </c>
      <c r="R69" s="23">
        <f>IFERROR(INDEX(Abschluss!$B$1:$B$10,MATCH(Original!Q69,Abschluss!$A$1:$A$10,0)),"")</f>
        <v>4</v>
      </c>
      <c r="S69" s="23">
        <f>IFERROR(INDEX(Tätigkeit!$B$1:$B$10,MATCH(Original!R69,Tätigkeit!$A$1:$A$10,0)),"")</f>
        <v>1</v>
      </c>
      <c r="T69" s="23">
        <f>IFERROR(INDEX(Berufsfeld!$B$1:$B$16,MATCH(Original!S69,Berufsfeld!$A$1:$A$16,0)),"")</f>
        <v>1</v>
      </c>
      <c r="U69" s="23">
        <f>IFERROR(INDEX(Studium!$B$1:$B$11,MATCH(Original!T69,Studium!$A$1:$A$11,0)),"")</f>
        <v>7</v>
      </c>
      <c r="V69" s="24">
        <f>IFERROR(INDEX(Einkommen!$B$1:$B$17,MATCH(Original!U69,Einkommen!$A$1:$A$17,0)),"")</f>
        <v>1</v>
      </c>
      <c r="W69" s="24">
        <f>IF(Original!V69="","",Original!V69+1)</f>
        <v>3</v>
      </c>
      <c r="X69" s="24">
        <f>IF(Original!W69="","",Original!W69+1)</f>
        <v>3</v>
      </c>
      <c r="Y69" s="25">
        <f>IF(Original!X69="ja",1,IF(Original!X69="nein",0,""))</f>
        <v>1</v>
      </c>
      <c r="Z69" s="25">
        <f>IF(Original!Y69="ja",0,IF(Original!Y69="nein",1,""))</f>
        <v>0</v>
      </c>
      <c r="AA69" s="25">
        <f>IF(OR(Original!Z69="Meine Meinung zu Amazon hat meine Entscheidung im ersten Teil des Fragebogens nicht beeinflusst.",neu!C69=0),0,IF(AND(Original!Z69="Ich habe mich wegen meiner Amazon-Vorbehalte im ersten Teil des Fragebogens fÃ¼r das Spenden entschieden.",neu!C69=1),1,""))</f>
        <v>0</v>
      </c>
      <c r="AB69" s="19"/>
    </row>
    <row r="70" spans="1:28" x14ac:dyDescent="0.3">
      <c r="A70" s="17">
        <f>IF(ISBLANK(Original!C70),1,0)</f>
        <v>0</v>
      </c>
      <c r="B70" s="2" t="str">
        <f>MID(Original!D70,8,1)&amp;MID(Original!F70,8,1)</f>
        <v>A</v>
      </c>
      <c r="C70" s="17">
        <f t="shared" si="5"/>
        <v>1</v>
      </c>
      <c r="D70" s="18">
        <f>Original!G70+1</f>
        <v>1</v>
      </c>
      <c r="E70" s="18">
        <f>Original!H70+1</f>
        <v>8</v>
      </c>
      <c r="F70" s="18">
        <f>10-Original!I70+1</f>
        <v>6</v>
      </c>
      <c r="G70" s="18">
        <f>Original!J70+1</f>
        <v>1</v>
      </c>
      <c r="H70" s="18">
        <f>Original!K70+1</f>
        <v>4</v>
      </c>
      <c r="I70" s="18">
        <f>10-Original!L70+1</f>
        <v>2</v>
      </c>
      <c r="J70" s="4">
        <f t="shared" si="6"/>
        <v>3.6666666666666665</v>
      </c>
      <c r="K70" s="18">
        <f>Original!M70</f>
        <v>4</v>
      </c>
      <c r="L70" s="20">
        <f>IF(RIGHT(Original!N70,3)="â‚¬",LEFT(Original!N70,(LEN(Original!N70)-3)),Original!N70)</f>
        <v>200</v>
      </c>
      <c r="M70" s="21">
        <f t="shared" si="7"/>
        <v>200</v>
      </c>
      <c r="N70" s="5">
        <f t="shared" si="8"/>
        <v>200</v>
      </c>
      <c r="O70" s="5">
        <f t="shared" si="9"/>
        <v>200</v>
      </c>
      <c r="P70" s="22" t="str">
        <f>IF(Original!O70="mÃ¤nnlich","0",IF(Original!O70="weiblich","1",""))</f>
        <v>0</v>
      </c>
      <c r="Q70" s="22">
        <f>IFERROR(INDEX(Alter!$B$1:$B$7,MATCH(LEFT(Original!P70,5),Alter!$A$1:$A$7,0)),"")</f>
        <v>2</v>
      </c>
      <c r="R70" s="23">
        <f>IFERROR(INDEX(Abschluss!$B$1:$B$10,MATCH(Original!Q70,Abschluss!$A$1:$A$10,0)),"")</f>
        <v>7</v>
      </c>
      <c r="S70" s="23">
        <f>IFERROR(INDEX(Tätigkeit!$B$1:$B$10,MATCH(Original!R70,Tätigkeit!$A$1:$A$10,0)),"")</f>
        <v>1</v>
      </c>
      <c r="T70" s="23">
        <f>IFERROR(INDEX(Berufsfeld!$B$1:$B$16,MATCH(Original!S70,Berufsfeld!$A$1:$A$16,0)),"")</f>
        <v>11</v>
      </c>
      <c r="U70" s="23">
        <f>IFERROR(INDEX(Studium!$B$1:$B$11,MATCH(Original!T70,Studium!$A$1:$A$11,0)),"")</f>
        <v>4</v>
      </c>
      <c r="V70" s="24">
        <f>IFERROR(INDEX(Einkommen!$B$1:$B$17,MATCH(Original!U70,Einkommen!$A$1:$A$17,0)),"")</f>
        <v>2</v>
      </c>
      <c r="W70" s="24">
        <f>IF(Original!V70="","",Original!V70+1)</f>
        <v>2</v>
      </c>
      <c r="X70" s="24">
        <f>IF(Original!W70="","",Original!W70+1)</f>
        <v>1</v>
      </c>
      <c r="Y70" s="25">
        <f>IF(Original!X70="ja",1,IF(Original!X70="nein",0,""))</f>
        <v>1</v>
      </c>
      <c r="Z70" s="25">
        <f>IF(Original!Y70="ja",0,IF(Original!Y70="nein",1,""))</f>
        <v>0</v>
      </c>
      <c r="AA70" s="25">
        <f>IF(OR(Original!Z70="Meine Meinung zu Amazon hat meine Entscheidung im ersten Teil des Fragebogens nicht beeinflusst.",neu!C70=0),0,IF(AND(Original!Z70="Ich habe mich wegen meiner Amazon-Vorbehalte im ersten Teil des Fragebogens fÃ¼r das Spenden entschieden.",neu!C70=1),1,""))</f>
        <v>0</v>
      </c>
      <c r="AB70" s="19"/>
    </row>
    <row r="71" spans="1:28" x14ac:dyDescent="0.3">
      <c r="A71" s="17">
        <f>IF(ISBLANK(Original!C71),1,0)</f>
        <v>1</v>
      </c>
      <c r="B71" s="2" t="str">
        <f>MID(Original!D71,8,1)&amp;MID(Original!F71,8,1)</f>
        <v>A</v>
      </c>
      <c r="C71" s="17">
        <f t="shared" si="5"/>
        <v>1</v>
      </c>
      <c r="D71" s="18">
        <f>Original!G71+1</f>
        <v>7</v>
      </c>
      <c r="E71" s="18">
        <f>Original!H71+1</f>
        <v>8</v>
      </c>
      <c r="F71" s="18">
        <f>10-Original!I71+1</f>
        <v>2</v>
      </c>
      <c r="G71" s="18">
        <f>Original!J71+1</f>
        <v>4</v>
      </c>
      <c r="H71" s="18">
        <f>Original!K71+1</f>
        <v>6</v>
      </c>
      <c r="I71" s="18">
        <f>10-Original!L71+1</f>
        <v>4</v>
      </c>
      <c r="J71" s="4">
        <f t="shared" si="6"/>
        <v>5.166666666666667</v>
      </c>
      <c r="K71" s="18">
        <f>Original!M71</f>
        <v>4</v>
      </c>
      <c r="L71" s="20">
        <f>IF(RIGHT(Original!N71,3)="â‚¬",LEFT(Original!N71,(LEN(Original!N71)-3)),Original!N71)</f>
        <v>50</v>
      </c>
      <c r="M71" s="21">
        <f t="shared" si="7"/>
        <v>50</v>
      </c>
      <c r="N71" s="5">
        <f t="shared" si="8"/>
        <v>50</v>
      </c>
      <c r="O71" s="5">
        <f t="shared" si="9"/>
        <v>50</v>
      </c>
      <c r="P71" s="22" t="str">
        <f>IF(Original!O71="mÃ¤nnlich","0",IF(Original!O71="weiblich","1",""))</f>
        <v>0</v>
      </c>
      <c r="Q71" s="22">
        <f>IFERROR(INDEX(Alter!$B$1:$B$7,MATCH(LEFT(Original!P71,5),Alter!$A$1:$A$7,0)),"")</f>
        <v>2</v>
      </c>
      <c r="R71" s="23">
        <f>IFERROR(INDEX(Abschluss!$B$1:$B$10,MATCH(Original!Q71,Abschluss!$A$1:$A$10,0)),"")</f>
        <v>7</v>
      </c>
      <c r="S71" s="23">
        <f>IFERROR(INDEX(Tätigkeit!$B$1:$B$10,MATCH(Original!R71,Tätigkeit!$A$1:$A$10,0)),"")</f>
        <v>1</v>
      </c>
      <c r="T71" s="23">
        <f>IFERROR(INDEX(Berufsfeld!$B$1:$B$16,MATCH(Original!S71,Berufsfeld!$A$1:$A$16,0)),"")</f>
        <v>1</v>
      </c>
      <c r="U71" s="23">
        <f>IFERROR(INDEX(Studium!$B$1:$B$11,MATCH(Original!T71,Studium!$A$1:$A$11,0)),"")</f>
        <v>2</v>
      </c>
      <c r="V71" s="24">
        <f>IFERROR(INDEX(Einkommen!$B$1:$B$17,MATCH(Original!U71,Einkommen!$A$1:$A$17,0)),"")</f>
        <v>3</v>
      </c>
      <c r="W71" s="24">
        <f>IF(Original!V71="","",Original!V71+1)</f>
        <v>5</v>
      </c>
      <c r="X71" s="24">
        <f>IF(Original!W71="","",Original!W71+1)</f>
        <v>5</v>
      </c>
      <c r="Y71" s="25">
        <f>IF(Original!X71="ja",1,IF(Original!X71="nein",0,""))</f>
        <v>1</v>
      </c>
      <c r="Z71" s="25">
        <f>IF(Original!Y71="ja",0,IF(Original!Y71="nein",1,""))</f>
        <v>0</v>
      </c>
      <c r="AA71" s="25">
        <f>IF(OR(Original!Z71="Meine Meinung zu Amazon hat meine Entscheidung im ersten Teil des Fragebogens nicht beeinflusst.",neu!C71=0),0,IF(AND(Original!Z71="Ich habe mich wegen meiner Amazon-Vorbehalte im ersten Teil des Fragebogens fÃ¼r das Spenden entschieden.",neu!C71=1),1,""))</f>
        <v>0</v>
      </c>
      <c r="AB71" s="19"/>
    </row>
    <row r="72" spans="1:28" x14ac:dyDescent="0.3">
      <c r="A72" s="17">
        <f>IF(ISBLANK(Original!C72),1,0)</f>
        <v>1</v>
      </c>
      <c r="B72" s="2" t="str">
        <f>MID(Original!D72,8,1)&amp;MID(Original!F72,8,1)</f>
        <v>B</v>
      </c>
      <c r="C72" s="17">
        <f t="shared" si="5"/>
        <v>0</v>
      </c>
      <c r="D72" s="18">
        <f>Original!G72+1</f>
        <v>11</v>
      </c>
      <c r="E72" s="18">
        <f>Original!H72+1</f>
        <v>11</v>
      </c>
      <c r="F72" s="18">
        <f>10-Original!I72+1</f>
        <v>6</v>
      </c>
      <c r="G72" s="18">
        <f>Original!J72+1</f>
        <v>11</v>
      </c>
      <c r="H72" s="18">
        <f>Original!K72+1</f>
        <v>6</v>
      </c>
      <c r="I72" s="18">
        <f>10-Original!L72+1</f>
        <v>6</v>
      </c>
      <c r="J72" s="4">
        <f t="shared" si="6"/>
        <v>8.5</v>
      </c>
      <c r="K72" s="18">
        <f>Original!M72</f>
        <v>5</v>
      </c>
      <c r="L72" s="20" t="str">
        <f>IF(RIGHT(Original!N72,3)="â‚¬",LEFT(Original!N72,(LEN(Original!N72)-3)),Original!N72)</f>
        <v>nichts</v>
      </c>
      <c r="M72" s="21" t="str">
        <f t="shared" si="7"/>
        <v>nichts</v>
      </c>
      <c r="N72" s="5">
        <v>0</v>
      </c>
      <c r="O72" s="5">
        <f t="shared" si="9"/>
        <v>0</v>
      </c>
      <c r="P72" s="22" t="str">
        <f>IF(Original!O72="mÃ¤nnlich","0",IF(Original!O72="weiblich","1",""))</f>
        <v>1</v>
      </c>
      <c r="Q72" s="22">
        <f>IFERROR(INDEX(Alter!$B$1:$B$7,MATCH(LEFT(Original!P72,5),Alter!$A$1:$A$7,0)),"")</f>
        <v>2</v>
      </c>
      <c r="R72" s="23">
        <f>IFERROR(INDEX(Abschluss!$B$1:$B$10,MATCH(Original!Q72,Abschluss!$A$1:$A$10,0)),"")</f>
        <v>7</v>
      </c>
      <c r="S72" s="23">
        <f>IFERROR(INDEX(Tätigkeit!$B$1:$B$10,MATCH(Original!R72,Tätigkeit!$A$1:$A$10,0)),"")</f>
        <v>1</v>
      </c>
      <c r="T72" s="23">
        <f>IFERROR(INDEX(Berufsfeld!$B$1:$B$16,MATCH(Original!S72,Berufsfeld!$A$1:$A$16,0)),"")</f>
        <v>11</v>
      </c>
      <c r="U72" s="23">
        <f>IFERROR(INDEX(Studium!$B$1:$B$11,MATCH(Original!T72,Studium!$A$1:$A$11,0)),"")</f>
        <v>8</v>
      </c>
      <c r="V72" s="24">
        <f>IFERROR(INDEX(Einkommen!$B$1:$B$17,MATCH(Original!U72,Einkommen!$A$1:$A$17,0)),"")</f>
        <v>2</v>
      </c>
      <c r="W72" s="24">
        <f>IF(Original!V72="","",Original!V72+1)</f>
        <v>7</v>
      </c>
      <c r="X72" s="24">
        <f>IF(Original!W72="","",Original!W72+1)</f>
        <v>4</v>
      </c>
      <c r="Y72" s="25">
        <f>IF(Original!X72="ja",1,IF(Original!X72="nein",0,""))</f>
        <v>1</v>
      </c>
      <c r="Z72" s="25">
        <f>IF(Original!Y72="ja",0,IF(Original!Y72="nein",1,""))</f>
        <v>0</v>
      </c>
      <c r="AA72" s="25">
        <f>IF(OR(Original!Z72="Meine Meinung zu Amazon hat meine Entscheidung im ersten Teil des Fragebogens nicht beeinflusst.",neu!C72=0),0,IF(AND(Original!Z72="Ich habe mich wegen meiner Amazon-Vorbehalte im ersten Teil des Fragebogens fÃ¼r das Spenden entschieden.",neu!C72=1),1,""))</f>
        <v>0</v>
      </c>
      <c r="AB72" s="19"/>
    </row>
    <row r="73" spans="1:28" x14ac:dyDescent="0.3">
      <c r="A73" s="17">
        <f>IF(ISBLANK(Original!C73),1,0)</f>
        <v>0</v>
      </c>
      <c r="B73" s="2" t="str">
        <f>MID(Original!D73,8,1)&amp;MID(Original!F73,8,1)</f>
        <v>B</v>
      </c>
      <c r="C73" s="17">
        <f t="shared" si="5"/>
        <v>0</v>
      </c>
      <c r="D73" s="18">
        <f>Original!G73+1</f>
        <v>5</v>
      </c>
      <c r="E73" s="18">
        <f>Original!H73+1</f>
        <v>11</v>
      </c>
      <c r="F73" s="18">
        <f>10-Original!I73+1</f>
        <v>2</v>
      </c>
      <c r="G73" s="18">
        <f>Original!J73+1</f>
        <v>1</v>
      </c>
      <c r="H73" s="18">
        <f>Original!K73+1</f>
        <v>1</v>
      </c>
      <c r="I73" s="18">
        <f>10-Original!L73+1</f>
        <v>1</v>
      </c>
      <c r="J73" s="4">
        <f t="shared" si="6"/>
        <v>3.5</v>
      </c>
      <c r="K73" s="18">
        <f>Original!M73</f>
        <v>10</v>
      </c>
      <c r="L73" s="20" t="str">
        <f>IF(RIGHT(Original!N73,3)="â‚¬",LEFT(Original!N73,(LEN(Original!N73)-3)),Original!N73)</f>
        <v>25</v>
      </c>
      <c r="M73" s="21" t="str">
        <f t="shared" si="7"/>
        <v>25</v>
      </c>
      <c r="N73" s="5" t="str">
        <f t="shared" si="8"/>
        <v>25</v>
      </c>
      <c r="O73" s="5">
        <f t="shared" si="9"/>
        <v>25</v>
      </c>
      <c r="P73" s="22" t="str">
        <f>IF(Original!O73="mÃ¤nnlich","0",IF(Original!O73="weiblich","1",""))</f>
        <v>0</v>
      </c>
      <c r="Q73" s="22">
        <f>IFERROR(INDEX(Alter!$B$1:$B$7,MATCH(LEFT(Original!P73,5),Alter!$A$1:$A$7,0)),"")</f>
        <v>2</v>
      </c>
      <c r="R73" s="23">
        <f>IFERROR(INDEX(Abschluss!$B$1:$B$10,MATCH(Original!Q73,Abschluss!$A$1:$A$10,0)),"")</f>
        <v>7</v>
      </c>
      <c r="S73" s="23">
        <f>IFERROR(INDEX(Tätigkeit!$B$1:$B$10,MATCH(Original!R73,Tätigkeit!$A$1:$A$10,0)),"")</f>
        <v>1</v>
      </c>
      <c r="T73" s="23">
        <f>IFERROR(INDEX(Berufsfeld!$B$1:$B$16,MATCH(Original!S73,Berufsfeld!$A$1:$A$16,0)),"")</f>
        <v>8</v>
      </c>
      <c r="U73" s="23">
        <f>IFERROR(INDEX(Studium!$B$1:$B$11,MATCH(Original!T73,Studium!$A$1:$A$11,0)),"")</f>
        <v>5</v>
      </c>
      <c r="V73" s="24">
        <f>IFERROR(INDEX(Einkommen!$B$1:$B$17,MATCH(Original!U73,Einkommen!$A$1:$A$17,0)),"")</f>
        <v>2</v>
      </c>
      <c r="W73" s="24">
        <f>IF(Original!V73="","",Original!V73+1)</f>
        <v>3</v>
      </c>
      <c r="X73" s="24">
        <f>IF(Original!W73="","",Original!W73+1)</f>
        <v>4</v>
      </c>
      <c r="Y73" s="25">
        <f>IF(Original!X73="ja",1,IF(Original!X73="nein",0,""))</f>
        <v>1</v>
      </c>
      <c r="Z73" s="25">
        <f>IF(Original!Y73="ja",0,IF(Original!Y73="nein",1,""))</f>
        <v>0</v>
      </c>
      <c r="AA73" s="25">
        <f>IF(OR(Original!Z73="Meine Meinung zu Amazon hat meine Entscheidung im ersten Teil des Fragebogens nicht beeinflusst.",neu!C73=0),0,IF(AND(Original!Z73="Ich habe mich wegen meiner Amazon-Vorbehalte im ersten Teil des Fragebogens fÃ¼r das Spenden entschieden.",neu!C73=1),1,""))</f>
        <v>0</v>
      </c>
      <c r="AB73" s="19"/>
    </row>
    <row r="74" spans="1:28" x14ac:dyDescent="0.3">
      <c r="A74" s="17">
        <f>IF(ISBLANK(Original!C74),1,0)</f>
        <v>0</v>
      </c>
      <c r="B74" s="2" t="str">
        <f>MID(Original!D74,8,1)&amp;MID(Original!F74,8,1)</f>
        <v>A</v>
      </c>
      <c r="C74" s="17">
        <f t="shared" si="5"/>
        <v>1</v>
      </c>
      <c r="D74" s="18">
        <f>Original!G74+1</f>
        <v>7</v>
      </c>
      <c r="E74" s="18">
        <f>Original!H74+1</f>
        <v>3</v>
      </c>
      <c r="F74" s="18">
        <f>10-Original!I74+1</f>
        <v>3</v>
      </c>
      <c r="G74" s="18">
        <f>Original!J74+1</f>
        <v>3</v>
      </c>
      <c r="H74" s="18">
        <f>Original!K74+1</f>
        <v>1</v>
      </c>
      <c r="I74" s="18">
        <f>10-Original!L74+1</f>
        <v>6</v>
      </c>
      <c r="J74" s="4">
        <f t="shared" si="6"/>
        <v>3.8333333333333335</v>
      </c>
      <c r="K74" s="18">
        <f>Original!M74</f>
        <v>10</v>
      </c>
      <c r="L74" s="20">
        <f>IF(RIGHT(Original!N74,3)="â‚¬",LEFT(Original!N74,(LEN(Original!N74)-3)),Original!N74)</f>
        <v>200</v>
      </c>
      <c r="M74" s="21">
        <f t="shared" si="7"/>
        <v>200</v>
      </c>
      <c r="N74" s="5">
        <f t="shared" si="8"/>
        <v>200</v>
      </c>
      <c r="O74" s="5">
        <f t="shared" si="9"/>
        <v>200</v>
      </c>
      <c r="P74" s="22" t="str">
        <f>IF(Original!O74="mÃ¤nnlich","0",IF(Original!O74="weiblich","1",""))</f>
        <v>0</v>
      </c>
      <c r="Q74" s="22">
        <f>IFERROR(INDEX(Alter!$B$1:$B$7,MATCH(LEFT(Original!P74,5),Alter!$A$1:$A$7,0)),"")</f>
        <v>3</v>
      </c>
      <c r="R74" s="23">
        <f>IFERROR(INDEX(Abschluss!$B$1:$B$10,MATCH(Original!Q74,Abschluss!$A$1:$A$10,0)),"")</f>
        <v>4</v>
      </c>
      <c r="S74" s="23">
        <f>IFERROR(INDEX(Tätigkeit!$B$1:$B$10,MATCH(Original!R74,Tätigkeit!$A$1:$A$10,0)),"")</f>
        <v>1</v>
      </c>
      <c r="T74" s="23">
        <f>IFERROR(INDEX(Berufsfeld!$B$1:$B$16,MATCH(Original!S74,Berufsfeld!$A$1:$A$16,0)),"")</f>
        <v>1</v>
      </c>
      <c r="U74" s="23">
        <f>IFERROR(INDEX(Studium!$B$1:$B$11,MATCH(Original!T74,Studium!$A$1:$A$11,0)),"")</f>
        <v>2</v>
      </c>
      <c r="V74" s="24">
        <f>IFERROR(INDEX(Einkommen!$B$1:$B$17,MATCH(Original!U74,Einkommen!$A$1:$A$17,0)),"")</f>
        <v>2</v>
      </c>
      <c r="W74" s="24">
        <f>IF(Original!V74="","",Original!V74+1)</f>
        <v>2</v>
      </c>
      <c r="X74" s="24">
        <f>IF(Original!W74="","",Original!W74+1)</f>
        <v>4</v>
      </c>
      <c r="Y74" s="25">
        <f>IF(Original!X74="ja",1,IF(Original!X74="nein",0,""))</f>
        <v>1</v>
      </c>
      <c r="Z74" s="25">
        <f>IF(Original!Y74="ja",0,IF(Original!Y74="nein",1,""))</f>
        <v>0</v>
      </c>
      <c r="AA74" s="25">
        <f>IF(OR(Original!Z74="Meine Meinung zu Amazon hat meine Entscheidung im ersten Teil des Fragebogens nicht beeinflusst.",neu!C74=0),0,IF(AND(Original!Z74="Ich habe mich wegen meiner Amazon-Vorbehalte im ersten Teil des Fragebogens fÃ¼r das Spenden entschieden.",neu!C74=1),1,""))</f>
        <v>0</v>
      </c>
      <c r="AB74" s="19"/>
    </row>
    <row r="75" spans="1:28" x14ac:dyDescent="0.3">
      <c r="A75" s="17">
        <f>IF(ISBLANK(Original!C75),1,0)</f>
        <v>1</v>
      </c>
      <c r="B75" s="2" t="str">
        <f>MID(Original!D75,8,1)&amp;MID(Original!F75,8,1)</f>
        <v>A</v>
      </c>
      <c r="C75" s="17">
        <f t="shared" si="5"/>
        <v>1</v>
      </c>
      <c r="D75" s="18">
        <f>Original!G75+1</f>
        <v>6</v>
      </c>
      <c r="E75" s="18">
        <f>Original!H75+1</f>
        <v>1</v>
      </c>
      <c r="F75" s="18">
        <f>10-Original!I75+1</f>
        <v>3</v>
      </c>
      <c r="G75" s="18">
        <f>Original!J75+1</f>
        <v>6</v>
      </c>
      <c r="H75" s="18">
        <f>Original!K75+1</f>
        <v>6</v>
      </c>
      <c r="I75" s="18">
        <f>10-Original!L75+1</f>
        <v>6</v>
      </c>
      <c r="J75" s="4">
        <f t="shared" si="6"/>
        <v>4.666666666666667</v>
      </c>
      <c r="K75" s="18">
        <f>Original!M75</f>
        <v>7</v>
      </c>
      <c r="L75" s="20">
        <f>IF(RIGHT(Original!N75,3)="â‚¬",LEFT(Original!N75,(LEN(Original!N75)-3)),Original!N75)</f>
        <v>300</v>
      </c>
      <c r="M75" s="21">
        <f t="shared" si="7"/>
        <v>300</v>
      </c>
      <c r="N75" s="5">
        <f t="shared" si="8"/>
        <v>300</v>
      </c>
      <c r="O75" s="5">
        <f t="shared" si="9"/>
        <v>300</v>
      </c>
      <c r="P75" s="22" t="str">
        <f>IF(Original!O75="mÃ¤nnlich","0",IF(Original!O75="weiblich","1",""))</f>
        <v>0</v>
      </c>
      <c r="Q75" s="22">
        <f>IFERROR(INDEX(Alter!$B$1:$B$7,MATCH(LEFT(Original!P75,5),Alter!$A$1:$A$7,0)),"")</f>
        <v>3</v>
      </c>
      <c r="R75" s="23">
        <f>IFERROR(INDEX(Abschluss!$B$1:$B$10,MATCH(Original!Q75,Abschluss!$A$1:$A$10,0)),"")</f>
        <v>7</v>
      </c>
      <c r="S75" s="23">
        <f>IFERROR(INDEX(Tätigkeit!$B$1:$B$10,MATCH(Original!R75,Tätigkeit!$A$1:$A$10,0)),"")</f>
        <v>4</v>
      </c>
      <c r="T75" s="23">
        <f>IFERROR(INDEX(Berufsfeld!$B$1:$B$16,MATCH(Original!S75,Berufsfeld!$A$1:$A$16,0)),"")</f>
        <v>6</v>
      </c>
      <c r="U75" s="23">
        <f>IFERROR(INDEX(Studium!$B$1:$B$11,MATCH(Original!T75,Studium!$A$1:$A$11,0)),"")</f>
        <v>4</v>
      </c>
      <c r="V75" s="24">
        <f>IFERROR(INDEX(Einkommen!$B$1:$B$17,MATCH(Original!U75,Einkommen!$A$1:$A$17,0)),"")</f>
        <v>5</v>
      </c>
      <c r="W75" s="24">
        <f>IF(Original!V75="","",Original!V75+1)</f>
        <v>4</v>
      </c>
      <c r="X75" s="24">
        <f>IF(Original!W75="","",Original!W75+1)</f>
        <v>4</v>
      </c>
      <c r="Y75" s="25">
        <f>IF(Original!X75="ja",1,IF(Original!X75="nein",0,""))</f>
        <v>1</v>
      </c>
      <c r="Z75" s="25">
        <f>IF(Original!Y75="ja",0,IF(Original!Y75="nein",1,""))</f>
        <v>0</v>
      </c>
      <c r="AA75" s="25">
        <f>IF(OR(Original!Z75="Meine Meinung zu Amazon hat meine Entscheidung im ersten Teil des Fragebogens nicht beeinflusst.",neu!C75=0),0,IF(AND(Original!Z75="Ich habe mich wegen meiner Amazon-Vorbehalte im ersten Teil des Fragebogens fÃ¼r das Spenden entschieden.",neu!C75=1),1,""))</f>
        <v>0</v>
      </c>
      <c r="AB75" s="19"/>
    </row>
    <row r="76" spans="1:28" x14ac:dyDescent="0.3">
      <c r="A76" s="17">
        <f>IF(ISBLANK(Original!C76),1,0)</f>
        <v>0</v>
      </c>
      <c r="B76" s="2" t="str">
        <f>MID(Original!D76,8,1)&amp;MID(Original!F76,8,1)</f>
        <v>A</v>
      </c>
      <c r="C76" s="17">
        <f t="shared" si="5"/>
        <v>1</v>
      </c>
      <c r="D76" s="18">
        <f>Original!G76+1</f>
        <v>8</v>
      </c>
      <c r="E76" s="18">
        <f>Original!H76+1</f>
        <v>11</v>
      </c>
      <c r="F76" s="18">
        <f>10-Original!I76+1</f>
        <v>9</v>
      </c>
      <c r="G76" s="18">
        <f>Original!J76+1</f>
        <v>3</v>
      </c>
      <c r="H76" s="18">
        <f>Original!K76+1</f>
        <v>1</v>
      </c>
      <c r="I76" s="18">
        <f>10-Original!L76+1</f>
        <v>8</v>
      </c>
      <c r="J76" s="4">
        <f t="shared" si="6"/>
        <v>6.666666666666667</v>
      </c>
      <c r="K76" s="18">
        <f>Original!M76</f>
        <v>10</v>
      </c>
      <c r="L76" s="20">
        <f>IF(RIGHT(Original!N76,3)="â‚¬",LEFT(Original!N76,(LEN(Original!N76)-3)),Original!N76)</f>
        <v>200</v>
      </c>
      <c r="M76" s="21">
        <f t="shared" si="7"/>
        <v>200</v>
      </c>
      <c r="N76" s="5">
        <f t="shared" si="8"/>
        <v>200</v>
      </c>
      <c r="O76" s="5">
        <f t="shared" si="9"/>
        <v>200</v>
      </c>
      <c r="P76" s="22" t="str">
        <f>IF(Original!O76="mÃ¤nnlich","0",IF(Original!O76="weiblich","1",""))</f>
        <v>1</v>
      </c>
      <c r="Q76" s="22">
        <f>IFERROR(INDEX(Alter!$B$1:$B$7,MATCH(LEFT(Original!P76,5),Alter!$A$1:$A$7,0)),"")</f>
        <v>4</v>
      </c>
      <c r="R76" s="23">
        <f>IFERROR(INDEX(Abschluss!$B$1:$B$10,MATCH(Original!Q76,Abschluss!$A$1:$A$10,0)),"")</f>
        <v>4</v>
      </c>
      <c r="S76" s="23">
        <f>IFERROR(INDEX(Tätigkeit!$B$1:$B$10,MATCH(Original!R76,Tätigkeit!$A$1:$A$10,0)),"")</f>
        <v>4</v>
      </c>
      <c r="T76" s="23">
        <f>IFERROR(INDEX(Berufsfeld!$B$1:$B$16,MATCH(Original!S76,Berufsfeld!$A$1:$A$16,0)),"")</f>
        <v>3</v>
      </c>
      <c r="U76" s="23">
        <f>IFERROR(INDEX(Studium!$B$1:$B$11,MATCH(Original!T76,Studium!$A$1:$A$11,0)),"")</f>
        <v>1</v>
      </c>
      <c r="V76" s="24">
        <f>IFERROR(INDEX(Einkommen!$B$1:$B$17,MATCH(Original!U76,Einkommen!$A$1:$A$17,0)),"")</f>
        <v>2</v>
      </c>
      <c r="W76" s="24">
        <f>IF(Original!V76="","",Original!V76+1)</f>
        <v>4</v>
      </c>
      <c r="X76" s="24">
        <f>IF(Original!W76="","",Original!W76+1)</f>
        <v>4</v>
      </c>
      <c r="Y76" s="25">
        <f>IF(Original!X76="ja",1,IF(Original!X76="nein",0,""))</f>
        <v>1</v>
      </c>
      <c r="Z76" s="25">
        <f>IF(Original!Y76="ja",0,IF(Original!Y76="nein",1,""))</f>
        <v>0</v>
      </c>
      <c r="AA76" s="25">
        <f>IF(OR(Original!Z76="Meine Meinung zu Amazon hat meine Entscheidung im ersten Teil des Fragebogens nicht beeinflusst.",neu!C76=0),0,IF(AND(Original!Z76="Ich habe mich wegen meiner Amazon-Vorbehalte im ersten Teil des Fragebogens fÃ¼r das Spenden entschieden.",neu!C76=1),1,""))</f>
        <v>0</v>
      </c>
      <c r="AB76" s="19"/>
    </row>
    <row r="77" spans="1:28" x14ac:dyDescent="0.3">
      <c r="A77" s="17">
        <f>IF(ISBLANK(Original!C77),1,0)</f>
        <v>1</v>
      </c>
      <c r="B77" s="2" t="str">
        <f>MID(Original!D77,8,1)&amp;MID(Original!F77,8,1)</f>
        <v>A</v>
      </c>
      <c r="C77" s="17">
        <f t="shared" si="5"/>
        <v>1</v>
      </c>
      <c r="D77" s="18">
        <f>Original!G77+1</f>
        <v>3</v>
      </c>
      <c r="E77" s="18">
        <f>Original!H77+1</f>
        <v>10</v>
      </c>
      <c r="F77" s="18">
        <f>10-Original!I77+1</f>
        <v>2</v>
      </c>
      <c r="G77" s="18">
        <f>Original!J77+1</f>
        <v>2</v>
      </c>
      <c r="H77" s="18">
        <f>Original!K77+1</f>
        <v>1</v>
      </c>
      <c r="I77" s="18">
        <f>10-Original!L77+1</f>
        <v>3</v>
      </c>
      <c r="J77" s="4">
        <f t="shared" si="6"/>
        <v>3.5</v>
      </c>
      <c r="K77" s="18">
        <f>Original!M77</f>
        <v>10</v>
      </c>
      <c r="L77" s="20">
        <f>IF(RIGHT(Original!N77,3)="â‚¬",LEFT(Original!N77,(LEN(Original!N77)-3)),Original!N77)</f>
        <v>200</v>
      </c>
      <c r="M77" s="21">
        <f t="shared" si="7"/>
        <v>200</v>
      </c>
      <c r="N77" s="5">
        <f t="shared" si="8"/>
        <v>200</v>
      </c>
      <c r="O77" s="5">
        <f t="shared" si="9"/>
        <v>200</v>
      </c>
      <c r="P77" s="22" t="str">
        <f>IF(Original!O77="mÃ¤nnlich","0",IF(Original!O77="weiblich","1",""))</f>
        <v>0</v>
      </c>
      <c r="Q77" s="22">
        <f>IFERROR(INDEX(Alter!$B$1:$B$7,MATCH(LEFT(Original!P77,5),Alter!$A$1:$A$7,0)),"")</f>
        <v>3</v>
      </c>
      <c r="R77" s="23">
        <f>IFERROR(INDEX(Abschluss!$B$1:$B$10,MATCH(Original!Q77,Abschluss!$A$1:$A$10,0)),"")</f>
        <v>4</v>
      </c>
      <c r="S77" s="23">
        <f>IFERROR(INDEX(Tätigkeit!$B$1:$B$10,MATCH(Original!R77,Tätigkeit!$A$1:$A$10,0)),"")</f>
        <v>1</v>
      </c>
      <c r="T77" s="23">
        <f>IFERROR(INDEX(Berufsfeld!$B$1:$B$16,MATCH(Original!S77,Berufsfeld!$A$1:$A$16,0)),"")</f>
        <v>7</v>
      </c>
      <c r="U77" s="23">
        <f>IFERROR(INDEX(Studium!$B$1:$B$11,MATCH(Original!T77,Studium!$A$1:$A$11,0)),"")</f>
        <v>1</v>
      </c>
      <c r="V77" s="24">
        <f>IFERROR(INDEX(Einkommen!$B$1:$B$17,MATCH(Original!U77,Einkommen!$A$1:$A$17,0)),"")</f>
        <v>2</v>
      </c>
      <c r="W77" s="24">
        <f>IF(Original!V77="","",Original!V77+1)</f>
        <v>4</v>
      </c>
      <c r="X77" s="24">
        <f>IF(Original!W77="","",Original!W77+1)</f>
        <v>2</v>
      </c>
      <c r="Y77" s="25">
        <f>IF(Original!X77="ja",1,IF(Original!X77="nein",0,""))</f>
        <v>1</v>
      </c>
      <c r="Z77" s="25">
        <f>IF(Original!Y77="ja",0,IF(Original!Y77="nein",1,""))</f>
        <v>0</v>
      </c>
      <c r="AA77" s="25">
        <f>IF(OR(Original!Z77="Meine Meinung zu Amazon hat meine Entscheidung im ersten Teil des Fragebogens nicht beeinflusst.",neu!C77=0),0,IF(AND(Original!Z77="Ich habe mich wegen meiner Amazon-Vorbehalte im ersten Teil des Fragebogens fÃ¼r das Spenden entschieden.",neu!C77=1),1,""))</f>
        <v>0</v>
      </c>
      <c r="AB77" s="19"/>
    </row>
    <row r="78" spans="1:28" x14ac:dyDescent="0.3">
      <c r="A78" s="17">
        <f>IF(ISBLANK(Original!C78),1,0)</f>
        <v>1</v>
      </c>
      <c r="B78" s="2" t="str">
        <f>MID(Original!D78,8,1)&amp;MID(Original!F78,8,1)</f>
        <v>B</v>
      </c>
      <c r="C78" s="17">
        <f t="shared" si="5"/>
        <v>0</v>
      </c>
      <c r="D78" s="18">
        <f>Original!G78+1</f>
        <v>9</v>
      </c>
      <c r="E78" s="18">
        <f>Original!H78+1</f>
        <v>6</v>
      </c>
      <c r="F78" s="18">
        <f>10-Original!I78+1</f>
        <v>8</v>
      </c>
      <c r="G78" s="18">
        <f>Original!J78+1</f>
        <v>8</v>
      </c>
      <c r="H78" s="18">
        <f>Original!K78+1</f>
        <v>5</v>
      </c>
      <c r="I78" s="18">
        <f>10-Original!L78+1</f>
        <v>9</v>
      </c>
      <c r="J78" s="4">
        <f t="shared" si="6"/>
        <v>7.5</v>
      </c>
      <c r="K78" s="18">
        <f>Original!M78</f>
        <v>5</v>
      </c>
      <c r="L78" s="20">
        <f>IF(RIGHT(Original!N78,3)="â‚¬",LEFT(Original!N78,(LEN(Original!N78)-3)),Original!N78)</f>
        <v>20</v>
      </c>
      <c r="M78" s="21">
        <f t="shared" si="7"/>
        <v>20</v>
      </c>
      <c r="N78" s="5">
        <f t="shared" si="8"/>
        <v>20</v>
      </c>
      <c r="O78" s="5">
        <f t="shared" si="9"/>
        <v>20</v>
      </c>
      <c r="P78" s="22" t="str">
        <f>IF(Original!O78="mÃ¤nnlich","0",IF(Original!O78="weiblich","1",""))</f>
        <v>1</v>
      </c>
      <c r="Q78" s="22">
        <f>IFERROR(INDEX(Alter!$B$1:$B$7,MATCH(LEFT(Original!P78,5),Alter!$A$1:$A$7,0)),"")</f>
        <v>2</v>
      </c>
      <c r="R78" s="23">
        <f>IFERROR(INDEX(Abschluss!$B$1:$B$10,MATCH(Original!Q78,Abschluss!$A$1:$A$10,0)),"")</f>
        <v>7</v>
      </c>
      <c r="S78" s="23">
        <f>IFERROR(INDEX(Tätigkeit!$B$1:$B$10,MATCH(Original!R78,Tätigkeit!$A$1:$A$10,0)),"")</f>
        <v>1</v>
      </c>
      <c r="T78" s="23">
        <f>IFERROR(INDEX(Berufsfeld!$B$1:$B$16,MATCH(Original!S78,Berufsfeld!$A$1:$A$16,0)),"")</f>
        <v>1</v>
      </c>
      <c r="U78" s="23">
        <f>IFERROR(INDEX(Studium!$B$1:$B$11,MATCH(Original!T78,Studium!$A$1:$A$11,0)),"")</f>
        <v>2</v>
      </c>
      <c r="V78" s="24">
        <f>IFERROR(INDEX(Einkommen!$B$1:$B$17,MATCH(Original!U78,Einkommen!$A$1:$A$17,0)),"")</f>
        <v>1</v>
      </c>
      <c r="W78" s="24">
        <f>IF(Original!V78="","",Original!V78+1)</f>
        <v>4</v>
      </c>
      <c r="X78" s="24">
        <f>IF(Original!W78="","",Original!W78+1)</f>
        <v>4</v>
      </c>
      <c r="Y78" s="25">
        <f>IF(Original!X78="ja",1,IF(Original!X78="nein",0,""))</f>
        <v>1</v>
      </c>
      <c r="Z78" s="25">
        <f>IF(Original!Y78="ja",0,IF(Original!Y78="nein",1,""))</f>
        <v>0</v>
      </c>
      <c r="AA78" s="25">
        <f>IF(OR(Original!Z78="Meine Meinung zu Amazon hat meine Entscheidung im ersten Teil des Fragebogens nicht beeinflusst.",neu!C78=0),0,IF(AND(Original!Z78="Ich habe mich wegen meiner Amazon-Vorbehalte im ersten Teil des Fragebogens fÃ¼r das Spenden entschieden.",neu!C78=1),1,""))</f>
        <v>0</v>
      </c>
      <c r="AB78" s="19"/>
    </row>
    <row r="79" spans="1:28" x14ac:dyDescent="0.3">
      <c r="A79" s="17">
        <f>IF(ISBLANK(Original!C79),1,0)</f>
        <v>0</v>
      </c>
      <c r="B79" s="2" t="str">
        <f>MID(Original!D79,8,1)&amp;MID(Original!F79,8,1)</f>
        <v>A</v>
      </c>
      <c r="C79" s="17">
        <f t="shared" si="5"/>
        <v>1</v>
      </c>
      <c r="D79" s="18">
        <f>Original!G79+1</f>
        <v>7</v>
      </c>
      <c r="E79" s="18">
        <f>Original!H79+1</f>
        <v>8</v>
      </c>
      <c r="F79" s="18">
        <f>10-Original!I79+1</f>
        <v>3</v>
      </c>
      <c r="G79" s="18">
        <f>Original!J79+1</f>
        <v>7</v>
      </c>
      <c r="H79" s="18">
        <f>Original!K79+1</f>
        <v>1</v>
      </c>
      <c r="I79" s="18">
        <f>10-Original!L79+1</f>
        <v>2</v>
      </c>
      <c r="J79" s="4">
        <f t="shared" si="6"/>
        <v>4.666666666666667</v>
      </c>
      <c r="K79" s="18">
        <f>Original!M79</f>
        <v>9</v>
      </c>
      <c r="L79" s="20" t="str">
        <f>IF(RIGHT(Original!N79,3)="â‚¬",LEFT(Original!N79,(LEN(Original!N79)-3)),Original!N79)</f>
        <v>100</v>
      </c>
      <c r="M79" s="21" t="str">
        <f t="shared" si="7"/>
        <v>100</v>
      </c>
      <c r="N79" s="5" t="str">
        <f t="shared" si="8"/>
        <v>100</v>
      </c>
      <c r="O79" s="5">
        <f t="shared" si="9"/>
        <v>100</v>
      </c>
      <c r="P79" s="22" t="str">
        <f>IF(Original!O79="mÃ¤nnlich","0",IF(Original!O79="weiblich","1",""))</f>
        <v>0</v>
      </c>
      <c r="Q79" s="22">
        <f>IFERROR(INDEX(Alter!$B$1:$B$7,MATCH(LEFT(Original!P79,5),Alter!$A$1:$A$7,0)),"")</f>
        <v>3</v>
      </c>
      <c r="R79" s="23">
        <f>IFERROR(INDEX(Abschluss!$B$1:$B$10,MATCH(Original!Q79,Abschluss!$A$1:$A$10,0)),"")</f>
        <v>4</v>
      </c>
      <c r="S79" s="23">
        <f>IFERROR(INDEX(Tätigkeit!$B$1:$B$10,MATCH(Original!R79,Tätigkeit!$A$1:$A$10,0)),"")</f>
        <v>1</v>
      </c>
      <c r="T79" s="23">
        <f>IFERROR(INDEX(Berufsfeld!$B$1:$B$16,MATCH(Original!S79,Berufsfeld!$A$1:$A$16,0)),"")</f>
        <v>5</v>
      </c>
      <c r="U79" s="23">
        <f>IFERROR(INDEX(Studium!$B$1:$B$11,MATCH(Original!T79,Studium!$A$1:$A$11,0)),"")</f>
        <v>6</v>
      </c>
      <c r="V79" s="24">
        <f>IFERROR(INDEX(Einkommen!$B$1:$B$17,MATCH(Original!U79,Einkommen!$A$1:$A$17,0)),"")</f>
        <v>2</v>
      </c>
      <c r="W79" s="24">
        <f>IF(Original!V79="","",Original!V79+1)</f>
        <v>5</v>
      </c>
      <c r="X79" s="24">
        <f>IF(Original!W79="","",Original!W79+1)</f>
        <v>3</v>
      </c>
      <c r="Y79" s="25">
        <f>IF(Original!X79="ja",1,IF(Original!X79="nein",0,""))</f>
        <v>1</v>
      </c>
      <c r="Z79" s="25">
        <f>IF(Original!Y79="ja",0,IF(Original!Y79="nein",1,""))</f>
        <v>0</v>
      </c>
      <c r="AA79" s="25">
        <f>IF(OR(Original!Z79="Meine Meinung zu Amazon hat meine Entscheidung im ersten Teil des Fragebogens nicht beeinflusst.",neu!C79=0),0,IF(AND(Original!Z79="Ich habe mich wegen meiner Amazon-Vorbehalte im ersten Teil des Fragebogens fÃ¼r das Spenden entschieden.",neu!C79=1),1,""))</f>
        <v>1</v>
      </c>
      <c r="AB79" s="19"/>
    </row>
    <row r="80" spans="1:28" x14ac:dyDescent="0.3">
      <c r="A80" s="17">
        <f>IF(ISBLANK(Original!C80),1,0)</f>
        <v>1</v>
      </c>
      <c r="B80" s="2" t="str">
        <f>MID(Original!D80,8,1)&amp;MID(Original!F80,8,1)</f>
        <v>A</v>
      </c>
      <c r="C80" s="17">
        <f t="shared" si="5"/>
        <v>1</v>
      </c>
      <c r="D80" s="18">
        <f>Original!G80+1</f>
        <v>8</v>
      </c>
      <c r="E80" s="18">
        <f>Original!H80+1</f>
        <v>9</v>
      </c>
      <c r="F80" s="18">
        <f>10-Original!I80+1</f>
        <v>7</v>
      </c>
      <c r="G80" s="18">
        <f>Original!J80+1</f>
        <v>6</v>
      </c>
      <c r="H80" s="18">
        <f>Original!K80+1</f>
        <v>4</v>
      </c>
      <c r="I80" s="18">
        <f>10-Original!L80+1</f>
        <v>6</v>
      </c>
      <c r="J80" s="4">
        <f t="shared" si="6"/>
        <v>6.666666666666667</v>
      </c>
      <c r="K80" s="18">
        <f>Original!M80</f>
        <v>10</v>
      </c>
      <c r="L80" s="20" t="str">
        <f>IF(RIGHT(Original!N80,3)="â‚¬",LEFT(Original!N80,(LEN(Original!N80)-3)),Original!N80)</f>
        <v>800</v>
      </c>
      <c r="M80" s="21" t="str">
        <f t="shared" si="7"/>
        <v>800</v>
      </c>
      <c r="N80" s="5" t="str">
        <f t="shared" si="8"/>
        <v>800</v>
      </c>
      <c r="O80" s="5">
        <f t="shared" si="9"/>
        <v>800</v>
      </c>
      <c r="P80" s="22" t="str">
        <f>IF(Original!O80="mÃ¤nnlich","0",IF(Original!O80="weiblich","1",""))</f>
        <v>1</v>
      </c>
      <c r="Q80" s="22">
        <f>IFERROR(INDEX(Alter!$B$1:$B$7,MATCH(LEFT(Original!P80,5),Alter!$A$1:$A$7,0)),"")</f>
        <v>2</v>
      </c>
      <c r="R80" s="23">
        <f>IFERROR(INDEX(Abschluss!$B$1:$B$10,MATCH(Original!Q80,Abschluss!$A$1:$A$10,0)),"")</f>
        <v>4</v>
      </c>
      <c r="S80" s="23">
        <f>IFERROR(INDEX(Tätigkeit!$B$1:$B$10,MATCH(Original!R80,Tätigkeit!$A$1:$A$10,0)),"")</f>
        <v>1</v>
      </c>
      <c r="T80" s="23">
        <f>IFERROR(INDEX(Berufsfeld!$B$1:$B$16,MATCH(Original!S80,Berufsfeld!$A$1:$A$16,0)),"")</f>
        <v>11</v>
      </c>
      <c r="U80" s="23">
        <f>IFERROR(INDEX(Studium!$B$1:$B$11,MATCH(Original!T80,Studium!$A$1:$A$11,0)),"")</f>
        <v>9</v>
      </c>
      <c r="V80" s="24">
        <f>IFERROR(INDEX(Einkommen!$B$1:$B$17,MATCH(Original!U80,Einkommen!$A$1:$A$17,0)),"")</f>
        <v>2</v>
      </c>
      <c r="W80" s="24">
        <f>IF(Original!V80="","",Original!V80+1)</f>
        <v>5</v>
      </c>
      <c r="X80" s="24">
        <f>IF(Original!W80="","",Original!W80+1)</f>
        <v>2</v>
      </c>
      <c r="Y80" s="25">
        <f>IF(Original!X80="ja",1,IF(Original!X80="nein",0,""))</f>
        <v>1</v>
      </c>
      <c r="Z80" s="25">
        <f>IF(Original!Y80="ja",0,IF(Original!Y80="nein",1,""))</f>
        <v>0</v>
      </c>
      <c r="AA80" s="25">
        <f>IF(OR(Original!Z80="Meine Meinung zu Amazon hat meine Entscheidung im ersten Teil des Fragebogens nicht beeinflusst.",neu!C80=0),0,IF(AND(Original!Z80="Ich habe mich wegen meiner Amazon-Vorbehalte im ersten Teil des Fragebogens fÃ¼r das Spenden entschieden.",neu!C80=1),1,""))</f>
        <v>0</v>
      </c>
      <c r="AB80" s="19"/>
    </row>
    <row r="81" spans="1:28" x14ac:dyDescent="0.3">
      <c r="A81" s="17">
        <f>IF(ISBLANK(Original!C81),1,0)</f>
        <v>0</v>
      </c>
      <c r="B81" s="2" t="str">
        <f>MID(Original!D81,8,1)&amp;MID(Original!F81,8,1)</f>
        <v>A</v>
      </c>
      <c r="C81" s="17">
        <f t="shared" si="5"/>
        <v>1</v>
      </c>
      <c r="D81" s="18">
        <f>Original!G81+1</f>
        <v>3</v>
      </c>
      <c r="E81" s="18">
        <f>Original!H81+1</f>
        <v>4</v>
      </c>
      <c r="F81" s="18">
        <f>10-Original!I81+1</f>
        <v>2</v>
      </c>
      <c r="G81" s="18">
        <f>Original!J81+1</f>
        <v>2</v>
      </c>
      <c r="H81" s="18">
        <f>Original!K81+1</f>
        <v>1</v>
      </c>
      <c r="I81" s="18">
        <f>10-Original!L81+1</f>
        <v>7</v>
      </c>
      <c r="J81" s="4">
        <f t="shared" si="6"/>
        <v>3.1666666666666665</v>
      </c>
      <c r="K81" s="18">
        <f>Original!M81</f>
        <v>9</v>
      </c>
      <c r="L81" s="20">
        <f>IF(RIGHT(Original!N81,3)="â‚¬",LEFT(Original!N81,(LEN(Original!N81)-3)),Original!N81)</f>
        <v>0.1</v>
      </c>
      <c r="M81" s="21">
        <f t="shared" si="7"/>
        <v>0.1</v>
      </c>
      <c r="N81" s="5">
        <v>100</v>
      </c>
      <c r="O81" s="5">
        <f t="shared" si="9"/>
        <v>100</v>
      </c>
      <c r="P81" s="22" t="str">
        <f>IF(Original!O81="mÃ¤nnlich","0",IF(Original!O81="weiblich","1",""))</f>
        <v>1</v>
      </c>
      <c r="Q81" s="22">
        <f>IFERROR(INDEX(Alter!$B$1:$B$7,MATCH(LEFT(Original!P81,5),Alter!$A$1:$A$7,0)),"")</f>
        <v>3</v>
      </c>
      <c r="R81" s="23">
        <f>IFERROR(INDEX(Abschluss!$B$1:$B$10,MATCH(Original!Q81,Abschluss!$A$1:$A$10,0)),"")</f>
        <v>8</v>
      </c>
      <c r="S81" s="23">
        <f>IFERROR(INDEX(Tätigkeit!$B$1:$B$10,MATCH(Original!R81,Tätigkeit!$A$1:$A$10,0)),"")</f>
        <v>2</v>
      </c>
      <c r="T81" s="23">
        <f>IFERROR(INDEX(Berufsfeld!$B$1:$B$16,MATCH(Original!S81,Berufsfeld!$A$1:$A$16,0)),"")</f>
        <v>6</v>
      </c>
      <c r="U81" s="23">
        <f>IFERROR(INDEX(Studium!$B$1:$B$11,MATCH(Original!T81,Studium!$A$1:$A$11,0)),"")</f>
        <v>9</v>
      </c>
      <c r="V81" s="24">
        <f>IFERROR(INDEX(Einkommen!$B$1:$B$17,MATCH(Original!U81,Einkommen!$A$1:$A$17,0)),"")</f>
        <v>4</v>
      </c>
      <c r="W81" s="24">
        <f>IF(Original!V81="","",Original!V81+1)</f>
        <v>3</v>
      </c>
      <c r="X81" s="24">
        <f>IF(Original!W81="","",Original!W81+1)</f>
        <v>3</v>
      </c>
      <c r="Y81" s="25">
        <f>IF(Original!X81="ja",1,IF(Original!X81="nein",0,""))</f>
        <v>1</v>
      </c>
      <c r="Z81" s="25">
        <f>IF(Original!Y81="ja",0,IF(Original!Y81="nein",1,""))</f>
        <v>0</v>
      </c>
      <c r="AA81" s="25">
        <f>IF(OR(Original!Z81="Meine Meinung zu Amazon hat meine Entscheidung im ersten Teil des Fragebogens nicht beeinflusst.",neu!C81=0),0,IF(AND(Original!Z81="Ich habe mich wegen meiner Amazon-Vorbehalte im ersten Teil des Fragebogens fÃ¼r das Spenden entschieden.",neu!C81=1),1,""))</f>
        <v>0</v>
      </c>
      <c r="AB81" s="19"/>
    </row>
    <row r="82" spans="1:28" x14ac:dyDescent="0.3">
      <c r="A82" s="17">
        <f>IF(ISBLANK(Original!C82),1,0)</f>
        <v>1</v>
      </c>
      <c r="B82" s="2" t="str">
        <f>MID(Original!D82,8,1)&amp;MID(Original!F82,8,1)</f>
        <v>A</v>
      </c>
      <c r="C82" s="17">
        <f t="shared" si="5"/>
        <v>1</v>
      </c>
      <c r="D82" s="18">
        <f>Original!G82+1</f>
        <v>2</v>
      </c>
      <c r="E82" s="18">
        <f>Original!H82+1</f>
        <v>9</v>
      </c>
      <c r="F82" s="18">
        <f>10-Original!I82+1</f>
        <v>3</v>
      </c>
      <c r="G82" s="18">
        <f>Original!J82+1</f>
        <v>3</v>
      </c>
      <c r="H82" s="18">
        <f>Original!K82+1</f>
        <v>1</v>
      </c>
      <c r="I82" s="18">
        <f>10-Original!L82+1</f>
        <v>4</v>
      </c>
      <c r="J82" s="4">
        <f t="shared" si="6"/>
        <v>3.6666666666666665</v>
      </c>
      <c r="K82" s="18">
        <f>Original!M82</f>
        <v>10</v>
      </c>
      <c r="L82" s="20">
        <f>IF(RIGHT(Original!N82,3)="â‚¬",LEFT(Original!N82,(LEN(Original!N82)-3)),Original!N82)</f>
        <v>100</v>
      </c>
      <c r="M82" s="21">
        <f t="shared" si="7"/>
        <v>100</v>
      </c>
      <c r="N82" s="5">
        <f t="shared" si="8"/>
        <v>100</v>
      </c>
      <c r="O82" s="5">
        <f t="shared" si="9"/>
        <v>100</v>
      </c>
      <c r="P82" s="22" t="str">
        <f>IF(Original!O82="mÃ¤nnlich","0",IF(Original!O82="weiblich","1",""))</f>
        <v>1</v>
      </c>
      <c r="Q82" s="22">
        <f>IFERROR(INDEX(Alter!$B$1:$B$7,MATCH(LEFT(Original!P82,5),Alter!$A$1:$A$7,0)),"")</f>
        <v>2</v>
      </c>
      <c r="R82" s="23">
        <f>IFERROR(INDEX(Abschluss!$B$1:$B$10,MATCH(Original!Q82,Abschluss!$A$1:$A$10,0)),"")</f>
        <v>8</v>
      </c>
      <c r="S82" s="23">
        <f>IFERROR(INDEX(Tätigkeit!$B$1:$B$10,MATCH(Original!R82,Tätigkeit!$A$1:$A$10,0)),"")</f>
        <v>2</v>
      </c>
      <c r="T82" s="23">
        <f>IFERROR(INDEX(Berufsfeld!$B$1:$B$16,MATCH(Original!S82,Berufsfeld!$A$1:$A$16,0)),"")</f>
        <v>6</v>
      </c>
      <c r="U82" s="23">
        <f>IFERROR(INDEX(Studium!$B$1:$B$11,MATCH(Original!T82,Studium!$A$1:$A$11,0)),"")</f>
        <v>1</v>
      </c>
      <c r="V82" s="24">
        <f>IFERROR(INDEX(Einkommen!$B$1:$B$17,MATCH(Original!U82,Einkommen!$A$1:$A$17,0)),"")</f>
        <v>3</v>
      </c>
      <c r="W82" s="24">
        <f>IF(Original!V82="","",Original!V82+1)</f>
        <v>5</v>
      </c>
      <c r="X82" s="24">
        <f>IF(Original!W82="","",Original!W82+1)</f>
        <v>3</v>
      </c>
      <c r="Y82" s="25">
        <f>IF(Original!X82="ja",1,IF(Original!X82="nein",0,""))</f>
        <v>1</v>
      </c>
      <c r="Z82" s="25">
        <f>IF(Original!Y82="ja",0,IF(Original!Y82="nein",1,""))</f>
        <v>0</v>
      </c>
      <c r="AA82" s="25">
        <f>IF(OR(Original!Z82="Meine Meinung zu Amazon hat meine Entscheidung im ersten Teil des Fragebogens nicht beeinflusst.",neu!C82=0),0,IF(AND(Original!Z82="Ich habe mich wegen meiner Amazon-Vorbehalte im ersten Teil des Fragebogens fÃ¼r das Spenden entschieden.",neu!C82=1),1,""))</f>
        <v>0</v>
      </c>
      <c r="AB82" s="19"/>
    </row>
    <row r="83" spans="1:28" x14ac:dyDescent="0.3">
      <c r="A83" s="17">
        <f>IF(ISBLANK(Original!C83),1,0)</f>
        <v>0</v>
      </c>
      <c r="B83" s="2" t="str">
        <f>MID(Original!D83,8,1)&amp;MID(Original!F83,8,1)</f>
        <v>B</v>
      </c>
      <c r="C83" s="17">
        <f t="shared" si="5"/>
        <v>0</v>
      </c>
      <c r="D83" s="18">
        <f>Original!G83+1</f>
        <v>6</v>
      </c>
      <c r="E83" s="18">
        <f>Original!H83+1</f>
        <v>3</v>
      </c>
      <c r="F83" s="18">
        <f>10-Original!I83+1</f>
        <v>1</v>
      </c>
      <c r="G83" s="18">
        <f>Original!J83+1</f>
        <v>1</v>
      </c>
      <c r="H83" s="18">
        <f>Original!K83+1</f>
        <v>4</v>
      </c>
      <c r="I83" s="18">
        <f>10-Original!L83+1</f>
        <v>4</v>
      </c>
      <c r="J83" s="4">
        <f t="shared" si="6"/>
        <v>3.1666666666666665</v>
      </c>
      <c r="K83" s="18">
        <f>Original!M83</f>
        <v>8</v>
      </c>
      <c r="L83" s="20">
        <f>IF(RIGHT(Original!N83,3)="â‚¬",LEFT(Original!N83,(LEN(Original!N83)-3)),Original!N83)</f>
        <v>1000</v>
      </c>
      <c r="M83" s="21">
        <f t="shared" si="7"/>
        <v>1000</v>
      </c>
      <c r="N83" s="5">
        <f t="shared" si="8"/>
        <v>1000</v>
      </c>
      <c r="O83" s="5">
        <f t="shared" si="9"/>
        <v>1000</v>
      </c>
      <c r="P83" s="22" t="str">
        <f>IF(Original!O83="mÃ¤nnlich","0",IF(Original!O83="weiblich","1",""))</f>
        <v>1</v>
      </c>
      <c r="Q83" s="22">
        <f>IFERROR(INDEX(Alter!$B$1:$B$7,MATCH(LEFT(Original!P83,5),Alter!$A$1:$A$7,0)),"")</f>
        <v>2</v>
      </c>
      <c r="R83" s="23">
        <f>IFERROR(INDEX(Abschluss!$B$1:$B$10,MATCH(Original!Q83,Abschluss!$A$1:$A$10,0)),"")</f>
        <v>7</v>
      </c>
      <c r="S83" s="23">
        <f>IFERROR(INDEX(Tätigkeit!$B$1:$B$10,MATCH(Original!R83,Tätigkeit!$A$1:$A$10,0)),"")</f>
        <v>1</v>
      </c>
      <c r="T83" s="23">
        <f>IFERROR(INDEX(Berufsfeld!$B$1:$B$16,MATCH(Original!S83,Berufsfeld!$A$1:$A$16,0)),"")</f>
        <v>8</v>
      </c>
      <c r="U83" s="23">
        <f>IFERROR(INDEX(Studium!$B$1:$B$11,MATCH(Original!T83,Studium!$A$1:$A$11,0)),"")</f>
        <v>5</v>
      </c>
      <c r="V83" s="24">
        <f>IFERROR(INDEX(Einkommen!$B$1:$B$17,MATCH(Original!U83,Einkommen!$A$1:$A$17,0)),"")</f>
        <v>1</v>
      </c>
      <c r="W83" s="24">
        <f>IF(Original!V83="","",Original!V83+1)</f>
        <v>4</v>
      </c>
      <c r="X83" s="24">
        <f>IF(Original!W83="","",Original!W83+1)</f>
        <v>3</v>
      </c>
      <c r="Y83" s="25">
        <f>IF(Original!X83="ja",1,IF(Original!X83="nein",0,""))</f>
        <v>1</v>
      </c>
      <c r="Z83" s="25">
        <f>IF(Original!Y83="ja",0,IF(Original!Y83="nein",1,""))</f>
        <v>1</v>
      </c>
      <c r="AA83" s="25">
        <f>IF(OR(Original!Z83="Meine Meinung zu Amazon hat meine Entscheidung im ersten Teil des Fragebogens nicht beeinflusst.",neu!C83=0),0,IF(AND(Original!Z83="Ich habe mich wegen meiner Amazon-Vorbehalte im ersten Teil des Fragebogens fÃ¼r das Spenden entschieden.",neu!C83=1),1,""))</f>
        <v>0</v>
      </c>
      <c r="AB83" s="19"/>
    </row>
    <row r="84" spans="1:28" x14ac:dyDescent="0.3">
      <c r="A84" s="17">
        <f>IF(ISBLANK(Original!C84),1,0)</f>
        <v>0</v>
      </c>
      <c r="B84" s="2" t="str">
        <f>MID(Original!D84,8,1)&amp;MID(Original!F84,8,1)</f>
        <v>A</v>
      </c>
      <c r="C84" s="17">
        <f t="shared" si="5"/>
        <v>1</v>
      </c>
      <c r="D84" s="18">
        <f>Original!G84+1</f>
        <v>2</v>
      </c>
      <c r="E84" s="18">
        <f>Original!H84+1</f>
        <v>2</v>
      </c>
      <c r="F84" s="18">
        <f>10-Original!I84+1</f>
        <v>2</v>
      </c>
      <c r="G84" s="18">
        <f>Original!J84+1</f>
        <v>3</v>
      </c>
      <c r="H84" s="18">
        <f>Original!K84+1</f>
        <v>6</v>
      </c>
      <c r="I84" s="18">
        <f>10-Original!L84+1</f>
        <v>6</v>
      </c>
      <c r="J84" s="4">
        <f t="shared" si="6"/>
        <v>3.5</v>
      </c>
      <c r="K84" s="18">
        <f>Original!M84</f>
        <v>2</v>
      </c>
      <c r="L84" s="20">
        <f>IF(RIGHT(Original!N84,3)="â‚¬",LEFT(Original!N84,(LEN(Original!N84)-3)),Original!N84)</f>
        <v>25</v>
      </c>
      <c r="M84" s="21">
        <f t="shared" si="7"/>
        <v>25</v>
      </c>
      <c r="N84" s="5">
        <f t="shared" si="8"/>
        <v>25</v>
      </c>
      <c r="O84" s="5">
        <f t="shared" si="9"/>
        <v>25</v>
      </c>
      <c r="P84" s="22" t="str">
        <f>IF(Original!O84="mÃ¤nnlich","0",IF(Original!O84="weiblich","1",""))</f>
        <v>0</v>
      </c>
      <c r="Q84" s="22">
        <f>IFERROR(INDEX(Alter!$B$1:$B$7,MATCH(LEFT(Original!P84,5),Alter!$A$1:$A$7,0)),"")</f>
        <v>4</v>
      </c>
      <c r="R84" s="23">
        <f>IFERROR(INDEX(Abschluss!$B$1:$B$10,MATCH(Original!Q84,Abschluss!$A$1:$A$10,0)),"")</f>
        <v>9</v>
      </c>
      <c r="S84" s="23">
        <f>IFERROR(INDEX(Tätigkeit!$B$1:$B$10,MATCH(Original!R84,Tätigkeit!$A$1:$A$10,0)),"")</f>
        <v>3</v>
      </c>
      <c r="T84" s="23">
        <f>IFERROR(INDEX(Berufsfeld!$B$1:$B$16,MATCH(Original!S84,Berufsfeld!$A$1:$A$16,0)),"")</f>
        <v>1</v>
      </c>
      <c r="U84" s="23">
        <f>IFERROR(INDEX(Studium!$B$1:$B$11,MATCH(Original!T84,Studium!$A$1:$A$11,0)),"")</f>
        <v>2</v>
      </c>
      <c r="V84" s="24">
        <f>IFERROR(INDEX(Einkommen!$B$1:$B$17,MATCH(Original!U84,Einkommen!$A$1:$A$17,0)),"")</f>
        <v>7</v>
      </c>
      <c r="W84" s="24">
        <f>IF(Original!V84="","",Original!V84+1)</f>
        <v>4</v>
      </c>
      <c r="X84" s="24">
        <f>IF(Original!W84="","",Original!W84+1)</f>
        <v>5</v>
      </c>
      <c r="Y84" s="25">
        <f>IF(Original!X84="ja",1,IF(Original!X84="nein",0,""))</f>
        <v>1</v>
      </c>
      <c r="Z84" s="25">
        <f>IF(Original!Y84="ja",0,IF(Original!Y84="nein",1,""))</f>
        <v>1</v>
      </c>
      <c r="AA84" s="25">
        <f>IF(OR(Original!Z84="Meine Meinung zu Amazon hat meine Entscheidung im ersten Teil des Fragebogens nicht beeinflusst.",neu!C84=0),0,IF(AND(Original!Z84="Ich habe mich wegen meiner Amazon-Vorbehalte im ersten Teil des Fragebogens fÃ¼r das Spenden entschieden.",neu!C84=1),1,""))</f>
        <v>0</v>
      </c>
      <c r="AB84" s="19"/>
    </row>
    <row r="85" spans="1:28" x14ac:dyDescent="0.3">
      <c r="A85" s="17">
        <f>IF(ISBLANK(Original!C85),1,0)</f>
        <v>0</v>
      </c>
      <c r="B85" s="2" t="str">
        <f>MID(Original!D85,8,1)&amp;MID(Original!F85,8,1)</f>
        <v>A</v>
      </c>
      <c r="C85" s="17">
        <f t="shared" si="5"/>
        <v>1</v>
      </c>
      <c r="D85" s="18">
        <f>Original!G85+1</f>
        <v>7</v>
      </c>
      <c r="E85" s="18">
        <f>Original!H85+1</f>
        <v>3</v>
      </c>
      <c r="F85" s="18">
        <f>10-Original!I85+1</f>
        <v>1</v>
      </c>
      <c r="G85" s="18">
        <f>Original!J85+1</f>
        <v>2</v>
      </c>
      <c r="H85" s="18">
        <f>Original!K85+1</f>
        <v>3</v>
      </c>
      <c r="I85" s="18">
        <f>10-Original!L85+1</f>
        <v>1</v>
      </c>
      <c r="J85" s="4">
        <f t="shared" si="6"/>
        <v>2.8333333333333335</v>
      </c>
      <c r="K85" s="18">
        <f>Original!M85</f>
        <v>6</v>
      </c>
      <c r="L85" s="20">
        <f>IF(RIGHT(Original!N85,3)="â‚¬",LEFT(Original!N85,(LEN(Original!N85)-3)),Original!N85)</f>
        <v>500</v>
      </c>
      <c r="M85" s="21">
        <f t="shared" si="7"/>
        <v>500</v>
      </c>
      <c r="N85" s="5">
        <f t="shared" si="8"/>
        <v>500</v>
      </c>
      <c r="O85" s="5">
        <f t="shared" si="9"/>
        <v>500</v>
      </c>
      <c r="P85" s="22" t="str">
        <f>IF(Original!O85="mÃ¤nnlich","0",IF(Original!O85="weiblich","1",""))</f>
        <v>1</v>
      </c>
      <c r="Q85" s="22">
        <f>IFERROR(INDEX(Alter!$B$1:$B$7,MATCH(LEFT(Original!P85,5),Alter!$A$1:$A$7,0)),"")</f>
        <v>2</v>
      </c>
      <c r="R85" s="23">
        <f>IFERROR(INDEX(Abschluss!$B$1:$B$10,MATCH(Original!Q85,Abschluss!$A$1:$A$10,0)),"")</f>
        <v>7</v>
      </c>
      <c r="S85" s="23">
        <f>IFERROR(INDEX(Tätigkeit!$B$1:$B$10,MATCH(Original!R85,Tätigkeit!$A$1:$A$10,0)),"")</f>
        <v>1</v>
      </c>
      <c r="T85" s="23">
        <f>IFERROR(INDEX(Berufsfeld!$B$1:$B$16,MATCH(Original!S85,Berufsfeld!$A$1:$A$16,0)),"")</f>
        <v>11</v>
      </c>
      <c r="U85" s="23">
        <f>IFERROR(INDEX(Studium!$B$1:$B$11,MATCH(Original!T85,Studium!$A$1:$A$11,0)),"")</f>
        <v>9</v>
      </c>
      <c r="V85" s="24">
        <f>IFERROR(INDEX(Einkommen!$B$1:$B$17,MATCH(Original!U85,Einkommen!$A$1:$A$17,0)),"")</f>
        <v>2</v>
      </c>
      <c r="W85" s="24">
        <f>IF(Original!V85="","",Original!V85+1)</f>
        <v>3</v>
      </c>
      <c r="X85" s="24">
        <f>IF(Original!W85="","",Original!W85+1)</f>
        <v>2</v>
      </c>
      <c r="Y85" s="25">
        <f>IF(Original!X85="ja",1,IF(Original!X85="nein",0,""))</f>
        <v>1</v>
      </c>
      <c r="Z85" s="25">
        <f>IF(Original!Y85="ja",0,IF(Original!Y85="nein",1,""))</f>
        <v>0</v>
      </c>
      <c r="AA85" s="25">
        <f>IF(OR(Original!Z85="Meine Meinung zu Amazon hat meine Entscheidung im ersten Teil des Fragebogens nicht beeinflusst.",neu!C85=0),0,IF(AND(Original!Z85="Ich habe mich wegen meiner Amazon-Vorbehalte im ersten Teil des Fragebogens fÃ¼r das Spenden entschieden.",neu!C85=1),1,""))</f>
        <v>0</v>
      </c>
      <c r="AB85" s="19"/>
    </row>
    <row r="86" spans="1:28" x14ac:dyDescent="0.3">
      <c r="A86" s="17">
        <f>IF(ISBLANK(Original!C86),1,0)</f>
        <v>1</v>
      </c>
      <c r="B86" s="2" t="str">
        <f>MID(Original!D86,8,1)&amp;MID(Original!F86,8,1)</f>
        <v>A</v>
      </c>
      <c r="C86" s="17">
        <f t="shared" si="5"/>
        <v>1</v>
      </c>
      <c r="D86" s="18">
        <f>Original!G86+1</f>
        <v>8</v>
      </c>
      <c r="E86" s="18">
        <f>Original!H86+1</f>
        <v>3</v>
      </c>
      <c r="F86" s="18">
        <f>10-Original!I86+1</f>
        <v>1</v>
      </c>
      <c r="G86" s="18">
        <f>Original!J86+1</f>
        <v>1</v>
      </c>
      <c r="H86" s="18">
        <f>Original!K86+1</f>
        <v>1</v>
      </c>
      <c r="I86" s="18">
        <f>10-Original!L86+1</f>
        <v>7</v>
      </c>
      <c r="J86" s="4">
        <f t="shared" si="6"/>
        <v>3.5</v>
      </c>
      <c r="K86" s="18">
        <f>Original!M86</f>
        <v>7</v>
      </c>
      <c r="L86" s="20">
        <f>IF(RIGHT(Original!N86,3)="â‚¬",LEFT(Original!N86,(LEN(Original!N86)-3)),Original!N86)</f>
        <v>0</v>
      </c>
      <c r="M86" s="21">
        <f t="shared" si="7"/>
        <v>0</v>
      </c>
      <c r="N86" s="5">
        <f t="shared" si="8"/>
        <v>0</v>
      </c>
      <c r="O86" s="5">
        <f t="shared" si="9"/>
        <v>0</v>
      </c>
      <c r="P86" s="22" t="str">
        <f>IF(Original!O86="mÃ¤nnlich","0",IF(Original!O86="weiblich","1",""))</f>
        <v>1</v>
      </c>
      <c r="Q86" s="22">
        <f>IFERROR(INDEX(Alter!$B$1:$B$7,MATCH(LEFT(Original!P86,5),Alter!$A$1:$A$7,0)),"")</f>
        <v>3</v>
      </c>
      <c r="R86" s="23">
        <f>IFERROR(INDEX(Abschluss!$B$1:$B$10,MATCH(Original!Q86,Abschluss!$A$1:$A$10,0)),"")</f>
        <v>8</v>
      </c>
      <c r="S86" s="23">
        <f>IFERROR(INDEX(Tätigkeit!$B$1:$B$10,MATCH(Original!R86,Tätigkeit!$A$1:$A$10,0)),"")</f>
        <v>8</v>
      </c>
      <c r="T86" s="23">
        <f>IFERROR(INDEX(Berufsfeld!$B$1:$B$16,MATCH(Original!S86,Berufsfeld!$A$1:$A$16,0)),"")</f>
        <v>4</v>
      </c>
      <c r="U86" s="23" t="str">
        <f>IFERROR(INDEX(Studium!$B$1:$B$11,MATCH(Original!T86,Studium!$A$1:$A$11,0)),"")</f>
        <v/>
      </c>
      <c r="V86" s="24">
        <f>IFERROR(INDEX(Einkommen!$B$1:$B$17,MATCH(Original!U86,Einkommen!$A$1:$A$17,0)),"")</f>
        <v>2</v>
      </c>
      <c r="W86" s="24">
        <f>IF(Original!V86="","",Original!V86+1)</f>
        <v>5</v>
      </c>
      <c r="X86" s="24">
        <f>IF(Original!W86="","",Original!W86+1)</f>
        <v>2</v>
      </c>
      <c r="Y86" s="25">
        <f>IF(Original!X86="ja",1,IF(Original!X86="nein",0,""))</f>
        <v>1</v>
      </c>
      <c r="Z86" s="25">
        <f>IF(Original!Y86="ja",0,IF(Original!Y86="nein",1,""))</f>
        <v>0</v>
      </c>
      <c r="AA86" s="25">
        <f>IF(OR(Original!Z86="Meine Meinung zu Amazon hat meine Entscheidung im ersten Teil des Fragebogens nicht beeinflusst.",neu!C86=0),0,IF(AND(Original!Z86="Ich habe mich wegen meiner Amazon-Vorbehalte im ersten Teil des Fragebogens fÃ¼r das Spenden entschieden.",neu!C86=1),1,""))</f>
        <v>0</v>
      </c>
      <c r="AB86" s="19"/>
    </row>
    <row r="87" spans="1:28" x14ac:dyDescent="0.3">
      <c r="A87" s="17">
        <f>IF(ISBLANK(Original!C87),1,0)</f>
        <v>0</v>
      </c>
      <c r="B87" s="2" t="str">
        <f>MID(Original!D87,8,1)&amp;MID(Original!F87,8,1)</f>
        <v>A</v>
      </c>
      <c r="C87" s="17">
        <f t="shared" si="5"/>
        <v>1</v>
      </c>
      <c r="D87" s="18">
        <f>Original!G87+1</f>
        <v>5</v>
      </c>
      <c r="E87" s="18">
        <f>Original!H87+1</f>
        <v>7</v>
      </c>
      <c r="F87" s="18">
        <f>10-Original!I87+1</f>
        <v>6</v>
      </c>
      <c r="G87" s="18">
        <f>Original!J87+1</f>
        <v>4</v>
      </c>
      <c r="H87" s="18">
        <f>Original!K87+1</f>
        <v>4</v>
      </c>
      <c r="I87" s="18">
        <f>10-Original!L87+1</f>
        <v>6</v>
      </c>
      <c r="J87" s="4">
        <f t="shared" si="6"/>
        <v>5.333333333333333</v>
      </c>
      <c r="K87" s="18">
        <f>Original!M87</f>
        <v>5</v>
      </c>
      <c r="L87" s="20">
        <f>IF(RIGHT(Original!N87,3)="â‚¬",LEFT(Original!N87,(LEN(Original!N87)-3)),Original!N87)</f>
        <v>300</v>
      </c>
      <c r="M87" s="21">
        <f t="shared" si="7"/>
        <v>300</v>
      </c>
      <c r="N87" s="5">
        <f t="shared" si="8"/>
        <v>300</v>
      </c>
      <c r="O87" s="5">
        <f t="shared" si="9"/>
        <v>300</v>
      </c>
      <c r="P87" s="22" t="str">
        <f>IF(Original!O87="mÃ¤nnlich","0",IF(Original!O87="weiblich","1",""))</f>
        <v>1</v>
      </c>
      <c r="Q87" s="22">
        <f>IFERROR(INDEX(Alter!$B$1:$B$7,MATCH(LEFT(Original!P87,5),Alter!$A$1:$A$7,0)),"")</f>
        <v>2</v>
      </c>
      <c r="R87" s="23">
        <f>IFERROR(INDEX(Abschluss!$B$1:$B$10,MATCH(Original!Q87,Abschluss!$A$1:$A$10,0)),"")</f>
        <v>4</v>
      </c>
      <c r="S87" s="23">
        <f>IFERROR(INDEX(Tätigkeit!$B$1:$B$10,MATCH(Original!R87,Tätigkeit!$A$1:$A$10,0)),"")</f>
        <v>1</v>
      </c>
      <c r="T87" s="23">
        <f>IFERROR(INDEX(Berufsfeld!$B$1:$B$16,MATCH(Original!S87,Berufsfeld!$A$1:$A$16,0)),"")</f>
        <v>1</v>
      </c>
      <c r="U87" s="23">
        <f>IFERROR(INDEX(Studium!$B$1:$B$11,MATCH(Original!T87,Studium!$A$1:$A$11,0)),"")</f>
        <v>7</v>
      </c>
      <c r="V87" s="24">
        <f>IFERROR(INDEX(Einkommen!$B$1:$B$17,MATCH(Original!U87,Einkommen!$A$1:$A$17,0)),"")</f>
        <v>1</v>
      </c>
      <c r="W87" s="24">
        <f>IF(Original!V87="","",Original!V87+1)</f>
        <v>2</v>
      </c>
      <c r="X87" s="24">
        <f>IF(Original!W87="","",Original!W87+1)</f>
        <v>3</v>
      </c>
      <c r="Y87" s="25">
        <f>IF(Original!X87="ja",1,IF(Original!X87="nein",0,""))</f>
        <v>1</v>
      </c>
      <c r="Z87" s="25">
        <f>IF(Original!Y87="ja",0,IF(Original!Y87="nein",1,""))</f>
        <v>0</v>
      </c>
      <c r="AA87" s="25">
        <f>IF(OR(Original!Z87="Meine Meinung zu Amazon hat meine Entscheidung im ersten Teil des Fragebogens nicht beeinflusst.",neu!C87=0),0,IF(AND(Original!Z87="Ich habe mich wegen meiner Amazon-Vorbehalte im ersten Teil des Fragebogens fÃ¼r das Spenden entschieden.",neu!C87=1),1,""))</f>
        <v>0</v>
      </c>
      <c r="AB87" s="19"/>
    </row>
    <row r="88" spans="1:28" x14ac:dyDescent="0.3">
      <c r="A88" s="17">
        <f>IF(ISBLANK(Original!C88),1,0)</f>
        <v>0</v>
      </c>
      <c r="B88" s="2" t="str">
        <f>MID(Original!D88,8,1)&amp;MID(Original!F88,8,1)</f>
        <v>A</v>
      </c>
      <c r="C88" s="17">
        <f t="shared" si="5"/>
        <v>1</v>
      </c>
      <c r="D88" s="18">
        <f>Original!G88+1</f>
        <v>8</v>
      </c>
      <c r="E88" s="18">
        <f>Original!H88+1</f>
        <v>9</v>
      </c>
      <c r="F88" s="18">
        <f>10-Original!I88+1</f>
        <v>9</v>
      </c>
      <c r="G88" s="18">
        <f>Original!J88+1</f>
        <v>8</v>
      </c>
      <c r="H88" s="18">
        <f>Original!K88+1</f>
        <v>3</v>
      </c>
      <c r="I88" s="18">
        <f>10-Original!L88+1</f>
        <v>7</v>
      </c>
      <c r="J88" s="4">
        <f t="shared" si="6"/>
        <v>7.333333333333333</v>
      </c>
      <c r="K88" s="18">
        <f>Original!M88</f>
        <v>10</v>
      </c>
      <c r="L88" s="20">
        <f>IF(RIGHT(Original!N88,3)="â‚¬",LEFT(Original!N88,(LEN(Original!N88)-3)),Original!N88)</f>
        <v>500</v>
      </c>
      <c r="M88" s="21">
        <f t="shared" si="7"/>
        <v>500</v>
      </c>
      <c r="N88" s="5">
        <f t="shared" si="8"/>
        <v>500</v>
      </c>
      <c r="O88" s="5">
        <f t="shared" si="9"/>
        <v>500</v>
      </c>
      <c r="P88" s="22" t="str">
        <f>IF(Original!O88="mÃ¤nnlich","0",IF(Original!O88="weiblich","1",""))</f>
        <v>1</v>
      </c>
      <c r="Q88" s="22">
        <f>IFERROR(INDEX(Alter!$B$1:$B$7,MATCH(LEFT(Original!P88,5),Alter!$A$1:$A$7,0)),"")</f>
        <v>3</v>
      </c>
      <c r="R88" s="23">
        <f>IFERROR(INDEX(Abschluss!$B$1:$B$10,MATCH(Original!Q88,Abschluss!$A$1:$A$10,0)),"")</f>
        <v>8</v>
      </c>
      <c r="S88" s="23">
        <f>IFERROR(INDEX(Tätigkeit!$B$1:$B$10,MATCH(Original!R88,Tätigkeit!$A$1:$A$10,0)),"")</f>
        <v>2</v>
      </c>
      <c r="T88" s="23">
        <f>IFERROR(INDEX(Berufsfeld!$B$1:$B$16,MATCH(Original!S88,Berufsfeld!$A$1:$A$16,0)),"")</f>
        <v>8</v>
      </c>
      <c r="U88" s="23">
        <f>IFERROR(INDEX(Studium!$B$1:$B$11,MATCH(Original!T88,Studium!$A$1:$A$11,0)),"")</f>
        <v>5</v>
      </c>
      <c r="V88" s="24">
        <f>IFERROR(INDEX(Einkommen!$B$1:$B$17,MATCH(Original!U88,Einkommen!$A$1:$A$17,0)),"")</f>
        <v>2</v>
      </c>
      <c r="W88" s="24">
        <f>IF(Original!V88="","",Original!V88+1)</f>
        <v>4</v>
      </c>
      <c r="X88" s="24">
        <f>IF(Original!W88="","",Original!W88+1)</f>
        <v>4</v>
      </c>
      <c r="Y88" s="25">
        <f>IF(Original!X88="ja",1,IF(Original!X88="nein",0,""))</f>
        <v>1</v>
      </c>
      <c r="Z88" s="25">
        <f>IF(Original!Y88="ja",0,IF(Original!Y88="nein",1,""))</f>
        <v>1</v>
      </c>
      <c r="AA88" s="25">
        <f>IF(OR(Original!Z88="Meine Meinung zu Amazon hat meine Entscheidung im ersten Teil des Fragebogens nicht beeinflusst.",neu!C88=0),0,IF(AND(Original!Z88="Ich habe mich wegen meiner Amazon-Vorbehalte im ersten Teil des Fragebogens fÃ¼r das Spenden entschieden.",neu!C88=1),1,""))</f>
        <v>0</v>
      </c>
      <c r="AB88" s="19"/>
    </row>
    <row r="89" spans="1:28" x14ac:dyDescent="0.3">
      <c r="A89" s="17">
        <f>IF(ISBLANK(Original!C89),1,0)</f>
        <v>1</v>
      </c>
      <c r="B89" s="2" t="str">
        <f>MID(Original!D89,8,1)&amp;MID(Original!F89,8,1)</f>
        <v>A</v>
      </c>
      <c r="C89" s="17">
        <f t="shared" si="5"/>
        <v>1</v>
      </c>
      <c r="D89" s="18">
        <f>Original!G89+1</f>
        <v>7</v>
      </c>
      <c r="E89" s="18">
        <f>Original!H89+1</f>
        <v>3</v>
      </c>
      <c r="F89" s="18">
        <f>10-Original!I89+1</f>
        <v>4</v>
      </c>
      <c r="G89" s="18">
        <f>Original!J89+1</f>
        <v>7</v>
      </c>
      <c r="H89" s="18">
        <f>Original!K89+1</f>
        <v>6</v>
      </c>
      <c r="I89" s="18">
        <f>10-Original!L89+1</f>
        <v>9</v>
      </c>
      <c r="J89" s="4">
        <f t="shared" si="6"/>
        <v>6</v>
      </c>
      <c r="K89" s="18">
        <f>Original!M89</f>
        <v>10</v>
      </c>
      <c r="L89" s="20">
        <f>IF(RIGHT(Original!N89,3)="â‚¬",LEFT(Original!N89,(LEN(Original!N89)-3)),Original!N89)</f>
        <v>300</v>
      </c>
      <c r="M89" s="21">
        <f t="shared" si="7"/>
        <v>300</v>
      </c>
      <c r="N89" s="5">
        <f t="shared" si="8"/>
        <v>300</v>
      </c>
      <c r="O89" s="5">
        <f t="shared" si="9"/>
        <v>300</v>
      </c>
      <c r="P89" s="22" t="str">
        <f>IF(Original!O89="mÃ¤nnlich","0",IF(Original!O89="weiblich","1",""))</f>
        <v>0</v>
      </c>
      <c r="Q89" s="22">
        <f>IFERROR(INDEX(Alter!$B$1:$B$7,MATCH(LEFT(Original!P89,5),Alter!$A$1:$A$7,0)),"")</f>
        <v>2</v>
      </c>
      <c r="R89" s="23">
        <f>IFERROR(INDEX(Abschluss!$B$1:$B$10,MATCH(Original!Q89,Abschluss!$A$1:$A$10,0)),"")</f>
        <v>4</v>
      </c>
      <c r="S89" s="23">
        <f>IFERROR(INDEX(Tätigkeit!$B$1:$B$10,MATCH(Original!R89,Tätigkeit!$A$1:$A$10,0)),"")</f>
        <v>1</v>
      </c>
      <c r="T89" s="23">
        <f>IFERROR(INDEX(Berufsfeld!$B$1:$B$16,MATCH(Original!S89,Berufsfeld!$A$1:$A$16,0)),"")</f>
        <v>3</v>
      </c>
      <c r="U89" s="23">
        <f>IFERROR(INDEX(Studium!$B$1:$B$11,MATCH(Original!T89,Studium!$A$1:$A$11,0)),"")</f>
        <v>7</v>
      </c>
      <c r="V89" s="24">
        <f>IFERROR(INDEX(Einkommen!$B$1:$B$17,MATCH(Original!U89,Einkommen!$A$1:$A$17,0)),"")</f>
        <v>1</v>
      </c>
      <c r="W89" s="24">
        <f>IF(Original!V89="","",Original!V89+1)</f>
        <v>4</v>
      </c>
      <c r="X89" s="24">
        <f>IF(Original!W89="","",Original!W89+1)</f>
        <v>4</v>
      </c>
      <c r="Y89" s="25">
        <f>IF(Original!X89="ja",1,IF(Original!X89="nein",0,""))</f>
        <v>1</v>
      </c>
      <c r="Z89" s="25">
        <f>IF(Original!Y89="ja",0,IF(Original!Y89="nein",1,""))</f>
        <v>0</v>
      </c>
      <c r="AA89" s="25">
        <f>IF(OR(Original!Z89="Meine Meinung zu Amazon hat meine Entscheidung im ersten Teil des Fragebogens nicht beeinflusst.",neu!C89=0),0,IF(AND(Original!Z89="Ich habe mich wegen meiner Amazon-Vorbehalte im ersten Teil des Fragebogens fÃ¼r das Spenden entschieden.",neu!C89=1),1,""))</f>
        <v>1</v>
      </c>
      <c r="AB89" s="19"/>
    </row>
    <row r="90" spans="1:28" x14ac:dyDescent="0.3">
      <c r="A90" s="17">
        <f>IF(ISBLANK(Original!C90),1,0)</f>
        <v>1</v>
      </c>
      <c r="B90" s="2" t="str">
        <f>MID(Original!D90,8,1)&amp;MID(Original!F90,8,1)</f>
        <v>A</v>
      </c>
      <c r="C90" s="17">
        <f t="shared" si="5"/>
        <v>1</v>
      </c>
      <c r="D90" s="18">
        <f>Original!G90+1</f>
        <v>1</v>
      </c>
      <c r="E90" s="18">
        <f>Original!H90+1</f>
        <v>11</v>
      </c>
      <c r="F90" s="18">
        <f>10-Original!I90+1</f>
        <v>1</v>
      </c>
      <c r="G90" s="18">
        <f>Original!J90+1</f>
        <v>1</v>
      </c>
      <c r="H90" s="18">
        <f>Original!K90+1</f>
        <v>1</v>
      </c>
      <c r="I90" s="18">
        <f>10-Original!L90+1</f>
        <v>1</v>
      </c>
      <c r="J90" s="4">
        <f t="shared" si="6"/>
        <v>2.6666666666666665</v>
      </c>
      <c r="K90" s="18">
        <f>Original!M90</f>
        <v>8</v>
      </c>
      <c r="L90" s="20">
        <f>IF(RIGHT(Original!N90,3)="â‚¬",LEFT(Original!N90,(LEN(Original!N90)-3)),Original!N90)</f>
        <v>200</v>
      </c>
      <c r="M90" s="21">
        <f t="shared" si="7"/>
        <v>200</v>
      </c>
      <c r="N90" s="5">
        <f t="shared" si="8"/>
        <v>200</v>
      </c>
      <c r="O90" s="5">
        <f t="shared" si="9"/>
        <v>200</v>
      </c>
      <c r="P90" s="22" t="str">
        <f>IF(Original!O90="mÃ¤nnlich","0",IF(Original!O90="weiblich","1",""))</f>
        <v>1</v>
      </c>
      <c r="Q90" s="22">
        <f>IFERROR(INDEX(Alter!$B$1:$B$7,MATCH(LEFT(Original!P90,5),Alter!$A$1:$A$7,0)),"")</f>
        <v>3</v>
      </c>
      <c r="R90" s="23">
        <f>IFERROR(INDEX(Abschluss!$B$1:$B$10,MATCH(Original!Q90,Abschluss!$A$1:$A$10,0)),"")</f>
        <v>7</v>
      </c>
      <c r="S90" s="23">
        <f>IFERROR(INDEX(Tätigkeit!$B$1:$B$10,MATCH(Original!R90,Tätigkeit!$A$1:$A$10,0)),"")</f>
        <v>1</v>
      </c>
      <c r="T90" s="23">
        <f>IFERROR(INDEX(Berufsfeld!$B$1:$B$16,MATCH(Original!S90,Berufsfeld!$A$1:$A$16,0)),"")</f>
        <v>8</v>
      </c>
      <c r="U90" s="23">
        <f>IFERROR(INDEX(Studium!$B$1:$B$11,MATCH(Original!T90,Studium!$A$1:$A$11,0)),"")</f>
        <v>10</v>
      </c>
      <c r="V90" s="24">
        <f>IFERROR(INDEX(Einkommen!$B$1:$B$17,MATCH(Original!U90,Einkommen!$A$1:$A$17,0)),"")</f>
        <v>2</v>
      </c>
      <c r="W90" s="24">
        <f>IF(Original!V90="","",Original!V90+1)</f>
        <v>4</v>
      </c>
      <c r="X90" s="24">
        <f>IF(Original!W90="","",Original!W90+1)</f>
        <v>3</v>
      </c>
      <c r="Y90" s="25">
        <f>IF(Original!X90="ja",1,IF(Original!X90="nein",0,""))</f>
        <v>1</v>
      </c>
      <c r="Z90" s="25">
        <f>IF(Original!Y90="ja",0,IF(Original!Y90="nein",1,""))</f>
        <v>0</v>
      </c>
      <c r="AA90" s="25">
        <f>IF(OR(Original!Z90="Meine Meinung zu Amazon hat meine Entscheidung im ersten Teil des Fragebogens nicht beeinflusst.",neu!C90=0),0,IF(AND(Original!Z90="Ich habe mich wegen meiner Amazon-Vorbehalte im ersten Teil des Fragebogens fÃ¼r das Spenden entschieden.",neu!C90=1),1,""))</f>
        <v>1</v>
      </c>
      <c r="AB90" s="19"/>
    </row>
    <row r="91" spans="1:28" x14ac:dyDescent="0.3">
      <c r="A91" s="17">
        <f>IF(ISBLANK(Original!C91),1,0)</f>
        <v>1</v>
      </c>
      <c r="B91" s="2" t="str">
        <f>MID(Original!D91,8,1)&amp;MID(Original!F91,8,1)</f>
        <v>A</v>
      </c>
      <c r="C91" s="17">
        <f t="shared" si="5"/>
        <v>1</v>
      </c>
      <c r="D91" s="18">
        <f>Original!G91+1</f>
        <v>1</v>
      </c>
      <c r="E91" s="18">
        <f>Original!H91+1</f>
        <v>11</v>
      </c>
      <c r="F91" s="18">
        <f>10-Original!I91+1</f>
        <v>1</v>
      </c>
      <c r="G91" s="18">
        <f>Original!J91+1</f>
        <v>1</v>
      </c>
      <c r="H91" s="18">
        <f>Original!K91+1</f>
        <v>1</v>
      </c>
      <c r="I91" s="18">
        <f>10-Original!L91+1</f>
        <v>1</v>
      </c>
      <c r="J91" s="4">
        <f t="shared" si="6"/>
        <v>2.6666666666666665</v>
      </c>
      <c r="K91" s="18">
        <f>Original!M91</f>
        <v>9</v>
      </c>
      <c r="L91" s="20">
        <f>IF(RIGHT(Original!N91,3)="â‚¬",LEFT(Original!N91,(LEN(Original!N91)-3)),Original!N91)</f>
        <v>200</v>
      </c>
      <c r="M91" s="21">
        <f t="shared" si="7"/>
        <v>200</v>
      </c>
      <c r="N91" s="5">
        <f t="shared" si="8"/>
        <v>200</v>
      </c>
      <c r="O91" s="5">
        <f t="shared" si="9"/>
        <v>200</v>
      </c>
      <c r="P91" s="22" t="str">
        <f>IF(Original!O91="mÃ¤nnlich","0",IF(Original!O91="weiblich","1",""))</f>
        <v>1</v>
      </c>
      <c r="Q91" s="22">
        <f>IFERROR(INDEX(Alter!$B$1:$B$7,MATCH(LEFT(Original!P91,5),Alter!$A$1:$A$7,0)),"")</f>
        <v>3</v>
      </c>
      <c r="R91" s="23">
        <f>IFERROR(INDEX(Abschluss!$B$1:$B$10,MATCH(Original!Q91,Abschluss!$A$1:$A$10,0)),"")</f>
        <v>9</v>
      </c>
      <c r="S91" s="23">
        <f>IFERROR(INDEX(Tätigkeit!$B$1:$B$10,MATCH(Original!R91,Tätigkeit!$A$1:$A$10,0)),"")</f>
        <v>2</v>
      </c>
      <c r="T91" s="23">
        <f>IFERROR(INDEX(Berufsfeld!$B$1:$B$16,MATCH(Original!S91,Berufsfeld!$A$1:$A$16,0)),"")</f>
        <v>2</v>
      </c>
      <c r="U91" s="23">
        <f>IFERROR(INDEX(Studium!$B$1:$B$11,MATCH(Original!T91,Studium!$A$1:$A$11,0)),"")</f>
        <v>1</v>
      </c>
      <c r="V91" s="24">
        <f>IFERROR(INDEX(Einkommen!$B$1:$B$17,MATCH(Original!U91,Einkommen!$A$1:$A$17,0)),"")</f>
        <v>3</v>
      </c>
      <c r="W91" s="24">
        <f>IF(Original!V91="","",Original!V91+1)</f>
        <v>3</v>
      </c>
      <c r="X91" s="24">
        <f>IF(Original!W91="","",Original!W91+1)</f>
        <v>2</v>
      </c>
      <c r="Y91" s="25">
        <f>IF(Original!X91="ja",1,IF(Original!X91="nein",0,""))</f>
        <v>1</v>
      </c>
      <c r="Z91" s="25">
        <f>IF(Original!Y91="ja",0,IF(Original!Y91="nein",1,""))</f>
        <v>0</v>
      </c>
      <c r="AA91" s="25">
        <f>IF(OR(Original!Z91="Meine Meinung zu Amazon hat meine Entscheidung im ersten Teil des Fragebogens nicht beeinflusst.",neu!C91=0),0,IF(AND(Original!Z91="Ich habe mich wegen meiner Amazon-Vorbehalte im ersten Teil des Fragebogens fÃ¼r das Spenden entschieden.",neu!C91=1),1,""))</f>
        <v>0</v>
      </c>
      <c r="AB91" s="19"/>
    </row>
    <row r="92" spans="1:28" x14ac:dyDescent="0.3">
      <c r="A92" s="17">
        <f>IF(ISBLANK(Original!C92),1,0)</f>
        <v>0</v>
      </c>
      <c r="B92" s="2" t="str">
        <f>MID(Original!D92,8,1)&amp;MID(Original!F92,8,1)</f>
        <v>A</v>
      </c>
      <c r="C92" s="17">
        <f t="shared" si="5"/>
        <v>1</v>
      </c>
      <c r="D92" s="18">
        <f>Original!G92+1</f>
        <v>9</v>
      </c>
      <c r="E92" s="18">
        <f>Original!H92+1</f>
        <v>5</v>
      </c>
      <c r="F92" s="18">
        <f>10-Original!I92+1</f>
        <v>5</v>
      </c>
      <c r="G92" s="18">
        <f>Original!J92+1</f>
        <v>7</v>
      </c>
      <c r="H92" s="18">
        <f>Original!K92+1</f>
        <v>6</v>
      </c>
      <c r="I92" s="18">
        <f>10-Original!L92+1</f>
        <v>6</v>
      </c>
      <c r="J92" s="4">
        <f t="shared" si="6"/>
        <v>6.333333333333333</v>
      </c>
      <c r="K92" s="18">
        <f>Original!M92</f>
        <v>10</v>
      </c>
      <c r="L92" s="20">
        <f>IF(RIGHT(Original!N92,3)="â‚¬",LEFT(Original!N92,(LEN(Original!N92)-3)),Original!N92)</f>
        <v>250</v>
      </c>
      <c r="M92" s="21">
        <f t="shared" si="7"/>
        <v>250</v>
      </c>
      <c r="N92" s="5">
        <f t="shared" si="8"/>
        <v>250</v>
      </c>
      <c r="O92" s="5">
        <f t="shared" si="9"/>
        <v>250</v>
      </c>
      <c r="P92" s="22" t="str">
        <f>IF(Original!O92="mÃ¤nnlich","0",IF(Original!O92="weiblich","1",""))</f>
        <v>1</v>
      </c>
      <c r="Q92" s="22">
        <f>IFERROR(INDEX(Alter!$B$1:$B$7,MATCH(LEFT(Original!P92,5),Alter!$A$1:$A$7,0)),"")</f>
        <v>2</v>
      </c>
      <c r="R92" s="23">
        <f>IFERROR(INDEX(Abschluss!$B$1:$B$10,MATCH(Original!Q92,Abschluss!$A$1:$A$10,0)),"")</f>
        <v>4</v>
      </c>
      <c r="S92" s="23">
        <f>IFERROR(INDEX(Tätigkeit!$B$1:$B$10,MATCH(Original!R92,Tätigkeit!$A$1:$A$10,0)),"")</f>
        <v>1</v>
      </c>
      <c r="T92" s="23">
        <f>IFERROR(INDEX(Berufsfeld!$B$1:$B$16,MATCH(Original!S92,Berufsfeld!$A$1:$A$16,0)),"")</f>
        <v>1</v>
      </c>
      <c r="U92" s="23">
        <f>IFERROR(INDEX(Studium!$B$1:$B$11,MATCH(Original!T92,Studium!$A$1:$A$11,0)),"")</f>
        <v>7</v>
      </c>
      <c r="V92" s="24">
        <f>IFERROR(INDEX(Einkommen!$B$1:$B$17,MATCH(Original!U92,Einkommen!$A$1:$A$17,0)),"")</f>
        <v>1</v>
      </c>
      <c r="W92" s="24">
        <f>IF(Original!V92="","",Original!V92+1)</f>
        <v>5</v>
      </c>
      <c r="X92" s="24">
        <f>IF(Original!W92="","",Original!W92+1)</f>
        <v>4</v>
      </c>
      <c r="Y92" s="25">
        <f>IF(Original!X92="ja",1,IF(Original!X92="nein",0,""))</f>
        <v>1</v>
      </c>
      <c r="Z92" s="25">
        <f>IF(Original!Y92="ja",0,IF(Original!Y92="nein",1,""))</f>
        <v>0</v>
      </c>
      <c r="AA92" s="25">
        <f>IF(OR(Original!Z92="Meine Meinung zu Amazon hat meine Entscheidung im ersten Teil des Fragebogens nicht beeinflusst.",neu!C92=0),0,IF(AND(Original!Z92="Ich habe mich wegen meiner Amazon-Vorbehalte im ersten Teil des Fragebogens fÃ¼r das Spenden entschieden.",neu!C92=1),1,""))</f>
        <v>1</v>
      </c>
      <c r="AB92" s="19"/>
    </row>
    <row r="93" spans="1:28" x14ac:dyDescent="0.3">
      <c r="A93" s="17">
        <f>IF(ISBLANK(Original!C93),1,0)</f>
        <v>1</v>
      </c>
      <c r="B93" s="2" t="str">
        <f>MID(Original!D93,8,1)&amp;MID(Original!F93,8,1)</f>
        <v>B</v>
      </c>
      <c r="C93" s="17">
        <f t="shared" si="5"/>
        <v>0</v>
      </c>
      <c r="D93" s="18">
        <f>Original!G93+1</f>
        <v>7</v>
      </c>
      <c r="E93" s="18">
        <f>Original!H93+1</f>
        <v>4</v>
      </c>
      <c r="F93" s="18">
        <f>10-Original!I93+1</f>
        <v>3</v>
      </c>
      <c r="G93" s="18">
        <f>Original!J93+1</f>
        <v>8</v>
      </c>
      <c r="H93" s="18">
        <f>Original!K93+1</f>
        <v>5</v>
      </c>
      <c r="I93" s="18">
        <f>10-Original!L93+1</f>
        <v>8</v>
      </c>
      <c r="J93" s="4">
        <f t="shared" si="6"/>
        <v>5.833333333333333</v>
      </c>
      <c r="K93" s="18">
        <f>Original!M93</f>
        <v>3</v>
      </c>
      <c r="L93" s="20">
        <f>IF(RIGHT(Original!N93,3)="â‚¬",LEFT(Original!N93,(LEN(Original!N93)-3)),Original!N93)</f>
        <v>0</v>
      </c>
      <c r="M93" s="21">
        <f t="shared" si="7"/>
        <v>0</v>
      </c>
      <c r="N93" s="5">
        <f t="shared" si="8"/>
        <v>0</v>
      </c>
      <c r="O93" s="5">
        <f t="shared" si="9"/>
        <v>0</v>
      </c>
      <c r="P93" s="22" t="str">
        <f>IF(Original!O93="mÃ¤nnlich","0",IF(Original!O93="weiblich","1",""))</f>
        <v>0</v>
      </c>
      <c r="Q93" s="22">
        <f>IFERROR(INDEX(Alter!$B$1:$B$7,MATCH(LEFT(Original!P93,5),Alter!$A$1:$A$7,0)),"")</f>
        <v>2</v>
      </c>
      <c r="R93" s="23">
        <f>IFERROR(INDEX(Abschluss!$B$1:$B$10,MATCH(Original!Q93,Abschluss!$A$1:$A$10,0)),"")</f>
        <v>4</v>
      </c>
      <c r="S93" s="23">
        <f>IFERROR(INDEX(Tätigkeit!$B$1:$B$10,MATCH(Original!R93,Tätigkeit!$A$1:$A$10,0)),"")</f>
        <v>1</v>
      </c>
      <c r="T93" s="23">
        <f>IFERROR(INDEX(Berufsfeld!$B$1:$B$16,MATCH(Original!S93,Berufsfeld!$A$1:$A$16,0)),"")</f>
        <v>1</v>
      </c>
      <c r="U93" s="23">
        <f>IFERROR(INDEX(Studium!$B$1:$B$11,MATCH(Original!T93,Studium!$A$1:$A$11,0)),"")</f>
        <v>7</v>
      </c>
      <c r="V93" s="24">
        <f>IFERROR(INDEX(Einkommen!$B$1:$B$17,MATCH(Original!U93,Einkommen!$A$1:$A$17,0)),"")</f>
        <v>2</v>
      </c>
      <c r="W93" s="24">
        <f>IF(Original!V93="","",Original!V93+1)</f>
        <v>3</v>
      </c>
      <c r="X93" s="24">
        <f>IF(Original!W93="","",Original!W93+1)</f>
        <v>5</v>
      </c>
      <c r="Y93" s="25">
        <f>IF(Original!X93="ja",1,IF(Original!X93="nein",0,""))</f>
        <v>1</v>
      </c>
      <c r="Z93" s="25">
        <f>IF(Original!Y93="ja",0,IF(Original!Y93="nein",1,""))</f>
        <v>1</v>
      </c>
      <c r="AA93" s="25">
        <f>IF(OR(Original!Z93="Meine Meinung zu Amazon hat meine Entscheidung im ersten Teil des Fragebogens nicht beeinflusst.",neu!C93=0),0,IF(AND(Original!Z93="Ich habe mich wegen meiner Amazon-Vorbehalte im ersten Teil des Fragebogens fÃ¼r das Spenden entschieden.",neu!C93=1),1,""))</f>
        <v>0</v>
      </c>
      <c r="AB93" s="19"/>
    </row>
    <row r="94" spans="1:28" x14ac:dyDescent="0.3">
      <c r="A94" s="17">
        <f>IF(ISBLANK(Original!C94),1,0)</f>
        <v>1</v>
      </c>
      <c r="B94" s="2" t="str">
        <f>MID(Original!D94,8,1)&amp;MID(Original!F94,8,1)</f>
        <v>B</v>
      </c>
      <c r="C94" s="17">
        <f t="shared" si="5"/>
        <v>0</v>
      </c>
      <c r="D94" s="18">
        <f>Original!G94+1</f>
        <v>6</v>
      </c>
      <c r="E94" s="18">
        <f>Original!H94+1</f>
        <v>6</v>
      </c>
      <c r="F94" s="18">
        <f>10-Original!I94+1</f>
        <v>5</v>
      </c>
      <c r="G94" s="18">
        <f>Original!J94+1</f>
        <v>3</v>
      </c>
      <c r="H94" s="18">
        <f>Original!K94+1</f>
        <v>3</v>
      </c>
      <c r="I94" s="18">
        <f>10-Original!L94+1</f>
        <v>7</v>
      </c>
      <c r="J94" s="4">
        <f t="shared" si="6"/>
        <v>5</v>
      </c>
      <c r="K94" s="18">
        <f>Original!M94</f>
        <v>4</v>
      </c>
      <c r="L94" s="20">
        <f>IF(RIGHT(Original!N94,3)="â‚¬",LEFT(Original!N94,(LEN(Original!N94)-3)),Original!N94)</f>
        <v>10</v>
      </c>
      <c r="M94" s="21">
        <f t="shared" si="7"/>
        <v>10</v>
      </c>
      <c r="N94" s="5">
        <f t="shared" si="8"/>
        <v>10</v>
      </c>
      <c r="O94" s="5">
        <f t="shared" si="9"/>
        <v>10</v>
      </c>
      <c r="P94" s="22" t="str">
        <f>IF(Original!O94="mÃ¤nnlich","0",IF(Original!O94="weiblich","1",""))</f>
        <v>1</v>
      </c>
      <c r="Q94" s="22">
        <f>IFERROR(INDEX(Alter!$B$1:$B$7,MATCH(LEFT(Original!P94,5),Alter!$A$1:$A$7,0)),"")</f>
        <v>3</v>
      </c>
      <c r="R94" s="23">
        <f>IFERROR(INDEX(Abschluss!$B$1:$B$10,MATCH(Original!Q94,Abschluss!$A$1:$A$10,0)),"")</f>
        <v>4</v>
      </c>
      <c r="S94" s="23">
        <f>IFERROR(INDEX(Tätigkeit!$B$1:$B$10,MATCH(Original!R94,Tätigkeit!$A$1:$A$10,0)),"")</f>
        <v>1</v>
      </c>
      <c r="T94" s="23">
        <f>IFERROR(INDEX(Berufsfeld!$B$1:$B$16,MATCH(Original!S94,Berufsfeld!$A$1:$A$16,0)),"")</f>
        <v>3</v>
      </c>
      <c r="U94" s="23">
        <f>IFERROR(INDEX(Studium!$B$1:$B$11,MATCH(Original!T94,Studium!$A$1:$A$11,0)),"")</f>
        <v>7</v>
      </c>
      <c r="V94" s="24">
        <f>IFERROR(INDEX(Einkommen!$B$1:$B$17,MATCH(Original!U94,Einkommen!$A$1:$A$17,0)),"")</f>
        <v>1</v>
      </c>
      <c r="W94" s="24">
        <f>IF(Original!V94="","",Original!V94+1)</f>
        <v>3</v>
      </c>
      <c r="X94" s="24">
        <f>IF(Original!W94="","",Original!W94+1)</f>
        <v>3</v>
      </c>
      <c r="Y94" s="25">
        <f>IF(Original!X94="ja",1,IF(Original!X94="nein",0,""))</f>
        <v>0</v>
      </c>
      <c r="Z94" s="25">
        <f>IF(Original!Y94="ja",0,IF(Original!Y94="nein",1,""))</f>
        <v>0</v>
      </c>
      <c r="AA94" s="25">
        <f>IF(OR(Original!Z94="Meine Meinung zu Amazon hat meine Entscheidung im ersten Teil des Fragebogens nicht beeinflusst.",neu!C94=0),0,IF(AND(Original!Z94="Ich habe mich wegen meiner Amazon-Vorbehalte im ersten Teil des Fragebogens fÃ¼r das Spenden entschieden.",neu!C94=1),1,""))</f>
        <v>0</v>
      </c>
      <c r="AB94" s="19"/>
    </row>
    <row r="95" spans="1:28" x14ac:dyDescent="0.3">
      <c r="A95" s="17">
        <f>IF(ISBLANK(Original!C95),1,0)</f>
        <v>1</v>
      </c>
      <c r="B95" s="2" t="str">
        <f>MID(Original!D95,8,1)&amp;MID(Original!F95,8,1)</f>
        <v>B</v>
      </c>
      <c r="C95" s="17">
        <f t="shared" si="5"/>
        <v>0</v>
      </c>
      <c r="D95" s="18">
        <f>Original!G95+1</f>
        <v>9</v>
      </c>
      <c r="E95" s="18">
        <f>Original!H95+1</f>
        <v>8</v>
      </c>
      <c r="F95" s="18">
        <f>10-Original!I95+1</f>
        <v>5</v>
      </c>
      <c r="G95" s="18">
        <f>Original!J95+1</f>
        <v>6</v>
      </c>
      <c r="H95" s="18">
        <f>Original!K95+1</f>
        <v>4</v>
      </c>
      <c r="I95" s="18">
        <f>10-Original!L95+1</f>
        <v>6</v>
      </c>
      <c r="J95" s="4">
        <f t="shared" si="6"/>
        <v>6.333333333333333</v>
      </c>
      <c r="K95" s="18">
        <f>Original!M95</f>
        <v>6</v>
      </c>
      <c r="L95" s="20">
        <f>IF(RIGHT(Original!N95,3)="â‚¬",LEFT(Original!N95,(LEN(Original!N95)-3)),Original!N95)</f>
        <v>0</v>
      </c>
      <c r="M95" s="21">
        <f t="shared" si="7"/>
        <v>0</v>
      </c>
      <c r="N95" s="5">
        <f t="shared" si="8"/>
        <v>0</v>
      </c>
      <c r="O95" s="5">
        <f t="shared" si="9"/>
        <v>0</v>
      </c>
      <c r="P95" s="22" t="str">
        <f>IF(Original!O95="mÃ¤nnlich","0",IF(Original!O95="weiblich","1",""))</f>
        <v>1</v>
      </c>
      <c r="Q95" s="22">
        <f>IFERROR(INDEX(Alter!$B$1:$B$7,MATCH(LEFT(Original!P95,5),Alter!$A$1:$A$7,0)),"")</f>
        <v>3</v>
      </c>
      <c r="R95" s="23">
        <f>IFERROR(INDEX(Abschluss!$B$1:$B$10,MATCH(Original!Q95,Abschluss!$A$1:$A$10,0)),"")</f>
        <v>4</v>
      </c>
      <c r="S95" s="23">
        <f>IFERROR(INDEX(Tätigkeit!$B$1:$B$10,MATCH(Original!R95,Tätigkeit!$A$1:$A$10,0)),"")</f>
        <v>1</v>
      </c>
      <c r="T95" s="23">
        <f>IFERROR(INDEX(Berufsfeld!$B$1:$B$16,MATCH(Original!S95,Berufsfeld!$A$1:$A$16,0)),"")</f>
        <v>1</v>
      </c>
      <c r="U95" s="23">
        <f>IFERROR(INDEX(Studium!$B$1:$B$11,MATCH(Original!T95,Studium!$A$1:$A$11,0)),"")</f>
        <v>9</v>
      </c>
      <c r="V95" s="24">
        <f>IFERROR(INDEX(Einkommen!$B$1:$B$17,MATCH(Original!U95,Einkommen!$A$1:$A$17,0)),"")</f>
        <v>3</v>
      </c>
      <c r="W95" s="24">
        <f>IF(Original!V95="","",Original!V95+1)</f>
        <v>3</v>
      </c>
      <c r="X95" s="24">
        <f>IF(Original!W95="","",Original!W95+1)</f>
        <v>4</v>
      </c>
      <c r="Y95" s="25">
        <f>IF(Original!X95="ja",1,IF(Original!X95="nein",0,""))</f>
        <v>1</v>
      </c>
      <c r="Z95" s="25">
        <f>IF(Original!Y95="ja",0,IF(Original!Y95="nein",1,""))</f>
        <v>0</v>
      </c>
      <c r="AA95" s="25">
        <f>IF(OR(Original!Z95="Meine Meinung zu Amazon hat meine Entscheidung im ersten Teil des Fragebogens nicht beeinflusst.",neu!C95=0),0,IF(AND(Original!Z95="Ich habe mich wegen meiner Amazon-Vorbehalte im ersten Teil des Fragebogens fÃ¼r das Spenden entschieden.",neu!C95=1),1,""))</f>
        <v>0</v>
      </c>
      <c r="AB95" s="19"/>
    </row>
    <row r="96" spans="1:28" x14ac:dyDescent="0.3">
      <c r="A96" s="17">
        <f>IF(ISBLANK(Original!C96),1,0)</f>
        <v>0</v>
      </c>
      <c r="B96" s="2" t="str">
        <f>MID(Original!D96,8,1)&amp;MID(Original!F96,8,1)</f>
        <v>A</v>
      </c>
      <c r="C96" s="17">
        <f t="shared" si="5"/>
        <v>1</v>
      </c>
      <c r="D96" s="18">
        <f>Original!G96+1</f>
        <v>8</v>
      </c>
      <c r="E96" s="18">
        <f>Original!H96+1</f>
        <v>9</v>
      </c>
      <c r="F96" s="18">
        <f>10-Original!I96+1</f>
        <v>2</v>
      </c>
      <c r="G96" s="18">
        <f>Original!J96+1</f>
        <v>8</v>
      </c>
      <c r="H96" s="18">
        <f>Original!K96+1</f>
        <v>4</v>
      </c>
      <c r="I96" s="18">
        <f>10-Original!L96+1</f>
        <v>5</v>
      </c>
      <c r="J96" s="4">
        <f t="shared" si="6"/>
        <v>6</v>
      </c>
      <c r="K96" s="18">
        <f>Original!M96</f>
        <v>9</v>
      </c>
      <c r="L96" s="20">
        <f>IF(RIGHT(Original!N96,3)="â‚¬",LEFT(Original!N96,(LEN(Original!N96)-3)),Original!N96)</f>
        <v>0</v>
      </c>
      <c r="M96" s="21">
        <f t="shared" si="7"/>
        <v>0</v>
      </c>
      <c r="N96" s="5">
        <f t="shared" si="8"/>
        <v>0</v>
      </c>
      <c r="O96" s="5">
        <f t="shared" si="9"/>
        <v>0</v>
      </c>
      <c r="P96" s="22" t="str">
        <f>IF(Original!O96="mÃ¤nnlich","0",IF(Original!O96="weiblich","1",""))</f>
        <v>0</v>
      </c>
      <c r="Q96" s="22">
        <f>IFERROR(INDEX(Alter!$B$1:$B$7,MATCH(LEFT(Original!P96,5),Alter!$A$1:$A$7,0)),"")</f>
        <v>3</v>
      </c>
      <c r="R96" s="23">
        <f>IFERROR(INDEX(Abschluss!$B$1:$B$10,MATCH(Original!Q96,Abschluss!$A$1:$A$10,0)),"")</f>
        <v>7</v>
      </c>
      <c r="S96" s="23">
        <f>IFERROR(INDEX(Tätigkeit!$B$1:$B$10,MATCH(Original!R96,Tätigkeit!$A$1:$A$10,0)),"")</f>
        <v>1</v>
      </c>
      <c r="T96" s="23">
        <f>IFERROR(INDEX(Berufsfeld!$B$1:$B$16,MATCH(Original!S96,Berufsfeld!$A$1:$A$16,0)),"")</f>
        <v>1</v>
      </c>
      <c r="U96" s="23">
        <f>IFERROR(INDEX(Studium!$B$1:$B$11,MATCH(Original!T96,Studium!$A$1:$A$11,0)),"")</f>
        <v>2</v>
      </c>
      <c r="V96" s="24">
        <f>IFERROR(INDEX(Einkommen!$B$1:$B$17,MATCH(Original!U96,Einkommen!$A$1:$A$17,0)),"")</f>
        <v>1</v>
      </c>
      <c r="W96" s="24">
        <f>IF(Original!V96="","",Original!V96+1)</f>
        <v>5</v>
      </c>
      <c r="X96" s="24">
        <f>IF(Original!W96="","",Original!W96+1)</f>
        <v>3</v>
      </c>
      <c r="Y96" s="25">
        <f>IF(Original!X96="ja",1,IF(Original!X96="nein",0,""))</f>
        <v>1</v>
      </c>
      <c r="Z96" s="25">
        <f>IF(Original!Y96="ja",0,IF(Original!Y96="nein",1,""))</f>
        <v>1</v>
      </c>
      <c r="AA96" s="25">
        <f>IF(OR(Original!Z96="Meine Meinung zu Amazon hat meine Entscheidung im ersten Teil des Fragebogens nicht beeinflusst.",neu!C96=0),0,IF(AND(Original!Z96="Ich habe mich wegen meiner Amazon-Vorbehalte im ersten Teil des Fragebogens fÃ¼r das Spenden entschieden.",neu!C96=1),1,""))</f>
        <v>0</v>
      </c>
      <c r="AB96" s="19"/>
    </row>
    <row r="97" spans="1:28" x14ac:dyDescent="0.3">
      <c r="A97" s="17">
        <f>IF(ISBLANK(Original!C97),1,0)</f>
        <v>1</v>
      </c>
      <c r="B97" s="2" t="str">
        <f>MID(Original!D97,8,1)&amp;MID(Original!F97,8,1)</f>
        <v>A</v>
      </c>
      <c r="C97" s="17">
        <f t="shared" si="5"/>
        <v>1</v>
      </c>
      <c r="D97" s="18">
        <f>Original!G97+1</f>
        <v>5</v>
      </c>
      <c r="E97" s="18">
        <f>Original!H97+1</f>
        <v>7</v>
      </c>
      <c r="F97" s="18">
        <f>10-Original!I97+1</f>
        <v>4</v>
      </c>
      <c r="G97" s="18">
        <f>Original!J97+1</f>
        <v>7</v>
      </c>
      <c r="H97" s="18">
        <f>Original!K97+1</f>
        <v>6</v>
      </c>
      <c r="I97" s="18">
        <f>10-Original!L97+1</f>
        <v>2</v>
      </c>
      <c r="J97" s="4">
        <f t="shared" si="6"/>
        <v>5.166666666666667</v>
      </c>
      <c r="K97" s="18">
        <f>Original!M97</f>
        <v>7</v>
      </c>
      <c r="L97" s="20">
        <f>IF(RIGHT(Original!N97,3)="â‚¬",LEFT(Original!N97,(LEN(Original!N97)-3)),Original!N97)</f>
        <v>50</v>
      </c>
      <c r="M97" s="21">
        <f t="shared" si="7"/>
        <v>50</v>
      </c>
      <c r="N97" s="5">
        <f t="shared" si="8"/>
        <v>50</v>
      </c>
      <c r="O97" s="5">
        <f t="shared" si="9"/>
        <v>50</v>
      </c>
      <c r="P97" s="22" t="str">
        <f>IF(Original!O97="mÃ¤nnlich","0",IF(Original!O97="weiblich","1",""))</f>
        <v>1</v>
      </c>
      <c r="Q97" s="22">
        <f>IFERROR(INDEX(Alter!$B$1:$B$7,MATCH(LEFT(Original!P97,5),Alter!$A$1:$A$7,0)),"")</f>
        <v>2</v>
      </c>
      <c r="R97" s="23">
        <f>IFERROR(INDEX(Abschluss!$B$1:$B$10,MATCH(Original!Q97,Abschluss!$A$1:$A$10,0)),"")</f>
        <v>7</v>
      </c>
      <c r="S97" s="23">
        <f>IFERROR(INDEX(Tätigkeit!$B$1:$B$10,MATCH(Original!R97,Tätigkeit!$A$1:$A$10,0)),"")</f>
        <v>1</v>
      </c>
      <c r="T97" s="23">
        <f>IFERROR(INDEX(Berufsfeld!$B$1:$B$16,MATCH(Original!S97,Berufsfeld!$A$1:$A$16,0)),"")</f>
        <v>12</v>
      </c>
      <c r="U97" s="23">
        <f>IFERROR(INDEX(Studium!$B$1:$B$11,MATCH(Original!T97,Studium!$A$1:$A$11,0)),"")</f>
        <v>10</v>
      </c>
      <c r="V97" s="24">
        <f>IFERROR(INDEX(Einkommen!$B$1:$B$17,MATCH(Original!U97,Einkommen!$A$1:$A$17,0)),"")</f>
        <v>1</v>
      </c>
      <c r="W97" s="24">
        <f>IF(Original!V97="","",Original!V97+1)</f>
        <v>3</v>
      </c>
      <c r="X97" s="24">
        <f>IF(Original!W97="","",Original!W97+1)</f>
        <v>3</v>
      </c>
      <c r="Y97" s="25">
        <f>IF(Original!X97="ja",1,IF(Original!X97="nein",0,""))</f>
        <v>1</v>
      </c>
      <c r="Z97" s="25">
        <f>IF(Original!Y97="ja",0,IF(Original!Y97="nein",1,""))</f>
        <v>0</v>
      </c>
      <c r="AA97" s="25">
        <f>IF(OR(Original!Z97="Meine Meinung zu Amazon hat meine Entscheidung im ersten Teil des Fragebogens nicht beeinflusst.",neu!C97=0),0,IF(AND(Original!Z97="Ich habe mich wegen meiner Amazon-Vorbehalte im ersten Teil des Fragebogens fÃ¼r das Spenden entschieden.",neu!C97=1),1,""))</f>
        <v>0</v>
      </c>
      <c r="AB97" s="19"/>
    </row>
    <row r="98" spans="1:28" ht="28.8" x14ac:dyDescent="0.3">
      <c r="A98" s="17">
        <f>IF(ISBLANK(Original!C98),1,0)</f>
        <v>0</v>
      </c>
      <c r="B98" s="2" t="str">
        <f>MID(Original!D98,8,1)&amp;MID(Original!F98,8,1)</f>
        <v>A</v>
      </c>
      <c r="C98" s="17">
        <f t="shared" si="5"/>
        <v>1</v>
      </c>
      <c r="D98" s="18">
        <f>Original!G98+1</f>
        <v>7</v>
      </c>
      <c r="E98" s="18">
        <f>Original!H98+1</f>
        <v>5</v>
      </c>
      <c r="F98" s="18">
        <f>10-Original!I98+1</f>
        <v>3</v>
      </c>
      <c r="G98" s="18">
        <f>Original!J98+1</f>
        <v>6</v>
      </c>
      <c r="H98" s="18">
        <f>Original!K98+1</f>
        <v>4</v>
      </c>
      <c r="I98" s="18">
        <f>10-Original!L98+1</f>
        <v>4</v>
      </c>
      <c r="J98" s="4">
        <f t="shared" si="6"/>
        <v>4.833333333333333</v>
      </c>
      <c r="K98" s="18">
        <f>Original!M98</f>
        <v>10</v>
      </c>
      <c r="L98" s="20" t="str">
        <f>IF(RIGHT(Original!N98,3)="â‚¬",LEFT(Original!N98,(LEN(Original!N98)-3)),Original!N98)</f>
        <v>800 Eur, aufgeteilt auf 2 Projekte</v>
      </c>
      <c r="M98" s="21" t="str">
        <f t="shared" si="7"/>
        <v>800 Eur, aufgeteilt auf 2 Projekte</v>
      </c>
      <c r="N98" s="5">
        <v>800</v>
      </c>
      <c r="O98" s="5">
        <f t="shared" si="9"/>
        <v>800</v>
      </c>
      <c r="P98" s="22" t="str">
        <f>IF(Original!O98="mÃ¤nnlich","0",IF(Original!O98="weiblich","1",""))</f>
        <v>1</v>
      </c>
      <c r="Q98" s="22">
        <f>IFERROR(INDEX(Alter!$B$1:$B$7,MATCH(LEFT(Original!P98,5),Alter!$A$1:$A$7,0)),"")</f>
        <v>4</v>
      </c>
      <c r="R98" s="23">
        <f>IFERROR(INDEX(Abschluss!$B$1:$B$10,MATCH(Original!Q98,Abschluss!$A$1:$A$10,0)),"")</f>
        <v>5</v>
      </c>
      <c r="S98" s="23">
        <f>IFERROR(INDEX(Tätigkeit!$B$1:$B$10,MATCH(Original!R98,Tätigkeit!$A$1:$A$10,0)),"")</f>
        <v>2</v>
      </c>
      <c r="T98" s="23" t="str">
        <f>IFERROR(INDEX(Berufsfeld!$B$1:$B$16,MATCH(Original!S98,Berufsfeld!$A$1:$A$16,0)),"")</f>
        <v/>
      </c>
      <c r="U98" s="23">
        <f>IFERROR(INDEX(Studium!$B$1:$B$11,MATCH(Original!T98,Studium!$A$1:$A$11,0)),"")</f>
        <v>1</v>
      </c>
      <c r="V98" s="24">
        <f>IFERROR(INDEX(Einkommen!$B$1:$B$17,MATCH(Original!U98,Einkommen!$A$1:$A$17,0)),"")</f>
        <v>1</v>
      </c>
      <c r="W98" s="24">
        <f>IF(Original!V98="","",Original!V98+1)</f>
        <v>3</v>
      </c>
      <c r="X98" s="24">
        <f>IF(Original!W98="","",Original!W98+1)</f>
        <v>2</v>
      </c>
      <c r="Y98" s="25">
        <f>IF(Original!X98="ja",1,IF(Original!X98="nein",0,""))</f>
        <v>1</v>
      </c>
      <c r="Z98" s="25">
        <f>IF(Original!Y98="ja",0,IF(Original!Y98="nein",1,""))</f>
        <v>1</v>
      </c>
      <c r="AA98" s="25">
        <f>IF(OR(Original!Z98="Meine Meinung zu Amazon hat meine Entscheidung im ersten Teil des Fragebogens nicht beeinflusst.",neu!C98=0),0,IF(AND(Original!Z98="Ich habe mich wegen meiner Amazon-Vorbehalte im ersten Teil des Fragebogens fÃ¼r das Spenden entschieden.",neu!C98=1),1,""))</f>
        <v>0</v>
      </c>
      <c r="AB98" s="19"/>
    </row>
    <row r="99" spans="1:28" x14ac:dyDescent="0.3">
      <c r="A99" s="17">
        <f>IF(ISBLANK(Original!C99),1,0)</f>
        <v>0</v>
      </c>
      <c r="B99" s="2" t="str">
        <f>MID(Original!D99,8,1)&amp;MID(Original!F99,8,1)</f>
        <v>A</v>
      </c>
      <c r="C99" s="17">
        <f t="shared" si="5"/>
        <v>1</v>
      </c>
      <c r="D99" s="18">
        <f>Original!G99+1</f>
        <v>9</v>
      </c>
      <c r="E99" s="18">
        <f>Original!H99+1</f>
        <v>4</v>
      </c>
      <c r="F99" s="18">
        <f>10-Original!I99+1</f>
        <v>6</v>
      </c>
      <c r="G99" s="18">
        <f>Original!J99+1</f>
        <v>9</v>
      </c>
      <c r="H99" s="18">
        <f>Original!K99+1</f>
        <v>4</v>
      </c>
      <c r="I99" s="18">
        <f>10-Original!L99+1</f>
        <v>8</v>
      </c>
      <c r="J99" s="4">
        <f t="shared" si="6"/>
        <v>6.666666666666667</v>
      </c>
      <c r="K99" s="18">
        <f>Original!M99</f>
        <v>8</v>
      </c>
      <c r="L99" s="20">
        <f>IF(RIGHT(Original!N99,3)="â‚¬",LEFT(Original!N99,(LEN(Original!N99)-3)),Original!N99)</f>
        <v>0</v>
      </c>
      <c r="M99" s="21">
        <f t="shared" si="7"/>
        <v>0</v>
      </c>
      <c r="N99" s="5">
        <f t="shared" si="8"/>
        <v>0</v>
      </c>
      <c r="O99" s="5">
        <f t="shared" si="9"/>
        <v>0</v>
      </c>
      <c r="P99" s="22" t="str">
        <f>IF(Original!O99="mÃ¤nnlich","0",IF(Original!O99="weiblich","1",""))</f>
        <v>0</v>
      </c>
      <c r="Q99" s="22">
        <f>IFERROR(INDEX(Alter!$B$1:$B$7,MATCH(LEFT(Original!P99,5),Alter!$A$1:$A$7,0)),"")</f>
        <v>2</v>
      </c>
      <c r="R99" s="23">
        <f>IFERROR(INDEX(Abschluss!$B$1:$B$10,MATCH(Original!Q99,Abschluss!$A$1:$A$10,0)),"")</f>
        <v>7</v>
      </c>
      <c r="S99" s="23">
        <f>IFERROR(INDEX(Tätigkeit!$B$1:$B$10,MATCH(Original!R99,Tätigkeit!$A$1:$A$10,0)),"")</f>
        <v>1</v>
      </c>
      <c r="T99" s="23">
        <f>IFERROR(INDEX(Berufsfeld!$B$1:$B$16,MATCH(Original!S99,Berufsfeld!$A$1:$A$16,0)),"")</f>
        <v>1</v>
      </c>
      <c r="U99" s="23">
        <f>IFERROR(INDEX(Studium!$B$1:$B$11,MATCH(Original!T99,Studium!$A$1:$A$11,0)),"")</f>
        <v>2</v>
      </c>
      <c r="V99" s="24">
        <f>IFERROR(INDEX(Einkommen!$B$1:$B$17,MATCH(Original!U99,Einkommen!$A$1:$A$17,0)),"")</f>
        <v>2</v>
      </c>
      <c r="W99" s="24">
        <f>IF(Original!V99="","",Original!V99+1)</f>
        <v>5</v>
      </c>
      <c r="X99" s="24">
        <f>IF(Original!W99="","",Original!W99+1)</f>
        <v>5</v>
      </c>
      <c r="Y99" s="25">
        <f>IF(Original!X99="ja",1,IF(Original!X99="nein",0,""))</f>
        <v>1</v>
      </c>
      <c r="Z99" s="25">
        <f>IF(Original!Y99="ja",0,IF(Original!Y99="nein",1,""))</f>
        <v>0</v>
      </c>
      <c r="AA99" s="25">
        <f>IF(OR(Original!Z99="Meine Meinung zu Amazon hat meine Entscheidung im ersten Teil des Fragebogens nicht beeinflusst.",neu!C99=0),0,IF(AND(Original!Z99="Ich habe mich wegen meiner Amazon-Vorbehalte im ersten Teil des Fragebogens fÃ¼r das Spenden entschieden.",neu!C99=1),1,""))</f>
        <v>0</v>
      </c>
      <c r="AB99" s="19"/>
    </row>
    <row r="100" spans="1:28" x14ac:dyDescent="0.3">
      <c r="A100" s="17">
        <f>IF(ISBLANK(Original!C100),1,0)</f>
        <v>1</v>
      </c>
      <c r="B100" s="2" t="str">
        <f>MID(Original!D100,8,1)&amp;MID(Original!F100,8,1)</f>
        <v>B</v>
      </c>
      <c r="C100" s="17">
        <f t="shared" si="5"/>
        <v>0</v>
      </c>
      <c r="D100" s="18">
        <f>Original!G100+1</f>
        <v>8</v>
      </c>
      <c r="E100" s="18">
        <f>Original!H100+1</f>
        <v>10</v>
      </c>
      <c r="F100" s="18">
        <f>10-Original!I100+1</f>
        <v>6</v>
      </c>
      <c r="G100" s="18">
        <f>Original!J100+1</f>
        <v>9</v>
      </c>
      <c r="H100" s="18">
        <f>Original!K100+1</f>
        <v>2</v>
      </c>
      <c r="I100" s="18">
        <f>10-Original!L100+1</f>
        <v>9</v>
      </c>
      <c r="J100" s="4">
        <f t="shared" si="6"/>
        <v>7.333333333333333</v>
      </c>
      <c r="K100" s="18">
        <f>Original!M100</f>
        <v>6</v>
      </c>
      <c r="L100" s="20">
        <f>IF(RIGHT(Original!N100,3)="â‚¬",LEFT(Original!N100,(LEN(Original!N100)-3)),Original!N100)</f>
        <v>0</v>
      </c>
      <c r="M100" s="21">
        <f t="shared" si="7"/>
        <v>0</v>
      </c>
      <c r="N100" s="5">
        <f t="shared" si="8"/>
        <v>0</v>
      </c>
      <c r="O100" s="5">
        <f t="shared" si="9"/>
        <v>0</v>
      </c>
      <c r="P100" s="22" t="str">
        <f>IF(Original!O100="mÃ¤nnlich","0",IF(Original!O100="weiblich","1",""))</f>
        <v>0</v>
      </c>
      <c r="Q100" s="22">
        <f>IFERROR(INDEX(Alter!$B$1:$B$7,MATCH(LEFT(Original!P100,5),Alter!$A$1:$A$7,0)),"")</f>
        <v>3</v>
      </c>
      <c r="R100" s="23">
        <f>IFERROR(INDEX(Abschluss!$B$1:$B$10,MATCH(Original!Q100,Abschluss!$A$1:$A$10,0)),"")</f>
        <v>8</v>
      </c>
      <c r="S100" s="23">
        <f>IFERROR(INDEX(Tätigkeit!$B$1:$B$10,MATCH(Original!R100,Tätigkeit!$A$1:$A$10,0)),"")</f>
        <v>2</v>
      </c>
      <c r="T100" s="23">
        <f>IFERROR(INDEX(Berufsfeld!$B$1:$B$16,MATCH(Original!S100,Berufsfeld!$A$1:$A$16,0)),"")</f>
        <v>1</v>
      </c>
      <c r="U100" s="23" t="str">
        <f>IFERROR(INDEX(Studium!$B$1:$B$11,MATCH(Original!T100,Studium!$A$1:$A$11,0)),"")</f>
        <v/>
      </c>
      <c r="V100" s="24">
        <f>IFERROR(INDEX(Einkommen!$B$1:$B$17,MATCH(Original!U100,Einkommen!$A$1:$A$17,0)),"")</f>
        <v>5</v>
      </c>
      <c r="W100" s="24">
        <f>IF(Original!V100="","",Original!V100+1)</f>
        <v>2</v>
      </c>
      <c r="X100" s="24">
        <f>IF(Original!W100="","",Original!W100+1)</f>
        <v>5</v>
      </c>
      <c r="Y100" s="25">
        <f>IF(Original!X100="ja",1,IF(Original!X100="nein",0,""))</f>
        <v>1</v>
      </c>
      <c r="Z100" s="25">
        <f>IF(Original!Y100="ja",0,IF(Original!Y100="nein",1,""))</f>
        <v>0</v>
      </c>
      <c r="AA100" s="25">
        <f>IF(OR(Original!Z100="Meine Meinung zu Amazon hat meine Entscheidung im ersten Teil des Fragebogens nicht beeinflusst.",neu!C100=0),0,IF(AND(Original!Z100="Ich habe mich wegen meiner Amazon-Vorbehalte im ersten Teil des Fragebogens fÃ¼r das Spenden entschieden.",neu!C100=1),1,""))</f>
        <v>0</v>
      </c>
      <c r="AB100" s="19"/>
    </row>
    <row r="101" spans="1:28" x14ac:dyDescent="0.3">
      <c r="A101" s="17">
        <f>IF(ISBLANK(Original!C101),1,0)</f>
        <v>1</v>
      </c>
      <c r="B101" s="2" t="str">
        <f>MID(Original!D101,8,1)&amp;MID(Original!F101,8,1)</f>
        <v>A</v>
      </c>
      <c r="C101" s="17">
        <f t="shared" si="5"/>
        <v>1</v>
      </c>
      <c r="D101" s="18">
        <f>Original!G101+1</f>
        <v>2</v>
      </c>
      <c r="E101" s="18">
        <f>Original!H101+1</f>
        <v>3</v>
      </c>
      <c r="F101" s="18">
        <f>10-Original!I101+1</f>
        <v>9</v>
      </c>
      <c r="G101" s="18">
        <f>Original!J101+1</f>
        <v>3</v>
      </c>
      <c r="H101" s="18">
        <f>Original!K101+1</f>
        <v>1</v>
      </c>
      <c r="I101" s="18">
        <f>10-Original!L101+1</f>
        <v>9</v>
      </c>
      <c r="J101" s="4">
        <f t="shared" si="6"/>
        <v>4.5</v>
      </c>
      <c r="K101" s="18">
        <f>Original!M101</f>
        <v>9</v>
      </c>
      <c r="L101" s="20">
        <f>IF(RIGHT(Original!N101,3)="â‚¬",LEFT(Original!N101,(LEN(Original!N101)-3)),Original!N101)</f>
        <v>150</v>
      </c>
      <c r="M101" s="21">
        <f t="shared" si="7"/>
        <v>150</v>
      </c>
      <c r="N101" s="5">
        <f t="shared" si="8"/>
        <v>150</v>
      </c>
      <c r="O101" s="5">
        <f t="shared" si="9"/>
        <v>150</v>
      </c>
      <c r="P101" s="22" t="str">
        <f>IF(Original!O101="mÃ¤nnlich","0",IF(Original!O101="weiblich","1",""))</f>
        <v>1</v>
      </c>
      <c r="Q101" s="22">
        <f>IFERROR(INDEX(Alter!$B$1:$B$7,MATCH(LEFT(Original!P101,5),Alter!$A$1:$A$7,0)),"")</f>
        <v>3</v>
      </c>
      <c r="R101" s="23">
        <f>IFERROR(INDEX(Abschluss!$B$1:$B$10,MATCH(Original!Q101,Abschluss!$A$1:$A$10,0)),"")</f>
        <v>8</v>
      </c>
      <c r="S101" s="23">
        <f>IFERROR(INDEX(Tätigkeit!$B$1:$B$10,MATCH(Original!R101,Tätigkeit!$A$1:$A$10,0)),"")</f>
        <v>2</v>
      </c>
      <c r="T101" s="23">
        <f>IFERROR(INDEX(Berufsfeld!$B$1:$B$16,MATCH(Original!S101,Berufsfeld!$A$1:$A$16,0)),"")</f>
        <v>3</v>
      </c>
      <c r="U101" s="23">
        <f>IFERROR(INDEX(Studium!$B$1:$B$11,MATCH(Original!T101,Studium!$A$1:$A$11,0)),"")</f>
        <v>5</v>
      </c>
      <c r="V101" s="24">
        <f>IFERROR(INDEX(Einkommen!$B$1:$B$17,MATCH(Original!U101,Einkommen!$A$1:$A$17,0)),"")</f>
        <v>3</v>
      </c>
      <c r="W101" s="24">
        <f>IF(Original!V101="","",Original!V101+1)</f>
        <v>3</v>
      </c>
      <c r="X101" s="24">
        <f>IF(Original!W101="","",Original!W101+1)</f>
        <v>1</v>
      </c>
      <c r="Y101" s="25">
        <f>IF(Original!X101="ja",1,IF(Original!X101="nein",0,""))</f>
        <v>1</v>
      </c>
      <c r="Z101" s="25">
        <f>IF(Original!Y101="ja",0,IF(Original!Y101="nein",1,""))</f>
        <v>0</v>
      </c>
      <c r="AA101" s="25">
        <f>IF(OR(Original!Z101="Meine Meinung zu Amazon hat meine Entscheidung im ersten Teil des Fragebogens nicht beeinflusst.",neu!C101=0),0,IF(AND(Original!Z101="Ich habe mich wegen meiner Amazon-Vorbehalte im ersten Teil des Fragebogens fÃ¼r das Spenden entschieden.",neu!C101=1),1,""))</f>
        <v>0</v>
      </c>
      <c r="AB101" s="19"/>
    </row>
    <row r="102" spans="1:28" x14ac:dyDescent="0.3">
      <c r="A102" s="17">
        <f>IF(ISBLANK(Original!C102),1,0)</f>
        <v>1</v>
      </c>
      <c r="B102" s="2" t="str">
        <f>MID(Original!D102,8,1)&amp;MID(Original!F102,8,1)</f>
        <v>B</v>
      </c>
      <c r="C102" s="17">
        <f t="shared" si="5"/>
        <v>0</v>
      </c>
      <c r="D102" s="18">
        <f>Original!G102+1</f>
        <v>5</v>
      </c>
      <c r="E102" s="18">
        <f>Original!H102+1</f>
        <v>4</v>
      </c>
      <c r="F102" s="18">
        <f>10-Original!I102+1</f>
        <v>1</v>
      </c>
      <c r="G102" s="18">
        <f>Original!J102+1</f>
        <v>2</v>
      </c>
      <c r="H102" s="18">
        <f>Original!K102+1</f>
        <v>1</v>
      </c>
      <c r="I102" s="18">
        <f>10-Original!L102+1</f>
        <v>2</v>
      </c>
      <c r="J102" s="4">
        <f t="shared" si="6"/>
        <v>2.5</v>
      </c>
      <c r="K102" s="18">
        <f>Original!M102</f>
        <v>5</v>
      </c>
      <c r="L102" s="20">
        <f>IF(RIGHT(Original!N102,3)="â‚¬",LEFT(Original!N102,(LEN(Original!N102)-3)),Original!N102)</f>
        <v>0</v>
      </c>
      <c r="M102" s="21">
        <f t="shared" si="7"/>
        <v>0</v>
      </c>
      <c r="N102" s="5">
        <f t="shared" si="8"/>
        <v>0</v>
      </c>
      <c r="O102" s="5">
        <f t="shared" si="9"/>
        <v>0</v>
      </c>
      <c r="P102" s="22" t="str">
        <f>IF(Original!O102="mÃ¤nnlich","0",IF(Original!O102="weiblich","1",""))</f>
        <v>1</v>
      </c>
      <c r="Q102" s="22">
        <f>IFERROR(INDEX(Alter!$B$1:$B$7,MATCH(LEFT(Original!P102,5),Alter!$A$1:$A$7,0)),"")</f>
        <v>3</v>
      </c>
      <c r="R102" s="23">
        <f>IFERROR(INDEX(Abschluss!$B$1:$B$10,MATCH(Original!Q102,Abschluss!$A$1:$A$10,0)),"")</f>
        <v>4</v>
      </c>
      <c r="S102" s="23">
        <f>IFERROR(INDEX(Tätigkeit!$B$1:$B$10,MATCH(Original!R102,Tätigkeit!$A$1:$A$10,0)),"")</f>
        <v>1</v>
      </c>
      <c r="T102" s="23">
        <f>IFERROR(INDEX(Berufsfeld!$B$1:$B$16,MATCH(Original!S102,Berufsfeld!$A$1:$A$16,0)),"")</f>
        <v>6</v>
      </c>
      <c r="U102" s="23">
        <f>IFERROR(INDEX(Studium!$B$1:$B$11,MATCH(Original!T102,Studium!$A$1:$A$11,0)),"")</f>
        <v>9</v>
      </c>
      <c r="V102" s="24">
        <f>IFERROR(INDEX(Einkommen!$B$1:$B$17,MATCH(Original!U102,Einkommen!$A$1:$A$17,0)),"")</f>
        <v>2</v>
      </c>
      <c r="W102" s="24">
        <f>IF(Original!V102="","",Original!V102+1)</f>
        <v>2</v>
      </c>
      <c r="X102" s="24">
        <f>IF(Original!W102="","",Original!W102+1)</f>
        <v>3</v>
      </c>
      <c r="Y102" s="25">
        <f>IF(Original!X102="ja",1,IF(Original!X102="nein",0,""))</f>
        <v>1</v>
      </c>
      <c r="Z102" s="25">
        <f>IF(Original!Y102="ja",0,IF(Original!Y102="nein",1,""))</f>
        <v>0</v>
      </c>
      <c r="AA102" s="25">
        <f>IF(OR(Original!Z102="Meine Meinung zu Amazon hat meine Entscheidung im ersten Teil des Fragebogens nicht beeinflusst.",neu!C102=0),0,IF(AND(Original!Z102="Ich habe mich wegen meiner Amazon-Vorbehalte im ersten Teil des Fragebogens fÃ¼r das Spenden entschieden.",neu!C102=1),1,""))</f>
        <v>0</v>
      </c>
      <c r="AB102" s="19"/>
    </row>
    <row r="103" spans="1:28" x14ac:dyDescent="0.3">
      <c r="A103" s="17">
        <f>IF(ISBLANK(Original!C103),1,0)</f>
        <v>1</v>
      </c>
      <c r="B103" s="2" t="str">
        <f>MID(Original!D103,8,1)&amp;MID(Original!F103,8,1)</f>
        <v>A</v>
      </c>
      <c r="C103" s="17">
        <f t="shared" si="5"/>
        <v>1</v>
      </c>
      <c r="D103" s="18">
        <f>Original!G103+1</f>
        <v>11</v>
      </c>
      <c r="E103" s="18">
        <f>Original!H103+1</f>
        <v>11</v>
      </c>
      <c r="F103" s="18">
        <f>10-Original!I103+1</f>
        <v>1</v>
      </c>
      <c r="G103" s="18">
        <f>Original!J103+1</f>
        <v>11</v>
      </c>
      <c r="H103" s="18">
        <f>Original!K103+1</f>
        <v>8</v>
      </c>
      <c r="I103" s="18">
        <f>10-Original!L103+1</f>
        <v>6</v>
      </c>
      <c r="J103" s="4">
        <f t="shared" si="6"/>
        <v>8</v>
      </c>
      <c r="K103" s="18">
        <f>Original!M103</f>
        <v>8</v>
      </c>
      <c r="L103" s="20">
        <f>IF(RIGHT(Original!N103,3)="â‚¬",LEFT(Original!N103,(LEN(Original!N103)-3)),Original!N103)</f>
        <v>500</v>
      </c>
      <c r="M103" s="21">
        <f t="shared" si="7"/>
        <v>500</v>
      </c>
      <c r="N103" s="5">
        <f t="shared" si="8"/>
        <v>500</v>
      </c>
      <c r="O103" s="5">
        <f t="shared" si="9"/>
        <v>500</v>
      </c>
      <c r="P103" s="22" t="str">
        <f>IF(Original!O103="mÃ¤nnlich","0",IF(Original!O103="weiblich","1",""))</f>
        <v>1</v>
      </c>
      <c r="Q103" s="22">
        <f>IFERROR(INDEX(Alter!$B$1:$B$7,MATCH(LEFT(Original!P103,5),Alter!$A$1:$A$7,0)),"")</f>
        <v>2</v>
      </c>
      <c r="R103" s="23">
        <f>IFERROR(INDEX(Abschluss!$B$1:$B$10,MATCH(Original!Q103,Abschluss!$A$1:$A$10,0)),"")</f>
        <v>7</v>
      </c>
      <c r="S103" s="23">
        <f>IFERROR(INDEX(Tätigkeit!$B$1:$B$10,MATCH(Original!R103,Tätigkeit!$A$1:$A$10,0)),"")</f>
        <v>1</v>
      </c>
      <c r="T103" s="23">
        <f>IFERROR(INDEX(Berufsfeld!$B$1:$B$16,MATCH(Original!S103,Berufsfeld!$A$1:$A$16,0)),"")</f>
        <v>1</v>
      </c>
      <c r="U103" s="23">
        <f>IFERROR(INDEX(Studium!$B$1:$B$11,MATCH(Original!T103,Studium!$A$1:$A$11,0)),"")</f>
        <v>2</v>
      </c>
      <c r="V103" s="24">
        <f>IFERROR(INDEX(Einkommen!$B$1:$B$17,MATCH(Original!U103,Einkommen!$A$1:$A$17,0)),"")</f>
        <v>2</v>
      </c>
      <c r="W103" s="24">
        <f>IF(Original!V103="","",Original!V103+1)</f>
        <v>7</v>
      </c>
      <c r="X103" s="24">
        <f>IF(Original!W103="","",Original!W103+1)</f>
        <v>5</v>
      </c>
      <c r="Y103" s="25">
        <f>IF(Original!X103="ja",1,IF(Original!X103="nein",0,""))</f>
        <v>1</v>
      </c>
      <c r="Z103" s="25">
        <f>IF(Original!Y103="ja",0,IF(Original!Y103="nein",1,""))</f>
        <v>0</v>
      </c>
      <c r="AA103" s="25">
        <f>IF(OR(Original!Z103="Meine Meinung zu Amazon hat meine Entscheidung im ersten Teil des Fragebogens nicht beeinflusst.",neu!C103=0),0,IF(AND(Original!Z103="Ich habe mich wegen meiner Amazon-Vorbehalte im ersten Teil des Fragebogens fÃ¼r das Spenden entschieden.",neu!C103=1),1,""))</f>
        <v>0</v>
      </c>
      <c r="AB103" s="19"/>
    </row>
    <row r="104" spans="1:28" x14ac:dyDescent="0.3">
      <c r="A104" s="17">
        <f>IF(ISBLANK(Original!C104),1,0)</f>
        <v>1</v>
      </c>
      <c r="B104" s="2" t="str">
        <f>MID(Original!D104,8,1)&amp;MID(Original!F104,8,1)</f>
        <v>A</v>
      </c>
      <c r="C104" s="17">
        <f t="shared" si="5"/>
        <v>1</v>
      </c>
      <c r="D104" s="18">
        <f>Original!G104+1</f>
        <v>4</v>
      </c>
      <c r="E104" s="18">
        <f>Original!H104+1</f>
        <v>2</v>
      </c>
      <c r="F104" s="18">
        <f>10-Original!I104+1</f>
        <v>3</v>
      </c>
      <c r="G104" s="18">
        <f>Original!J104+1</f>
        <v>5</v>
      </c>
      <c r="H104" s="18">
        <f>Original!K104+1</f>
        <v>4</v>
      </c>
      <c r="I104" s="18">
        <f>10-Original!L104+1</f>
        <v>6</v>
      </c>
      <c r="J104" s="4">
        <f t="shared" si="6"/>
        <v>4</v>
      </c>
      <c r="K104" s="18">
        <f>Original!M104</f>
        <v>3</v>
      </c>
      <c r="L104" s="20">
        <f>IF(RIGHT(Original!N104,3)="â‚¬",LEFT(Original!N104,(LEN(Original!N104)-3)),Original!N104)</f>
        <v>100</v>
      </c>
      <c r="M104" s="21">
        <f t="shared" si="7"/>
        <v>100</v>
      </c>
      <c r="N104" s="5">
        <f t="shared" si="8"/>
        <v>100</v>
      </c>
      <c r="O104" s="5">
        <f t="shared" si="9"/>
        <v>100</v>
      </c>
      <c r="P104" s="22" t="str">
        <f>IF(Original!O104="mÃ¤nnlich","0",IF(Original!O104="weiblich","1",""))</f>
        <v>0</v>
      </c>
      <c r="Q104" s="22">
        <f>IFERROR(INDEX(Alter!$B$1:$B$7,MATCH(LEFT(Original!P104,5),Alter!$A$1:$A$7,0)),"")</f>
        <v>3</v>
      </c>
      <c r="R104" s="23">
        <f>IFERROR(INDEX(Abschluss!$B$1:$B$10,MATCH(Original!Q104,Abschluss!$A$1:$A$10,0)),"")</f>
        <v>8</v>
      </c>
      <c r="S104" s="23">
        <f>IFERROR(INDEX(Tätigkeit!$B$1:$B$10,MATCH(Original!R104,Tätigkeit!$A$1:$A$10,0)),"")</f>
        <v>2</v>
      </c>
      <c r="T104" s="23">
        <f>IFERROR(INDEX(Berufsfeld!$B$1:$B$16,MATCH(Original!S104,Berufsfeld!$A$1:$A$16,0)),"")</f>
        <v>1</v>
      </c>
      <c r="U104" s="23">
        <f>IFERROR(INDEX(Studium!$B$1:$B$11,MATCH(Original!T104,Studium!$A$1:$A$11,0)),"")</f>
        <v>2</v>
      </c>
      <c r="V104" s="24">
        <f>IFERROR(INDEX(Einkommen!$B$1:$B$17,MATCH(Original!U104,Einkommen!$A$1:$A$17,0)),"")</f>
        <v>5</v>
      </c>
      <c r="W104" s="24">
        <f>IF(Original!V104="","",Original!V104+1)</f>
        <v>6</v>
      </c>
      <c r="X104" s="24">
        <f>IF(Original!W104="","",Original!W104+1)</f>
        <v>2</v>
      </c>
      <c r="Y104" s="25">
        <f>IF(Original!X104="ja",1,IF(Original!X104="nein",0,""))</f>
        <v>1</v>
      </c>
      <c r="Z104" s="25">
        <f>IF(Original!Y104="ja",0,IF(Original!Y104="nein",1,""))</f>
        <v>0</v>
      </c>
      <c r="AA104" s="25">
        <f>IF(OR(Original!Z104="Meine Meinung zu Amazon hat meine Entscheidung im ersten Teil des Fragebogens nicht beeinflusst.",neu!C104=0),0,IF(AND(Original!Z104="Ich habe mich wegen meiner Amazon-Vorbehalte im ersten Teil des Fragebogens fÃ¼r das Spenden entschieden.",neu!C104=1),1,""))</f>
        <v>0</v>
      </c>
      <c r="AB104" s="19"/>
    </row>
    <row r="105" spans="1:28" x14ac:dyDescent="0.3">
      <c r="A105" s="17">
        <f>IF(ISBLANK(Original!C105),1,0)</f>
        <v>0</v>
      </c>
      <c r="B105" s="2" t="str">
        <f>MID(Original!D105,8,1)&amp;MID(Original!F105,8,1)</f>
        <v>A</v>
      </c>
      <c r="C105" s="17">
        <f t="shared" si="5"/>
        <v>1</v>
      </c>
      <c r="D105" s="18">
        <f>Original!G105+1</f>
        <v>8</v>
      </c>
      <c r="E105" s="18">
        <f>Original!H105+1</f>
        <v>3</v>
      </c>
      <c r="F105" s="18">
        <f>10-Original!I105+1</f>
        <v>4</v>
      </c>
      <c r="G105" s="18">
        <f>Original!J105+1</f>
        <v>5</v>
      </c>
      <c r="H105" s="18">
        <f>Original!K105+1</f>
        <v>2</v>
      </c>
      <c r="I105" s="18">
        <f>10-Original!L105+1</f>
        <v>5</v>
      </c>
      <c r="J105" s="4">
        <f t="shared" si="6"/>
        <v>4.5</v>
      </c>
      <c r="K105" s="18">
        <f>Original!M105</f>
        <v>8</v>
      </c>
      <c r="L105" s="20" t="str">
        <f>IF(RIGHT(Original!N105,3)="â‚¬",LEFT(Original!N105,(LEN(Original!N105)-3)),Original!N105)</f>
        <v>150</v>
      </c>
      <c r="M105" s="21" t="str">
        <f t="shared" si="7"/>
        <v>150</v>
      </c>
      <c r="N105" s="5" t="str">
        <f t="shared" si="8"/>
        <v>150</v>
      </c>
      <c r="O105" s="5">
        <f t="shared" si="9"/>
        <v>150</v>
      </c>
      <c r="P105" s="22" t="str">
        <f>IF(Original!O105="mÃ¤nnlich","0",IF(Original!O105="weiblich","1",""))</f>
        <v>1</v>
      </c>
      <c r="Q105" s="22">
        <f>IFERROR(INDEX(Alter!$B$1:$B$7,MATCH(LEFT(Original!P105,5),Alter!$A$1:$A$7,0)),"")</f>
        <v>2</v>
      </c>
      <c r="R105" s="23">
        <f>IFERROR(INDEX(Abschluss!$B$1:$B$10,MATCH(Original!Q105,Abschluss!$A$1:$A$10,0)),"")</f>
        <v>7</v>
      </c>
      <c r="S105" s="23">
        <f>IFERROR(INDEX(Tätigkeit!$B$1:$B$10,MATCH(Original!R105,Tätigkeit!$A$1:$A$10,0)),"")</f>
        <v>1</v>
      </c>
      <c r="T105" s="23">
        <f>IFERROR(INDEX(Berufsfeld!$B$1:$B$16,MATCH(Original!S105,Berufsfeld!$A$1:$A$16,0)),"")</f>
        <v>8</v>
      </c>
      <c r="U105" s="23">
        <f>IFERROR(INDEX(Studium!$B$1:$B$11,MATCH(Original!T105,Studium!$A$1:$A$11,0)),"")</f>
        <v>5</v>
      </c>
      <c r="V105" s="24">
        <f>IFERROR(INDEX(Einkommen!$B$1:$B$17,MATCH(Original!U105,Einkommen!$A$1:$A$17,0)),"")</f>
        <v>4</v>
      </c>
      <c r="W105" s="24">
        <f>IF(Original!V105="","",Original!V105+1)</f>
        <v>5</v>
      </c>
      <c r="X105" s="24">
        <f>IF(Original!W105="","",Original!W105+1)</f>
        <v>3</v>
      </c>
      <c r="Y105" s="25">
        <f>IF(Original!X105="ja",1,IF(Original!X105="nein",0,""))</f>
        <v>1</v>
      </c>
      <c r="Z105" s="25">
        <f>IF(Original!Y105="ja",0,IF(Original!Y105="nein",1,""))</f>
        <v>0</v>
      </c>
      <c r="AA105" s="25">
        <f>IF(OR(Original!Z105="Meine Meinung zu Amazon hat meine Entscheidung im ersten Teil des Fragebogens nicht beeinflusst.",neu!C105=0),0,IF(AND(Original!Z105="Ich habe mich wegen meiner Amazon-Vorbehalte im ersten Teil des Fragebogens fÃ¼r das Spenden entschieden.",neu!C105=1),1,""))</f>
        <v>0</v>
      </c>
      <c r="AB105" s="19"/>
    </row>
    <row r="106" spans="1:28" x14ac:dyDescent="0.3">
      <c r="A106" s="17">
        <f>IF(ISBLANK(Original!C106),1,0)</f>
        <v>0</v>
      </c>
      <c r="B106" s="2" t="str">
        <f>MID(Original!D106,8,1)&amp;MID(Original!F106,8,1)</f>
        <v>A</v>
      </c>
      <c r="C106" s="17">
        <f t="shared" si="5"/>
        <v>1</v>
      </c>
      <c r="D106" s="18">
        <f>Original!G106+1</f>
        <v>6</v>
      </c>
      <c r="E106" s="18">
        <f>Original!H106+1</f>
        <v>4</v>
      </c>
      <c r="F106" s="18">
        <f>10-Original!I106+1</f>
        <v>5</v>
      </c>
      <c r="G106" s="18">
        <f>Original!J106+1</f>
        <v>6</v>
      </c>
      <c r="H106" s="18">
        <f>Original!K106+1</f>
        <v>5</v>
      </c>
      <c r="I106" s="18">
        <f>10-Original!L106+1</f>
        <v>6</v>
      </c>
      <c r="J106" s="4">
        <f t="shared" si="6"/>
        <v>5.333333333333333</v>
      </c>
      <c r="K106" s="18">
        <f>Original!M106</f>
        <v>8</v>
      </c>
      <c r="L106" s="20">
        <f>IF(RIGHT(Original!N106,3)="â‚¬",LEFT(Original!N106,(LEN(Original!N106)-3)),Original!N106)</f>
        <v>500</v>
      </c>
      <c r="M106" s="21">
        <f t="shared" si="7"/>
        <v>500</v>
      </c>
      <c r="N106" s="5">
        <f t="shared" si="8"/>
        <v>500</v>
      </c>
      <c r="O106" s="5">
        <f t="shared" si="9"/>
        <v>500</v>
      </c>
      <c r="P106" s="22" t="str">
        <f>IF(Original!O106="mÃ¤nnlich","0",IF(Original!O106="weiblich","1",""))</f>
        <v>1</v>
      </c>
      <c r="Q106" s="22">
        <f>IFERROR(INDEX(Alter!$B$1:$B$7,MATCH(LEFT(Original!P106,5),Alter!$A$1:$A$7,0)),"")</f>
        <v>2</v>
      </c>
      <c r="R106" s="23">
        <f>IFERROR(INDEX(Abschluss!$B$1:$B$10,MATCH(Original!Q106,Abschluss!$A$1:$A$10,0)),"")</f>
        <v>4</v>
      </c>
      <c r="S106" s="23">
        <f>IFERROR(INDEX(Tätigkeit!$B$1:$B$10,MATCH(Original!R106,Tätigkeit!$A$1:$A$10,0)),"")</f>
        <v>1</v>
      </c>
      <c r="T106" s="23" t="str">
        <f>IFERROR(INDEX(Berufsfeld!$B$1:$B$16,MATCH(Original!S106,Berufsfeld!$A$1:$A$16,0)),"")</f>
        <v/>
      </c>
      <c r="U106" s="23">
        <f>IFERROR(INDEX(Studium!$B$1:$B$11,MATCH(Original!T106,Studium!$A$1:$A$11,0)),"")</f>
        <v>5</v>
      </c>
      <c r="V106" s="24">
        <f>IFERROR(INDEX(Einkommen!$B$1:$B$17,MATCH(Original!U106,Einkommen!$A$1:$A$17,0)),"")</f>
        <v>1</v>
      </c>
      <c r="W106" s="24">
        <f>IF(Original!V106="","",Original!V106+1)</f>
        <v>1</v>
      </c>
      <c r="X106" s="24">
        <f>IF(Original!W106="","",Original!W106+1)</f>
        <v>3</v>
      </c>
      <c r="Y106" s="25">
        <f>IF(Original!X106="ja",1,IF(Original!X106="nein",0,""))</f>
        <v>1</v>
      </c>
      <c r="Z106" s="25">
        <f>IF(Original!Y106="ja",0,IF(Original!Y106="nein",1,""))</f>
        <v>0</v>
      </c>
      <c r="AA106" s="25">
        <f>IF(OR(Original!Z106="Meine Meinung zu Amazon hat meine Entscheidung im ersten Teil des Fragebogens nicht beeinflusst.",neu!C106=0),0,IF(AND(Original!Z106="Ich habe mich wegen meiner Amazon-Vorbehalte im ersten Teil des Fragebogens fÃ¼r das Spenden entschieden.",neu!C106=1),1,""))</f>
        <v>0</v>
      </c>
      <c r="AB106" s="19"/>
    </row>
    <row r="107" spans="1:28" x14ac:dyDescent="0.3">
      <c r="A107" s="17">
        <f>IF(ISBLANK(Original!C107),1,0)</f>
        <v>1</v>
      </c>
      <c r="B107" s="2" t="str">
        <f>MID(Original!D107,8,1)&amp;MID(Original!F107,8,1)</f>
        <v>B</v>
      </c>
      <c r="C107" s="17">
        <f t="shared" si="5"/>
        <v>0</v>
      </c>
      <c r="D107" s="18">
        <f>Original!G107+1</f>
        <v>6</v>
      </c>
      <c r="E107" s="18">
        <f>Original!H107+1</f>
        <v>9</v>
      </c>
      <c r="F107" s="18">
        <f>10-Original!I107+1</f>
        <v>4</v>
      </c>
      <c r="G107" s="18">
        <f>Original!J107+1</f>
        <v>3</v>
      </c>
      <c r="H107" s="18">
        <f>Original!K107+1</f>
        <v>6</v>
      </c>
      <c r="I107" s="18">
        <f>10-Original!L107+1</f>
        <v>3</v>
      </c>
      <c r="J107" s="4">
        <f t="shared" si="6"/>
        <v>5.166666666666667</v>
      </c>
      <c r="K107" s="18">
        <f>Original!M107</f>
        <v>7</v>
      </c>
      <c r="L107" s="20">
        <f>IF(RIGHT(Original!N107,3)="â‚¬",LEFT(Original!N107,(LEN(Original!N107)-3)),Original!N107)</f>
        <v>100</v>
      </c>
      <c r="M107" s="21">
        <f t="shared" si="7"/>
        <v>100</v>
      </c>
      <c r="N107" s="5">
        <f t="shared" si="8"/>
        <v>100</v>
      </c>
      <c r="O107" s="5">
        <f t="shared" si="9"/>
        <v>100</v>
      </c>
      <c r="P107" s="22" t="str">
        <f>IF(Original!O107="mÃ¤nnlich","0",IF(Original!O107="weiblich","1",""))</f>
        <v>1</v>
      </c>
      <c r="Q107" s="22">
        <f>IFERROR(INDEX(Alter!$B$1:$B$7,MATCH(LEFT(Original!P107,5),Alter!$A$1:$A$7,0)),"")</f>
        <v>3</v>
      </c>
      <c r="R107" s="23">
        <f>IFERROR(INDEX(Abschluss!$B$1:$B$10,MATCH(Original!Q107,Abschluss!$A$1:$A$10,0)),"")</f>
        <v>7</v>
      </c>
      <c r="S107" s="23">
        <f>IFERROR(INDEX(Tätigkeit!$B$1:$B$10,MATCH(Original!R107,Tätigkeit!$A$1:$A$10,0)),"")</f>
        <v>2</v>
      </c>
      <c r="T107" s="23">
        <f>IFERROR(INDEX(Berufsfeld!$B$1:$B$16,MATCH(Original!S107,Berufsfeld!$A$1:$A$16,0)),"")</f>
        <v>6</v>
      </c>
      <c r="U107" s="23" t="str">
        <f>IFERROR(INDEX(Studium!$B$1:$B$11,MATCH(Original!T107,Studium!$A$1:$A$11,0)),"")</f>
        <v/>
      </c>
      <c r="V107" s="24">
        <f>IFERROR(INDEX(Einkommen!$B$1:$B$17,MATCH(Original!U107,Einkommen!$A$1:$A$17,0)),"")</f>
        <v>4</v>
      </c>
      <c r="W107" s="24">
        <f>IF(Original!V107="","",Original!V107+1)</f>
        <v>5</v>
      </c>
      <c r="X107" s="24">
        <f>IF(Original!W107="","",Original!W107+1)</f>
        <v>5</v>
      </c>
      <c r="Y107" s="25">
        <f>IF(Original!X107="ja",1,IF(Original!X107="nein",0,""))</f>
        <v>1</v>
      </c>
      <c r="Z107" s="25">
        <f>IF(Original!Y107="ja",0,IF(Original!Y107="nein",1,""))</f>
        <v>1</v>
      </c>
      <c r="AA107" s="25">
        <f>IF(OR(Original!Z107="Meine Meinung zu Amazon hat meine Entscheidung im ersten Teil des Fragebogens nicht beeinflusst.",neu!C107=0),0,IF(AND(Original!Z107="Ich habe mich wegen meiner Amazon-Vorbehalte im ersten Teil des Fragebogens fÃ¼r das Spenden entschieden.",neu!C107=1),1,""))</f>
        <v>0</v>
      </c>
      <c r="AB107" s="19"/>
    </row>
    <row r="108" spans="1:28" x14ac:dyDescent="0.3">
      <c r="A108" s="17">
        <f>IF(ISBLANK(Original!C108),1,0)</f>
        <v>0</v>
      </c>
      <c r="B108" s="2" t="str">
        <f>MID(Original!D108,8,1)&amp;MID(Original!F108,8,1)</f>
        <v>A</v>
      </c>
      <c r="C108" s="17">
        <f t="shared" si="5"/>
        <v>1</v>
      </c>
      <c r="D108" s="18">
        <f>Original!G108+1</f>
        <v>4</v>
      </c>
      <c r="E108" s="18">
        <f>Original!H108+1</f>
        <v>2</v>
      </c>
      <c r="F108" s="18">
        <f>10-Original!I108+1</f>
        <v>3</v>
      </c>
      <c r="G108" s="18">
        <f>Original!J108+1</f>
        <v>3</v>
      </c>
      <c r="H108" s="18">
        <f>Original!K108+1</f>
        <v>3</v>
      </c>
      <c r="I108" s="18">
        <f>10-Original!L108+1</f>
        <v>6</v>
      </c>
      <c r="J108" s="4">
        <f t="shared" si="6"/>
        <v>3.5</v>
      </c>
      <c r="K108" s="18">
        <f>Original!M108</f>
        <v>7</v>
      </c>
      <c r="L108" s="20">
        <f>IF(RIGHT(Original!N108,3)="â‚¬",LEFT(Original!N108,(LEN(Original!N108)-3)),Original!N108)</f>
        <v>0</v>
      </c>
      <c r="M108" s="21">
        <f t="shared" si="7"/>
        <v>0</v>
      </c>
      <c r="N108" s="5">
        <f t="shared" si="8"/>
        <v>0</v>
      </c>
      <c r="O108" s="5">
        <f t="shared" si="9"/>
        <v>0</v>
      </c>
      <c r="P108" s="22" t="str">
        <f>IF(Original!O108="mÃ¤nnlich","0",IF(Original!O108="weiblich","1",""))</f>
        <v>1</v>
      </c>
      <c r="Q108" s="22">
        <f>IFERROR(INDEX(Alter!$B$1:$B$7,MATCH(LEFT(Original!P108,5),Alter!$A$1:$A$7,0)),"")</f>
        <v>2</v>
      </c>
      <c r="R108" s="23">
        <f>IFERROR(INDEX(Abschluss!$B$1:$B$10,MATCH(Original!Q108,Abschluss!$A$1:$A$10,0)),"")</f>
        <v>4</v>
      </c>
      <c r="S108" s="23">
        <f>IFERROR(INDEX(Tätigkeit!$B$1:$B$10,MATCH(Original!R108,Tätigkeit!$A$1:$A$10,0)),"")</f>
        <v>1</v>
      </c>
      <c r="T108" s="23">
        <f>IFERROR(INDEX(Berufsfeld!$B$1:$B$16,MATCH(Original!S108,Berufsfeld!$A$1:$A$16,0)),"")</f>
        <v>1</v>
      </c>
      <c r="U108" s="23">
        <f>IFERROR(INDEX(Studium!$B$1:$B$11,MATCH(Original!T108,Studium!$A$1:$A$11,0)),"")</f>
        <v>2</v>
      </c>
      <c r="V108" s="24">
        <f>IFERROR(INDEX(Einkommen!$B$1:$B$17,MATCH(Original!U108,Einkommen!$A$1:$A$17,0)),"")</f>
        <v>1</v>
      </c>
      <c r="W108" s="24">
        <f>IF(Original!V108="","",Original!V108+1)</f>
        <v>2</v>
      </c>
      <c r="X108" s="24">
        <f>IF(Original!W108="","",Original!W108+1)</f>
        <v>2</v>
      </c>
      <c r="Y108" s="25">
        <f>IF(Original!X108="ja",1,IF(Original!X108="nein",0,""))</f>
        <v>0</v>
      </c>
      <c r="Z108" s="25">
        <f>IF(Original!Y108="ja",0,IF(Original!Y108="nein",1,""))</f>
        <v>0</v>
      </c>
      <c r="AA108" s="25">
        <f>IF(OR(Original!Z108="Meine Meinung zu Amazon hat meine Entscheidung im ersten Teil des Fragebogens nicht beeinflusst.",neu!C108=0),0,IF(AND(Original!Z108="Ich habe mich wegen meiner Amazon-Vorbehalte im ersten Teil des Fragebogens fÃ¼r das Spenden entschieden.",neu!C108=1),1,""))</f>
        <v>0</v>
      </c>
      <c r="AB108" s="19"/>
    </row>
    <row r="109" spans="1:28" x14ac:dyDescent="0.3">
      <c r="A109" s="17">
        <f>IF(ISBLANK(Original!C109),1,0)</f>
        <v>1</v>
      </c>
      <c r="B109" s="2" t="str">
        <f>MID(Original!D109,8,1)&amp;MID(Original!F109,8,1)</f>
        <v>A</v>
      </c>
      <c r="C109" s="17">
        <f t="shared" si="5"/>
        <v>1</v>
      </c>
      <c r="D109" s="18">
        <f>Original!G109+1</f>
        <v>7</v>
      </c>
      <c r="E109" s="18">
        <f>Original!H109+1</f>
        <v>9</v>
      </c>
      <c r="F109" s="18">
        <f>10-Original!I109+1</f>
        <v>4</v>
      </c>
      <c r="G109" s="18">
        <f>Original!J109+1</f>
        <v>4</v>
      </c>
      <c r="H109" s="18">
        <f>Original!K109+1</f>
        <v>5</v>
      </c>
      <c r="I109" s="18">
        <f>10-Original!L109+1</f>
        <v>3</v>
      </c>
      <c r="J109" s="4">
        <f t="shared" si="6"/>
        <v>5.333333333333333</v>
      </c>
      <c r="K109" s="18">
        <f>Original!M109</f>
        <v>8</v>
      </c>
      <c r="L109" s="20">
        <f>IF(RIGHT(Original!N109,3)="â‚¬",LEFT(Original!N109,(LEN(Original!N109)-3)),Original!N109)</f>
        <v>200</v>
      </c>
      <c r="M109" s="21">
        <f t="shared" si="7"/>
        <v>200</v>
      </c>
      <c r="N109" s="5">
        <f t="shared" si="8"/>
        <v>200</v>
      </c>
      <c r="O109" s="5">
        <f t="shared" si="9"/>
        <v>200</v>
      </c>
      <c r="P109" s="22" t="str">
        <f>IF(Original!O109="mÃ¤nnlich","0",IF(Original!O109="weiblich","1",""))</f>
        <v>1</v>
      </c>
      <c r="Q109" s="22">
        <f>IFERROR(INDEX(Alter!$B$1:$B$7,MATCH(LEFT(Original!P109,5),Alter!$A$1:$A$7,0)),"")</f>
        <v>2</v>
      </c>
      <c r="R109" s="23">
        <f>IFERROR(INDEX(Abschluss!$B$1:$B$10,MATCH(Original!Q109,Abschluss!$A$1:$A$10,0)),"")</f>
        <v>4</v>
      </c>
      <c r="S109" s="23">
        <f>IFERROR(INDEX(Tätigkeit!$B$1:$B$10,MATCH(Original!R109,Tätigkeit!$A$1:$A$10,0)),"")</f>
        <v>1</v>
      </c>
      <c r="T109" s="23">
        <f>IFERROR(INDEX(Berufsfeld!$B$1:$B$16,MATCH(Original!S109,Berufsfeld!$A$1:$A$16,0)),"")</f>
        <v>6</v>
      </c>
      <c r="U109" s="23">
        <f>IFERROR(INDEX(Studium!$B$1:$B$11,MATCH(Original!T109,Studium!$A$1:$A$11,0)),"")</f>
        <v>4</v>
      </c>
      <c r="V109" s="24">
        <f>IFERROR(INDEX(Einkommen!$B$1:$B$17,MATCH(Original!U109,Einkommen!$A$1:$A$17,0)),"")</f>
        <v>2</v>
      </c>
      <c r="W109" s="24">
        <f>IF(Original!V109="","",Original!V109+1)</f>
        <v>2</v>
      </c>
      <c r="X109" s="24">
        <f>IF(Original!W109="","",Original!W109+1)</f>
        <v>2</v>
      </c>
      <c r="Y109" s="25">
        <f>IF(Original!X109="ja",1,IF(Original!X109="nein",0,""))</f>
        <v>1</v>
      </c>
      <c r="Z109" s="25">
        <f>IF(Original!Y109="ja",0,IF(Original!Y109="nein",1,""))</f>
        <v>1</v>
      </c>
      <c r="AA109" s="25">
        <f>IF(OR(Original!Z109="Meine Meinung zu Amazon hat meine Entscheidung im ersten Teil des Fragebogens nicht beeinflusst.",neu!C109=0),0,IF(AND(Original!Z109="Ich habe mich wegen meiner Amazon-Vorbehalte im ersten Teil des Fragebogens fÃ¼r das Spenden entschieden.",neu!C109=1),1,""))</f>
        <v>0</v>
      </c>
      <c r="AB109" s="19"/>
    </row>
    <row r="110" spans="1:28" x14ac:dyDescent="0.3">
      <c r="A110" s="17">
        <f>IF(ISBLANK(Original!C110),1,0)</f>
        <v>1</v>
      </c>
      <c r="B110" s="2" t="str">
        <f>MID(Original!D110,8,1)&amp;MID(Original!F110,8,1)</f>
        <v>A</v>
      </c>
      <c r="C110" s="17">
        <f t="shared" si="5"/>
        <v>1</v>
      </c>
      <c r="D110" s="18">
        <f>Original!G110+1</f>
        <v>4</v>
      </c>
      <c r="E110" s="18">
        <f>Original!H110+1</f>
        <v>1</v>
      </c>
      <c r="F110" s="18">
        <f>10-Original!I110+1</f>
        <v>3</v>
      </c>
      <c r="G110" s="18">
        <f>Original!J110+1</f>
        <v>3</v>
      </c>
      <c r="H110" s="18">
        <f>Original!K110+1</f>
        <v>1</v>
      </c>
      <c r="I110" s="18">
        <f>10-Original!L110+1</f>
        <v>3</v>
      </c>
      <c r="J110" s="4">
        <f t="shared" si="6"/>
        <v>2.5</v>
      </c>
      <c r="K110" s="18">
        <f>Original!M110</f>
        <v>10</v>
      </c>
      <c r="L110" s="20" t="str">
        <f>IF(RIGHT(Original!N110,3)="â‚¬",LEFT(Original!N110,(LEN(Original!N110)-3)),Original!N110)</f>
        <v>200</v>
      </c>
      <c r="M110" s="21" t="str">
        <f t="shared" si="7"/>
        <v>200</v>
      </c>
      <c r="N110" s="5" t="str">
        <f t="shared" si="8"/>
        <v>200</v>
      </c>
      <c r="O110" s="5">
        <f t="shared" si="9"/>
        <v>200</v>
      </c>
      <c r="P110" s="22" t="str">
        <f>IF(Original!O110="mÃ¤nnlich","0",IF(Original!O110="weiblich","1",""))</f>
        <v>1</v>
      </c>
      <c r="Q110" s="22">
        <f>IFERROR(INDEX(Alter!$B$1:$B$7,MATCH(LEFT(Original!P110,5),Alter!$A$1:$A$7,0)),"")</f>
        <v>2</v>
      </c>
      <c r="R110" s="23">
        <f>IFERROR(INDEX(Abschluss!$B$1:$B$10,MATCH(Original!Q110,Abschluss!$A$1:$A$10,0)),"")</f>
        <v>4</v>
      </c>
      <c r="S110" s="23">
        <f>IFERROR(INDEX(Tätigkeit!$B$1:$B$10,MATCH(Original!R110,Tätigkeit!$A$1:$A$10,0)),"")</f>
        <v>1</v>
      </c>
      <c r="T110" s="23">
        <f>IFERROR(INDEX(Berufsfeld!$B$1:$B$16,MATCH(Original!S110,Berufsfeld!$A$1:$A$16,0)),"")</f>
        <v>8</v>
      </c>
      <c r="U110" s="23">
        <f>IFERROR(INDEX(Studium!$B$1:$B$11,MATCH(Original!T110,Studium!$A$1:$A$11,0)),"")</f>
        <v>5</v>
      </c>
      <c r="V110" s="24">
        <f>IFERROR(INDEX(Einkommen!$B$1:$B$17,MATCH(Original!U110,Einkommen!$A$1:$A$17,0)),"")</f>
        <v>2</v>
      </c>
      <c r="W110" s="24">
        <f>IF(Original!V110="","",Original!V110+1)</f>
        <v>6</v>
      </c>
      <c r="X110" s="24">
        <f>IF(Original!W110="","",Original!W110+1)</f>
        <v>2</v>
      </c>
      <c r="Y110" s="25">
        <f>IF(Original!X110="ja",1,IF(Original!X110="nein",0,""))</f>
        <v>1</v>
      </c>
      <c r="Z110" s="25">
        <f>IF(Original!Y110="ja",0,IF(Original!Y110="nein",1,""))</f>
        <v>0</v>
      </c>
      <c r="AA110" s="25">
        <f>IF(OR(Original!Z110="Meine Meinung zu Amazon hat meine Entscheidung im ersten Teil des Fragebogens nicht beeinflusst.",neu!C110=0),0,IF(AND(Original!Z110="Ich habe mich wegen meiner Amazon-Vorbehalte im ersten Teil des Fragebogens fÃ¼r das Spenden entschieden.",neu!C110=1),1,""))</f>
        <v>0</v>
      </c>
      <c r="AB110" s="19"/>
    </row>
    <row r="111" spans="1:28" x14ac:dyDescent="0.3">
      <c r="A111" s="17">
        <f>IF(ISBLANK(Original!C111),1,0)</f>
        <v>0</v>
      </c>
      <c r="B111" s="2" t="str">
        <f>MID(Original!D111,8,1)&amp;MID(Original!F111,8,1)</f>
        <v>A</v>
      </c>
      <c r="C111" s="17">
        <f t="shared" si="5"/>
        <v>1</v>
      </c>
      <c r="D111" s="18">
        <f>Original!G111+1</f>
        <v>7</v>
      </c>
      <c r="E111" s="18">
        <f>Original!H111+1</f>
        <v>4</v>
      </c>
      <c r="F111" s="18">
        <f>10-Original!I111+1</f>
        <v>3</v>
      </c>
      <c r="G111" s="18">
        <f>Original!J111+1</f>
        <v>7</v>
      </c>
      <c r="H111" s="18">
        <f>Original!K111+1</f>
        <v>5</v>
      </c>
      <c r="I111" s="18">
        <f>10-Original!L111+1</f>
        <v>7</v>
      </c>
      <c r="J111" s="4">
        <f t="shared" si="6"/>
        <v>5.5</v>
      </c>
      <c r="K111" s="18">
        <f>Original!M111</f>
        <v>8</v>
      </c>
      <c r="L111" s="20">
        <f>IF(RIGHT(Original!N111,3)="â‚¬",LEFT(Original!N111,(LEN(Original!N111)-3)),Original!N111)</f>
        <v>100</v>
      </c>
      <c r="M111" s="21">
        <f t="shared" si="7"/>
        <v>100</v>
      </c>
      <c r="N111" s="5">
        <f t="shared" si="8"/>
        <v>100</v>
      </c>
      <c r="O111" s="5">
        <f t="shared" si="9"/>
        <v>100</v>
      </c>
      <c r="P111" s="22" t="str">
        <f>IF(Original!O111="mÃ¤nnlich","0",IF(Original!O111="weiblich","1",""))</f>
        <v>1</v>
      </c>
      <c r="Q111" s="22">
        <f>IFERROR(INDEX(Alter!$B$1:$B$7,MATCH(LEFT(Original!P111,5),Alter!$A$1:$A$7,0)),"")</f>
        <v>2</v>
      </c>
      <c r="R111" s="23">
        <f>IFERROR(INDEX(Abschluss!$B$1:$B$10,MATCH(Original!Q111,Abschluss!$A$1:$A$10,0)),"")</f>
        <v>8</v>
      </c>
      <c r="S111" s="23">
        <f>IFERROR(INDEX(Tätigkeit!$B$1:$B$10,MATCH(Original!R111,Tätigkeit!$A$1:$A$10,0)),"")</f>
        <v>2</v>
      </c>
      <c r="T111" s="23">
        <f>IFERROR(INDEX(Berufsfeld!$B$1:$B$16,MATCH(Original!S111,Berufsfeld!$A$1:$A$16,0)),"")</f>
        <v>8</v>
      </c>
      <c r="U111" s="23" t="str">
        <f>IFERROR(INDEX(Studium!$B$1:$B$11,MATCH(Original!T111,Studium!$A$1:$A$11,0)),"")</f>
        <v/>
      </c>
      <c r="V111" s="24">
        <f>IFERROR(INDEX(Einkommen!$B$1:$B$17,MATCH(Original!U111,Einkommen!$A$1:$A$17,0)),"")</f>
        <v>5</v>
      </c>
      <c r="W111" s="24">
        <f>IF(Original!V111="","",Original!V111+1)</f>
        <v>3</v>
      </c>
      <c r="X111" s="24">
        <f>IF(Original!W111="","",Original!W111+1)</f>
        <v>4</v>
      </c>
      <c r="Y111" s="25">
        <f>IF(Original!X111="ja",1,IF(Original!X111="nein",0,""))</f>
        <v>1</v>
      </c>
      <c r="Z111" s="25">
        <f>IF(Original!Y111="ja",0,IF(Original!Y111="nein",1,""))</f>
        <v>0</v>
      </c>
      <c r="AA111" s="25">
        <f>IF(OR(Original!Z111="Meine Meinung zu Amazon hat meine Entscheidung im ersten Teil des Fragebogens nicht beeinflusst.",neu!C111=0),0,IF(AND(Original!Z111="Ich habe mich wegen meiner Amazon-Vorbehalte im ersten Teil des Fragebogens fÃ¼r das Spenden entschieden.",neu!C111=1),1,""))</f>
        <v>0</v>
      </c>
      <c r="AB111" s="19"/>
    </row>
    <row r="112" spans="1:28" x14ac:dyDescent="0.3">
      <c r="A112" s="17">
        <f>IF(ISBLANK(Original!C112),1,0)</f>
        <v>1</v>
      </c>
      <c r="B112" s="2" t="str">
        <f>MID(Original!D112,8,1)&amp;MID(Original!F112,8,1)</f>
        <v>A</v>
      </c>
      <c r="C112" s="17">
        <f t="shared" si="5"/>
        <v>1</v>
      </c>
      <c r="D112" s="18">
        <f>Original!G112+1</f>
        <v>8</v>
      </c>
      <c r="E112" s="18">
        <f>Original!H112+1</f>
        <v>7</v>
      </c>
      <c r="F112" s="18">
        <f>10-Original!I112+1</f>
        <v>8</v>
      </c>
      <c r="G112" s="18">
        <f>Original!J112+1</f>
        <v>8</v>
      </c>
      <c r="H112" s="18">
        <f>Original!K112+1</f>
        <v>2</v>
      </c>
      <c r="I112" s="18">
        <f>10-Original!L112+1</f>
        <v>10</v>
      </c>
      <c r="J112" s="4">
        <f t="shared" si="6"/>
        <v>7.166666666666667</v>
      </c>
      <c r="K112" s="18">
        <f>Original!M112</f>
        <v>9</v>
      </c>
      <c r="L112" s="20">
        <f>IF(RIGHT(Original!N112,3)="â‚¬",LEFT(Original!N112,(LEN(Original!N112)-3)),Original!N112)</f>
        <v>800</v>
      </c>
      <c r="M112" s="21">
        <f t="shared" si="7"/>
        <v>800</v>
      </c>
      <c r="N112" s="5">
        <f t="shared" si="8"/>
        <v>800</v>
      </c>
      <c r="O112" s="5">
        <f t="shared" si="9"/>
        <v>800</v>
      </c>
      <c r="P112" s="22" t="str">
        <f>IF(Original!O112="mÃ¤nnlich","0",IF(Original!O112="weiblich","1",""))</f>
        <v>1</v>
      </c>
      <c r="Q112" s="22">
        <f>IFERROR(INDEX(Alter!$B$1:$B$7,MATCH(LEFT(Original!P112,5),Alter!$A$1:$A$7,0)),"")</f>
        <v>3</v>
      </c>
      <c r="R112" s="23">
        <f>IFERROR(INDEX(Abschluss!$B$1:$B$10,MATCH(Original!Q112,Abschluss!$A$1:$A$10,0)),"")</f>
        <v>7</v>
      </c>
      <c r="S112" s="23">
        <f>IFERROR(INDEX(Tätigkeit!$B$1:$B$10,MATCH(Original!R112,Tätigkeit!$A$1:$A$10,0)),"")</f>
        <v>1</v>
      </c>
      <c r="T112" s="23">
        <f>IFERROR(INDEX(Berufsfeld!$B$1:$B$16,MATCH(Original!S112,Berufsfeld!$A$1:$A$16,0)),"")</f>
        <v>1</v>
      </c>
      <c r="U112" s="23">
        <f>IFERROR(INDEX(Studium!$B$1:$B$11,MATCH(Original!T112,Studium!$A$1:$A$11,0)),"")</f>
        <v>2</v>
      </c>
      <c r="V112" s="24">
        <f>IFERROR(INDEX(Einkommen!$B$1:$B$17,MATCH(Original!U112,Einkommen!$A$1:$A$17,0)),"")</f>
        <v>6</v>
      </c>
      <c r="W112" s="24">
        <f>IF(Original!V112="","",Original!V112+1)</f>
        <v>5</v>
      </c>
      <c r="X112" s="24">
        <f>IF(Original!W112="","",Original!W112+1)</f>
        <v>3</v>
      </c>
      <c r="Y112" s="25">
        <f>IF(Original!X112="ja",1,IF(Original!X112="nein",0,""))</f>
        <v>1</v>
      </c>
      <c r="Z112" s="25">
        <f>IF(Original!Y112="ja",0,IF(Original!Y112="nein",1,""))</f>
        <v>0</v>
      </c>
      <c r="AA112" s="25">
        <f>IF(OR(Original!Z112="Meine Meinung zu Amazon hat meine Entscheidung im ersten Teil des Fragebogens nicht beeinflusst.",neu!C112=0),0,IF(AND(Original!Z112="Ich habe mich wegen meiner Amazon-Vorbehalte im ersten Teil des Fragebogens fÃ¼r das Spenden entschieden.",neu!C112=1),1,""))</f>
        <v>0</v>
      </c>
      <c r="AB112" s="19"/>
    </row>
    <row r="113" spans="1:28" x14ac:dyDescent="0.3">
      <c r="A113" s="17">
        <f>IF(ISBLANK(Original!C113),1,0)</f>
        <v>1</v>
      </c>
      <c r="B113" s="2" t="str">
        <f>MID(Original!D113,8,1)&amp;MID(Original!F113,8,1)</f>
        <v>B</v>
      </c>
      <c r="C113" s="17">
        <f t="shared" si="5"/>
        <v>0</v>
      </c>
      <c r="D113" s="18">
        <f>Original!G113+1</f>
        <v>9</v>
      </c>
      <c r="E113" s="18">
        <f>Original!H113+1</f>
        <v>10</v>
      </c>
      <c r="F113" s="18">
        <f>10-Original!I113+1</f>
        <v>4</v>
      </c>
      <c r="G113" s="18">
        <f>Original!J113+1</f>
        <v>10</v>
      </c>
      <c r="H113" s="18">
        <f>Original!K113+1</f>
        <v>4</v>
      </c>
      <c r="I113" s="18">
        <f>10-Original!L113+1</f>
        <v>6</v>
      </c>
      <c r="J113" s="4">
        <f t="shared" si="6"/>
        <v>7.166666666666667</v>
      </c>
      <c r="K113" s="18">
        <f>Original!M113</f>
        <v>0</v>
      </c>
      <c r="L113" s="20" t="str">
        <f>IF(RIGHT(Original!N113,3)="â‚¬",LEFT(Original!N113,(LEN(Original!N113)-3)),Original!N113)</f>
        <v>0</v>
      </c>
      <c r="M113" s="21" t="str">
        <f t="shared" si="7"/>
        <v>0</v>
      </c>
      <c r="N113" s="5" t="str">
        <f t="shared" si="8"/>
        <v>0</v>
      </c>
      <c r="O113" s="5">
        <f t="shared" si="9"/>
        <v>0</v>
      </c>
      <c r="P113" s="22" t="str">
        <f>IF(Original!O113="mÃ¤nnlich","0",IF(Original!O113="weiblich","1",""))</f>
        <v>1</v>
      </c>
      <c r="Q113" s="22">
        <f>IFERROR(INDEX(Alter!$B$1:$B$7,MATCH(LEFT(Original!P113,5),Alter!$A$1:$A$7,0)),"")</f>
        <v>3</v>
      </c>
      <c r="R113" s="23">
        <f>IFERROR(INDEX(Abschluss!$B$1:$B$10,MATCH(Original!Q113,Abschluss!$A$1:$A$10,0)),"")</f>
        <v>4</v>
      </c>
      <c r="S113" s="23">
        <f>IFERROR(INDEX(Tätigkeit!$B$1:$B$10,MATCH(Original!R113,Tätigkeit!$A$1:$A$10,0)),"")</f>
        <v>1</v>
      </c>
      <c r="T113" s="23">
        <f>IFERROR(INDEX(Berufsfeld!$B$1:$B$16,MATCH(Original!S113,Berufsfeld!$A$1:$A$16,0)),"")</f>
        <v>7</v>
      </c>
      <c r="U113" s="23">
        <f>IFERROR(INDEX(Studium!$B$1:$B$11,MATCH(Original!T113,Studium!$A$1:$A$11,0)),"")</f>
        <v>5</v>
      </c>
      <c r="V113" s="24">
        <f>IFERROR(INDEX(Einkommen!$B$1:$B$17,MATCH(Original!U113,Einkommen!$A$1:$A$17,0)),"")</f>
        <v>1</v>
      </c>
      <c r="W113" s="24">
        <f>IF(Original!V113="","",Original!V113+1)</f>
        <v>3</v>
      </c>
      <c r="X113" s="24">
        <f>IF(Original!W113="","",Original!W113+1)</f>
        <v>6</v>
      </c>
      <c r="Y113" s="25">
        <f>IF(Original!X113="ja",1,IF(Original!X113="nein",0,""))</f>
        <v>0</v>
      </c>
      <c r="Z113" s="25">
        <f>IF(Original!Y113="ja",0,IF(Original!Y113="nein",1,""))</f>
        <v>0</v>
      </c>
      <c r="AA113" s="25">
        <f>IF(OR(Original!Z113="Meine Meinung zu Amazon hat meine Entscheidung im ersten Teil des Fragebogens nicht beeinflusst.",neu!C113=0),0,IF(AND(Original!Z113="Ich habe mich wegen meiner Amazon-Vorbehalte im ersten Teil des Fragebogens fÃ¼r das Spenden entschieden.",neu!C113=1),1,""))</f>
        <v>0</v>
      </c>
      <c r="AB113" s="19"/>
    </row>
    <row r="114" spans="1:28" x14ac:dyDescent="0.3">
      <c r="A114" s="17">
        <f>IF(ISBLANK(Original!C114),1,0)</f>
        <v>0</v>
      </c>
      <c r="B114" s="2" t="str">
        <f>MID(Original!D114,8,1)&amp;MID(Original!F114,8,1)</f>
        <v>A</v>
      </c>
      <c r="C114" s="17">
        <f t="shared" si="5"/>
        <v>1</v>
      </c>
      <c r="D114" s="18">
        <f>Original!G114+1</f>
        <v>4</v>
      </c>
      <c r="E114" s="18">
        <f>Original!H114+1</f>
        <v>11</v>
      </c>
      <c r="F114" s="18">
        <f>10-Original!I114+1</f>
        <v>2</v>
      </c>
      <c r="G114" s="18">
        <f>Original!J114+1</f>
        <v>1</v>
      </c>
      <c r="H114" s="18">
        <f>Original!K114+1</f>
        <v>8</v>
      </c>
      <c r="I114" s="18">
        <f>10-Original!L114+1</f>
        <v>1</v>
      </c>
      <c r="J114" s="4">
        <f t="shared" si="6"/>
        <v>4.5</v>
      </c>
      <c r="K114" s="18">
        <f>Original!M114</f>
        <v>10</v>
      </c>
      <c r="L114" s="20" t="str">
        <f>IF(RIGHT(Original!N114,3)="â‚¬",LEFT(Original!N114,(LEN(Original!N114)-3)),Original!N114)</f>
        <v>500</v>
      </c>
      <c r="M114" s="21" t="str">
        <f t="shared" si="7"/>
        <v>500</v>
      </c>
      <c r="N114" s="5" t="str">
        <f t="shared" si="8"/>
        <v>500</v>
      </c>
      <c r="O114" s="5">
        <f t="shared" si="9"/>
        <v>500</v>
      </c>
      <c r="P114" s="22" t="str">
        <f>IF(Original!O114="mÃ¤nnlich","0",IF(Original!O114="weiblich","1",""))</f>
        <v>1</v>
      </c>
      <c r="Q114" s="22">
        <f>IFERROR(INDEX(Alter!$B$1:$B$7,MATCH(LEFT(Original!P114,5),Alter!$A$1:$A$7,0)),"")</f>
        <v>2</v>
      </c>
      <c r="R114" s="23">
        <f>IFERROR(INDEX(Abschluss!$B$1:$B$10,MATCH(Original!Q114,Abschluss!$A$1:$A$10,0)),"")</f>
        <v>4</v>
      </c>
      <c r="S114" s="23">
        <f>IFERROR(INDEX(Tätigkeit!$B$1:$B$10,MATCH(Original!R114,Tätigkeit!$A$1:$A$10,0)),"")</f>
        <v>1</v>
      </c>
      <c r="T114" s="23">
        <f>IFERROR(INDEX(Berufsfeld!$B$1:$B$16,MATCH(Original!S114,Berufsfeld!$A$1:$A$16,0)),"")</f>
        <v>11</v>
      </c>
      <c r="U114" s="23">
        <f>IFERROR(INDEX(Studium!$B$1:$B$11,MATCH(Original!T114,Studium!$A$1:$A$11,0)),"")</f>
        <v>8</v>
      </c>
      <c r="V114" s="24">
        <f>IFERROR(INDEX(Einkommen!$B$1:$B$17,MATCH(Original!U114,Einkommen!$A$1:$A$17,0)),"")</f>
        <v>2</v>
      </c>
      <c r="W114" s="24">
        <f>IF(Original!V114="","",Original!V114+1)</f>
        <v>2</v>
      </c>
      <c r="X114" s="24">
        <f>IF(Original!W114="","",Original!W114+1)</f>
        <v>2</v>
      </c>
      <c r="Y114" s="25">
        <f>IF(Original!X114="ja",1,IF(Original!X114="nein",0,""))</f>
        <v>1</v>
      </c>
      <c r="Z114" s="25">
        <f>IF(Original!Y114="ja",0,IF(Original!Y114="nein",1,""))</f>
        <v>0</v>
      </c>
      <c r="AA114" s="25">
        <f>IF(OR(Original!Z114="Meine Meinung zu Amazon hat meine Entscheidung im ersten Teil des Fragebogens nicht beeinflusst.",neu!C114=0),0,IF(AND(Original!Z114="Ich habe mich wegen meiner Amazon-Vorbehalte im ersten Teil des Fragebogens fÃ¼r das Spenden entschieden.",neu!C114=1),1,""))</f>
        <v>0</v>
      </c>
      <c r="AB114" s="19"/>
    </row>
    <row r="115" spans="1:28" x14ac:dyDescent="0.3">
      <c r="A115" s="17">
        <f>IF(ISBLANK(Original!C115),1,0)</f>
        <v>1</v>
      </c>
      <c r="B115" s="2" t="str">
        <f>MID(Original!D115,8,1)&amp;MID(Original!F115,8,1)</f>
        <v>A</v>
      </c>
      <c r="C115" s="17">
        <f t="shared" si="5"/>
        <v>1</v>
      </c>
      <c r="D115" s="18">
        <f>Original!G115+1</f>
        <v>6</v>
      </c>
      <c r="E115" s="18">
        <f>Original!H115+1</f>
        <v>3</v>
      </c>
      <c r="F115" s="18">
        <f>10-Original!I115+1</f>
        <v>5</v>
      </c>
      <c r="G115" s="18">
        <f>Original!J115+1</f>
        <v>3</v>
      </c>
      <c r="H115" s="18">
        <f>Original!K115+1</f>
        <v>1</v>
      </c>
      <c r="I115" s="18">
        <f>10-Original!L115+1</f>
        <v>4</v>
      </c>
      <c r="J115" s="4">
        <f t="shared" si="6"/>
        <v>3.6666666666666665</v>
      </c>
      <c r="K115" s="18">
        <f>Original!M115</f>
        <v>9</v>
      </c>
      <c r="L115" s="20">
        <f>IF(RIGHT(Original!N115,3)="â‚¬",LEFT(Original!N115,(LEN(Original!N115)-3)),Original!N115)</f>
        <v>500</v>
      </c>
      <c r="M115" s="21">
        <f t="shared" si="7"/>
        <v>500</v>
      </c>
      <c r="N115" s="5">
        <f t="shared" si="8"/>
        <v>500</v>
      </c>
      <c r="O115" s="5">
        <f t="shared" si="9"/>
        <v>500</v>
      </c>
      <c r="P115" s="22" t="str">
        <f>IF(Original!O115="mÃ¤nnlich","0",IF(Original!O115="weiblich","1",""))</f>
        <v>1</v>
      </c>
      <c r="Q115" s="22">
        <f>IFERROR(INDEX(Alter!$B$1:$B$7,MATCH(LEFT(Original!P115,5),Alter!$A$1:$A$7,0)),"")</f>
        <v>3</v>
      </c>
      <c r="R115" s="23">
        <f>IFERROR(INDEX(Abschluss!$B$1:$B$10,MATCH(Original!Q115,Abschluss!$A$1:$A$10,0)),"")</f>
        <v>7</v>
      </c>
      <c r="S115" s="23">
        <f>IFERROR(INDEX(Tätigkeit!$B$1:$B$10,MATCH(Original!R115,Tätigkeit!$A$1:$A$10,0)),"")</f>
        <v>4</v>
      </c>
      <c r="T115" s="23">
        <f>IFERROR(INDEX(Berufsfeld!$B$1:$B$16,MATCH(Original!S115,Berufsfeld!$A$1:$A$16,0)),"")</f>
        <v>2</v>
      </c>
      <c r="U115" s="23" t="str">
        <f>IFERROR(INDEX(Studium!$B$1:$B$11,MATCH(Original!T115,Studium!$A$1:$A$11,0)),"")</f>
        <v/>
      </c>
      <c r="V115" s="24">
        <f>IFERROR(INDEX(Einkommen!$B$1:$B$17,MATCH(Original!U115,Einkommen!$A$1:$A$17,0)),"")</f>
        <v>8</v>
      </c>
      <c r="W115" s="24">
        <f>IF(Original!V115="","",Original!V115+1)</f>
        <v>2</v>
      </c>
      <c r="X115" s="24">
        <f>IF(Original!W115="","",Original!W115+1)</f>
        <v>2</v>
      </c>
      <c r="Y115" s="25">
        <f>IF(Original!X115="ja",1,IF(Original!X115="nein",0,""))</f>
        <v>1</v>
      </c>
      <c r="Z115" s="25">
        <f>IF(Original!Y115="ja",0,IF(Original!Y115="nein",1,""))</f>
        <v>0</v>
      </c>
      <c r="AA115" s="25">
        <f>IF(OR(Original!Z115="Meine Meinung zu Amazon hat meine Entscheidung im ersten Teil des Fragebogens nicht beeinflusst.",neu!C115=0),0,IF(AND(Original!Z115="Ich habe mich wegen meiner Amazon-Vorbehalte im ersten Teil des Fragebogens fÃ¼r das Spenden entschieden.",neu!C115=1),1,""))</f>
        <v>1</v>
      </c>
      <c r="AB115" s="19"/>
    </row>
    <row r="116" spans="1:28" x14ac:dyDescent="0.3">
      <c r="A116" s="17">
        <f>IF(ISBLANK(Original!C116),1,0)</f>
        <v>0</v>
      </c>
      <c r="B116" s="2" t="str">
        <f>MID(Original!D116,8,1)&amp;MID(Original!F116,8,1)</f>
        <v>A</v>
      </c>
      <c r="C116" s="17">
        <f t="shared" si="5"/>
        <v>1</v>
      </c>
      <c r="D116" s="18">
        <f>Original!G116+1</f>
        <v>5</v>
      </c>
      <c r="E116" s="18">
        <f>Original!H116+1</f>
        <v>5</v>
      </c>
      <c r="F116" s="18">
        <f>10-Original!I116+1</f>
        <v>5</v>
      </c>
      <c r="G116" s="18">
        <f>Original!J116+1</f>
        <v>3</v>
      </c>
      <c r="H116" s="18">
        <f>Original!K116+1</f>
        <v>4</v>
      </c>
      <c r="I116" s="18">
        <f>10-Original!L116+1</f>
        <v>5</v>
      </c>
      <c r="J116" s="4">
        <f t="shared" si="6"/>
        <v>4.5</v>
      </c>
      <c r="K116" s="18">
        <f>Original!M116</f>
        <v>8</v>
      </c>
      <c r="L116" s="20">
        <f>IF(RIGHT(Original!N116,3)="â‚¬",LEFT(Original!N116,(LEN(Original!N116)-3)),Original!N116)</f>
        <v>150</v>
      </c>
      <c r="M116" s="21">
        <f t="shared" si="7"/>
        <v>150</v>
      </c>
      <c r="N116" s="5">
        <f t="shared" si="8"/>
        <v>150</v>
      </c>
      <c r="O116" s="5">
        <f t="shared" si="9"/>
        <v>150</v>
      </c>
      <c r="P116" s="22" t="str">
        <f>IF(Original!O116="mÃ¤nnlich","0",IF(Original!O116="weiblich","1",""))</f>
        <v>1</v>
      </c>
      <c r="Q116" s="22">
        <f>IFERROR(INDEX(Alter!$B$1:$B$7,MATCH(LEFT(Original!P116,5),Alter!$A$1:$A$7,0)),"")</f>
        <v>3</v>
      </c>
      <c r="R116" s="23">
        <f>IFERROR(INDEX(Abschluss!$B$1:$B$10,MATCH(Original!Q116,Abschluss!$A$1:$A$10,0)),"")</f>
        <v>7</v>
      </c>
      <c r="S116" s="23">
        <f>IFERROR(INDEX(Tätigkeit!$B$1:$B$10,MATCH(Original!R116,Tätigkeit!$A$1:$A$10,0)),"")</f>
        <v>1</v>
      </c>
      <c r="T116" s="23">
        <f>IFERROR(INDEX(Berufsfeld!$B$1:$B$16,MATCH(Original!S116,Berufsfeld!$A$1:$A$16,0)),"")</f>
        <v>11</v>
      </c>
      <c r="U116" s="23">
        <f>IFERROR(INDEX(Studium!$B$1:$B$11,MATCH(Original!T116,Studium!$A$1:$A$11,0)),"")</f>
        <v>9</v>
      </c>
      <c r="V116" s="24">
        <f>IFERROR(INDEX(Einkommen!$B$1:$B$17,MATCH(Original!U116,Einkommen!$A$1:$A$17,0)),"")</f>
        <v>1</v>
      </c>
      <c r="W116" s="24">
        <f>IF(Original!V116="","",Original!V116+1)</f>
        <v>4</v>
      </c>
      <c r="X116" s="24">
        <f>IF(Original!W116="","",Original!W116+1)</f>
        <v>2</v>
      </c>
      <c r="Y116" s="25">
        <f>IF(Original!X116="ja",1,IF(Original!X116="nein",0,""))</f>
        <v>1</v>
      </c>
      <c r="Z116" s="25">
        <f>IF(Original!Y116="ja",0,IF(Original!Y116="nein",1,""))</f>
        <v>1</v>
      </c>
      <c r="AA116" s="25">
        <f>IF(OR(Original!Z116="Meine Meinung zu Amazon hat meine Entscheidung im ersten Teil des Fragebogens nicht beeinflusst.",neu!C116=0),0,IF(AND(Original!Z116="Ich habe mich wegen meiner Amazon-Vorbehalte im ersten Teil des Fragebogens fÃ¼r das Spenden entschieden.",neu!C116=1),1,""))</f>
        <v>0</v>
      </c>
      <c r="AB116" s="19"/>
    </row>
    <row r="117" spans="1:28" x14ac:dyDescent="0.3">
      <c r="A117" s="17">
        <f>IF(ISBLANK(Original!C117),1,0)</f>
        <v>0</v>
      </c>
      <c r="B117" s="2" t="str">
        <f>MID(Original!D117,8,1)&amp;MID(Original!F117,8,1)</f>
        <v>B</v>
      </c>
      <c r="C117" s="17">
        <f t="shared" si="5"/>
        <v>0</v>
      </c>
      <c r="D117" s="18">
        <f>Original!G117+1</f>
        <v>7</v>
      </c>
      <c r="E117" s="18">
        <f>Original!H117+1</f>
        <v>9</v>
      </c>
      <c r="F117" s="18">
        <f>10-Original!I117+1</f>
        <v>6</v>
      </c>
      <c r="G117" s="18">
        <f>Original!J117+1</f>
        <v>5</v>
      </c>
      <c r="H117" s="18">
        <f>Original!K117+1</f>
        <v>2</v>
      </c>
      <c r="I117" s="18">
        <f>10-Original!L117+1</f>
        <v>6</v>
      </c>
      <c r="J117" s="4">
        <f t="shared" si="6"/>
        <v>5.833333333333333</v>
      </c>
      <c r="K117" s="18">
        <f>Original!M117</f>
        <v>1</v>
      </c>
      <c r="L117" s="20">
        <f>IF(RIGHT(Original!N117,3)="â‚¬",LEFT(Original!N117,(LEN(Original!N117)-3)),Original!N117)</f>
        <v>0</v>
      </c>
      <c r="M117" s="21">
        <f t="shared" si="7"/>
        <v>0</v>
      </c>
      <c r="N117" s="5">
        <f t="shared" si="8"/>
        <v>0</v>
      </c>
      <c r="O117" s="5">
        <f t="shared" si="9"/>
        <v>0</v>
      </c>
      <c r="P117" s="22" t="str">
        <f>IF(Original!O117="mÃ¤nnlich","0",IF(Original!O117="weiblich","1",""))</f>
        <v>1</v>
      </c>
      <c r="Q117" s="22">
        <f>IFERROR(INDEX(Alter!$B$1:$B$7,MATCH(LEFT(Original!P117,5),Alter!$A$1:$A$7,0)),"")</f>
        <v>2</v>
      </c>
      <c r="R117" s="23">
        <f>IFERROR(INDEX(Abschluss!$B$1:$B$10,MATCH(Original!Q117,Abschluss!$A$1:$A$10,0)),"")</f>
        <v>4</v>
      </c>
      <c r="S117" s="23">
        <f>IFERROR(INDEX(Tätigkeit!$B$1:$B$10,MATCH(Original!R117,Tätigkeit!$A$1:$A$10,0)),"")</f>
        <v>1</v>
      </c>
      <c r="T117" s="23" t="str">
        <f>IFERROR(INDEX(Berufsfeld!$B$1:$B$16,MATCH(Original!S117,Berufsfeld!$A$1:$A$16,0)),"")</f>
        <v/>
      </c>
      <c r="U117" s="23">
        <f>IFERROR(INDEX(Studium!$B$1:$B$11,MATCH(Original!T117,Studium!$A$1:$A$11,0)),"")</f>
        <v>6</v>
      </c>
      <c r="V117" s="24">
        <f>IFERROR(INDEX(Einkommen!$B$1:$B$17,MATCH(Original!U117,Einkommen!$A$1:$A$17,0)),"")</f>
        <v>2</v>
      </c>
      <c r="W117" s="24">
        <f>IF(Original!V117="","",Original!V117+1)</f>
        <v>2</v>
      </c>
      <c r="X117" s="24">
        <f>IF(Original!W117="","",Original!W117+1)</f>
        <v>4</v>
      </c>
      <c r="Y117" s="25">
        <f>IF(Original!X117="ja",1,IF(Original!X117="nein",0,""))</f>
        <v>0</v>
      </c>
      <c r="Z117" s="25">
        <f>IF(Original!Y117="ja",0,IF(Original!Y117="nein",1,""))</f>
        <v>0</v>
      </c>
      <c r="AA117" s="25">
        <f>IF(OR(Original!Z117="Meine Meinung zu Amazon hat meine Entscheidung im ersten Teil des Fragebogens nicht beeinflusst.",neu!C117=0),0,IF(AND(Original!Z117="Ich habe mich wegen meiner Amazon-Vorbehalte im ersten Teil des Fragebogens fÃ¼r das Spenden entschieden.",neu!C117=1),1,""))</f>
        <v>0</v>
      </c>
      <c r="AB117" s="19"/>
    </row>
    <row r="118" spans="1:28" x14ac:dyDescent="0.3">
      <c r="A118" s="17">
        <f>IF(ISBLANK(Original!C118),1,0)</f>
        <v>0</v>
      </c>
      <c r="B118" s="2" t="str">
        <f>MID(Original!D118,8,1)&amp;MID(Original!F118,8,1)</f>
        <v>A</v>
      </c>
      <c r="C118" s="17">
        <f t="shared" si="5"/>
        <v>1</v>
      </c>
      <c r="D118" s="18">
        <f>Original!G118+1</f>
        <v>8</v>
      </c>
      <c r="E118" s="18">
        <f>Original!H118+1</f>
        <v>9</v>
      </c>
      <c r="F118" s="18">
        <f>10-Original!I118+1</f>
        <v>4</v>
      </c>
      <c r="G118" s="18">
        <f>Original!J118+1</f>
        <v>9</v>
      </c>
      <c r="H118" s="18">
        <f>Original!K118+1</f>
        <v>4</v>
      </c>
      <c r="I118" s="18">
        <f>10-Original!L118+1</f>
        <v>6</v>
      </c>
      <c r="J118" s="4">
        <f t="shared" si="6"/>
        <v>6.666666666666667</v>
      </c>
      <c r="K118" s="18">
        <f>Original!M118</f>
        <v>8</v>
      </c>
      <c r="L118" s="20">
        <f>IF(RIGHT(Original!N118,3)="â‚¬",LEFT(Original!N118,(LEN(Original!N118)-3)),Original!N118)</f>
        <v>100</v>
      </c>
      <c r="M118" s="21">
        <f t="shared" si="7"/>
        <v>100</v>
      </c>
      <c r="N118" s="5">
        <f t="shared" si="8"/>
        <v>100</v>
      </c>
      <c r="O118" s="5">
        <f t="shared" si="9"/>
        <v>100</v>
      </c>
      <c r="P118" s="22" t="str">
        <f>IF(Original!O118="mÃ¤nnlich","0",IF(Original!O118="weiblich","1",""))</f>
        <v>1</v>
      </c>
      <c r="Q118" s="22">
        <f>IFERROR(INDEX(Alter!$B$1:$B$7,MATCH(LEFT(Original!P118,5),Alter!$A$1:$A$7,0)),"")</f>
        <v>2</v>
      </c>
      <c r="R118" s="23">
        <f>IFERROR(INDEX(Abschluss!$B$1:$B$10,MATCH(Original!Q118,Abschluss!$A$1:$A$10,0)),"")</f>
        <v>8</v>
      </c>
      <c r="S118" s="23">
        <f>IFERROR(INDEX(Tätigkeit!$B$1:$B$10,MATCH(Original!R118,Tätigkeit!$A$1:$A$10,0)),"")</f>
        <v>1</v>
      </c>
      <c r="T118" s="23">
        <f>IFERROR(INDEX(Berufsfeld!$B$1:$B$16,MATCH(Original!S118,Berufsfeld!$A$1:$A$16,0)),"")</f>
        <v>8</v>
      </c>
      <c r="U118" s="23">
        <f>IFERROR(INDEX(Studium!$B$1:$B$11,MATCH(Original!T118,Studium!$A$1:$A$11,0)),"")</f>
        <v>5</v>
      </c>
      <c r="V118" s="24">
        <f>IFERROR(INDEX(Einkommen!$B$1:$B$17,MATCH(Original!U118,Einkommen!$A$1:$A$17,0)),"")</f>
        <v>1</v>
      </c>
      <c r="W118" s="24">
        <f>IF(Original!V118="","",Original!V118+1)</f>
        <v>2</v>
      </c>
      <c r="X118" s="24">
        <f>IF(Original!W118="","",Original!W118+1)</f>
        <v>3</v>
      </c>
      <c r="Y118" s="25">
        <f>IF(Original!X118="ja",1,IF(Original!X118="nein",0,""))</f>
        <v>1</v>
      </c>
      <c r="Z118" s="25">
        <f>IF(Original!Y118="ja",0,IF(Original!Y118="nein",1,""))</f>
        <v>0</v>
      </c>
      <c r="AA118" s="25">
        <f>IF(OR(Original!Z118="Meine Meinung zu Amazon hat meine Entscheidung im ersten Teil des Fragebogens nicht beeinflusst.",neu!C118=0),0,IF(AND(Original!Z118="Ich habe mich wegen meiner Amazon-Vorbehalte im ersten Teil des Fragebogens fÃ¼r das Spenden entschieden.",neu!C118=1),1,""))</f>
        <v>0</v>
      </c>
      <c r="AB118" s="19"/>
    </row>
    <row r="119" spans="1:28" x14ac:dyDescent="0.3">
      <c r="A119" s="17">
        <f>IF(ISBLANK(Original!C119),1,0)</f>
        <v>0</v>
      </c>
      <c r="B119" s="2" t="str">
        <f>MID(Original!D119,8,1)&amp;MID(Original!F119,8,1)</f>
        <v>B</v>
      </c>
      <c r="C119" s="17">
        <f t="shared" si="5"/>
        <v>0</v>
      </c>
      <c r="D119" s="18">
        <f>Original!G119+1</f>
        <v>6</v>
      </c>
      <c r="E119" s="18">
        <f>Original!H119+1</f>
        <v>6</v>
      </c>
      <c r="F119" s="18">
        <f>10-Original!I119+1</f>
        <v>6</v>
      </c>
      <c r="G119" s="18">
        <f>Original!J119+1</f>
        <v>6</v>
      </c>
      <c r="H119" s="18">
        <f>Original!K119+1</f>
        <v>6</v>
      </c>
      <c r="I119" s="18">
        <f>10-Original!L119+1</f>
        <v>3</v>
      </c>
      <c r="J119" s="4">
        <f t="shared" si="6"/>
        <v>5.5</v>
      </c>
      <c r="K119" s="18">
        <f>Original!M119</f>
        <v>3</v>
      </c>
      <c r="L119" s="20">
        <f>IF(RIGHT(Original!N119,3)="â‚¬",LEFT(Original!N119,(LEN(Original!N119)-3)),Original!N119)</f>
        <v>0</v>
      </c>
      <c r="M119" s="21">
        <f t="shared" si="7"/>
        <v>0</v>
      </c>
      <c r="N119" s="5">
        <f t="shared" si="8"/>
        <v>0</v>
      </c>
      <c r="O119" s="5">
        <f t="shared" si="9"/>
        <v>0</v>
      </c>
      <c r="P119" s="22" t="str">
        <f>IF(Original!O119="mÃ¤nnlich","0",IF(Original!O119="weiblich","1",""))</f>
        <v>1</v>
      </c>
      <c r="Q119" s="22">
        <f>IFERROR(INDEX(Alter!$B$1:$B$7,MATCH(LEFT(Original!P119,5),Alter!$A$1:$A$7,0)),"")</f>
        <v>3</v>
      </c>
      <c r="R119" s="23">
        <f>IFERROR(INDEX(Abschluss!$B$1:$B$10,MATCH(Original!Q119,Abschluss!$A$1:$A$10,0)),"")</f>
        <v>4</v>
      </c>
      <c r="S119" s="23">
        <f>IFERROR(INDEX(Tätigkeit!$B$1:$B$10,MATCH(Original!R119,Tätigkeit!$A$1:$A$10,0)),"")</f>
        <v>1</v>
      </c>
      <c r="T119" s="23">
        <f>IFERROR(INDEX(Berufsfeld!$B$1:$B$16,MATCH(Original!S119,Berufsfeld!$A$1:$A$16,0)),"")</f>
        <v>2</v>
      </c>
      <c r="U119" s="23">
        <f>IFERROR(INDEX(Studium!$B$1:$B$11,MATCH(Original!T119,Studium!$A$1:$A$11,0)),"")</f>
        <v>9</v>
      </c>
      <c r="V119" s="24">
        <f>IFERROR(INDEX(Einkommen!$B$1:$B$17,MATCH(Original!U119,Einkommen!$A$1:$A$17,0)),"")</f>
        <v>3</v>
      </c>
      <c r="W119" s="24">
        <f>IF(Original!V119="","",Original!V119+1)</f>
        <v>1</v>
      </c>
      <c r="X119" s="24">
        <f>IF(Original!W119="","",Original!W119+1)</f>
        <v>6</v>
      </c>
      <c r="Y119" s="25">
        <f>IF(Original!X119="ja",1,IF(Original!X119="nein",0,""))</f>
        <v>1</v>
      </c>
      <c r="Z119" s="25">
        <f>IF(Original!Y119="ja",0,IF(Original!Y119="nein",1,""))</f>
        <v>0</v>
      </c>
      <c r="AA119" s="25">
        <f>IF(OR(Original!Z119="Meine Meinung zu Amazon hat meine Entscheidung im ersten Teil des Fragebogens nicht beeinflusst.",neu!C119=0),0,IF(AND(Original!Z119="Ich habe mich wegen meiner Amazon-Vorbehalte im ersten Teil des Fragebogens fÃ¼r das Spenden entschieden.",neu!C119=1),1,""))</f>
        <v>0</v>
      </c>
      <c r="AB119" s="19"/>
    </row>
    <row r="120" spans="1:28" x14ac:dyDescent="0.3">
      <c r="A120" s="17">
        <f>IF(ISBLANK(Original!C120),1,0)</f>
        <v>0</v>
      </c>
      <c r="B120" s="2" t="str">
        <f>MID(Original!D120,8,1)&amp;MID(Original!F120,8,1)</f>
        <v>A</v>
      </c>
      <c r="C120" s="17">
        <f t="shared" si="5"/>
        <v>1</v>
      </c>
      <c r="D120" s="18">
        <f>Original!G120+1</f>
        <v>8</v>
      </c>
      <c r="E120" s="18">
        <f>Original!H120+1</f>
        <v>9</v>
      </c>
      <c r="F120" s="18">
        <f>10-Original!I120+1</f>
        <v>4</v>
      </c>
      <c r="G120" s="18">
        <f>Original!J120+1</f>
        <v>7</v>
      </c>
      <c r="H120" s="18">
        <f>Original!K120+1</f>
        <v>7</v>
      </c>
      <c r="I120" s="18">
        <f>10-Original!L120+1</f>
        <v>8</v>
      </c>
      <c r="J120" s="4">
        <f t="shared" si="6"/>
        <v>7.166666666666667</v>
      </c>
      <c r="K120" s="18">
        <f>Original!M120</f>
        <v>6</v>
      </c>
      <c r="L120" s="20">
        <f>IF(RIGHT(Original!N120,3)="â‚¬",LEFT(Original!N120,(LEN(Original!N120)-3)),Original!N120)</f>
        <v>0</v>
      </c>
      <c r="M120" s="21">
        <f t="shared" si="7"/>
        <v>0</v>
      </c>
      <c r="N120" s="5">
        <f t="shared" si="8"/>
        <v>0</v>
      </c>
      <c r="O120" s="5">
        <f t="shared" si="9"/>
        <v>0</v>
      </c>
      <c r="P120" s="22" t="str">
        <f>IF(Original!O120="mÃ¤nnlich","0",IF(Original!O120="weiblich","1",""))</f>
        <v>0</v>
      </c>
      <c r="Q120" s="22">
        <f>IFERROR(INDEX(Alter!$B$1:$B$7,MATCH(LEFT(Original!P120,5),Alter!$A$1:$A$7,0)),"")</f>
        <v>2</v>
      </c>
      <c r="R120" s="23">
        <f>IFERROR(INDEX(Abschluss!$B$1:$B$10,MATCH(Original!Q120,Abschluss!$A$1:$A$10,0)),"")</f>
        <v>5</v>
      </c>
      <c r="S120" s="23">
        <f>IFERROR(INDEX(Tätigkeit!$B$1:$B$10,MATCH(Original!R120,Tätigkeit!$A$1:$A$10,0)),"")</f>
        <v>1</v>
      </c>
      <c r="T120" s="23">
        <f>IFERROR(INDEX(Berufsfeld!$B$1:$B$16,MATCH(Original!S120,Berufsfeld!$A$1:$A$16,0)),"")</f>
        <v>13</v>
      </c>
      <c r="U120" s="23">
        <f>IFERROR(INDEX(Studium!$B$1:$B$11,MATCH(Original!T120,Studium!$A$1:$A$11,0)),"")</f>
        <v>6</v>
      </c>
      <c r="V120" s="24">
        <f>IFERROR(INDEX(Einkommen!$B$1:$B$17,MATCH(Original!U120,Einkommen!$A$1:$A$17,0)),"")</f>
        <v>1</v>
      </c>
      <c r="W120" s="24">
        <f>IF(Original!V120="","",Original!V120+1)</f>
        <v>4</v>
      </c>
      <c r="X120" s="24">
        <f>IF(Original!W120="","",Original!W120+1)</f>
        <v>4</v>
      </c>
      <c r="Y120" s="25">
        <f>IF(Original!X120="ja",1,IF(Original!X120="nein",0,""))</f>
        <v>1</v>
      </c>
      <c r="Z120" s="25">
        <f>IF(Original!Y120="ja",0,IF(Original!Y120="nein",1,""))</f>
        <v>0</v>
      </c>
      <c r="AA120" s="25">
        <f>IF(OR(Original!Z120="Meine Meinung zu Amazon hat meine Entscheidung im ersten Teil des Fragebogens nicht beeinflusst.",neu!C120=0),0,IF(AND(Original!Z120="Ich habe mich wegen meiner Amazon-Vorbehalte im ersten Teil des Fragebogens fÃ¼r das Spenden entschieden.",neu!C120=1),1,""))</f>
        <v>0</v>
      </c>
      <c r="AB120" s="19"/>
    </row>
    <row r="121" spans="1:28" x14ac:dyDescent="0.3">
      <c r="A121" s="17">
        <f>IF(ISBLANK(Original!C121),1,0)</f>
        <v>0</v>
      </c>
      <c r="B121" s="2" t="str">
        <f>MID(Original!D121,8,1)&amp;MID(Original!F121,8,1)</f>
        <v>A</v>
      </c>
      <c r="C121" s="17">
        <f t="shared" si="5"/>
        <v>1</v>
      </c>
      <c r="D121" s="18">
        <f>Original!G121+1</f>
        <v>7</v>
      </c>
      <c r="E121" s="18">
        <f>Original!H121+1</f>
        <v>3</v>
      </c>
      <c r="F121" s="18">
        <f>10-Original!I121+1</f>
        <v>7</v>
      </c>
      <c r="G121" s="18">
        <f>Original!J121+1</f>
        <v>1</v>
      </c>
      <c r="H121" s="18">
        <f>Original!K121+1</f>
        <v>1</v>
      </c>
      <c r="I121" s="18">
        <f>10-Original!L121+1</f>
        <v>1</v>
      </c>
      <c r="J121" s="4">
        <f t="shared" si="6"/>
        <v>3.3333333333333335</v>
      </c>
      <c r="K121" s="18">
        <f>Original!M121</f>
        <v>7</v>
      </c>
      <c r="L121" s="20">
        <f>IF(RIGHT(Original!N121,3)="â‚¬",LEFT(Original!N121,(LEN(Original!N121)-3)),Original!N121)</f>
        <v>100</v>
      </c>
      <c r="M121" s="21">
        <f t="shared" si="7"/>
        <v>100</v>
      </c>
      <c r="N121" s="5">
        <f t="shared" si="8"/>
        <v>100</v>
      </c>
      <c r="O121" s="5">
        <f t="shared" si="9"/>
        <v>100</v>
      </c>
      <c r="P121" s="22" t="str">
        <f>IF(Original!O121="mÃ¤nnlich","0",IF(Original!O121="weiblich","1",""))</f>
        <v>1</v>
      </c>
      <c r="Q121" s="22">
        <f>IFERROR(INDEX(Alter!$B$1:$B$7,MATCH(LEFT(Original!P121,5),Alter!$A$1:$A$7,0)),"")</f>
        <v>2</v>
      </c>
      <c r="R121" s="23">
        <f>IFERROR(INDEX(Abschluss!$B$1:$B$10,MATCH(Original!Q121,Abschluss!$A$1:$A$10,0)),"")</f>
        <v>4</v>
      </c>
      <c r="S121" s="23">
        <f>IFERROR(INDEX(Tätigkeit!$B$1:$B$10,MATCH(Original!R121,Tätigkeit!$A$1:$A$10,0)),"")</f>
        <v>1</v>
      </c>
      <c r="T121" s="23">
        <f>IFERROR(INDEX(Berufsfeld!$B$1:$B$16,MATCH(Original!S121,Berufsfeld!$A$1:$A$16,0)),"")</f>
        <v>1</v>
      </c>
      <c r="U121" s="23">
        <f>IFERROR(INDEX(Studium!$B$1:$B$11,MATCH(Original!T121,Studium!$A$1:$A$11,0)),"")</f>
        <v>7</v>
      </c>
      <c r="V121" s="24">
        <f>IFERROR(INDEX(Einkommen!$B$1:$B$17,MATCH(Original!U121,Einkommen!$A$1:$A$17,0)),"")</f>
        <v>1</v>
      </c>
      <c r="W121" s="24">
        <f>IF(Original!V121="","",Original!V121+1)</f>
        <v>3</v>
      </c>
      <c r="X121" s="24">
        <f>IF(Original!W121="","",Original!W121+1)</f>
        <v>2</v>
      </c>
      <c r="Y121" s="25">
        <f>IF(Original!X121="ja",1,IF(Original!X121="nein",0,""))</f>
        <v>1</v>
      </c>
      <c r="Z121" s="25">
        <f>IF(Original!Y121="ja",0,IF(Original!Y121="nein",1,""))</f>
        <v>0</v>
      </c>
      <c r="AA121" s="25">
        <f>IF(OR(Original!Z121="Meine Meinung zu Amazon hat meine Entscheidung im ersten Teil des Fragebogens nicht beeinflusst.",neu!C121=0),0,IF(AND(Original!Z121="Ich habe mich wegen meiner Amazon-Vorbehalte im ersten Teil des Fragebogens fÃ¼r das Spenden entschieden.",neu!C121=1),1,""))</f>
        <v>0</v>
      </c>
      <c r="AB121" s="19"/>
    </row>
    <row r="122" spans="1:28" x14ac:dyDescent="0.3">
      <c r="A122" s="17">
        <f>IF(ISBLANK(Original!C122),1,0)</f>
        <v>1</v>
      </c>
      <c r="B122" s="2" t="str">
        <f>MID(Original!D122,8,1)&amp;MID(Original!F122,8,1)</f>
        <v>A</v>
      </c>
      <c r="C122" s="17">
        <f t="shared" si="5"/>
        <v>1</v>
      </c>
      <c r="D122" s="18">
        <f>Original!G122+1</f>
        <v>1</v>
      </c>
      <c r="E122" s="18">
        <f>Original!H122+1</f>
        <v>2</v>
      </c>
      <c r="F122" s="18">
        <f>10-Original!I122+1</f>
        <v>4</v>
      </c>
      <c r="G122" s="18">
        <f>Original!J122+1</f>
        <v>1</v>
      </c>
      <c r="H122" s="18">
        <f>Original!K122+1</f>
        <v>2</v>
      </c>
      <c r="I122" s="18">
        <f>10-Original!L122+1</f>
        <v>2</v>
      </c>
      <c r="J122" s="4">
        <f t="shared" si="6"/>
        <v>2</v>
      </c>
      <c r="K122" s="18">
        <f>Original!M122</f>
        <v>9</v>
      </c>
      <c r="L122" s="20">
        <f>IF(RIGHT(Original!N122,3)="â‚¬",LEFT(Original!N122,(LEN(Original!N122)-3)),Original!N122)</f>
        <v>0</v>
      </c>
      <c r="M122" s="21">
        <f t="shared" si="7"/>
        <v>0</v>
      </c>
      <c r="N122" s="5">
        <f t="shared" si="8"/>
        <v>0</v>
      </c>
      <c r="O122" s="5">
        <f t="shared" si="9"/>
        <v>0</v>
      </c>
      <c r="P122" s="22" t="str">
        <f>IF(Original!O122="mÃ¤nnlich","0",IF(Original!O122="weiblich","1",""))</f>
        <v>1</v>
      </c>
      <c r="Q122" s="22">
        <f>IFERROR(INDEX(Alter!$B$1:$B$7,MATCH(LEFT(Original!P122,5),Alter!$A$1:$A$7,0)),"")</f>
        <v>2</v>
      </c>
      <c r="R122" s="23">
        <f>IFERROR(INDEX(Abschluss!$B$1:$B$10,MATCH(Original!Q122,Abschluss!$A$1:$A$10,0)),"")</f>
        <v>4</v>
      </c>
      <c r="S122" s="23">
        <f>IFERROR(INDEX(Tätigkeit!$B$1:$B$10,MATCH(Original!R122,Tätigkeit!$A$1:$A$10,0)),"")</f>
        <v>1</v>
      </c>
      <c r="T122" s="23">
        <f>IFERROR(INDEX(Berufsfeld!$B$1:$B$16,MATCH(Original!S122,Berufsfeld!$A$1:$A$16,0)),"")</f>
        <v>11</v>
      </c>
      <c r="U122" s="23">
        <f>IFERROR(INDEX(Studium!$B$1:$B$11,MATCH(Original!T122,Studium!$A$1:$A$11,0)),"")</f>
        <v>4</v>
      </c>
      <c r="V122" s="24">
        <f>IFERROR(INDEX(Einkommen!$B$1:$B$17,MATCH(Original!U122,Einkommen!$A$1:$A$17,0)),"")</f>
        <v>2</v>
      </c>
      <c r="W122" s="24">
        <f>IF(Original!V122="","",Original!V122+1)</f>
        <v>1</v>
      </c>
      <c r="X122" s="24">
        <f>IF(Original!W122="","",Original!W122+1)</f>
        <v>1</v>
      </c>
      <c r="Y122" s="25">
        <f>IF(Original!X122="ja",1,IF(Original!X122="nein",0,""))</f>
        <v>1</v>
      </c>
      <c r="Z122" s="25">
        <f>IF(Original!Y122="ja",0,IF(Original!Y122="nein",1,""))</f>
        <v>0</v>
      </c>
      <c r="AA122" s="25">
        <f>IF(OR(Original!Z122="Meine Meinung zu Amazon hat meine Entscheidung im ersten Teil des Fragebogens nicht beeinflusst.",neu!C122=0),0,IF(AND(Original!Z122="Ich habe mich wegen meiner Amazon-Vorbehalte im ersten Teil des Fragebogens fÃ¼r das Spenden entschieden.",neu!C122=1),1,""))</f>
        <v>0</v>
      </c>
      <c r="AB122" s="19"/>
    </row>
    <row r="123" spans="1:28" x14ac:dyDescent="0.3">
      <c r="A123" s="17">
        <f>IF(ISBLANK(Original!C123),1,0)</f>
        <v>1</v>
      </c>
      <c r="B123" s="2" t="str">
        <f>MID(Original!D123,8,1)&amp;MID(Original!F123,8,1)</f>
        <v>A</v>
      </c>
      <c r="C123" s="17">
        <f t="shared" si="5"/>
        <v>1</v>
      </c>
      <c r="D123" s="18">
        <f>Original!G123+1</f>
        <v>6</v>
      </c>
      <c r="E123" s="18">
        <f>Original!H123+1</f>
        <v>4</v>
      </c>
      <c r="F123" s="18">
        <f>10-Original!I123+1</f>
        <v>7</v>
      </c>
      <c r="G123" s="18">
        <f>Original!J123+1</f>
        <v>3</v>
      </c>
      <c r="H123" s="18">
        <f>Original!K123+1</f>
        <v>3</v>
      </c>
      <c r="I123" s="18">
        <f>10-Original!L123+1</f>
        <v>4</v>
      </c>
      <c r="J123" s="4">
        <f t="shared" si="6"/>
        <v>4.5</v>
      </c>
      <c r="K123" s="18">
        <f>Original!M123</f>
        <v>9</v>
      </c>
      <c r="L123" s="20">
        <f>IF(RIGHT(Original!N123,3)="â‚¬",LEFT(Original!N123,(LEN(Original!N123)-3)),Original!N123)</f>
        <v>100</v>
      </c>
      <c r="M123" s="21">
        <f t="shared" si="7"/>
        <v>100</v>
      </c>
      <c r="N123" s="5">
        <f t="shared" si="8"/>
        <v>100</v>
      </c>
      <c r="O123" s="5">
        <f t="shared" si="9"/>
        <v>100</v>
      </c>
      <c r="P123" s="22" t="str">
        <f>IF(Original!O123="mÃ¤nnlich","0",IF(Original!O123="weiblich","1",""))</f>
        <v>1</v>
      </c>
      <c r="Q123" s="22">
        <f>IFERROR(INDEX(Alter!$B$1:$B$7,MATCH(LEFT(Original!P123,5),Alter!$A$1:$A$7,0)),"")</f>
        <v>3</v>
      </c>
      <c r="R123" s="23">
        <f>IFERROR(INDEX(Abschluss!$B$1:$B$10,MATCH(Original!Q123,Abschluss!$A$1:$A$10,0)),"")</f>
        <v>4</v>
      </c>
      <c r="S123" s="23">
        <f>IFERROR(INDEX(Tätigkeit!$B$1:$B$10,MATCH(Original!R123,Tätigkeit!$A$1:$A$10,0)),"")</f>
        <v>8</v>
      </c>
      <c r="T123" s="23">
        <f>IFERROR(INDEX(Berufsfeld!$B$1:$B$16,MATCH(Original!S123,Berufsfeld!$A$1:$A$16,0)),"")</f>
        <v>11</v>
      </c>
      <c r="U123" s="23">
        <f>IFERROR(INDEX(Studium!$B$1:$B$11,MATCH(Original!T123,Studium!$A$1:$A$11,0)),"")</f>
        <v>1</v>
      </c>
      <c r="V123" s="24">
        <f>IFERROR(INDEX(Einkommen!$B$1:$B$17,MATCH(Original!U123,Einkommen!$A$1:$A$17,0)),"")</f>
        <v>4</v>
      </c>
      <c r="W123" s="24">
        <f>IF(Original!V123="","",Original!V123+1)</f>
        <v>2</v>
      </c>
      <c r="X123" s="24">
        <f>IF(Original!W123="","",Original!W123+1)</f>
        <v>2</v>
      </c>
      <c r="Y123" s="25">
        <f>IF(Original!X123="ja",1,IF(Original!X123="nein",0,""))</f>
        <v>1</v>
      </c>
      <c r="Z123" s="25">
        <f>IF(Original!Y123="ja",0,IF(Original!Y123="nein",1,""))</f>
        <v>0</v>
      </c>
      <c r="AA123" s="25">
        <f>IF(OR(Original!Z123="Meine Meinung zu Amazon hat meine Entscheidung im ersten Teil des Fragebogens nicht beeinflusst.",neu!C123=0),0,IF(AND(Original!Z123="Ich habe mich wegen meiner Amazon-Vorbehalte im ersten Teil des Fragebogens fÃ¼r das Spenden entschieden.",neu!C123=1),1,""))</f>
        <v>0</v>
      </c>
      <c r="AB123" s="19"/>
    </row>
    <row r="124" spans="1:28" x14ac:dyDescent="0.3">
      <c r="A124" s="17">
        <f>IF(ISBLANK(Original!C124),1,0)</f>
        <v>0</v>
      </c>
      <c r="B124" s="2" t="str">
        <f>MID(Original!D124,8,1)&amp;MID(Original!F124,8,1)</f>
        <v>B</v>
      </c>
      <c r="C124" s="17">
        <f t="shared" si="5"/>
        <v>0</v>
      </c>
      <c r="D124" s="18">
        <f>Original!G124+1</f>
        <v>6</v>
      </c>
      <c r="E124" s="18">
        <f>Original!H124+1</f>
        <v>9</v>
      </c>
      <c r="F124" s="18">
        <f>10-Original!I124+1</f>
        <v>5</v>
      </c>
      <c r="G124" s="18">
        <f>Original!J124+1</f>
        <v>6</v>
      </c>
      <c r="H124" s="18">
        <f>Original!K124+1</f>
        <v>3</v>
      </c>
      <c r="I124" s="18">
        <f>10-Original!L124+1</f>
        <v>4</v>
      </c>
      <c r="J124" s="4">
        <f t="shared" si="6"/>
        <v>5.5</v>
      </c>
      <c r="K124" s="18">
        <f>Original!M124</f>
        <v>8</v>
      </c>
      <c r="L124" s="20">
        <f>IF(RIGHT(Original!N124,3)="â‚¬",LEFT(Original!N124,(LEN(Original!N124)-3)),Original!N124)</f>
        <v>0</v>
      </c>
      <c r="M124" s="21">
        <f t="shared" si="7"/>
        <v>0</v>
      </c>
      <c r="N124" s="5">
        <f t="shared" si="8"/>
        <v>0</v>
      </c>
      <c r="O124" s="5">
        <f t="shared" si="9"/>
        <v>0</v>
      </c>
      <c r="P124" s="22" t="str">
        <f>IF(Original!O124="mÃ¤nnlich","0",IF(Original!O124="weiblich","1",""))</f>
        <v>0</v>
      </c>
      <c r="Q124" s="22">
        <f>IFERROR(INDEX(Alter!$B$1:$B$7,MATCH(LEFT(Original!P124,5),Alter!$A$1:$A$7,0)),"")</f>
        <v>2</v>
      </c>
      <c r="R124" s="23">
        <f>IFERROR(INDEX(Abschluss!$B$1:$B$10,MATCH(Original!Q124,Abschluss!$A$1:$A$10,0)),"")</f>
        <v>4</v>
      </c>
      <c r="S124" s="23">
        <f>IFERROR(INDEX(Tätigkeit!$B$1:$B$10,MATCH(Original!R124,Tätigkeit!$A$1:$A$10,0)),"")</f>
        <v>1</v>
      </c>
      <c r="T124" s="23">
        <f>IFERROR(INDEX(Berufsfeld!$B$1:$B$16,MATCH(Original!S124,Berufsfeld!$A$1:$A$16,0)),"")</f>
        <v>2</v>
      </c>
      <c r="U124" s="23">
        <f>IFERROR(INDEX(Studium!$B$1:$B$11,MATCH(Original!T124,Studium!$A$1:$A$11,0)),"")</f>
        <v>9</v>
      </c>
      <c r="V124" s="24">
        <f>IFERROR(INDEX(Einkommen!$B$1:$B$17,MATCH(Original!U124,Einkommen!$A$1:$A$17,0)),"")</f>
        <v>2</v>
      </c>
      <c r="W124" s="24">
        <f>IF(Original!V124="","",Original!V124+1)</f>
        <v>1</v>
      </c>
      <c r="X124" s="24">
        <f>IF(Original!W124="","",Original!W124+1)</f>
        <v>2</v>
      </c>
      <c r="Y124" s="25">
        <f>IF(Original!X124="ja",1,IF(Original!X124="nein",0,""))</f>
        <v>0</v>
      </c>
      <c r="Z124" s="25">
        <f>IF(Original!Y124="ja",0,IF(Original!Y124="nein",1,""))</f>
        <v>0</v>
      </c>
      <c r="AA124" s="25">
        <f>IF(OR(Original!Z124="Meine Meinung zu Amazon hat meine Entscheidung im ersten Teil des Fragebogens nicht beeinflusst.",neu!C124=0),0,IF(AND(Original!Z124="Ich habe mich wegen meiner Amazon-Vorbehalte im ersten Teil des Fragebogens fÃ¼r das Spenden entschieden.",neu!C124=1),1,""))</f>
        <v>0</v>
      </c>
      <c r="AB124" s="19"/>
    </row>
    <row r="125" spans="1:28" x14ac:dyDescent="0.3">
      <c r="A125" s="17">
        <f>IF(ISBLANK(Original!C125),1,0)</f>
        <v>1</v>
      </c>
      <c r="B125" s="2" t="str">
        <f>MID(Original!D125,8,1)&amp;MID(Original!F125,8,1)</f>
        <v>A</v>
      </c>
      <c r="C125" s="17">
        <f t="shared" si="5"/>
        <v>1</v>
      </c>
      <c r="D125" s="18">
        <f>Original!G125+1</f>
        <v>6</v>
      </c>
      <c r="E125" s="18">
        <f>Original!H125+1</f>
        <v>3</v>
      </c>
      <c r="F125" s="18">
        <f>10-Original!I125+1</f>
        <v>6</v>
      </c>
      <c r="G125" s="18">
        <f>Original!J125+1</f>
        <v>6</v>
      </c>
      <c r="H125" s="18">
        <f>Original!K125+1</f>
        <v>4</v>
      </c>
      <c r="I125" s="18">
        <f>10-Original!L125+1</f>
        <v>3</v>
      </c>
      <c r="J125" s="4">
        <f t="shared" si="6"/>
        <v>4.666666666666667</v>
      </c>
      <c r="K125" s="18">
        <f>Original!M125</f>
        <v>8</v>
      </c>
      <c r="L125" s="20">
        <f>IF(RIGHT(Original!N125,3)="â‚¬",LEFT(Original!N125,(LEN(Original!N125)-3)),Original!N125)</f>
        <v>200</v>
      </c>
      <c r="M125" s="21">
        <f t="shared" si="7"/>
        <v>200</v>
      </c>
      <c r="N125" s="5">
        <f t="shared" si="8"/>
        <v>200</v>
      </c>
      <c r="O125" s="5">
        <f t="shared" si="9"/>
        <v>200</v>
      </c>
      <c r="P125" s="22" t="str">
        <f>IF(Original!O125="mÃ¤nnlich","0",IF(Original!O125="weiblich","1",""))</f>
        <v>1</v>
      </c>
      <c r="Q125" s="22">
        <f>IFERROR(INDEX(Alter!$B$1:$B$7,MATCH(LEFT(Original!P125,5),Alter!$A$1:$A$7,0)),"")</f>
        <v>2</v>
      </c>
      <c r="R125" s="23">
        <f>IFERROR(INDEX(Abschluss!$B$1:$B$10,MATCH(Original!Q125,Abschluss!$A$1:$A$10,0)),"")</f>
        <v>4</v>
      </c>
      <c r="S125" s="23">
        <f>IFERROR(INDEX(Tätigkeit!$B$1:$B$10,MATCH(Original!R125,Tätigkeit!$A$1:$A$10,0)),"")</f>
        <v>1</v>
      </c>
      <c r="T125" s="23" t="str">
        <f>IFERROR(INDEX(Berufsfeld!$B$1:$B$16,MATCH(Original!S125,Berufsfeld!$A$1:$A$16,0)),"")</f>
        <v/>
      </c>
      <c r="U125" s="23">
        <f>IFERROR(INDEX(Studium!$B$1:$B$11,MATCH(Original!T125,Studium!$A$1:$A$11,0)),"")</f>
        <v>7</v>
      </c>
      <c r="V125" s="24">
        <f>IFERROR(INDEX(Einkommen!$B$1:$B$17,MATCH(Original!U125,Einkommen!$A$1:$A$17,0)),"")</f>
        <v>2</v>
      </c>
      <c r="W125" s="24">
        <f>IF(Original!V125="","",Original!V125+1)</f>
        <v>4</v>
      </c>
      <c r="X125" s="24">
        <f>IF(Original!W125="","",Original!W125+1)</f>
        <v>3</v>
      </c>
      <c r="Y125" s="25">
        <f>IF(Original!X125="ja",1,IF(Original!X125="nein",0,""))</f>
        <v>1</v>
      </c>
      <c r="Z125" s="25">
        <f>IF(Original!Y125="ja",0,IF(Original!Y125="nein",1,""))</f>
        <v>0</v>
      </c>
      <c r="AA125" s="25">
        <f>IF(OR(Original!Z125="Meine Meinung zu Amazon hat meine Entscheidung im ersten Teil des Fragebogens nicht beeinflusst.",neu!C125=0),0,IF(AND(Original!Z125="Ich habe mich wegen meiner Amazon-Vorbehalte im ersten Teil des Fragebogens fÃ¼r das Spenden entschieden.",neu!C125=1),1,""))</f>
        <v>0</v>
      </c>
      <c r="AB125" s="19"/>
    </row>
    <row r="126" spans="1:28" x14ac:dyDescent="0.3">
      <c r="A126" s="17">
        <f>IF(ISBLANK(Original!C126),1,0)</f>
        <v>0</v>
      </c>
      <c r="B126" s="2" t="str">
        <f>MID(Original!D126,8,1)&amp;MID(Original!F126,8,1)</f>
        <v>A</v>
      </c>
      <c r="C126" s="17">
        <f t="shared" si="5"/>
        <v>1</v>
      </c>
      <c r="D126" s="18">
        <f>Original!G126+1</f>
        <v>1</v>
      </c>
      <c r="E126" s="18">
        <f>Original!H126+1</f>
        <v>4</v>
      </c>
      <c r="F126" s="18">
        <f>10-Original!I126+1</f>
        <v>2</v>
      </c>
      <c r="G126" s="18">
        <f>Original!J126+1</f>
        <v>2</v>
      </c>
      <c r="H126" s="18">
        <f>Original!K126+1</f>
        <v>2</v>
      </c>
      <c r="I126" s="18">
        <f>10-Original!L126+1</f>
        <v>2</v>
      </c>
      <c r="J126" s="4">
        <f t="shared" si="6"/>
        <v>2.1666666666666665</v>
      </c>
      <c r="K126" s="18">
        <f>Original!M126</f>
        <v>8</v>
      </c>
      <c r="L126" s="20" t="str">
        <f>IF(RIGHT(Original!N126,3)="â‚¬",LEFT(Original!N126,(LEN(Original!N126)-3)),Original!N126)</f>
        <v>500</v>
      </c>
      <c r="M126" s="21" t="str">
        <f t="shared" si="7"/>
        <v>500</v>
      </c>
      <c r="N126" s="5" t="str">
        <f t="shared" si="8"/>
        <v>500</v>
      </c>
      <c r="O126" s="5">
        <f t="shared" si="9"/>
        <v>500</v>
      </c>
      <c r="P126" s="22" t="str">
        <f>IF(Original!O126="mÃ¤nnlich","0",IF(Original!O126="weiblich","1",""))</f>
        <v>1</v>
      </c>
      <c r="Q126" s="22">
        <f>IFERROR(INDEX(Alter!$B$1:$B$7,MATCH(LEFT(Original!P126,5),Alter!$A$1:$A$7,0)),"")</f>
        <v>2</v>
      </c>
      <c r="R126" s="23">
        <f>IFERROR(INDEX(Abschluss!$B$1:$B$10,MATCH(Original!Q126,Abschluss!$A$1:$A$10,0)),"")</f>
        <v>4</v>
      </c>
      <c r="S126" s="23">
        <f>IFERROR(INDEX(Tätigkeit!$B$1:$B$10,MATCH(Original!R126,Tätigkeit!$A$1:$A$10,0)),"")</f>
        <v>1</v>
      </c>
      <c r="T126" s="23" t="str">
        <f>IFERROR(INDEX(Berufsfeld!$B$1:$B$16,MATCH(Original!S126,Berufsfeld!$A$1:$A$16,0)),"")</f>
        <v/>
      </c>
      <c r="U126" s="23">
        <f>IFERROR(INDEX(Studium!$B$1:$B$11,MATCH(Original!T126,Studium!$A$1:$A$11,0)),"")</f>
        <v>7</v>
      </c>
      <c r="V126" s="24">
        <f>IFERROR(INDEX(Einkommen!$B$1:$B$17,MATCH(Original!U126,Einkommen!$A$1:$A$17,0)),"")</f>
        <v>2</v>
      </c>
      <c r="W126" s="24">
        <f>IF(Original!V126="","",Original!V126+1)</f>
        <v>5</v>
      </c>
      <c r="X126" s="24">
        <f>IF(Original!W126="","",Original!W126+1)</f>
        <v>3</v>
      </c>
      <c r="Y126" s="25">
        <f>IF(Original!X126="ja",1,IF(Original!X126="nein",0,""))</f>
        <v>1</v>
      </c>
      <c r="Z126" s="25">
        <f>IF(Original!Y126="ja",0,IF(Original!Y126="nein",1,""))</f>
        <v>0</v>
      </c>
      <c r="AA126" s="25">
        <f>IF(OR(Original!Z126="Meine Meinung zu Amazon hat meine Entscheidung im ersten Teil des Fragebogens nicht beeinflusst.",neu!C126=0),0,IF(AND(Original!Z126="Ich habe mich wegen meiner Amazon-Vorbehalte im ersten Teil des Fragebogens fÃ¼r das Spenden entschieden.",neu!C126=1),1,""))</f>
        <v>1</v>
      </c>
      <c r="AB126" s="19"/>
    </row>
    <row r="127" spans="1:28" x14ac:dyDescent="0.3">
      <c r="A127" s="17">
        <f>IF(ISBLANK(Original!C127),1,0)</f>
        <v>1</v>
      </c>
      <c r="B127" s="2" t="str">
        <f>MID(Original!D127,8,1)&amp;MID(Original!F127,8,1)</f>
        <v>A</v>
      </c>
      <c r="C127" s="17">
        <f t="shared" si="5"/>
        <v>1</v>
      </c>
      <c r="D127" s="18">
        <f>Original!G127+1</f>
        <v>4</v>
      </c>
      <c r="E127" s="18">
        <f>Original!H127+1</f>
        <v>7</v>
      </c>
      <c r="F127" s="18">
        <f>10-Original!I127+1</f>
        <v>3</v>
      </c>
      <c r="G127" s="18">
        <f>Original!J127+1</f>
        <v>5</v>
      </c>
      <c r="H127" s="18">
        <f>Original!K127+1</f>
        <v>3</v>
      </c>
      <c r="I127" s="18">
        <f>10-Original!L127+1</f>
        <v>3</v>
      </c>
      <c r="J127" s="4">
        <f t="shared" si="6"/>
        <v>4.166666666666667</v>
      </c>
      <c r="K127" s="18">
        <f>Original!M127</f>
        <v>7</v>
      </c>
      <c r="L127" s="20">
        <f>IF(RIGHT(Original!N127,3)="â‚¬",LEFT(Original!N127,(LEN(Original!N127)-3)),Original!N127)</f>
        <v>500</v>
      </c>
      <c r="M127" s="21">
        <f t="shared" si="7"/>
        <v>500</v>
      </c>
      <c r="N127" s="5">
        <f t="shared" si="8"/>
        <v>500</v>
      </c>
      <c r="O127" s="5">
        <f t="shared" si="9"/>
        <v>500</v>
      </c>
      <c r="P127" s="22" t="str">
        <f>IF(Original!O127="mÃ¤nnlich","0",IF(Original!O127="weiblich","1",""))</f>
        <v>1</v>
      </c>
      <c r="Q127" s="22">
        <f>IFERROR(INDEX(Alter!$B$1:$B$7,MATCH(LEFT(Original!P127,5),Alter!$A$1:$A$7,0)),"")</f>
        <v>2</v>
      </c>
      <c r="R127" s="23">
        <f>IFERROR(INDEX(Abschluss!$B$1:$B$10,MATCH(Original!Q127,Abschluss!$A$1:$A$10,0)),"")</f>
        <v>4</v>
      </c>
      <c r="S127" s="23">
        <f>IFERROR(INDEX(Tätigkeit!$B$1:$B$10,MATCH(Original!R127,Tätigkeit!$A$1:$A$10,0)),"")</f>
        <v>1</v>
      </c>
      <c r="T127" s="23">
        <f>IFERROR(INDEX(Berufsfeld!$B$1:$B$16,MATCH(Original!S127,Berufsfeld!$A$1:$A$16,0)),"")</f>
        <v>12</v>
      </c>
      <c r="U127" s="23">
        <f>IFERROR(INDEX(Studium!$B$1:$B$11,MATCH(Original!T127,Studium!$A$1:$A$11,0)),"")</f>
        <v>10</v>
      </c>
      <c r="V127" s="24">
        <f>IFERROR(INDEX(Einkommen!$B$1:$B$17,MATCH(Original!U127,Einkommen!$A$1:$A$17,0)),"")</f>
        <v>1</v>
      </c>
      <c r="W127" s="24">
        <f>IF(Original!V127="","",Original!V127+1)</f>
        <v>3</v>
      </c>
      <c r="X127" s="24">
        <f>IF(Original!W127="","",Original!W127+1)</f>
        <v>3</v>
      </c>
      <c r="Y127" s="25">
        <f>IF(Original!X127="ja",1,IF(Original!X127="nein",0,""))</f>
        <v>1</v>
      </c>
      <c r="Z127" s="25">
        <f>IF(Original!Y127="ja",0,IF(Original!Y127="nein",1,""))</f>
        <v>0</v>
      </c>
      <c r="AA127" s="25">
        <f>IF(OR(Original!Z127="Meine Meinung zu Amazon hat meine Entscheidung im ersten Teil des Fragebogens nicht beeinflusst.",neu!C127=0),0,IF(AND(Original!Z127="Ich habe mich wegen meiner Amazon-Vorbehalte im ersten Teil des Fragebogens fÃ¼r das Spenden entschieden.",neu!C127=1),1,""))</f>
        <v>0</v>
      </c>
      <c r="AB127" s="19"/>
    </row>
    <row r="128" spans="1:28" x14ac:dyDescent="0.3">
      <c r="A128" s="17">
        <f>IF(ISBLANK(Original!C128),1,0)</f>
        <v>1</v>
      </c>
      <c r="B128" s="2" t="str">
        <f>MID(Original!D128,8,1)&amp;MID(Original!F128,8,1)</f>
        <v>B</v>
      </c>
      <c r="C128" s="17">
        <f t="shared" si="5"/>
        <v>0</v>
      </c>
      <c r="D128" s="18">
        <f>Original!G128+1</f>
        <v>7</v>
      </c>
      <c r="E128" s="18">
        <f>Original!H128+1</f>
        <v>6</v>
      </c>
      <c r="F128" s="18">
        <f>10-Original!I128+1</f>
        <v>8</v>
      </c>
      <c r="G128" s="18">
        <f>Original!J128+1</f>
        <v>4</v>
      </c>
      <c r="H128" s="18">
        <f>Original!K128+1</f>
        <v>3</v>
      </c>
      <c r="I128" s="18">
        <f>10-Original!L128+1</f>
        <v>4</v>
      </c>
      <c r="J128" s="4">
        <f t="shared" si="6"/>
        <v>5.333333333333333</v>
      </c>
      <c r="K128" s="18">
        <f>Original!M128</f>
        <v>9</v>
      </c>
      <c r="L128" s="20" t="str">
        <f>IF(RIGHT(Original!N128,3)="â‚¬",LEFT(Original!N128,(LEN(Original!N128)-3)),Original!N128)</f>
        <v>450 Euro</v>
      </c>
      <c r="M128" s="21" t="str">
        <f t="shared" si="7"/>
        <v>450</v>
      </c>
      <c r="N128" s="5" t="str">
        <f t="shared" si="8"/>
        <v>450</v>
      </c>
      <c r="O128" s="5">
        <f t="shared" si="9"/>
        <v>450</v>
      </c>
      <c r="P128" s="22" t="str">
        <f>IF(Original!O128="mÃ¤nnlich","0",IF(Original!O128="weiblich","1",""))</f>
        <v>1</v>
      </c>
      <c r="Q128" s="22">
        <f>IFERROR(INDEX(Alter!$B$1:$B$7,MATCH(LEFT(Original!P128,5),Alter!$A$1:$A$7,0)),"")</f>
        <v>1</v>
      </c>
      <c r="R128" s="23">
        <f>IFERROR(INDEX(Abschluss!$B$1:$B$10,MATCH(Original!Q128,Abschluss!$A$1:$A$10,0)),"")</f>
        <v>3</v>
      </c>
      <c r="S128" s="23">
        <f>IFERROR(INDEX(Tätigkeit!$B$1:$B$10,MATCH(Original!R128,Tätigkeit!$A$1:$A$10,0)),"")</f>
        <v>1</v>
      </c>
      <c r="T128" s="23" t="str">
        <f>IFERROR(INDEX(Berufsfeld!$B$1:$B$16,MATCH(Original!S128,Berufsfeld!$A$1:$A$16,0)),"")</f>
        <v/>
      </c>
      <c r="U128" s="23">
        <f>IFERROR(INDEX(Studium!$B$1:$B$11,MATCH(Original!T128,Studium!$A$1:$A$11,0)),"")</f>
        <v>2</v>
      </c>
      <c r="V128" s="24">
        <f>IFERROR(INDEX(Einkommen!$B$1:$B$17,MATCH(Original!U128,Einkommen!$A$1:$A$17,0)),"")</f>
        <v>2</v>
      </c>
      <c r="W128" s="24">
        <f>IF(Original!V128="","",Original!V128+1)</f>
        <v>4</v>
      </c>
      <c r="X128" s="24">
        <f>IF(Original!W128="","",Original!W128+1)</f>
        <v>6</v>
      </c>
      <c r="Y128" s="25">
        <f>IF(Original!X128="ja",1,IF(Original!X128="nein",0,""))</f>
        <v>1</v>
      </c>
      <c r="Z128" s="25">
        <f>IF(Original!Y128="ja",0,IF(Original!Y128="nein",1,""))</f>
        <v>0</v>
      </c>
      <c r="AA128" s="25">
        <f>IF(OR(Original!Z128="Meine Meinung zu Amazon hat meine Entscheidung im ersten Teil des Fragebogens nicht beeinflusst.",neu!C128=0),0,IF(AND(Original!Z128="Ich habe mich wegen meiner Amazon-Vorbehalte im ersten Teil des Fragebogens fÃ¼r das Spenden entschieden.",neu!C128=1),1,""))</f>
        <v>0</v>
      </c>
      <c r="AB128" s="19"/>
    </row>
    <row r="129" spans="1:28" x14ac:dyDescent="0.3">
      <c r="A129" s="17">
        <f>IF(ISBLANK(Original!C129),1,0)</f>
        <v>1</v>
      </c>
      <c r="B129" s="2" t="str">
        <f>MID(Original!D129,8,1)&amp;MID(Original!F129,8,1)</f>
        <v>B</v>
      </c>
      <c r="C129" s="17">
        <f t="shared" si="5"/>
        <v>0</v>
      </c>
      <c r="D129" s="18">
        <f>Original!G129+1</f>
        <v>7</v>
      </c>
      <c r="E129" s="18">
        <f>Original!H129+1</f>
        <v>4</v>
      </c>
      <c r="F129" s="18">
        <f>10-Original!I129+1</f>
        <v>4</v>
      </c>
      <c r="G129" s="18">
        <f>Original!J129+1</f>
        <v>5</v>
      </c>
      <c r="H129" s="18">
        <f>Original!K129+1</f>
        <v>4</v>
      </c>
      <c r="I129" s="18">
        <f>10-Original!L129+1</f>
        <v>7</v>
      </c>
      <c r="J129" s="4">
        <f t="shared" si="6"/>
        <v>5.166666666666667</v>
      </c>
      <c r="K129" s="18">
        <f>Original!M129</f>
        <v>5</v>
      </c>
      <c r="L129" s="20">
        <f>IF(RIGHT(Original!N129,3)="â‚¬",LEFT(Original!N129,(LEN(Original!N129)-3)),Original!N129)</f>
        <v>100</v>
      </c>
      <c r="M129" s="21">
        <f t="shared" si="7"/>
        <v>100</v>
      </c>
      <c r="N129" s="5">
        <f t="shared" si="8"/>
        <v>100</v>
      </c>
      <c r="O129" s="5">
        <f t="shared" si="9"/>
        <v>100</v>
      </c>
      <c r="P129" s="22" t="str">
        <f>IF(Original!O129="mÃ¤nnlich","0",IF(Original!O129="weiblich","1",""))</f>
        <v>0</v>
      </c>
      <c r="Q129" s="22">
        <f>IFERROR(INDEX(Alter!$B$1:$B$7,MATCH(LEFT(Original!P129,5),Alter!$A$1:$A$7,0)),"")</f>
        <v>3</v>
      </c>
      <c r="R129" s="23">
        <f>IFERROR(INDEX(Abschluss!$B$1:$B$10,MATCH(Original!Q129,Abschluss!$A$1:$A$10,0)),"")</f>
        <v>8</v>
      </c>
      <c r="S129" s="23">
        <f>IFERROR(INDEX(Tätigkeit!$B$1:$B$10,MATCH(Original!R129,Tätigkeit!$A$1:$A$10,0)),"")</f>
        <v>2</v>
      </c>
      <c r="T129" s="23">
        <f>IFERROR(INDEX(Berufsfeld!$B$1:$B$16,MATCH(Original!S129,Berufsfeld!$A$1:$A$16,0)),"")</f>
        <v>2</v>
      </c>
      <c r="U129" s="23">
        <f>IFERROR(INDEX(Studium!$B$1:$B$11,MATCH(Original!T129,Studium!$A$1:$A$11,0)),"")</f>
        <v>4</v>
      </c>
      <c r="V129" s="24">
        <f>IFERROR(INDEX(Einkommen!$B$1:$B$17,MATCH(Original!U129,Einkommen!$A$1:$A$17,0)),"")</f>
        <v>3</v>
      </c>
      <c r="W129" s="24">
        <f>IF(Original!V129="","",Original!V129+1)</f>
        <v>5</v>
      </c>
      <c r="X129" s="24">
        <f>IF(Original!W129="","",Original!W129+1)</f>
        <v>2</v>
      </c>
      <c r="Y129" s="25">
        <f>IF(Original!X129="ja",1,IF(Original!X129="nein",0,""))</f>
        <v>1</v>
      </c>
      <c r="Z129" s="25">
        <f>IF(Original!Y129="ja",0,IF(Original!Y129="nein",1,""))</f>
        <v>0</v>
      </c>
      <c r="AA129" s="25">
        <f>IF(OR(Original!Z129="Meine Meinung zu Amazon hat meine Entscheidung im ersten Teil des Fragebogens nicht beeinflusst.",neu!C129=0),0,IF(AND(Original!Z129="Ich habe mich wegen meiner Amazon-Vorbehalte im ersten Teil des Fragebogens fÃ¼r das Spenden entschieden.",neu!C129=1),1,""))</f>
        <v>0</v>
      </c>
      <c r="AB129" s="19"/>
    </row>
    <row r="130" spans="1:28" x14ac:dyDescent="0.3">
      <c r="A130" s="17">
        <f>IF(ISBLANK(Original!C130),1,0)</f>
        <v>1</v>
      </c>
      <c r="B130" s="2" t="str">
        <f>MID(Original!D130,8,1)&amp;MID(Original!F130,8,1)</f>
        <v>A</v>
      </c>
      <c r="C130" s="17">
        <f t="shared" si="5"/>
        <v>1</v>
      </c>
      <c r="D130" s="18">
        <f>Original!G130+1</f>
        <v>6</v>
      </c>
      <c r="E130" s="18">
        <f>Original!H130+1</f>
        <v>4</v>
      </c>
      <c r="F130" s="18">
        <f>10-Original!I130+1</f>
        <v>4</v>
      </c>
      <c r="G130" s="18">
        <f>Original!J130+1</f>
        <v>6</v>
      </c>
      <c r="H130" s="18">
        <f>Original!K130+1</f>
        <v>4</v>
      </c>
      <c r="I130" s="18">
        <f>10-Original!L130+1</f>
        <v>6</v>
      </c>
      <c r="J130" s="4">
        <f t="shared" si="6"/>
        <v>5</v>
      </c>
      <c r="K130" s="18">
        <f>Original!M130</f>
        <v>8</v>
      </c>
      <c r="L130" s="20">
        <f>IF(RIGHT(Original!N130,3)="â‚¬",LEFT(Original!N130,(LEN(Original!N130)-3)),Original!N130)</f>
        <v>500</v>
      </c>
      <c r="M130" s="21">
        <f t="shared" si="7"/>
        <v>500</v>
      </c>
      <c r="N130" s="5">
        <f t="shared" si="8"/>
        <v>500</v>
      </c>
      <c r="O130" s="5">
        <f t="shared" si="9"/>
        <v>500</v>
      </c>
      <c r="P130" s="22" t="str">
        <f>IF(Original!O130="mÃ¤nnlich","0",IF(Original!O130="weiblich","1",""))</f>
        <v>1</v>
      </c>
      <c r="Q130" s="22">
        <f>IFERROR(INDEX(Alter!$B$1:$B$7,MATCH(LEFT(Original!P130,5),Alter!$A$1:$A$7,0)),"")</f>
        <v>2</v>
      </c>
      <c r="R130" s="23">
        <f>IFERROR(INDEX(Abschluss!$B$1:$B$10,MATCH(Original!Q130,Abschluss!$A$1:$A$10,0)),"")</f>
        <v>4</v>
      </c>
      <c r="S130" s="23">
        <f>IFERROR(INDEX(Tätigkeit!$B$1:$B$10,MATCH(Original!R130,Tätigkeit!$A$1:$A$10,0)),"")</f>
        <v>1</v>
      </c>
      <c r="T130" s="23">
        <f>IFERROR(INDEX(Berufsfeld!$B$1:$B$16,MATCH(Original!S130,Berufsfeld!$A$1:$A$16,0)),"")</f>
        <v>13</v>
      </c>
      <c r="U130" s="23">
        <f>IFERROR(INDEX(Studium!$B$1:$B$11,MATCH(Original!T130,Studium!$A$1:$A$11,0)),"")</f>
        <v>6</v>
      </c>
      <c r="V130" s="24">
        <f>IFERROR(INDEX(Einkommen!$B$1:$B$17,MATCH(Original!U130,Einkommen!$A$1:$A$17,0)),"")</f>
        <v>2</v>
      </c>
      <c r="W130" s="24">
        <f>IF(Original!V130="","",Original!V130+1)</f>
        <v>4</v>
      </c>
      <c r="X130" s="24">
        <f>IF(Original!W130="","",Original!W130+1)</f>
        <v>5</v>
      </c>
      <c r="Y130" s="25">
        <f>IF(Original!X130="ja",1,IF(Original!X130="nein",0,""))</f>
        <v>1</v>
      </c>
      <c r="Z130" s="25">
        <f>IF(Original!Y130="ja",0,IF(Original!Y130="nein",1,""))</f>
        <v>0</v>
      </c>
      <c r="AA130" s="25">
        <f>IF(OR(Original!Z130="Meine Meinung zu Amazon hat meine Entscheidung im ersten Teil des Fragebogens nicht beeinflusst.",neu!C130=0),0,IF(AND(Original!Z130="Ich habe mich wegen meiner Amazon-Vorbehalte im ersten Teil des Fragebogens fÃ¼r das Spenden entschieden.",neu!C130=1),1,""))</f>
        <v>0</v>
      </c>
      <c r="AB130" s="19"/>
    </row>
    <row r="131" spans="1:28" x14ac:dyDescent="0.3">
      <c r="A131" s="17">
        <f>IF(ISBLANK(Original!C131),1,0)</f>
        <v>0</v>
      </c>
      <c r="B131" s="2" t="str">
        <f>MID(Original!D131,8,1)&amp;MID(Original!F131,8,1)</f>
        <v>A</v>
      </c>
      <c r="C131" s="17">
        <f t="shared" ref="C131:C194" si="10">IF(B131="A",1,IF(B131="B",0,""))</f>
        <v>1</v>
      </c>
      <c r="D131" s="18">
        <f>Original!G131+1</f>
        <v>6</v>
      </c>
      <c r="E131" s="18">
        <f>Original!H131+1</f>
        <v>9</v>
      </c>
      <c r="F131" s="18">
        <f>10-Original!I131+1</f>
        <v>4</v>
      </c>
      <c r="G131" s="18">
        <f>Original!J131+1</f>
        <v>5</v>
      </c>
      <c r="H131" s="18">
        <f>Original!K131+1</f>
        <v>1</v>
      </c>
      <c r="I131" s="18">
        <f>10-Original!L131+1</f>
        <v>5</v>
      </c>
      <c r="J131" s="4">
        <f t="shared" ref="J131:J194" si="11">SUM(D131:I131)/6</f>
        <v>5</v>
      </c>
      <c r="K131" s="18">
        <f>Original!M131</f>
        <v>8</v>
      </c>
      <c r="L131" s="20">
        <f>IF(RIGHT(Original!N131,3)="â‚¬",LEFT(Original!N131,(LEN(Original!N131)-3)),Original!N131)</f>
        <v>200</v>
      </c>
      <c r="M131" s="21">
        <f t="shared" ref="M131:M194" si="12">IF(OR(RIGHT(L131,5)="Euro ",RIGHT(L131,5)=" Euro"),LEFT(L131,LEN(L131)-5),L131)</f>
        <v>200</v>
      </c>
      <c r="N131" s="5">
        <f t="shared" ref="N131:N194" si="13">M131</f>
        <v>200</v>
      </c>
      <c r="O131" s="5">
        <f t="shared" ref="O131:O194" si="14">INT($N131)</f>
        <v>200</v>
      </c>
      <c r="P131" s="22" t="str">
        <f>IF(Original!O131="mÃ¤nnlich","0",IF(Original!O131="weiblich","1",""))</f>
        <v>0</v>
      </c>
      <c r="Q131" s="22">
        <f>IFERROR(INDEX(Alter!$B$1:$B$7,MATCH(LEFT(Original!P131,5),Alter!$A$1:$A$7,0)),"")</f>
        <v>3</v>
      </c>
      <c r="R131" s="23">
        <f>IFERROR(INDEX(Abschluss!$B$1:$B$10,MATCH(Original!Q131,Abschluss!$A$1:$A$10,0)),"")</f>
        <v>7</v>
      </c>
      <c r="S131" s="23">
        <f>IFERROR(INDEX(Tätigkeit!$B$1:$B$10,MATCH(Original!R131,Tätigkeit!$A$1:$A$10,0)),"")</f>
        <v>1</v>
      </c>
      <c r="T131" s="23">
        <f>IFERROR(INDEX(Berufsfeld!$B$1:$B$16,MATCH(Original!S131,Berufsfeld!$A$1:$A$16,0)),"")</f>
        <v>8</v>
      </c>
      <c r="U131" s="23">
        <f>IFERROR(INDEX(Studium!$B$1:$B$11,MATCH(Original!T131,Studium!$A$1:$A$11,0)),"")</f>
        <v>5</v>
      </c>
      <c r="V131" s="24">
        <f>IFERROR(INDEX(Einkommen!$B$1:$B$17,MATCH(Original!U131,Einkommen!$A$1:$A$17,0)),"")</f>
        <v>2</v>
      </c>
      <c r="W131" s="24">
        <f>IF(Original!V131="","",Original!V131+1)</f>
        <v>2</v>
      </c>
      <c r="X131" s="24">
        <f>IF(Original!W131="","",Original!W131+1)</f>
        <v>3</v>
      </c>
      <c r="Y131" s="25">
        <f>IF(Original!X131="ja",1,IF(Original!X131="nein",0,""))</f>
        <v>1</v>
      </c>
      <c r="Z131" s="25">
        <f>IF(Original!Y131="ja",0,IF(Original!Y131="nein",1,""))</f>
        <v>1</v>
      </c>
      <c r="AA131" s="25">
        <f>IF(OR(Original!Z131="Meine Meinung zu Amazon hat meine Entscheidung im ersten Teil des Fragebogens nicht beeinflusst.",neu!C131=0),0,IF(AND(Original!Z131="Ich habe mich wegen meiner Amazon-Vorbehalte im ersten Teil des Fragebogens fÃ¼r das Spenden entschieden.",neu!C131=1),1,""))</f>
        <v>0</v>
      </c>
      <c r="AB131" s="19"/>
    </row>
    <row r="132" spans="1:28" x14ac:dyDescent="0.3">
      <c r="A132" s="17">
        <f>IF(ISBLANK(Original!C132),1,0)</f>
        <v>0</v>
      </c>
      <c r="B132" s="2" t="str">
        <f>MID(Original!D132,8,1)&amp;MID(Original!F132,8,1)</f>
        <v>A</v>
      </c>
      <c r="C132" s="17">
        <f t="shared" si="10"/>
        <v>1</v>
      </c>
      <c r="D132" s="18">
        <f>Original!G132+1</f>
        <v>3</v>
      </c>
      <c r="E132" s="18">
        <f>Original!H132+1</f>
        <v>3</v>
      </c>
      <c r="F132" s="18">
        <f>10-Original!I132+1</f>
        <v>2</v>
      </c>
      <c r="G132" s="18">
        <f>Original!J132+1</f>
        <v>1</v>
      </c>
      <c r="H132" s="18">
        <f>Original!K132+1</f>
        <v>1</v>
      </c>
      <c r="I132" s="18">
        <f>10-Original!L132+1</f>
        <v>1</v>
      </c>
      <c r="J132" s="4">
        <f t="shared" si="11"/>
        <v>1.8333333333333333</v>
      </c>
      <c r="K132" s="18">
        <f>Original!M132</f>
        <v>7</v>
      </c>
      <c r="L132" s="20">
        <f>IF(RIGHT(Original!N132,3)="â‚¬",LEFT(Original!N132,(LEN(Original!N132)-3)),Original!N132)</f>
        <v>300</v>
      </c>
      <c r="M132" s="21">
        <f t="shared" si="12"/>
        <v>300</v>
      </c>
      <c r="N132" s="5">
        <f t="shared" si="13"/>
        <v>300</v>
      </c>
      <c r="O132" s="5">
        <f t="shared" si="14"/>
        <v>300</v>
      </c>
      <c r="P132" s="22" t="str">
        <f>IF(Original!O132="mÃ¤nnlich","0",IF(Original!O132="weiblich","1",""))</f>
        <v>0</v>
      </c>
      <c r="Q132" s="22">
        <f>IFERROR(INDEX(Alter!$B$1:$B$7,MATCH(LEFT(Original!P132,5),Alter!$A$1:$A$7,0)),"")</f>
        <v>2</v>
      </c>
      <c r="R132" s="23">
        <f>IFERROR(INDEX(Abschluss!$B$1:$B$10,MATCH(Original!Q132,Abschluss!$A$1:$A$10,0)),"")</f>
        <v>7</v>
      </c>
      <c r="S132" s="23">
        <f>IFERROR(INDEX(Tätigkeit!$B$1:$B$10,MATCH(Original!R132,Tätigkeit!$A$1:$A$10,0)),"")</f>
        <v>1</v>
      </c>
      <c r="T132" s="23">
        <f>IFERROR(INDEX(Berufsfeld!$B$1:$B$16,MATCH(Original!S132,Berufsfeld!$A$1:$A$16,0)),"")</f>
        <v>8</v>
      </c>
      <c r="U132" s="23">
        <f>IFERROR(INDEX(Studium!$B$1:$B$11,MATCH(Original!T132,Studium!$A$1:$A$11,0)),"")</f>
        <v>5</v>
      </c>
      <c r="V132" s="24">
        <f>IFERROR(INDEX(Einkommen!$B$1:$B$17,MATCH(Original!U132,Einkommen!$A$1:$A$17,0)),"")</f>
        <v>3</v>
      </c>
      <c r="W132" s="24">
        <f>IF(Original!V132="","",Original!V132+1)</f>
        <v>4</v>
      </c>
      <c r="X132" s="24">
        <f>IF(Original!W132="","",Original!W132+1)</f>
        <v>3</v>
      </c>
      <c r="Y132" s="25">
        <f>IF(Original!X132="ja",1,IF(Original!X132="nein",0,""))</f>
        <v>1</v>
      </c>
      <c r="Z132" s="25">
        <f>IF(Original!Y132="ja",0,IF(Original!Y132="nein",1,""))</f>
        <v>0</v>
      </c>
      <c r="AA132" s="25">
        <f>IF(OR(Original!Z132="Meine Meinung zu Amazon hat meine Entscheidung im ersten Teil des Fragebogens nicht beeinflusst.",neu!C132=0),0,IF(AND(Original!Z132="Ich habe mich wegen meiner Amazon-Vorbehalte im ersten Teil des Fragebogens fÃ¼r das Spenden entschieden.",neu!C132=1),1,""))</f>
        <v>0</v>
      </c>
      <c r="AB132" s="19"/>
    </row>
    <row r="133" spans="1:28" x14ac:dyDescent="0.3">
      <c r="A133" s="17">
        <f>IF(ISBLANK(Original!C133),1,0)</f>
        <v>1</v>
      </c>
      <c r="B133" s="2" t="str">
        <f>MID(Original!D133,8,1)&amp;MID(Original!F133,8,1)</f>
        <v>B</v>
      </c>
      <c r="C133" s="17">
        <f t="shared" si="10"/>
        <v>0</v>
      </c>
      <c r="D133" s="18">
        <f>Original!G133+1</f>
        <v>2</v>
      </c>
      <c r="E133" s="18">
        <f>Original!H133+1</f>
        <v>3</v>
      </c>
      <c r="F133" s="18">
        <f>10-Original!I133+1</f>
        <v>7</v>
      </c>
      <c r="G133" s="18">
        <f>Original!J133+1</f>
        <v>3</v>
      </c>
      <c r="H133" s="18">
        <f>Original!K133+1</f>
        <v>7</v>
      </c>
      <c r="I133" s="18">
        <f>10-Original!L133+1</f>
        <v>1</v>
      </c>
      <c r="J133" s="4">
        <f t="shared" si="11"/>
        <v>3.8333333333333335</v>
      </c>
      <c r="K133" s="18">
        <f>Original!M133</f>
        <v>7</v>
      </c>
      <c r="L133" s="20">
        <f>IF(RIGHT(Original!N133,3)="â‚¬",LEFT(Original!N133,(LEN(Original!N133)-3)),Original!N133)</f>
        <v>100</v>
      </c>
      <c r="M133" s="21">
        <f t="shared" si="12"/>
        <v>100</v>
      </c>
      <c r="N133" s="5">
        <f t="shared" si="13"/>
        <v>100</v>
      </c>
      <c r="O133" s="5">
        <f t="shared" si="14"/>
        <v>100</v>
      </c>
      <c r="P133" s="22" t="str">
        <f>IF(Original!O133="mÃ¤nnlich","0",IF(Original!O133="weiblich","1",""))</f>
        <v>0</v>
      </c>
      <c r="Q133" s="22">
        <f>IFERROR(INDEX(Alter!$B$1:$B$7,MATCH(LEFT(Original!P133,5),Alter!$A$1:$A$7,0)),"")</f>
        <v>2</v>
      </c>
      <c r="R133" s="23">
        <f>IFERROR(INDEX(Abschluss!$B$1:$B$10,MATCH(Original!Q133,Abschluss!$A$1:$A$10,0)),"")</f>
        <v>4</v>
      </c>
      <c r="S133" s="23">
        <f>IFERROR(INDEX(Tätigkeit!$B$1:$B$10,MATCH(Original!R133,Tätigkeit!$A$1:$A$10,0)),"")</f>
        <v>1</v>
      </c>
      <c r="T133" s="23">
        <f>IFERROR(INDEX(Berufsfeld!$B$1:$B$16,MATCH(Original!S133,Berufsfeld!$A$1:$A$16,0)),"")</f>
        <v>1</v>
      </c>
      <c r="U133" s="23">
        <f>IFERROR(INDEX(Studium!$B$1:$B$11,MATCH(Original!T133,Studium!$A$1:$A$11,0)),"")</f>
        <v>2</v>
      </c>
      <c r="V133" s="24">
        <f>IFERROR(INDEX(Einkommen!$B$1:$B$17,MATCH(Original!U133,Einkommen!$A$1:$A$17,0)),"")</f>
        <v>2</v>
      </c>
      <c r="W133" s="24">
        <f>IF(Original!V133="","",Original!V133+1)</f>
        <v>3</v>
      </c>
      <c r="X133" s="24">
        <f>IF(Original!W133="","",Original!W133+1)</f>
        <v>4</v>
      </c>
      <c r="Y133" s="25">
        <f>IF(Original!X133="ja",1,IF(Original!X133="nein",0,""))</f>
        <v>1</v>
      </c>
      <c r="Z133" s="25">
        <f>IF(Original!Y133="ja",0,IF(Original!Y133="nein",1,""))</f>
        <v>0</v>
      </c>
      <c r="AA133" s="25">
        <f>IF(OR(Original!Z133="Meine Meinung zu Amazon hat meine Entscheidung im ersten Teil des Fragebogens nicht beeinflusst.",neu!C133=0),0,IF(AND(Original!Z133="Ich habe mich wegen meiner Amazon-Vorbehalte im ersten Teil des Fragebogens fÃ¼r das Spenden entschieden.",neu!C133=1),1,""))</f>
        <v>0</v>
      </c>
      <c r="AB133" s="19"/>
    </row>
    <row r="134" spans="1:28" x14ac:dyDescent="0.3">
      <c r="A134" s="17">
        <f>IF(ISBLANK(Original!C134),1,0)</f>
        <v>0</v>
      </c>
      <c r="B134" s="2" t="str">
        <f>MID(Original!D134,8,1)&amp;MID(Original!F134,8,1)</f>
        <v>A</v>
      </c>
      <c r="C134" s="17">
        <f t="shared" si="10"/>
        <v>1</v>
      </c>
      <c r="D134" s="18">
        <f>Original!G134+1</f>
        <v>7</v>
      </c>
      <c r="E134" s="18">
        <f>Original!H134+1</f>
        <v>9</v>
      </c>
      <c r="F134" s="18">
        <f>10-Original!I134+1</f>
        <v>8</v>
      </c>
      <c r="G134" s="18">
        <f>Original!J134+1</f>
        <v>2</v>
      </c>
      <c r="H134" s="18">
        <f>Original!K134+1</f>
        <v>1</v>
      </c>
      <c r="I134" s="18">
        <f>10-Original!L134+1</f>
        <v>4</v>
      </c>
      <c r="J134" s="4">
        <f t="shared" si="11"/>
        <v>5.166666666666667</v>
      </c>
      <c r="K134" s="18">
        <f>Original!M134</f>
        <v>4</v>
      </c>
      <c r="L134" s="20">
        <f>IF(RIGHT(Original!N134,3)="â‚¬",LEFT(Original!N134,(LEN(Original!N134)-3)),Original!N134)</f>
        <v>300</v>
      </c>
      <c r="M134" s="21">
        <f t="shared" si="12"/>
        <v>300</v>
      </c>
      <c r="N134" s="5">
        <f t="shared" si="13"/>
        <v>300</v>
      </c>
      <c r="O134" s="5">
        <f t="shared" si="14"/>
        <v>300</v>
      </c>
      <c r="P134" s="22" t="str">
        <f>IF(Original!O134="mÃ¤nnlich","0",IF(Original!O134="weiblich","1",""))</f>
        <v>0</v>
      </c>
      <c r="Q134" s="22">
        <f>IFERROR(INDEX(Alter!$B$1:$B$7,MATCH(LEFT(Original!P134,5),Alter!$A$1:$A$7,0)),"")</f>
        <v>3</v>
      </c>
      <c r="R134" s="23">
        <f>IFERROR(INDEX(Abschluss!$B$1:$B$10,MATCH(Original!Q134,Abschluss!$A$1:$A$10,0)),"")</f>
        <v>9</v>
      </c>
      <c r="S134" s="23">
        <f>IFERROR(INDEX(Tätigkeit!$B$1:$B$10,MATCH(Original!R134,Tätigkeit!$A$1:$A$10,0)),"")</f>
        <v>2</v>
      </c>
      <c r="T134" s="23">
        <f>IFERROR(INDEX(Berufsfeld!$B$1:$B$16,MATCH(Original!S134,Berufsfeld!$A$1:$A$16,0)),"")</f>
        <v>8</v>
      </c>
      <c r="U134" s="23">
        <f>IFERROR(INDEX(Studium!$B$1:$B$11,MATCH(Original!T134,Studium!$A$1:$A$11,0)),"")</f>
        <v>5</v>
      </c>
      <c r="V134" s="24">
        <f>IFERROR(INDEX(Einkommen!$B$1:$B$17,MATCH(Original!U134,Einkommen!$A$1:$A$17,0)),"")</f>
        <v>3</v>
      </c>
      <c r="W134" s="24">
        <f>IF(Original!V134="","",Original!V134+1)</f>
        <v>6</v>
      </c>
      <c r="X134" s="24">
        <f>IF(Original!W134="","",Original!W134+1)</f>
        <v>4</v>
      </c>
      <c r="Y134" s="25">
        <f>IF(Original!X134="ja",1,IF(Original!X134="nein",0,""))</f>
        <v>0</v>
      </c>
      <c r="Z134" s="25">
        <f>IF(Original!Y134="ja",0,IF(Original!Y134="nein",1,""))</f>
        <v>0</v>
      </c>
      <c r="AA134" s="25">
        <f>IF(OR(Original!Z134="Meine Meinung zu Amazon hat meine Entscheidung im ersten Teil des Fragebogens nicht beeinflusst.",neu!C134=0),0,IF(AND(Original!Z134="Ich habe mich wegen meiner Amazon-Vorbehalte im ersten Teil des Fragebogens fÃ¼r das Spenden entschieden.",neu!C134=1),1,""))</f>
        <v>0</v>
      </c>
      <c r="AB134" s="19"/>
    </row>
    <row r="135" spans="1:28" x14ac:dyDescent="0.3">
      <c r="A135" s="17">
        <f>IF(ISBLANK(Original!C135),1,0)</f>
        <v>1</v>
      </c>
      <c r="B135" s="2" t="str">
        <f>MID(Original!D135,8,1)&amp;MID(Original!F135,8,1)</f>
        <v>A</v>
      </c>
      <c r="C135" s="17">
        <f t="shared" si="10"/>
        <v>1</v>
      </c>
      <c r="D135" s="18">
        <f>Original!G135+1</f>
        <v>9</v>
      </c>
      <c r="E135" s="18">
        <f>Original!H135+1</f>
        <v>2</v>
      </c>
      <c r="F135" s="18">
        <f>10-Original!I135+1</f>
        <v>3</v>
      </c>
      <c r="G135" s="18">
        <f>Original!J135+1</f>
        <v>4</v>
      </c>
      <c r="H135" s="18">
        <f>Original!K135+1</f>
        <v>3</v>
      </c>
      <c r="I135" s="18">
        <f>10-Original!L135+1</f>
        <v>3</v>
      </c>
      <c r="J135" s="4">
        <f t="shared" si="11"/>
        <v>4</v>
      </c>
      <c r="K135" s="18">
        <f>Original!M135</f>
        <v>8</v>
      </c>
      <c r="L135" s="20">
        <f>IF(RIGHT(Original!N135,3)="â‚¬",LEFT(Original!N135,(LEN(Original!N135)-3)),Original!N135)</f>
        <v>500</v>
      </c>
      <c r="M135" s="21">
        <f t="shared" si="12"/>
        <v>500</v>
      </c>
      <c r="N135" s="5">
        <f t="shared" si="13"/>
        <v>500</v>
      </c>
      <c r="O135" s="5">
        <f t="shared" si="14"/>
        <v>500</v>
      </c>
      <c r="P135" s="22" t="str">
        <f>IF(Original!O135="mÃ¤nnlich","0",IF(Original!O135="weiblich","1",""))</f>
        <v>1</v>
      </c>
      <c r="Q135" s="22">
        <f>IFERROR(INDEX(Alter!$B$1:$B$7,MATCH(LEFT(Original!P135,5),Alter!$A$1:$A$7,0)),"")</f>
        <v>3</v>
      </c>
      <c r="R135" s="23">
        <f>IFERROR(INDEX(Abschluss!$B$1:$B$10,MATCH(Original!Q135,Abschluss!$A$1:$A$10,0)),"")</f>
        <v>7</v>
      </c>
      <c r="S135" s="23">
        <f>IFERROR(INDEX(Tätigkeit!$B$1:$B$10,MATCH(Original!R135,Tätigkeit!$A$1:$A$10,0)),"")</f>
        <v>2</v>
      </c>
      <c r="T135" s="23">
        <f>IFERROR(INDEX(Berufsfeld!$B$1:$B$16,MATCH(Original!S135,Berufsfeld!$A$1:$A$16,0)),"")</f>
        <v>12</v>
      </c>
      <c r="U135" s="23">
        <f>IFERROR(INDEX(Studium!$B$1:$B$11,MATCH(Original!T135,Studium!$A$1:$A$11,0)),"")</f>
        <v>10</v>
      </c>
      <c r="V135" s="24">
        <f>IFERROR(INDEX(Einkommen!$B$1:$B$17,MATCH(Original!U135,Einkommen!$A$1:$A$17,0)),"")</f>
        <v>3</v>
      </c>
      <c r="W135" s="24">
        <f>IF(Original!V135="","",Original!V135+1)</f>
        <v>2</v>
      </c>
      <c r="X135" s="24">
        <f>IF(Original!W135="","",Original!W135+1)</f>
        <v>4</v>
      </c>
      <c r="Y135" s="25">
        <f>IF(Original!X135="ja",1,IF(Original!X135="nein",0,""))</f>
        <v>1</v>
      </c>
      <c r="Z135" s="25">
        <f>IF(Original!Y135="ja",0,IF(Original!Y135="nein",1,""))</f>
        <v>0</v>
      </c>
      <c r="AA135" s="25">
        <f>IF(OR(Original!Z135="Meine Meinung zu Amazon hat meine Entscheidung im ersten Teil des Fragebogens nicht beeinflusst.",neu!C135=0),0,IF(AND(Original!Z135="Ich habe mich wegen meiner Amazon-Vorbehalte im ersten Teil des Fragebogens fÃ¼r das Spenden entschieden.",neu!C135=1),1,""))</f>
        <v>0</v>
      </c>
      <c r="AB135" s="19"/>
    </row>
    <row r="136" spans="1:28" x14ac:dyDescent="0.3">
      <c r="A136" s="17">
        <f>IF(ISBLANK(Original!C136),1,0)</f>
        <v>0</v>
      </c>
      <c r="B136" s="2" t="str">
        <f>MID(Original!D136,8,1)&amp;MID(Original!F136,8,1)</f>
        <v>A</v>
      </c>
      <c r="C136" s="17">
        <f t="shared" si="10"/>
        <v>1</v>
      </c>
      <c r="D136" s="18">
        <f>Original!G136+1</f>
        <v>6</v>
      </c>
      <c r="E136" s="18">
        <f>Original!H136+1</f>
        <v>6</v>
      </c>
      <c r="F136" s="18">
        <f>10-Original!I136+1</f>
        <v>6</v>
      </c>
      <c r="G136" s="18">
        <f>Original!J136+1</f>
        <v>6</v>
      </c>
      <c r="H136" s="18">
        <f>Original!K136+1</f>
        <v>8</v>
      </c>
      <c r="I136" s="18">
        <f>10-Original!L136+1</f>
        <v>6</v>
      </c>
      <c r="J136" s="4">
        <f t="shared" si="11"/>
        <v>6.333333333333333</v>
      </c>
      <c r="K136" s="18">
        <f>Original!M136</f>
        <v>8</v>
      </c>
      <c r="L136" s="20">
        <f>IF(RIGHT(Original!N136,3)="â‚¬",LEFT(Original!N136,(LEN(Original!N136)-3)),Original!N136)</f>
        <v>100</v>
      </c>
      <c r="M136" s="21">
        <f t="shared" si="12"/>
        <v>100</v>
      </c>
      <c r="N136" s="5">
        <f t="shared" si="13"/>
        <v>100</v>
      </c>
      <c r="O136" s="5">
        <f t="shared" si="14"/>
        <v>100</v>
      </c>
      <c r="P136" s="22" t="str">
        <f>IF(Original!O136="mÃ¤nnlich","0",IF(Original!O136="weiblich","1",""))</f>
        <v>1</v>
      </c>
      <c r="Q136" s="22">
        <f>IFERROR(INDEX(Alter!$B$1:$B$7,MATCH(LEFT(Original!P136,5),Alter!$A$1:$A$7,0)),"")</f>
        <v>2</v>
      </c>
      <c r="R136" s="23">
        <f>IFERROR(INDEX(Abschluss!$B$1:$B$10,MATCH(Original!Q136,Abschluss!$A$1:$A$10,0)),"")</f>
        <v>4</v>
      </c>
      <c r="S136" s="23">
        <f>IFERROR(INDEX(Tätigkeit!$B$1:$B$10,MATCH(Original!R136,Tätigkeit!$A$1:$A$10,0)),"")</f>
        <v>1</v>
      </c>
      <c r="T136" s="23">
        <f>IFERROR(INDEX(Berufsfeld!$B$1:$B$16,MATCH(Original!S136,Berufsfeld!$A$1:$A$16,0)),"")</f>
        <v>12</v>
      </c>
      <c r="U136" s="23">
        <f>IFERROR(INDEX(Studium!$B$1:$B$11,MATCH(Original!T136,Studium!$A$1:$A$11,0)),"")</f>
        <v>10</v>
      </c>
      <c r="V136" s="24">
        <f>IFERROR(INDEX(Einkommen!$B$1:$B$17,MATCH(Original!U136,Einkommen!$A$1:$A$17,0)),"")</f>
        <v>1</v>
      </c>
      <c r="W136" s="24">
        <f>IF(Original!V136="","",Original!V136+1)</f>
        <v>5</v>
      </c>
      <c r="X136" s="24">
        <f>IF(Original!W136="","",Original!W136+1)</f>
        <v>2</v>
      </c>
      <c r="Y136" s="25">
        <f>IF(Original!X136="ja",1,IF(Original!X136="nein",0,""))</f>
        <v>1</v>
      </c>
      <c r="Z136" s="25">
        <f>IF(Original!Y136="ja",0,IF(Original!Y136="nein",1,""))</f>
        <v>0</v>
      </c>
      <c r="AA136" s="25">
        <f>IF(OR(Original!Z136="Meine Meinung zu Amazon hat meine Entscheidung im ersten Teil des Fragebogens nicht beeinflusst.",neu!C136=0),0,IF(AND(Original!Z136="Ich habe mich wegen meiner Amazon-Vorbehalte im ersten Teil des Fragebogens fÃ¼r das Spenden entschieden.",neu!C136=1),1,""))</f>
        <v>1</v>
      </c>
      <c r="AB136" s="19"/>
    </row>
    <row r="137" spans="1:28" x14ac:dyDescent="0.3">
      <c r="A137" s="17">
        <f>IF(ISBLANK(Original!C137),1,0)</f>
        <v>1</v>
      </c>
      <c r="B137" s="2" t="str">
        <f>MID(Original!D137,8,1)&amp;MID(Original!F137,8,1)</f>
        <v>A</v>
      </c>
      <c r="C137" s="17">
        <f t="shared" si="10"/>
        <v>1</v>
      </c>
      <c r="D137" s="18">
        <f>Original!G137+1</f>
        <v>5</v>
      </c>
      <c r="E137" s="18">
        <f>Original!H137+1</f>
        <v>8</v>
      </c>
      <c r="F137" s="18">
        <f>10-Original!I137+1</f>
        <v>4</v>
      </c>
      <c r="G137" s="18">
        <f>Original!J137+1</f>
        <v>6</v>
      </c>
      <c r="H137" s="18">
        <f>Original!K137+1</f>
        <v>4</v>
      </c>
      <c r="I137" s="18">
        <f>10-Original!L137+1</f>
        <v>4</v>
      </c>
      <c r="J137" s="4">
        <f t="shared" si="11"/>
        <v>5.166666666666667</v>
      </c>
      <c r="K137" s="18">
        <f>Original!M137</f>
        <v>8</v>
      </c>
      <c r="L137" s="20">
        <f>IF(RIGHT(Original!N137,3)="â‚¬",LEFT(Original!N137,(LEN(Original!N137)-3)),Original!N137)</f>
        <v>500</v>
      </c>
      <c r="M137" s="21">
        <f t="shared" si="12"/>
        <v>500</v>
      </c>
      <c r="N137" s="5">
        <f t="shared" si="13"/>
        <v>500</v>
      </c>
      <c r="O137" s="5">
        <f t="shared" si="14"/>
        <v>500</v>
      </c>
      <c r="P137" s="22" t="str">
        <f>IF(Original!O137="mÃ¤nnlich","0",IF(Original!O137="weiblich","1",""))</f>
        <v>1</v>
      </c>
      <c r="Q137" s="22">
        <f>IFERROR(INDEX(Alter!$B$1:$B$7,MATCH(LEFT(Original!P137,5),Alter!$A$1:$A$7,0)),"")</f>
        <v>2</v>
      </c>
      <c r="R137" s="23">
        <f>IFERROR(INDEX(Abschluss!$B$1:$B$10,MATCH(Original!Q137,Abschluss!$A$1:$A$10,0)),"")</f>
        <v>4</v>
      </c>
      <c r="S137" s="23">
        <f>IFERROR(INDEX(Tätigkeit!$B$1:$B$10,MATCH(Original!R137,Tätigkeit!$A$1:$A$10,0)),"")</f>
        <v>1</v>
      </c>
      <c r="T137" s="23">
        <f>IFERROR(INDEX(Berufsfeld!$B$1:$B$16,MATCH(Original!S137,Berufsfeld!$A$1:$A$16,0)),"")</f>
        <v>8</v>
      </c>
      <c r="U137" s="23">
        <f>IFERROR(INDEX(Studium!$B$1:$B$11,MATCH(Original!T137,Studium!$A$1:$A$11,0)),"")</f>
        <v>5</v>
      </c>
      <c r="V137" s="24">
        <f>IFERROR(INDEX(Einkommen!$B$1:$B$17,MATCH(Original!U137,Einkommen!$A$1:$A$17,0)),"")</f>
        <v>2</v>
      </c>
      <c r="W137" s="24">
        <f>IF(Original!V137="","",Original!V137+1)</f>
        <v>3</v>
      </c>
      <c r="X137" s="24">
        <f>IF(Original!W137="","",Original!W137+1)</f>
        <v>3</v>
      </c>
      <c r="Y137" s="25">
        <f>IF(Original!X137="ja",1,IF(Original!X137="nein",0,""))</f>
        <v>1</v>
      </c>
      <c r="Z137" s="25">
        <f>IF(Original!Y137="ja",0,IF(Original!Y137="nein",1,""))</f>
        <v>0</v>
      </c>
      <c r="AA137" s="25">
        <f>IF(OR(Original!Z137="Meine Meinung zu Amazon hat meine Entscheidung im ersten Teil des Fragebogens nicht beeinflusst.",neu!C137=0),0,IF(AND(Original!Z137="Ich habe mich wegen meiner Amazon-Vorbehalte im ersten Teil des Fragebogens fÃ¼r das Spenden entschieden.",neu!C137=1),1,""))</f>
        <v>0</v>
      </c>
      <c r="AB137" s="19"/>
    </row>
    <row r="138" spans="1:28" x14ac:dyDescent="0.3">
      <c r="A138" s="17">
        <f>IF(ISBLANK(Original!C138),1,0)</f>
        <v>1</v>
      </c>
      <c r="B138" s="2" t="str">
        <f>MID(Original!D138,8,1)&amp;MID(Original!F138,8,1)</f>
        <v>A</v>
      </c>
      <c r="C138" s="17">
        <f t="shared" si="10"/>
        <v>1</v>
      </c>
      <c r="D138" s="18">
        <f>Original!G138+1</f>
        <v>1</v>
      </c>
      <c r="E138" s="18">
        <f>Original!H138+1</f>
        <v>6</v>
      </c>
      <c r="F138" s="18">
        <f>10-Original!I138+1</f>
        <v>2</v>
      </c>
      <c r="G138" s="18">
        <f>Original!J138+1</f>
        <v>2</v>
      </c>
      <c r="H138" s="18">
        <f>Original!K138+1</f>
        <v>3</v>
      </c>
      <c r="I138" s="18">
        <f>10-Original!L138+1</f>
        <v>2</v>
      </c>
      <c r="J138" s="4">
        <f t="shared" si="11"/>
        <v>2.6666666666666665</v>
      </c>
      <c r="K138" s="18">
        <f>Original!M138</f>
        <v>9</v>
      </c>
      <c r="L138" s="20" t="str">
        <f>IF(RIGHT(Original!N138,3)="â‚¬",LEFT(Original!N138,(LEN(Original!N138)-3)),Original!N138)</f>
        <v>400</v>
      </c>
      <c r="M138" s="21" t="str">
        <f t="shared" si="12"/>
        <v>400</v>
      </c>
      <c r="N138" s="5" t="str">
        <f t="shared" si="13"/>
        <v>400</v>
      </c>
      <c r="O138" s="5">
        <f t="shared" si="14"/>
        <v>400</v>
      </c>
      <c r="P138" s="22" t="str">
        <f>IF(Original!O138="mÃ¤nnlich","0",IF(Original!O138="weiblich","1",""))</f>
        <v/>
      </c>
      <c r="Q138" s="22">
        <f>IFERROR(INDEX(Alter!$B$1:$B$7,MATCH(LEFT(Original!P138,5),Alter!$A$1:$A$7,0)),"")</f>
        <v>2</v>
      </c>
      <c r="R138" s="23">
        <f>IFERROR(INDEX(Abschluss!$B$1:$B$10,MATCH(Original!Q138,Abschluss!$A$1:$A$10,0)),"")</f>
        <v>4</v>
      </c>
      <c r="S138" s="23">
        <f>IFERROR(INDEX(Tätigkeit!$B$1:$B$10,MATCH(Original!R138,Tätigkeit!$A$1:$A$10,0)),"")</f>
        <v>1</v>
      </c>
      <c r="T138" s="23">
        <f>IFERROR(INDEX(Berufsfeld!$B$1:$B$16,MATCH(Original!S138,Berufsfeld!$A$1:$A$16,0)),"")</f>
        <v>1</v>
      </c>
      <c r="U138" s="23">
        <f>IFERROR(INDEX(Studium!$B$1:$B$11,MATCH(Original!T138,Studium!$A$1:$A$11,0)),"")</f>
        <v>7</v>
      </c>
      <c r="V138" s="24">
        <f>IFERROR(INDEX(Einkommen!$B$1:$B$17,MATCH(Original!U138,Einkommen!$A$1:$A$17,0)),"")</f>
        <v>2</v>
      </c>
      <c r="W138" s="24">
        <f>IF(Original!V138="","",Original!V138+1)</f>
        <v>5</v>
      </c>
      <c r="X138" s="24">
        <f>IF(Original!W138="","",Original!W138+1)</f>
        <v>2</v>
      </c>
      <c r="Y138" s="25">
        <f>IF(Original!X138="ja",1,IF(Original!X138="nein",0,""))</f>
        <v>1</v>
      </c>
      <c r="Z138" s="25">
        <f>IF(Original!Y138="ja",0,IF(Original!Y138="nein",1,""))</f>
        <v>0</v>
      </c>
      <c r="AA138" s="25">
        <f>IF(OR(Original!Z138="Meine Meinung zu Amazon hat meine Entscheidung im ersten Teil des Fragebogens nicht beeinflusst.",neu!C138=0),0,IF(AND(Original!Z138="Ich habe mich wegen meiner Amazon-Vorbehalte im ersten Teil des Fragebogens fÃ¼r das Spenden entschieden.",neu!C138=1),1,""))</f>
        <v>0</v>
      </c>
      <c r="AB138" s="19"/>
    </row>
    <row r="139" spans="1:28" x14ac:dyDescent="0.3">
      <c r="A139" s="17">
        <f>IF(ISBLANK(Original!C139),1,0)</f>
        <v>1</v>
      </c>
      <c r="B139" s="2" t="str">
        <f>MID(Original!D139,8,1)&amp;MID(Original!F139,8,1)</f>
        <v>B</v>
      </c>
      <c r="C139" s="17">
        <f t="shared" si="10"/>
        <v>0</v>
      </c>
      <c r="D139" s="18">
        <f>Original!G139+1</f>
        <v>9</v>
      </c>
      <c r="E139" s="18">
        <f>Original!H139+1</f>
        <v>10</v>
      </c>
      <c r="F139" s="18">
        <f>10-Original!I139+1</f>
        <v>1</v>
      </c>
      <c r="G139" s="18">
        <f>Original!J139+1</f>
        <v>1</v>
      </c>
      <c r="H139" s="18">
        <f>Original!K139+1</f>
        <v>10</v>
      </c>
      <c r="I139" s="18">
        <f>10-Original!L139+1</f>
        <v>11</v>
      </c>
      <c r="J139" s="4">
        <f t="shared" si="11"/>
        <v>7</v>
      </c>
      <c r="K139" s="18">
        <f>Original!M139</f>
        <v>10</v>
      </c>
      <c r="L139" s="20">
        <f>IF(RIGHT(Original!N139,3)="â‚¬",LEFT(Original!N139,(LEN(Original!N139)-3)),Original!N139)</f>
        <v>100</v>
      </c>
      <c r="M139" s="21">
        <f t="shared" si="12"/>
        <v>100</v>
      </c>
      <c r="N139" s="5">
        <f t="shared" si="13"/>
        <v>100</v>
      </c>
      <c r="O139" s="5">
        <f t="shared" si="14"/>
        <v>100</v>
      </c>
      <c r="P139" s="22" t="str">
        <f>IF(Original!O139="mÃ¤nnlich","0",IF(Original!O139="weiblich","1",""))</f>
        <v>0</v>
      </c>
      <c r="Q139" s="22">
        <f>IFERROR(INDEX(Alter!$B$1:$B$7,MATCH(LEFT(Original!P139,5),Alter!$A$1:$A$7,0)),"")</f>
        <v>2</v>
      </c>
      <c r="R139" s="23">
        <f>IFERROR(INDEX(Abschluss!$B$1:$B$10,MATCH(Original!Q139,Abschluss!$A$1:$A$10,0)),"")</f>
        <v>4</v>
      </c>
      <c r="S139" s="23">
        <f>IFERROR(INDEX(Tätigkeit!$B$1:$B$10,MATCH(Original!R139,Tätigkeit!$A$1:$A$10,0)),"")</f>
        <v>1</v>
      </c>
      <c r="T139" s="23">
        <f>IFERROR(INDEX(Berufsfeld!$B$1:$B$16,MATCH(Original!S139,Berufsfeld!$A$1:$A$16,0)),"")</f>
        <v>1</v>
      </c>
      <c r="U139" s="23">
        <f>IFERROR(INDEX(Studium!$B$1:$B$11,MATCH(Original!T139,Studium!$A$1:$A$11,0)),"")</f>
        <v>2</v>
      </c>
      <c r="V139" s="24">
        <f>IFERROR(INDEX(Einkommen!$B$1:$B$17,MATCH(Original!U139,Einkommen!$A$1:$A$17,0)),"")</f>
        <v>2</v>
      </c>
      <c r="W139" s="24">
        <f>IF(Original!V139="","",Original!V139+1)</f>
        <v>6</v>
      </c>
      <c r="X139" s="24">
        <f>IF(Original!W139="","",Original!W139+1)</f>
        <v>5</v>
      </c>
      <c r="Y139" s="25">
        <f>IF(Original!X139="ja",1,IF(Original!X139="nein",0,""))</f>
        <v>1</v>
      </c>
      <c r="Z139" s="25">
        <f>IF(Original!Y139="ja",0,IF(Original!Y139="nein",1,""))</f>
        <v>0</v>
      </c>
      <c r="AA139" s="25">
        <f>IF(OR(Original!Z139="Meine Meinung zu Amazon hat meine Entscheidung im ersten Teil des Fragebogens nicht beeinflusst.",neu!C139=0),0,IF(AND(Original!Z139="Ich habe mich wegen meiner Amazon-Vorbehalte im ersten Teil des Fragebogens fÃ¼r das Spenden entschieden.",neu!C139=1),1,""))</f>
        <v>0</v>
      </c>
      <c r="AB139" s="19"/>
    </row>
    <row r="140" spans="1:28" x14ac:dyDescent="0.3">
      <c r="A140" s="17">
        <f>IF(ISBLANK(Original!C140),1,0)</f>
        <v>1</v>
      </c>
      <c r="B140" s="2" t="str">
        <f>MID(Original!D140,8,1)&amp;MID(Original!F140,8,1)</f>
        <v>A</v>
      </c>
      <c r="C140" s="17">
        <f t="shared" si="10"/>
        <v>1</v>
      </c>
      <c r="D140" s="18">
        <f>Original!G140+1</f>
        <v>5</v>
      </c>
      <c r="E140" s="18">
        <f>Original!H140+1</f>
        <v>3</v>
      </c>
      <c r="F140" s="18">
        <f>10-Original!I140+1</f>
        <v>2</v>
      </c>
      <c r="G140" s="18">
        <f>Original!J140+1</f>
        <v>6</v>
      </c>
      <c r="H140" s="18">
        <f>Original!K140+1</f>
        <v>3</v>
      </c>
      <c r="I140" s="18">
        <f>10-Original!L140+1</f>
        <v>4</v>
      </c>
      <c r="J140" s="4">
        <f t="shared" si="11"/>
        <v>3.8333333333333335</v>
      </c>
      <c r="K140" s="18">
        <f>Original!M140</f>
        <v>3</v>
      </c>
      <c r="L140" s="20">
        <f>IF(RIGHT(Original!N140,3)="â‚¬",LEFT(Original!N140,(LEN(Original!N140)-3)),Original!N140)</f>
        <v>50</v>
      </c>
      <c r="M140" s="21">
        <f t="shared" si="12"/>
        <v>50</v>
      </c>
      <c r="N140" s="5">
        <f t="shared" si="13"/>
        <v>50</v>
      </c>
      <c r="O140" s="5">
        <f t="shared" si="14"/>
        <v>50</v>
      </c>
      <c r="P140" s="22" t="str">
        <f>IF(Original!O140="mÃ¤nnlich","0",IF(Original!O140="weiblich","1",""))</f>
        <v>1</v>
      </c>
      <c r="Q140" s="22">
        <f>IFERROR(INDEX(Alter!$B$1:$B$7,MATCH(LEFT(Original!P140,5),Alter!$A$1:$A$7,0)),"")</f>
        <v>2</v>
      </c>
      <c r="R140" s="23">
        <f>IFERROR(INDEX(Abschluss!$B$1:$B$10,MATCH(Original!Q140,Abschluss!$A$1:$A$10,0)),"")</f>
        <v>7</v>
      </c>
      <c r="S140" s="23">
        <f>IFERROR(INDEX(Tätigkeit!$B$1:$B$10,MATCH(Original!R140,Tätigkeit!$A$1:$A$10,0)),"")</f>
        <v>1</v>
      </c>
      <c r="T140" s="23">
        <f>IFERROR(INDEX(Berufsfeld!$B$1:$B$16,MATCH(Original!S140,Berufsfeld!$A$1:$A$16,0)),"")</f>
        <v>8</v>
      </c>
      <c r="U140" s="23">
        <f>IFERROR(INDEX(Studium!$B$1:$B$11,MATCH(Original!T140,Studium!$A$1:$A$11,0)),"")</f>
        <v>10</v>
      </c>
      <c r="V140" s="24">
        <f>IFERROR(INDEX(Einkommen!$B$1:$B$17,MATCH(Original!U140,Einkommen!$A$1:$A$17,0)),"")</f>
        <v>1</v>
      </c>
      <c r="W140" s="24">
        <f>IF(Original!V140="","",Original!V140+1)</f>
        <v>2</v>
      </c>
      <c r="X140" s="24">
        <f>IF(Original!W140="","",Original!W140+1)</f>
        <v>2</v>
      </c>
      <c r="Y140" s="25">
        <f>IF(Original!X140="ja",1,IF(Original!X140="nein",0,""))</f>
        <v>1</v>
      </c>
      <c r="Z140" s="25">
        <f>IF(Original!Y140="ja",0,IF(Original!Y140="nein",1,""))</f>
        <v>0</v>
      </c>
      <c r="AA140" s="25">
        <f>IF(OR(Original!Z140="Meine Meinung zu Amazon hat meine Entscheidung im ersten Teil des Fragebogens nicht beeinflusst.",neu!C140=0),0,IF(AND(Original!Z140="Ich habe mich wegen meiner Amazon-Vorbehalte im ersten Teil des Fragebogens fÃ¼r das Spenden entschieden.",neu!C140=1),1,""))</f>
        <v>0</v>
      </c>
      <c r="AB140" s="19"/>
    </row>
    <row r="141" spans="1:28" x14ac:dyDescent="0.3">
      <c r="A141" s="17">
        <f>IF(ISBLANK(Original!C141),1,0)</f>
        <v>1</v>
      </c>
      <c r="B141" s="2" t="str">
        <f>MID(Original!D141,8,1)&amp;MID(Original!F141,8,1)</f>
        <v>A</v>
      </c>
      <c r="C141" s="17">
        <f t="shared" si="10"/>
        <v>1</v>
      </c>
      <c r="D141" s="18">
        <f>Original!G141+1</f>
        <v>8</v>
      </c>
      <c r="E141" s="18">
        <f>Original!H141+1</f>
        <v>7</v>
      </c>
      <c r="F141" s="18">
        <f>10-Original!I141+1</f>
        <v>3</v>
      </c>
      <c r="G141" s="18">
        <f>Original!J141+1</f>
        <v>4</v>
      </c>
      <c r="H141" s="18">
        <f>Original!K141+1</f>
        <v>3</v>
      </c>
      <c r="I141" s="18">
        <f>10-Original!L141+1</f>
        <v>3</v>
      </c>
      <c r="J141" s="4">
        <f t="shared" si="11"/>
        <v>4.666666666666667</v>
      </c>
      <c r="K141" s="18">
        <f>Original!M141</f>
        <v>8</v>
      </c>
      <c r="L141" s="20">
        <f>IF(RIGHT(Original!N141,3)="â‚¬",LEFT(Original!N141,(LEN(Original!N141)-3)),Original!N141)</f>
        <v>400</v>
      </c>
      <c r="M141" s="21">
        <f t="shared" si="12"/>
        <v>400</v>
      </c>
      <c r="N141" s="5">
        <f t="shared" si="13"/>
        <v>400</v>
      </c>
      <c r="O141" s="5">
        <f t="shared" si="14"/>
        <v>400</v>
      </c>
      <c r="P141" s="22" t="str">
        <f>IF(Original!O141="mÃ¤nnlich","0",IF(Original!O141="weiblich","1",""))</f>
        <v>1</v>
      </c>
      <c r="Q141" s="22">
        <f>IFERROR(INDEX(Alter!$B$1:$B$7,MATCH(LEFT(Original!P141,5),Alter!$A$1:$A$7,0)),"")</f>
        <v>2</v>
      </c>
      <c r="R141" s="23">
        <f>IFERROR(INDEX(Abschluss!$B$1:$B$10,MATCH(Original!Q141,Abschluss!$A$1:$A$10,0)),"")</f>
        <v>7</v>
      </c>
      <c r="S141" s="23">
        <f>IFERROR(INDEX(Tätigkeit!$B$1:$B$10,MATCH(Original!R141,Tätigkeit!$A$1:$A$10,0)),"")</f>
        <v>1</v>
      </c>
      <c r="T141" s="23">
        <f>IFERROR(INDEX(Berufsfeld!$B$1:$B$16,MATCH(Original!S141,Berufsfeld!$A$1:$A$16,0)),"")</f>
        <v>12</v>
      </c>
      <c r="U141" s="23">
        <f>IFERROR(INDEX(Studium!$B$1:$B$11,MATCH(Original!T141,Studium!$A$1:$A$11,0)),"")</f>
        <v>10</v>
      </c>
      <c r="V141" s="24">
        <f>IFERROR(INDEX(Einkommen!$B$1:$B$17,MATCH(Original!U141,Einkommen!$A$1:$A$17,0)),"")</f>
        <v>1</v>
      </c>
      <c r="W141" s="24">
        <f>IF(Original!V141="","",Original!V141+1)</f>
        <v>3</v>
      </c>
      <c r="X141" s="24">
        <f>IF(Original!W141="","",Original!W141+1)</f>
        <v>3</v>
      </c>
      <c r="Y141" s="25">
        <f>IF(Original!X141="ja",1,IF(Original!X141="nein",0,""))</f>
        <v>1</v>
      </c>
      <c r="Z141" s="25">
        <f>IF(Original!Y141="ja",0,IF(Original!Y141="nein",1,""))</f>
        <v>1</v>
      </c>
      <c r="AA141" s="25">
        <f>IF(OR(Original!Z141="Meine Meinung zu Amazon hat meine Entscheidung im ersten Teil des Fragebogens nicht beeinflusst.",neu!C141=0),0,IF(AND(Original!Z141="Ich habe mich wegen meiner Amazon-Vorbehalte im ersten Teil des Fragebogens fÃ¼r das Spenden entschieden.",neu!C141=1),1,""))</f>
        <v>0</v>
      </c>
      <c r="AB141" s="19"/>
    </row>
    <row r="142" spans="1:28" x14ac:dyDescent="0.3">
      <c r="A142" s="17">
        <f>IF(ISBLANK(Original!C142),1,0)</f>
        <v>1</v>
      </c>
      <c r="B142" s="2" t="str">
        <f>MID(Original!D142,8,1)&amp;MID(Original!F142,8,1)</f>
        <v>A</v>
      </c>
      <c r="C142" s="17">
        <f t="shared" si="10"/>
        <v>1</v>
      </c>
      <c r="D142" s="18">
        <f>Original!G142+1</f>
        <v>7</v>
      </c>
      <c r="E142" s="18">
        <f>Original!H142+1</f>
        <v>8</v>
      </c>
      <c r="F142" s="18">
        <f>10-Original!I142+1</f>
        <v>6</v>
      </c>
      <c r="G142" s="18">
        <f>Original!J142+1</f>
        <v>3</v>
      </c>
      <c r="H142" s="18">
        <f>Original!K142+1</f>
        <v>1</v>
      </c>
      <c r="I142" s="18">
        <f>10-Original!L142+1</f>
        <v>4</v>
      </c>
      <c r="J142" s="4">
        <f t="shared" si="11"/>
        <v>4.833333333333333</v>
      </c>
      <c r="K142" s="18">
        <f>Original!M142</f>
        <v>7</v>
      </c>
      <c r="L142" s="20">
        <f>IF(RIGHT(Original!N142,3)="â‚¬",LEFT(Original!N142,(LEN(Original!N142)-3)),Original!N142)</f>
        <v>100</v>
      </c>
      <c r="M142" s="21">
        <f t="shared" si="12"/>
        <v>100</v>
      </c>
      <c r="N142" s="5">
        <f t="shared" si="13"/>
        <v>100</v>
      </c>
      <c r="O142" s="5">
        <f t="shared" si="14"/>
        <v>100</v>
      </c>
      <c r="P142" s="22" t="str">
        <f>IF(Original!O142="mÃ¤nnlich","0",IF(Original!O142="weiblich","1",""))</f>
        <v>0</v>
      </c>
      <c r="Q142" s="22">
        <f>IFERROR(INDEX(Alter!$B$1:$B$7,MATCH(LEFT(Original!P142,5),Alter!$A$1:$A$7,0)),"")</f>
        <v>2</v>
      </c>
      <c r="R142" s="23">
        <f>IFERROR(INDEX(Abschluss!$B$1:$B$10,MATCH(Original!Q142,Abschluss!$A$1:$A$10,0)),"")</f>
        <v>4</v>
      </c>
      <c r="S142" s="23">
        <f>IFERROR(INDEX(Tätigkeit!$B$1:$B$10,MATCH(Original!R142,Tätigkeit!$A$1:$A$10,0)),"")</f>
        <v>1</v>
      </c>
      <c r="T142" s="23">
        <f>IFERROR(INDEX(Berufsfeld!$B$1:$B$16,MATCH(Original!S142,Berufsfeld!$A$1:$A$16,0)),"")</f>
        <v>8</v>
      </c>
      <c r="U142" s="23">
        <f>IFERROR(INDEX(Studium!$B$1:$B$11,MATCH(Original!T142,Studium!$A$1:$A$11,0)),"")</f>
        <v>5</v>
      </c>
      <c r="V142" s="24">
        <f>IFERROR(INDEX(Einkommen!$B$1:$B$17,MATCH(Original!U142,Einkommen!$A$1:$A$17,0)),"")</f>
        <v>1</v>
      </c>
      <c r="W142" s="24">
        <f>IF(Original!V142="","",Original!V142+1)</f>
        <v>4</v>
      </c>
      <c r="X142" s="24">
        <f>IF(Original!W142="","",Original!W142+1)</f>
        <v>2</v>
      </c>
      <c r="Y142" s="25">
        <f>IF(Original!X142="ja",1,IF(Original!X142="nein",0,""))</f>
        <v>1</v>
      </c>
      <c r="Z142" s="25">
        <f>IF(Original!Y142="ja",0,IF(Original!Y142="nein",1,""))</f>
        <v>0</v>
      </c>
      <c r="AA142" s="25">
        <f>IF(OR(Original!Z142="Meine Meinung zu Amazon hat meine Entscheidung im ersten Teil des Fragebogens nicht beeinflusst.",neu!C142=0),0,IF(AND(Original!Z142="Ich habe mich wegen meiner Amazon-Vorbehalte im ersten Teil des Fragebogens fÃ¼r das Spenden entschieden.",neu!C142=1),1,""))</f>
        <v>0</v>
      </c>
      <c r="AB142" s="19"/>
    </row>
    <row r="143" spans="1:28" x14ac:dyDescent="0.3">
      <c r="A143" s="17">
        <f>IF(ISBLANK(Original!C143),1,0)</f>
        <v>1</v>
      </c>
      <c r="B143" s="2" t="str">
        <f>MID(Original!D143,8,1)&amp;MID(Original!F143,8,1)</f>
        <v>A</v>
      </c>
      <c r="C143" s="17">
        <f t="shared" si="10"/>
        <v>1</v>
      </c>
      <c r="D143" s="18">
        <f>Original!G143+1</f>
        <v>5</v>
      </c>
      <c r="E143" s="18">
        <f>Original!H143+1</f>
        <v>6</v>
      </c>
      <c r="F143" s="18">
        <f>10-Original!I143+1</f>
        <v>7</v>
      </c>
      <c r="G143" s="18">
        <f>Original!J143+1</f>
        <v>8</v>
      </c>
      <c r="H143" s="18">
        <f>Original!K143+1</f>
        <v>6</v>
      </c>
      <c r="I143" s="18">
        <f>10-Original!L143+1</f>
        <v>5</v>
      </c>
      <c r="J143" s="4">
        <f t="shared" si="11"/>
        <v>6.166666666666667</v>
      </c>
      <c r="K143" s="18">
        <f>Original!M143</f>
        <v>10</v>
      </c>
      <c r="L143" s="20">
        <f>IF(RIGHT(Original!N143,3)="â‚¬",LEFT(Original!N143,(LEN(Original!N143)-3)),Original!N143)</f>
        <v>200</v>
      </c>
      <c r="M143" s="21">
        <f t="shared" si="12"/>
        <v>200</v>
      </c>
      <c r="N143" s="5">
        <f t="shared" si="13"/>
        <v>200</v>
      </c>
      <c r="O143" s="5">
        <f t="shared" si="14"/>
        <v>200</v>
      </c>
      <c r="P143" s="22" t="str">
        <f>IF(Original!O143="mÃ¤nnlich","0",IF(Original!O143="weiblich","1",""))</f>
        <v>1</v>
      </c>
      <c r="Q143" s="22">
        <f>IFERROR(INDEX(Alter!$B$1:$B$7,MATCH(LEFT(Original!P143,5),Alter!$A$1:$A$7,0)),"")</f>
        <v>3</v>
      </c>
      <c r="R143" s="23">
        <f>IFERROR(INDEX(Abschluss!$B$1:$B$10,MATCH(Original!Q143,Abschluss!$A$1:$A$10,0)),"")</f>
        <v>8</v>
      </c>
      <c r="S143" s="23">
        <f>IFERROR(INDEX(Tätigkeit!$B$1:$B$10,MATCH(Original!R143,Tätigkeit!$A$1:$A$10,0)),"")</f>
        <v>3</v>
      </c>
      <c r="T143" s="23">
        <f>IFERROR(INDEX(Berufsfeld!$B$1:$B$16,MATCH(Original!S143,Berufsfeld!$A$1:$A$16,0)),"")</f>
        <v>2</v>
      </c>
      <c r="U143" s="23" t="str">
        <f>IFERROR(INDEX(Studium!$B$1:$B$11,MATCH(Original!T143,Studium!$A$1:$A$11,0)),"")</f>
        <v/>
      </c>
      <c r="V143" s="24">
        <f>IFERROR(INDEX(Einkommen!$B$1:$B$17,MATCH(Original!U143,Einkommen!$A$1:$A$17,0)),"")</f>
        <v>6</v>
      </c>
      <c r="W143" s="24">
        <f>IF(Original!V143="","",Original!V143+1)</f>
        <v>2</v>
      </c>
      <c r="X143" s="24">
        <f>IF(Original!W143="","",Original!W143+1)</f>
        <v>4</v>
      </c>
      <c r="Y143" s="25">
        <f>IF(Original!X143="ja",1,IF(Original!X143="nein",0,""))</f>
        <v>1</v>
      </c>
      <c r="Z143" s="25">
        <f>IF(Original!Y143="ja",0,IF(Original!Y143="nein",1,""))</f>
        <v>0</v>
      </c>
      <c r="AA143" s="25">
        <f>IF(OR(Original!Z143="Meine Meinung zu Amazon hat meine Entscheidung im ersten Teil des Fragebogens nicht beeinflusst.",neu!C143=0),0,IF(AND(Original!Z143="Ich habe mich wegen meiner Amazon-Vorbehalte im ersten Teil des Fragebogens fÃ¼r das Spenden entschieden.",neu!C143=1),1,""))</f>
        <v>0</v>
      </c>
      <c r="AB143" s="19"/>
    </row>
    <row r="144" spans="1:28" x14ac:dyDescent="0.3">
      <c r="A144" s="17">
        <f>IF(ISBLANK(Original!C144),1,0)</f>
        <v>0</v>
      </c>
      <c r="B144" s="2" t="str">
        <f>MID(Original!D144,8,1)&amp;MID(Original!F144,8,1)</f>
        <v>A</v>
      </c>
      <c r="C144" s="17">
        <f t="shared" si="10"/>
        <v>1</v>
      </c>
      <c r="D144" s="18">
        <f>Original!G144+1</f>
        <v>4</v>
      </c>
      <c r="E144" s="18">
        <f>Original!H144+1</f>
        <v>2</v>
      </c>
      <c r="F144" s="18">
        <f>10-Original!I144+1</f>
        <v>3</v>
      </c>
      <c r="G144" s="18">
        <f>Original!J144+1</f>
        <v>2</v>
      </c>
      <c r="H144" s="18">
        <f>Original!K144+1</f>
        <v>1</v>
      </c>
      <c r="I144" s="18">
        <f>10-Original!L144+1</f>
        <v>8</v>
      </c>
      <c r="J144" s="4">
        <f t="shared" si="11"/>
        <v>3.3333333333333335</v>
      </c>
      <c r="K144" s="18">
        <f>Original!M144</f>
        <v>7</v>
      </c>
      <c r="L144" s="20">
        <f>IF(RIGHT(Original!N144,3)="â‚¬",LEFT(Original!N144,(LEN(Original!N144)-3)),Original!N144)</f>
        <v>200</v>
      </c>
      <c r="M144" s="21">
        <f t="shared" si="12"/>
        <v>200</v>
      </c>
      <c r="N144" s="5">
        <f t="shared" si="13"/>
        <v>200</v>
      </c>
      <c r="O144" s="5">
        <f t="shared" si="14"/>
        <v>200</v>
      </c>
      <c r="P144" s="22" t="str">
        <f>IF(Original!O144="mÃ¤nnlich","0",IF(Original!O144="weiblich","1",""))</f>
        <v>1</v>
      </c>
      <c r="Q144" s="22">
        <f>IFERROR(INDEX(Alter!$B$1:$B$7,MATCH(LEFT(Original!P144,5),Alter!$A$1:$A$7,0)),"")</f>
        <v>3</v>
      </c>
      <c r="R144" s="23">
        <f>IFERROR(INDEX(Abschluss!$B$1:$B$10,MATCH(Original!Q144,Abschluss!$A$1:$A$10,0)),"")</f>
        <v>8</v>
      </c>
      <c r="S144" s="23">
        <f>IFERROR(INDEX(Tätigkeit!$B$1:$B$10,MATCH(Original!R144,Tätigkeit!$A$1:$A$10,0)),"")</f>
        <v>2</v>
      </c>
      <c r="T144" s="23">
        <f>IFERROR(INDEX(Berufsfeld!$B$1:$B$16,MATCH(Original!S144,Berufsfeld!$A$1:$A$16,0)),"")</f>
        <v>4</v>
      </c>
      <c r="U144" s="23" t="str">
        <f>IFERROR(INDEX(Studium!$B$1:$B$11,MATCH(Original!T144,Studium!$A$1:$A$11,0)),"")</f>
        <v/>
      </c>
      <c r="V144" s="24">
        <f>IFERROR(INDEX(Einkommen!$B$1:$B$17,MATCH(Original!U144,Einkommen!$A$1:$A$17,0)),"")</f>
        <v>6</v>
      </c>
      <c r="W144" s="24">
        <f>IF(Original!V144="","",Original!V144+1)</f>
        <v>3</v>
      </c>
      <c r="X144" s="24">
        <f>IF(Original!W144="","",Original!W144+1)</f>
        <v>4</v>
      </c>
      <c r="Y144" s="25">
        <f>IF(Original!X144="ja",1,IF(Original!X144="nein",0,""))</f>
        <v>1</v>
      </c>
      <c r="Z144" s="25">
        <f>IF(Original!Y144="ja",0,IF(Original!Y144="nein",1,""))</f>
        <v>0</v>
      </c>
      <c r="AA144" s="25">
        <f>IF(OR(Original!Z144="Meine Meinung zu Amazon hat meine Entscheidung im ersten Teil des Fragebogens nicht beeinflusst.",neu!C144=0),0,IF(AND(Original!Z144="Ich habe mich wegen meiner Amazon-Vorbehalte im ersten Teil des Fragebogens fÃ¼r das Spenden entschieden.",neu!C144=1),1,""))</f>
        <v>0</v>
      </c>
      <c r="AB144" s="19"/>
    </row>
    <row r="145" spans="1:28" x14ac:dyDescent="0.3">
      <c r="A145" s="17">
        <f>IF(ISBLANK(Original!C145),1,0)</f>
        <v>0</v>
      </c>
      <c r="B145" s="2" t="str">
        <f>MID(Original!D145,8,1)&amp;MID(Original!F145,8,1)</f>
        <v>A</v>
      </c>
      <c r="C145" s="17">
        <f t="shared" si="10"/>
        <v>1</v>
      </c>
      <c r="D145" s="18">
        <f>Original!G145+1</f>
        <v>4</v>
      </c>
      <c r="E145" s="18">
        <f>Original!H145+1</f>
        <v>8</v>
      </c>
      <c r="F145" s="18">
        <f>10-Original!I145+1</f>
        <v>4</v>
      </c>
      <c r="G145" s="18">
        <f>Original!J145+1</f>
        <v>3</v>
      </c>
      <c r="H145" s="18">
        <f>Original!K145+1</f>
        <v>5</v>
      </c>
      <c r="I145" s="18">
        <f>10-Original!L145+1</f>
        <v>7</v>
      </c>
      <c r="J145" s="4">
        <f t="shared" si="11"/>
        <v>5.166666666666667</v>
      </c>
      <c r="K145" s="18">
        <f>Original!M145</f>
        <v>7</v>
      </c>
      <c r="L145" s="20">
        <f>IF(RIGHT(Original!N145,3)="â‚¬",LEFT(Original!N145,(LEN(Original!N145)-3)),Original!N145)</f>
        <v>100</v>
      </c>
      <c r="M145" s="21">
        <f t="shared" si="12"/>
        <v>100</v>
      </c>
      <c r="N145" s="5">
        <f t="shared" si="13"/>
        <v>100</v>
      </c>
      <c r="O145" s="5">
        <f t="shared" si="14"/>
        <v>100</v>
      </c>
      <c r="P145" s="22" t="str">
        <f>IF(Original!O145="mÃ¤nnlich","0",IF(Original!O145="weiblich","1",""))</f>
        <v>1</v>
      </c>
      <c r="Q145" s="22">
        <f>IFERROR(INDEX(Alter!$B$1:$B$7,MATCH(LEFT(Original!P145,5),Alter!$A$1:$A$7,0)),"")</f>
        <v>2</v>
      </c>
      <c r="R145" s="23">
        <f>IFERROR(INDEX(Abschluss!$B$1:$B$10,MATCH(Original!Q145,Abschluss!$A$1:$A$10,0)),"")</f>
        <v>7</v>
      </c>
      <c r="S145" s="23">
        <f>IFERROR(INDEX(Tätigkeit!$B$1:$B$10,MATCH(Original!R145,Tätigkeit!$A$1:$A$10,0)),"")</f>
        <v>1</v>
      </c>
      <c r="T145" s="23">
        <f>IFERROR(INDEX(Berufsfeld!$B$1:$B$16,MATCH(Original!S145,Berufsfeld!$A$1:$A$16,0)),"")</f>
        <v>11</v>
      </c>
      <c r="U145" s="23">
        <f>IFERROR(INDEX(Studium!$B$1:$B$11,MATCH(Original!T145,Studium!$A$1:$A$11,0)),"")</f>
        <v>9</v>
      </c>
      <c r="V145" s="24">
        <f>IFERROR(INDEX(Einkommen!$B$1:$B$17,MATCH(Original!U145,Einkommen!$A$1:$A$17,0)),"")</f>
        <v>3</v>
      </c>
      <c r="W145" s="24">
        <f>IF(Original!V145="","",Original!V145+1)</f>
        <v>2</v>
      </c>
      <c r="X145" s="24">
        <f>IF(Original!W145="","",Original!W145+1)</f>
        <v>3</v>
      </c>
      <c r="Y145" s="25">
        <f>IF(Original!X145="ja",1,IF(Original!X145="nein",0,""))</f>
        <v>1</v>
      </c>
      <c r="Z145" s="25">
        <f>IF(Original!Y145="ja",0,IF(Original!Y145="nein",1,""))</f>
        <v>0</v>
      </c>
      <c r="AA145" s="25">
        <f>IF(OR(Original!Z145="Meine Meinung zu Amazon hat meine Entscheidung im ersten Teil des Fragebogens nicht beeinflusst.",neu!C145=0),0,IF(AND(Original!Z145="Ich habe mich wegen meiner Amazon-Vorbehalte im ersten Teil des Fragebogens fÃ¼r das Spenden entschieden.",neu!C145=1),1,""))</f>
        <v>0</v>
      </c>
      <c r="AB145" s="19"/>
    </row>
    <row r="146" spans="1:28" x14ac:dyDescent="0.3">
      <c r="A146" s="17">
        <f>IF(ISBLANK(Original!C146),1,0)</f>
        <v>1</v>
      </c>
      <c r="B146" s="2" t="str">
        <f>MID(Original!D146,8,1)&amp;MID(Original!F146,8,1)</f>
        <v>A</v>
      </c>
      <c r="C146" s="17">
        <f t="shared" si="10"/>
        <v>1</v>
      </c>
      <c r="D146" s="18">
        <f>Original!G146+1</f>
        <v>9</v>
      </c>
      <c r="E146" s="18">
        <f>Original!H146+1</f>
        <v>1</v>
      </c>
      <c r="F146" s="18">
        <f>10-Original!I146+1</f>
        <v>4</v>
      </c>
      <c r="G146" s="18">
        <f>Original!J146+1</f>
        <v>3</v>
      </c>
      <c r="H146" s="18">
        <f>Original!K146+1</f>
        <v>1</v>
      </c>
      <c r="I146" s="18">
        <f>10-Original!L146+1</f>
        <v>3</v>
      </c>
      <c r="J146" s="4">
        <f t="shared" si="11"/>
        <v>3.5</v>
      </c>
      <c r="K146" s="18">
        <f>Original!M146</f>
        <v>8</v>
      </c>
      <c r="L146" s="20">
        <f>IF(RIGHT(Original!N146,3)="â‚¬",LEFT(Original!N146,(LEN(Original!N146)-3)),Original!N146)</f>
        <v>200</v>
      </c>
      <c r="M146" s="21">
        <f t="shared" si="12"/>
        <v>200</v>
      </c>
      <c r="N146" s="5">
        <f t="shared" si="13"/>
        <v>200</v>
      </c>
      <c r="O146" s="5">
        <f t="shared" si="14"/>
        <v>200</v>
      </c>
      <c r="P146" s="22" t="str">
        <f>IF(Original!O146="mÃ¤nnlich","0",IF(Original!O146="weiblich","1",""))</f>
        <v>1</v>
      </c>
      <c r="Q146" s="22">
        <f>IFERROR(INDEX(Alter!$B$1:$B$7,MATCH(LEFT(Original!P146,5),Alter!$A$1:$A$7,0)),"")</f>
        <v>2</v>
      </c>
      <c r="R146" s="23">
        <f>IFERROR(INDEX(Abschluss!$B$1:$B$10,MATCH(Original!Q146,Abschluss!$A$1:$A$10,0)),"")</f>
        <v>4</v>
      </c>
      <c r="S146" s="23">
        <f>IFERROR(INDEX(Tätigkeit!$B$1:$B$10,MATCH(Original!R146,Tätigkeit!$A$1:$A$10,0)),"")</f>
        <v>1</v>
      </c>
      <c r="T146" s="23">
        <f>IFERROR(INDEX(Berufsfeld!$B$1:$B$16,MATCH(Original!S146,Berufsfeld!$A$1:$A$16,0)),"")</f>
        <v>2</v>
      </c>
      <c r="U146" s="23">
        <f>IFERROR(INDEX(Studium!$B$1:$B$11,MATCH(Original!T146,Studium!$A$1:$A$11,0)),"")</f>
        <v>4</v>
      </c>
      <c r="V146" s="24">
        <f>IFERROR(INDEX(Einkommen!$B$1:$B$17,MATCH(Original!U146,Einkommen!$A$1:$A$17,0)),"")</f>
        <v>2</v>
      </c>
      <c r="W146" s="24">
        <f>IF(Original!V146="","",Original!V146+1)</f>
        <v>3</v>
      </c>
      <c r="X146" s="24">
        <f>IF(Original!W146="","",Original!W146+1)</f>
        <v>4</v>
      </c>
      <c r="Y146" s="25">
        <f>IF(Original!X146="ja",1,IF(Original!X146="nein",0,""))</f>
        <v>0</v>
      </c>
      <c r="Z146" s="25">
        <f>IF(Original!Y146="ja",0,IF(Original!Y146="nein",1,""))</f>
        <v>0</v>
      </c>
      <c r="AA146" s="25">
        <f>IF(OR(Original!Z146="Meine Meinung zu Amazon hat meine Entscheidung im ersten Teil des Fragebogens nicht beeinflusst.",neu!C146=0),0,IF(AND(Original!Z146="Ich habe mich wegen meiner Amazon-Vorbehalte im ersten Teil des Fragebogens fÃ¼r das Spenden entschieden.",neu!C146=1),1,""))</f>
        <v>0</v>
      </c>
      <c r="AB146" s="19"/>
    </row>
    <row r="147" spans="1:28" x14ac:dyDescent="0.3">
      <c r="A147" s="17">
        <f>IF(ISBLANK(Original!C147),1,0)</f>
        <v>1</v>
      </c>
      <c r="B147" s="2" t="str">
        <f>MID(Original!D147,8,1)&amp;MID(Original!F147,8,1)</f>
        <v>B</v>
      </c>
      <c r="C147" s="17">
        <f t="shared" si="10"/>
        <v>0</v>
      </c>
      <c r="D147" s="18">
        <f>Original!G147+1</f>
        <v>8</v>
      </c>
      <c r="E147" s="18">
        <f>Original!H147+1</f>
        <v>9</v>
      </c>
      <c r="F147" s="18">
        <f>10-Original!I147+1</f>
        <v>4</v>
      </c>
      <c r="G147" s="18">
        <f>Original!J147+1</f>
        <v>6</v>
      </c>
      <c r="H147" s="18">
        <f>Original!K147+1</f>
        <v>3</v>
      </c>
      <c r="I147" s="18">
        <f>10-Original!L147+1</f>
        <v>8</v>
      </c>
      <c r="J147" s="4">
        <f t="shared" si="11"/>
        <v>6.333333333333333</v>
      </c>
      <c r="K147" s="18">
        <f>Original!M147</f>
        <v>8</v>
      </c>
      <c r="L147" s="20">
        <f>IF(RIGHT(Original!N147,3)="â‚¬",LEFT(Original!N147,(LEN(Original!N147)-3)),Original!N147)</f>
        <v>500</v>
      </c>
      <c r="M147" s="21">
        <f t="shared" si="12"/>
        <v>500</v>
      </c>
      <c r="N147" s="5">
        <f t="shared" si="13"/>
        <v>500</v>
      </c>
      <c r="O147" s="5">
        <f t="shared" si="14"/>
        <v>500</v>
      </c>
      <c r="P147" s="22" t="str">
        <f>IF(Original!O147="mÃ¤nnlich","0",IF(Original!O147="weiblich","1",""))</f>
        <v>1</v>
      </c>
      <c r="Q147" s="22">
        <f>IFERROR(INDEX(Alter!$B$1:$B$7,MATCH(LEFT(Original!P147,5),Alter!$A$1:$A$7,0)),"")</f>
        <v>3</v>
      </c>
      <c r="R147" s="23">
        <f>IFERROR(INDEX(Abschluss!$B$1:$B$10,MATCH(Original!Q147,Abschluss!$A$1:$A$10,0)),"")</f>
        <v>7</v>
      </c>
      <c r="S147" s="23">
        <f>IFERROR(INDEX(Tätigkeit!$B$1:$B$10,MATCH(Original!R147,Tätigkeit!$A$1:$A$10,0)),"")</f>
        <v>1</v>
      </c>
      <c r="T147" s="23">
        <f>IFERROR(INDEX(Berufsfeld!$B$1:$B$16,MATCH(Original!S147,Berufsfeld!$A$1:$A$16,0)),"")</f>
        <v>8</v>
      </c>
      <c r="U147" s="23">
        <f>IFERROR(INDEX(Studium!$B$1:$B$11,MATCH(Original!T147,Studium!$A$1:$A$11,0)),"")</f>
        <v>5</v>
      </c>
      <c r="V147" s="24">
        <f>IFERROR(INDEX(Einkommen!$B$1:$B$17,MATCH(Original!U147,Einkommen!$A$1:$A$17,0)),"")</f>
        <v>4</v>
      </c>
      <c r="W147" s="24">
        <f>IF(Original!V147="","",Original!V147+1)</f>
        <v>2</v>
      </c>
      <c r="X147" s="24">
        <f>IF(Original!W147="","",Original!W147+1)</f>
        <v>3</v>
      </c>
      <c r="Y147" s="25">
        <f>IF(Original!X147="ja",1,IF(Original!X147="nein",0,""))</f>
        <v>1</v>
      </c>
      <c r="Z147" s="25">
        <f>IF(Original!Y147="ja",0,IF(Original!Y147="nein",1,""))</f>
        <v>0</v>
      </c>
      <c r="AA147" s="25">
        <f>IF(OR(Original!Z147="Meine Meinung zu Amazon hat meine Entscheidung im ersten Teil des Fragebogens nicht beeinflusst.",neu!C147=0),0,IF(AND(Original!Z147="Ich habe mich wegen meiner Amazon-Vorbehalte im ersten Teil des Fragebogens fÃ¼r das Spenden entschieden.",neu!C147=1),1,""))</f>
        <v>0</v>
      </c>
      <c r="AB147" s="19"/>
    </row>
    <row r="148" spans="1:28" x14ac:dyDescent="0.3">
      <c r="A148" s="17">
        <f>IF(ISBLANK(Original!C148),1,0)</f>
        <v>0</v>
      </c>
      <c r="B148" s="2" t="str">
        <f>MID(Original!D148,8,1)&amp;MID(Original!F148,8,1)</f>
        <v>A</v>
      </c>
      <c r="C148" s="17">
        <f t="shared" si="10"/>
        <v>1</v>
      </c>
      <c r="D148" s="18">
        <f>Original!G148+1</f>
        <v>4</v>
      </c>
      <c r="E148" s="18">
        <f>Original!H148+1</f>
        <v>2</v>
      </c>
      <c r="F148" s="18">
        <f>10-Original!I148+1</f>
        <v>4</v>
      </c>
      <c r="G148" s="18">
        <f>Original!J148+1</f>
        <v>1</v>
      </c>
      <c r="H148" s="18">
        <f>Original!K148+1</f>
        <v>6</v>
      </c>
      <c r="I148" s="18">
        <f>10-Original!L148+1</f>
        <v>4</v>
      </c>
      <c r="J148" s="4">
        <f t="shared" si="11"/>
        <v>3.5</v>
      </c>
      <c r="K148" s="18">
        <f>Original!M148</f>
        <v>9</v>
      </c>
      <c r="L148" s="20" t="str">
        <f>IF(RIGHT(Original!N148,3)="â‚¬",LEFT(Original!N148,(LEN(Original!N148)-3)),Original!N148)</f>
        <v>350 Euro</v>
      </c>
      <c r="M148" s="21" t="str">
        <f t="shared" si="12"/>
        <v>350</v>
      </c>
      <c r="N148" s="5" t="str">
        <f t="shared" si="13"/>
        <v>350</v>
      </c>
      <c r="O148" s="5">
        <f t="shared" si="14"/>
        <v>350</v>
      </c>
      <c r="P148" s="22" t="str">
        <f>IF(Original!O148="mÃ¤nnlich","0",IF(Original!O148="weiblich","1",""))</f>
        <v>0</v>
      </c>
      <c r="Q148" s="22">
        <f>IFERROR(INDEX(Alter!$B$1:$B$7,MATCH(LEFT(Original!P148,5),Alter!$A$1:$A$7,0)),"")</f>
        <v>2</v>
      </c>
      <c r="R148" s="23">
        <f>IFERROR(INDEX(Abschluss!$B$1:$B$10,MATCH(Original!Q148,Abschluss!$A$1:$A$10,0)),"")</f>
        <v>4</v>
      </c>
      <c r="S148" s="23">
        <f>IFERROR(INDEX(Tätigkeit!$B$1:$B$10,MATCH(Original!R148,Tätigkeit!$A$1:$A$10,0)),"")</f>
        <v>8</v>
      </c>
      <c r="T148" s="23" t="str">
        <f>IFERROR(INDEX(Berufsfeld!$B$1:$B$16,MATCH(Original!S148,Berufsfeld!$A$1:$A$16,0)),"")</f>
        <v/>
      </c>
      <c r="U148" s="23">
        <f>IFERROR(INDEX(Studium!$B$1:$B$11,MATCH(Original!T148,Studium!$A$1:$A$11,0)),"")</f>
        <v>7</v>
      </c>
      <c r="V148" s="24">
        <f>IFERROR(INDEX(Einkommen!$B$1:$B$17,MATCH(Original!U148,Einkommen!$A$1:$A$17,0)),"")</f>
        <v>1</v>
      </c>
      <c r="W148" s="24">
        <f>IF(Original!V148="","",Original!V148+1)</f>
        <v>3</v>
      </c>
      <c r="X148" s="24">
        <f>IF(Original!W148="","",Original!W148+1)</f>
        <v>3</v>
      </c>
      <c r="Y148" s="25">
        <f>IF(Original!X148="ja",1,IF(Original!X148="nein",0,""))</f>
        <v>1</v>
      </c>
      <c r="Z148" s="25">
        <f>IF(Original!Y148="ja",0,IF(Original!Y148="nein",1,""))</f>
        <v>0</v>
      </c>
      <c r="AA148" s="25">
        <f>IF(OR(Original!Z148="Meine Meinung zu Amazon hat meine Entscheidung im ersten Teil des Fragebogens nicht beeinflusst.",neu!C148=0),0,IF(AND(Original!Z148="Ich habe mich wegen meiner Amazon-Vorbehalte im ersten Teil des Fragebogens fÃ¼r das Spenden entschieden.",neu!C148=1),1,""))</f>
        <v>0</v>
      </c>
      <c r="AB148" s="19"/>
    </row>
    <row r="149" spans="1:28" x14ac:dyDescent="0.3">
      <c r="A149" s="17">
        <f>IF(ISBLANK(Original!C149),1,0)</f>
        <v>1</v>
      </c>
      <c r="B149" s="2" t="str">
        <f>MID(Original!D149,8,1)&amp;MID(Original!F149,8,1)</f>
        <v>A</v>
      </c>
      <c r="C149" s="17">
        <f t="shared" si="10"/>
        <v>1</v>
      </c>
      <c r="D149" s="18">
        <f>Original!G149+1</f>
        <v>5</v>
      </c>
      <c r="E149" s="18">
        <f>Original!H149+1</f>
        <v>7</v>
      </c>
      <c r="F149" s="18">
        <f>10-Original!I149+1</f>
        <v>4</v>
      </c>
      <c r="G149" s="18">
        <f>Original!J149+1</f>
        <v>3</v>
      </c>
      <c r="H149" s="18">
        <f>Original!K149+1</f>
        <v>2</v>
      </c>
      <c r="I149" s="18">
        <f>10-Original!L149+1</f>
        <v>5</v>
      </c>
      <c r="J149" s="4">
        <f t="shared" si="11"/>
        <v>4.333333333333333</v>
      </c>
      <c r="K149" s="18">
        <f>Original!M149</f>
        <v>8</v>
      </c>
      <c r="L149" s="20">
        <f>IF(RIGHT(Original!N149,3)="â‚¬",LEFT(Original!N149,(LEN(Original!N149)-3)),Original!N149)</f>
        <v>200</v>
      </c>
      <c r="M149" s="21">
        <f t="shared" si="12"/>
        <v>200</v>
      </c>
      <c r="N149" s="5">
        <f t="shared" si="13"/>
        <v>200</v>
      </c>
      <c r="O149" s="5">
        <f t="shared" si="14"/>
        <v>200</v>
      </c>
      <c r="P149" s="22" t="str">
        <f>IF(Original!O149="mÃ¤nnlich","0",IF(Original!O149="weiblich","1",""))</f>
        <v>1</v>
      </c>
      <c r="Q149" s="22">
        <f>IFERROR(INDEX(Alter!$B$1:$B$7,MATCH(LEFT(Original!P149,5),Alter!$A$1:$A$7,0)),"")</f>
        <v>2</v>
      </c>
      <c r="R149" s="23">
        <f>IFERROR(INDEX(Abschluss!$B$1:$B$10,MATCH(Original!Q149,Abschluss!$A$1:$A$10,0)),"")</f>
        <v>4</v>
      </c>
      <c r="S149" s="23">
        <f>IFERROR(INDEX(Tätigkeit!$B$1:$B$10,MATCH(Original!R149,Tätigkeit!$A$1:$A$10,0)),"")</f>
        <v>1</v>
      </c>
      <c r="T149" s="23">
        <f>IFERROR(INDEX(Berufsfeld!$B$1:$B$16,MATCH(Original!S149,Berufsfeld!$A$1:$A$16,0)),"")</f>
        <v>2</v>
      </c>
      <c r="U149" s="23">
        <f>IFERROR(INDEX(Studium!$B$1:$B$11,MATCH(Original!T149,Studium!$A$1:$A$11,0)),"")</f>
        <v>4</v>
      </c>
      <c r="V149" s="24">
        <f>IFERROR(INDEX(Einkommen!$B$1:$B$17,MATCH(Original!U149,Einkommen!$A$1:$A$17,0)),"")</f>
        <v>2</v>
      </c>
      <c r="W149" s="24">
        <f>IF(Original!V149="","",Original!V149+1)</f>
        <v>6</v>
      </c>
      <c r="X149" s="24">
        <f>IF(Original!W149="","",Original!W149+1)</f>
        <v>3</v>
      </c>
      <c r="Y149" s="25">
        <f>IF(Original!X149="ja",1,IF(Original!X149="nein",0,""))</f>
        <v>1</v>
      </c>
      <c r="Z149" s="25">
        <f>IF(Original!Y149="ja",0,IF(Original!Y149="nein",1,""))</f>
        <v>1</v>
      </c>
      <c r="AA149" s="25">
        <f>IF(OR(Original!Z149="Meine Meinung zu Amazon hat meine Entscheidung im ersten Teil des Fragebogens nicht beeinflusst.",neu!C149=0),0,IF(AND(Original!Z149="Ich habe mich wegen meiner Amazon-Vorbehalte im ersten Teil des Fragebogens fÃ¼r das Spenden entschieden.",neu!C149=1),1,""))</f>
        <v>0</v>
      </c>
      <c r="AB149" s="19"/>
    </row>
    <row r="150" spans="1:28" x14ac:dyDescent="0.3">
      <c r="A150" s="17">
        <f>IF(ISBLANK(Original!C150),1,0)</f>
        <v>0</v>
      </c>
      <c r="B150" s="2" t="str">
        <f>MID(Original!D150,8,1)&amp;MID(Original!F150,8,1)</f>
        <v>B</v>
      </c>
      <c r="C150" s="17">
        <f t="shared" si="10"/>
        <v>0</v>
      </c>
      <c r="D150" s="18">
        <f>Original!G150+1</f>
        <v>8</v>
      </c>
      <c r="E150" s="18">
        <f>Original!H150+1</f>
        <v>10</v>
      </c>
      <c r="F150" s="18">
        <f>10-Original!I150+1</f>
        <v>5</v>
      </c>
      <c r="G150" s="18">
        <f>Original!J150+1</f>
        <v>4</v>
      </c>
      <c r="H150" s="18">
        <f>Original!K150+1</f>
        <v>3</v>
      </c>
      <c r="I150" s="18">
        <f>10-Original!L150+1</f>
        <v>6</v>
      </c>
      <c r="J150" s="4">
        <f t="shared" si="11"/>
        <v>6</v>
      </c>
      <c r="K150" s="18">
        <f>Original!M150</f>
        <v>5</v>
      </c>
      <c r="L150" s="20">
        <f>IF(RIGHT(Original!N150,3)="â‚¬",LEFT(Original!N150,(LEN(Original!N150)-3)),Original!N150)</f>
        <v>5</v>
      </c>
      <c r="M150" s="21">
        <f t="shared" si="12"/>
        <v>5</v>
      </c>
      <c r="N150" s="5">
        <f t="shared" si="13"/>
        <v>5</v>
      </c>
      <c r="O150" s="5">
        <f t="shared" si="14"/>
        <v>5</v>
      </c>
      <c r="P150" s="22" t="str">
        <f>IF(Original!O150="mÃ¤nnlich","0",IF(Original!O150="weiblich","1",""))</f>
        <v>1</v>
      </c>
      <c r="Q150" s="22">
        <f>IFERROR(INDEX(Alter!$B$1:$B$7,MATCH(LEFT(Original!P150,5),Alter!$A$1:$A$7,0)),"")</f>
        <v>3</v>
      </c>
      <c r="R150" s="23">
        <f>IFERROR(INDEX(Abschluss!$B$1:$B$10,MATCH(Original!Q150,Abschluss!$A$1:$A$10,0)),"")</f>
        <v>8</v>
      </c>
      <c r="S150" s="23">
        <f>IFERROR(INDEX(Tätigkeit!$B$1:$B$10,MATCH(Original!R150,Tätigkeit!$A$1:$A$10,0)),"")</f>
        <v>1</v>
      </c>
      <c r="T150" s="23">
        <f>IFERROR(INDEX(Berufsfeld!$B$1:$B$16,MATCH(Original!S150,Berufsfeld!$A$1:$A$16,0)),"")</f>
        <v>8</v>
      </c>
      <c r="U150" s="23">
        <f>IFERROR(INDEX(Studium!$B$1:$B$11,MATCH(Original!T150,Studium!$A$1:$A$11,0)),"")</f>
        <v>5</v>
      </c>
      <c r="V150" s="24">
        <f>IFERROR(INDEX(Einkommen!$B$1:$B$17,MATCH(Original!U150,Einkommen!$A$1:$A$17,0)),"")</f>
        <v>1</v>
      </c>
      <c r="W150" s="24">
        <f>IF(Original!V150="","",Original!V150+1)</f>
        <v>4</v>
      </c>
      <c r="X150" s="24">
        <f>IF(Original!W150="","",Original!W150+1)</f>
        <v>4</v>
      </c>
      <c r="Y150" s="25">
        <f>IF(Original!X150="ja",1,IF(Original!X150="nein",0,""))</f>
        <v>1</v>
      </c>
      <c r="Z150" s="25">
        <f>IF(Original!Y150="ja",0,IF(Original!Y150="nein",1,""))</f>
        <v>1</v>
      </c>
      <c r="AA150" s="25">
        <f>IF(OR(Original!Z150="Meine Meinung zu Amazon hat meine Entscheidung im ersten Teil des Fragebogens nicht beeinflusst.",neu!C150=0),0,IF(AND(Original!Z150="Ich habe mich wegen meiner Amazon-Vorbehalte im ersten Teil des Fragebogens fÃ¼r das Spenden entschieden.",neu!C150=1),1,""))</f>
        <v>0</v>
      </c>
      <c r="AB150" s="19"/>
    </row>
    <row r="151" spans="1:28" x14ac:dyDescent="0.3">
      <c r="A151" s="17">
        <f>IF(ISBLANK(Original!C151),1,0)</f>
        <v>0</v>
      </c>
      <c r="B151" s="2" t="str">
        <f>MID(Original!D151,8,1)&amp;MID(Original!F151,8,1)</f>
        <v>A</v>
      </c>
      <c r="C151" s="17">
        <f t="shared" si="10"/>
        <v>1</v>
      </c>
      <c r="D151" s="18">
        <f>Original!G151+1</f>
        <v>10</v>
      </c>
      <c r="E151" s="18">
        <f>Original!H151+1</f>
        <v>10</v>
      </c>
      <c r="F151" s="18">
        <f>10-Original!I151+1</f>
        <v>4</v>
      </c>
      <c r="G151" s="18">
        <f>Original!J151+1</f>
        <v>9</v>
      </c>
      <c r="H151" s="18">
        <f>Original!K151+1</f>
        <v>6</v>
      </c>
      <c r="I151" s="18">
        <f>10-Original!L151+1</f>
        <v>6</v>
      </c>
      <c r="J151" s="4">
        <f t="shared" si="11"/>
        <v>7.5</v>
      </c>
      <c r="K151" s="18">
        <f>Original!M151</f>
        <v>10</v>
      </c>
      <c r="L151" s="20">
        <f>IF(RIGHT(Original!N151,3)="â‚¬",LEFT(Original!N151,(LEN(Original!N151)-3)),Original!N151)</f>
        <v>200</v>
      </c>
      <c r="M151" s="21">
        <f t="shared" si="12"/>
        <v>200</v>
      </c>
      <c r="N151" s="5">
        <f t="shared" si="13"/>
        <v>200</v>
      </c>
      <c r="O151" s="5">
        <f t="shared" si="14"/>
        <v>200</v>
      </c>
      <c r="P151" s="22" t="str">
        <f>IF(Original!O151="mÃ¤nnlich","0",IF(Original!O151="weiblich","1",""))</f>
        <v>1</v>
      </c>
      <c r="Q151" s="22">
        <f>IFERROR(INDEX(Alter!$B$1:$B$7,MATCH(LEFT(Original!P151,5),Alter!$A$1:$A$7,0)),"")</f>
        <v>2</v>
      </c>
      <c r="R151" s="23">
        <f>IFERROR(INDEX(Abschluss!$B$1:$B$10,MATCH(Original!Q151,Abschluss!$A$1:$A$10,0)),"")</f>
        <v>4</v>
      </c>
      <c r="S151" s="23">
        <f>IFERROR(INDEX(Tätigkeit!$B$1:$B$10,MATCH(Original!R151,Tätigkeit!$A$1:$A$10,0)),"")</f>
        <v>1</v>
      </c>
      <c r="T151" s="23">
        <f>IFERROR(INDEX(Berufsfeld!$B$1:$B$16,MATCH(Original!S151,Berufsfeld!$A$1:$A$16,0)),"")</f>
        <v>1</v>
      </c>
      <c r="U151" s="23">
        <f>IFERROR(INDEX(Studium!$B$1:$B$11,MATCH(Original!T151,Studium!$A$1:$A$11,0)),"")</f>
        <v>7</v>
      </c>
      <c r="V151" s="24">
        <f>IFERROR(INDEX(Einkommen!$B$1:$B$17,MATCH(Original!U151,Einkommen!$A$1:$A$17,0)),"")</f>
        <v>2</v>
      </c>
      <c r="W151" s="24">
        <f>IF(Original!V151="","",Original!V151+1)</f>
        <v>4</v>
      </c>
      <c r="X151" s="24">
        <f>IF(Original!W151="","",Original!W151+1)</f>
        <v>4</v>
      </c>
      <c r="Y151" s="25">
        <f>IF(Original!X151="ja",1,IF(Original!X151="nein",0,""))</f>
        <v>1</v>
      </c>
      <c r="Z151" s="25">
        <f>IF(Original!Y151="ja",0,IF(Original!Y151="nein",1,""))</f>
        <v>0</v>
      </c>
      <c r="AA151" s="25">
        <f>IF(OR(Original!Z151="Meine Meinung zu Amazon hat meine Entscheidung im ersten Teil des Fragebogens nicht beeinflusst.",neu!C151=0),0,IF(AND(Original!Z151="Ich habe mich wegen meiner Amazon-Vorbehalte im ersten Teil des Fragebogens fÃ¼r das Spenden entschieden.",neu!C151=1),1,""))</f>
        <v>0</v>
      </c>
      <c r="AB151" s="19"/>
    </row>
    <row r="152" spans="1:28" x14ac:dyDescent="0.3">
      <c r="A152" s="17">
        <f>IF(ISBLANK(Original!C152),1,0)</f>
        <v>1</v>
      </c>
      <c r="B152" s="2" t="str">
        <f>MID(Original!D152,8,1)&amp;MID(Original!F152,8,1)</f>
        <v>A</v>
      </c>
      <c r="C152" s="17">
        <f t="shared" si="10"/>
        <v>1</v>
      </c>
      <c r="D152" s="18">
        <f>Original!G152+1</f>
        <v>1</v>
      </c>
      <c r="E152" s="18">
        <f>Original!H152+1</f>
        <v>4</v>
      </c>
      <c r="F152" s="18">
        <f>10-Original!I152+1</f>
        <v>3</v>
      </c>
      <c r="G152" s="18">
        <f>Original!J152+1</f>
        <v>1</v>
      </c>
      <c r="H152" s="18">
        <f>Original!K152+1</f>
        <v>1</v>
      </c>
      <c r="I152" s="18">
        <f>10-Original!L152+1</f>
        <v>5</v>
      </c>
      <c r="J152" s="4">
        <f t="shared" si="11"/>
        <v>2.5</v>
      </c>
      <c r="K152" s="18">
        <f>Original!M152</f>
        <v>7</v>
      </c>
      <c r="L152" s="20">
        <f>IF(RIGHT(Original!N152,3)="â‚¬",LEFT(Original!N152,(LEN(Original!N152)-3)),Original!N152)</f>
        <v>100</v>
      </c>
      <c r="M152" s="21">
        <f t="shared" si="12"/>
        <v>100</v>
      </c>
      <c r="N152" s="5">
        <f t="shared" si="13"/>
        <v>100</v>
      </c>
      <c r="O152" s="5">
        <f t="shared" si="14"/>
        <v>100</v>
      </c>
      <c r="P152" s="22" t="str">
        <f>IF(Original!O152="mÃ¤nnlich","0",IF(Original!O152="weiblich","1",""))</f>
        <v>1</v>
      </c>
      <c r="Q152" s="22">
        <f>IFERROR(INDEX(Alter!$B$1:$B$7,MATCH(LEFT(Original!P152,5),Alter!$A$1:$A$7,0)),"")</f>
        <v>3</v>
      </c>
      <c r="R152" s="23">
        <f>IFERROR(INDEX(Abschluss!$B$1:$B$10,MATCH(Original!Q152,Abschluss!$A$1:$A$10,0)),"")</f>
        <v>8</v>
      </c>
      <c r="S152" s="23">
        <f>IFERROR(INDEX(Tätigkeit!$B$1:$B$10,MATCH(Original!R152,Tätigkeit!$A$1:$A$10,0)),"")</f>
        <v>2</v>
      </c>
      <c r="T152" s="23">
        <f>IFERROR(INDEX(Berufsfeld!$B$1:$B$16,MATCH(Original!S152,Berufsfeld!$A$1:$A$16,0)),"")</f>
        <v>6</v>
      </c>
      <c r="U152" s="23" t="str">
        <f>IFERROR(INDEX(Studium!$B$1:$B$11,MATCH(Original!T152,Studium!$A$1:$A$11,0)),"")</f>
        <v/>
      </c>
      <c r="V152" s="24">
        <f>IFERROR(INDEX(Einkommen!$B$1:$B$17,MATCH(Original!U152,Einkommen!$A$1:$A$17,0)),"")</f>
        <v>3</v>
      </c>
      <c r="W152" s="24">
        <f>IF(Original!V152="","",Original!V152+1)</f>
        <v>4</v>
      </c>
      <c r="X152" s="24">
        <f>IF(Original!W152="","",Original!W152+1)</f>
        <v>4</v>
      </c>
      <c r="Y152" s="25">
        <f>IF(Original!X152="ja",1,IF(Original!X152="nein",0,""))</f>
        <v>1</v>
      </c>
      <c r="Z152" s="25">
        <f>IF(Original!Y152="ja",0,IF(Original!Y152="nein",1,""))</f>
        <v>0</v>
      </c>
      <c r="AA152" s="25">
        <f>IF(OR(Original!Z152="Meine Meinung zu Amazon hat meine Entscheidung im ersten Teil des Fragebogens nicht beeinflusst.",neu!C152=0),0,IF(AND(Original!Z152="Ich habe mich wegen meiner Amazon-Vorbehalte im ersten Teil des Fragebogens fÃ¼r das Spenden entschieden.",neu!C152=1),1,""))</f>
        <v>0</v>
      </c>
      <c r="AB152" s="19"/>
    </row>
    <row r="153" spans="1:28" x14ac:dyDescent="0.3">
      <c r="A153" s="17">
        <f>IF(ISBLANK(Original!C153),1,0)</f>
        <v>0</v>
      </c>
      <c r="B153" s="2" t="str">
        <f>MID(Original!D153,8,1)&amp;MID(Original!F153,8,1)</f>
        <v>A</v>
      </c>
      <c r="C153" s="17">
        <f t="shared" si="10"/>
        <v>1</v>
      </c>
      <c r="D153" s="18">
        <f>Original!G153+1</f>
        <v>6</v>
      </c>
      <c r="E153" s="18">
        <f>Original!H153+1</f>
        <v>7</v>
      </c>
      <c r="F153" s="18">
        <f>10-Original!I153+1</f>
        <v>4</v>
      </c>
      <c r="G153" s="18">
        <f>Original!J153+1</f>
        <v>4</v>
      </c>
      <c r="H153" s="18">
        <f>Original!K153+1</f>
        <v>6</v>
      </c>
      <c r="I153" s="18">
        <f>10-Original!L153+1</f>
        <v>5</v>
      </c>
      <c r="J153" s="4">
        <f t="shared" si="11"/>
        <v>5.333333333333333</v>
      </c>
      <c r="K153" s="18">
        <f>Original!M153</f>
        <v>7</v>
      </c>
      <c r="L153" s="20">
        <f>IF(RIGHT(Original!N153,3)="â‚¬",LEFT(Original!N153,(LEN(Original!N153)-3)),Original!N153)</f>
        <v>50</v>
      </c>
      <c r="M153" s="21">
        <f t="shared" si="12"/>
        <v>50</v>
      </c>
      <c r="N153" s="5">
        <f t="shared" si="13"/>
        <v>50</v>
      </c>
      <c r="O153" s="5">
        <f t="shared" si="14"/>
        <v>50</v>
      </c>
      <c r="P153" s="22" t="str">
        <f>IF(Original!O153="mÃ¤nnlich","0",IF(Original!O153="weiblich","1",""))</f>
        <v>0</v>
      </c>
      <c r="Q153" s="22">
        <f>IFERROR(INDEX(Alter!$B$1:$B$7,MATCH(LEFT(Original!P153,5),Alter!$A$1:$A$7,0)),"")</f>
        <v>3</v>
      </c>
      <c r="R153" s="23">
        <f>IFERROR(INDEX(Abschluss!$B$1:$B$10,MATCH(Original!Q153,Abschluss!$A$1:$A$10,0)),"")</f>
        <v>7</v>
      </c>
      <c r="S153" s="23">
        <f>IFERROR(INDEX(Tätigkeit!$B$1:$B$10,MATCH(Original!R153,Tätigkeit!$A$1:$A$10,0)),"")</f>
        <v>1</v>
      </c>
      <c r="T153" s="23">
        <f>IFERROR(INDEX(Berufsfeld!$B$1:$B$16,MATCH(Original!S153,Berufsfeld!$A$1:$A$16,0)),"")</f>
        <v>1</v>
      </c>
      <c r="U153" s="23">
        <f>IFERROR(INDEX(Studium!$B$1:$B$11,MATCH(Original!T153,Studium!$A$1:$A$11,0)),"")</f>
        <v>7</v>
      </c>
      <c r="V153" s="24">
        <f>IFERROR(INDEX(Einkommen!$B$1:$B$17,MATCH(Original!U153,Einkommen!$A$1:$A$17,0)),"")</f>
        <v>1</v>
      </c>
      <c r="W153" s="24">
        <f>IF(Original!V153="","",Original!V153+1)</f>
        <v>3</v>
      </c>
      <c r="X153" s="24">
        <f>IF(Original!W153="","",Original!W153+1)</f>
        <v>4</v>
      </c>
      <c r="Y153" s="25">
        <f>IF(Original!X153="ja",1,IF(Original!X153="nein",0,""))</f>
        <v>1</v>
      </c>
      <c r="Z153" s="25">
        <f>IF(Original!Y153="ja",0,IF(Original!Y153="nein",1,""))</f>
        <v>0</v>
      </c>
      <c r="AA153" s="25">
        <f>IF(OR(Original!Z153="Meine Meinung zu Amazon hat meine Entscheidung im ersten Teil des Fragebogens nicht beeinflusst.",neu!C153=0),0,IF(AND(Original!Z153="Ich habe mich wegen meiner Amazon-Vorbehalte im ersten Teil des Fragebogens fÃ¼r das Spenden entschieden.",neu!C153=1),1,""))</f>
        <v>0</v>
      </c>
      <c r="AB153" s="19"/>
    </row>
    <row r="154" spans="1:28" x14ac:dyDescent="0.3">
      <c r="A154" s="17">
        <f>IF(ISBLANK(Original!C154),1,0)</f>
        <v>0</v>
      </c>
      <c r="B154" s="2" t="str">
        <f>MID(Original!D154,8,1)&amp;MID(Original!F154,8,1)</f>
        <v>A</v>
      </c>
      <c r="C154" s="17">
        <f t="shared" si="10"/>
        <v>1</v>
      </c>
      <c r="D154" s="18">
        <f>Original!G154+1</f>
        <v>4</v>
      </c>
      <c r="E154" s="18">
        <f>Original!H154+1</f>
        <v>2</v>
      </c>
      <c r="F154" s="18">
        <f>10-Original!I154+1</f>
        <v>4</v>
      </c>
      <c r="G154" s="18">
        <f>Original!J154+1</f>
        <v>4</v>
      </c>
      <c r="H154" s="18">
        <f>Original!K154+1</f>
        <v>1</v>
      </c>
      <c r="I154" s="18">
        <f>10-Original!L154+1</f>
        <v>3</v>
      </c>
      <c r="J154" s="4">
        <f t="shared" si="11"/>
        <v>3</v>
      </c>
      <c r="K154" s="18">
        <f>Original!M154</f>
        <v>3</v>
      </c>
      <c r="L154" s="20">
        <f>IF(RIGHT(Original!N154,3)="â‚¬",LEFT(Original!N154,(LEN(Original!N154)-3)),Original!N154)</f>
        <v>100</v>
      </c>
      <c r="M154" s="21">
        <f t="shared" si="12"/>
        <v>100</v>
      </c>
      <c r="N154" s="5">
        <f t="shared" si="13"/>
        <v>100</v>
      </c>
      <c r="O154" s="5">
        <f t="shared" si="14"/>
        <v>100</v>
      </c>
      <c r="P154" s="22" t="str">
        <f>IF(Original!O154="mÃ¤nnlich","0",IF(Original!O154="weiblich","1",""))</f>
        <v>0</v>
      </c>
      <c r="Q154" s="22">
        <f>IFERROR(INDEX(Alter!$B$1:$B$7,MATCH(LEFT(Original!P154,5),Alter!$A$1:$A$7,0)),"")</f>
        <v>3</v>
      </c>
      <c r="R154" s="23">
        <f>IFERROR(INDEX(Abschluss!$B$1:$B$10,MATCH(Original!Q154,Abschluss!$A$1:$A$10,0)),"")</f>
        <v>9</v>
      </c>
      <c r="S154" s="23">
        <f>IFERROR(INDEX(Tätigkeit!$B$1:$B$10,MATCH(Original!R154,Tätigkeit!$A$1:$A$10,0)),"")</f>
        <v>2</v>
      </c>
      <c r="T154" s="23">
        <f>IFERROR(INDEX(Berufsfeld!$B$1:$B$16,MATCH(Original!S154,Berufsfeld!$A$1:$A$16,0)),"")</f>
        <v>8</v>
      </c>
      <c r="U154" s="23">
        <f>IFERROR(INDEX(Studium!$B$1:$B$11,MATCH(Original!T154,Studium!$A$1:$A$11,0)),"")</f>
        <v>5</v>
      </c>
      <c r="V154" s="24">
        <f>IFERROR(INDEX(Einkommen!$B$1:$B$17,MATCH(Original!U154,Einkommen!$A$1:$A$17,0)),"")</f>
        <v>4</v>
      </c>
      <c r="W154" s="24">
        <f>IF(Original!V154="","",Original!V154+1)</f>
        <v>2</v>
      </c>
      <c r="X154" s="24">
        <f>IF(Original!W154="","",Original!W154+1)</f>
        <v>3</v>
      </c>
      <c r="Y154" s="25">
        <f>IF(Original!X154="ja",1,IF(Original!X154="nein",0,""))</f>
        <v>1</v>
      </c>
      <c r="Z154" s="25">
        <f>IF(Original!Y154="ja",0,IF(Original!Y154="nein",1,""))</f>
        <v>0</v>
      </c>
      <c r="AA154" s="25">
        <f>IF(OR(Original!Z154="Meine Meinung zu Amazon hat meine Entscheidung im ersten Teil des Fragebogens nicht beeinflusst.",neu!C154=0),0,IF(AND(Original!Z154="Ich habe mich wegen meiner Amazon-Vorbehalte im ersten Teil des Fragebogens fÃ¼r das Spenden entschieden.",neu!C154=1),1,""))</f>
        <v>0</v>
      </c>
      <c r="AB154" s="19"/>
    </row>
    <row r="155" spans="1:28" x14ac:dyDescent="0.3">
      <c r="A155" s="17">
        <f>IF(ISBLANK(Original!C155),1,0)</f>
        <v>0</v>
      </c>
      <c r="B155" s="2" t="str">
        <f>MID(Original!D155,8,1)&amp;MID(Original!F155,8,1)</f>
        <v>A</v>
      </c>
      <c r="C155" s="17">
        <f t="shared" si="10"/>
        <v>1</v>
      </c>
      <c r="D155" s="18">
        <f>Original!G155+1</f>
        <v>3</v>
      </c>
      <c r="E155" s="18">
        <f>Original!H155+1</f>
        <v>2</v>
      </c>
      <c r="F155" s="18">
        <f>10-Original!I155+1</f>
        <v>5</v>
      </c>
      <c r="G155" s="18">
        <f>Original!J155+1</f>
        <v>3</v>
      </c>
      <c r="H155" s="18">
        <f>Original!K155+1</f>
        <v>4</v>
      </c>
      <c r="I155" s="18">
        <f>10-Original!L155+1</f>
        <v>2</v>
      </c>
      <c r="J155" s="4">
        <f t="shared" si="11"/>
        <v>3.1666666666666665</v>
      </c>
      <c r="K155" s="18">
        <f>Original!M155</f>
        <v>7</v>
      </c>
      <c r="L155" s="20">
        <f>IF(RIGHT(Original!N155,3)="â‚¬",LEFT(Original!N155,(LEN(Original!N155)-3)),Original!N155)</f>
        <v>200</v>
      </c>
      <c r="M155" s="21">
        <f t="shared" si="12"/>
        <v>200</v>
      </c>
      <c r="N155" s="5">
        <f t="shared" si="13"/>
        <v>200</v>
      </c>
      <c r="O155" s="5">
        <f t="shared" si="14"/>
        <v>200</v>
      </c>
      <c r="P155" s="22" t="str">
        <f>IF(Original!O155="mÃ¤nnlich","0",IF(Original!O155="weiblich","1",""))</f>
        <v>1</v>
      </c>
      <c r="Q155" s="22">
        <f>IFERROR(INDEX(Alter!$B$1:$B$7,MATCH(LEFT(Original!P155,5),Alter!$A$1:$A$7,0)),"")</f>
        <v>2</v>
      </c>
      <c r="R155" s="23">
        <f>IFERROR(INDEX(Abschluss!$B$1:$B$10,MATCH(Original!Q155,Abschluss!$A$1:$A$10,0)),"")</f>
        <v>4</v>
      </c>
      <c r="S155" s="23">
        <f>IFERROR(INDEX(Tätigkeit!$B$1:$B$10,MATCH(Original!R155,Tätigkeit!$A$1:$A$10,0)),"")</f>
        <v>1</v>
      </c>
      <c r="T155" s="23">
        <f>IFERROR(INDEX(Berufsfeld!$B$1:$B$16,MATCH(Original!S155,Berufsfeld!$A$1:$A$16,0)),"")</f>
        <v>12</v>
      </c>
      <c r="U155" s="23">
        <f>IFERROR(INDEX(Studium!$B$1:$B$11,MATCH(Original!T155,Studium!$A$1:$A$11,0)),"")</f>
        <v>10</v>
      </c>
      <c r="V155" s="24">
        <f>IFERROR(INDEX(Einkommen!$B$1:$B$17,MATCH(Original!U155,Einkommen!$A$1:$A$17,0)),"")</f>
        <v>2</v>
      </c>
      <c r="W155" s="24">
        <f>IF(Original!V155="","",Original!V155+1)</f>
        <v>4</v>
      </c>
      <c r="X155" s="24">
        <f>IF(Original!W155="","",Original!W155+1)</f>
        <v>2</v>
      </c>
      <c r="Y155" s="25">
        <f>IF(Original!X155="ja",1,IF(Original!X155="nein",0,""))</f>
        <v>0</v>
      </c>
      <c r="Z155" s="25">
        <f>IF(Original!Y155="ja",0,IF(Original!Y155="nein",1,""))</f>
        <v>0</v>
      </c>
      <c r="AA155" s="25">
        <f>IF(OR(Original!Z155="Meine Meinung zu Amazon hat meine Entscheidung im ersten Teil des Fragebogens nicht beeinflusst.",neu!C155=0),0,IF(AND(Original!Z155="Ich habe mich wegen meiner Amazon-Vorbehalte im ersten Teil des Fragebogens fÃ¼r das Spenden entschieden.",neu!C155=1),1,""))</f>
        <v>1</v>
      </c>
      <c r="AB155" s="19"/>
    </row>
    <row r="156" spans="1:28" x14ac:dyDescent="0.3">
      <c r="A156" s="17">
        <f>IF(ISBLANK(Original!C156),1,0)</f>
        <v>1</v>
      </c>
      <c r="B156" s="2" t="str">
        <f>MID(Original!D156,8,1)&amp;MID(Original!F156,8,1)</f>
        <v>A</v>
      </c>
      <c r="C156" s="17">
        <f t="shared" si="10"/>
        <v>1</v>
      </c>
      <c r="D156" s="18">
        <f>Original!G156+1</f>
        <v>5</v>
      </c>
      <c r="E156" s="18">
        <f>Original!H156+1</f>
        <v>3</v>
      </c>
      <c r="F156" s="18">
        <f>10-Original!I156+1</f>
        <v>3</v>
      </c>
      <c r="G156" s="18">
        <f>Original!J156+1</f>
        <v>4</v>
      </c>
      <c r="H156" s="18">
        <f>Original!K156+1</f>
        <v>2</v>
      </c>
      <c r="I156" s="18">
        <f>10-Original!L156+1</f>
        <v>3</v>
      </c>
      <c r="J156" s="4">
        <f t="shared" si="11"/>
        <v>3.3333333333333335</v>
      </c>
      <c r="K156" s="18">
        <f>Original!M156</f>
        <v>10</v>
      </c>
      <c r="L156" s="20">
        <f>IF(RIGHT(Original!N156,3)="â‚¬",LEFT(Original!N156,(LEN(Original!N156)-3)),Original!N156)</f>
        <v>300</v>
      </c>
      <c r="M156" s="21">
        <f t="shared" si="12"/>
        <v>300</v>
      </c>
      <c r="N156" s="5">
        <f t="shared" si="13"/>
        <v>300</v>
      </c>
      <c r="O156" s="5">
        <f t="shared" si="14"/>
        <v>300</v>
      </c>
      <c r="P156" s="22" t="str">
        <f>IF(Original!O156="mÃ¤nnlich","0",IF(Original!O156="weiblich","1",""))</f>
        <v>1</v>
      </c>
      <c r="Q156" s="22">
        <f>IFERROR(INDEX(Alter!$B$1:$B$7,MATCH(LEFT(Original!P156,5),Alter!$A$1:$A$7,0)),"")</f>
        <v>2</v>
      </c>
      <c r="R156" s="23">
        <f>IFERROR(INDEX(Abschluss!$B$1:$B$10,MATCH(Original!Q156,Abschluss!$A$1:$A$10,0)),"")</f>
        <v>5</v>
      </c>
      <c r="S156" s="23">
        <f>IFERROR(INDEX(Tätigkeit!$B$1:$B$10,MATCH(Original!R156,Tätigkeit!$A$1:$A$10,0)),"")</f>
        <v>2</v>
      </c>
      <c r="T156" s="23">
        <f>IFERROR(INDEX(Berufsfeld!$B$1:$B$16,MATCH(Original!S156,Berufsfeld!$A$1:$A$16,0)),"")</f>
        <v>14</v>
      </c>
      <c r="U156" s="23">
        <f>IFERROR(INDEX(Studium!$B$1:$B$11,MATCH(Original!T156,Studium!$A$1:$A$11,0)),"")</f>
        <v>2</v>
      </c>
      <c r="V156" s="24">
        <f>IFERROR(INDEX(Einkommen!$B$1:$B$17,MATCH(Original!U156,Einkommen!$A$1:$A$17,0)),"")</f>
        <v>3</v>
      </c>
      <c r="W156" s="24">
        <f>IF(Original!V156="","",Original!V156+1)</f>
        <v>3</v>
      </c>
      <c r="X156" s="24">
        <f>IF(Original!W156="","",Original!W156+1)</f>
        <v>4</v>
      </c>
      <c r="Y156" s="25">
        <f>IF(Original!X156="ja",1,IF(Original!X156="nein",0,""))</f>
        <v>1</v>
      </c>
      <c r="Z156" s="25">
        <f>IF(Original!Y156="ja",0,IF(Original!Y156="nein",1,""))</f>
        <v>0</v>
      </c>
      <c r="AA156" s="25">
        <f>IF(OR(Original!Z156="Meine Meinung zu Amazon hat meine Entscheidung im ersten Teil des Fragebogens nicht beeinflusst.",neu!C156=0),0,IF(AND(Original!Z156="Ich habe mich wegen meiner Amazon-Vorbehalte im ersten Teil des Fragebogens fÃ¼r das Spenden entschieden.",neu!C156=1),1,""))</f>
        <v>0</v>
      </c>
      <c r="AB156" s="19"/>
    </row>
    <row r="157" spans="1:28" x14ac:dyDescent="0.3">
      <c r="A157" s="17">
        <f>IF(ISBLANK(Original!C157),1,0)</f>
        <v>1</v>
      </c>
      <c r="B157" s="2" t="str">
        <f>MID(Original!D157,8,1)&amp;MID(Original!F157,8,1)</f>
        <v>A</v>
      </c>
      <c r="C157" s="17">
        <f t="shared" si="10"/>
        <v>1</v>
      </c>
      <c r="D157" s="18">
        <f>Original!G157+1</f>
        <v>6</v>
      </c>
      <c r="E157" s="18">
        <f>Original!H157+1</f>
        <v>11</v>
      </c>
      <c r="F157" s="18">
        <f>10-Original!I157+1</f>
        <v>4</v>
      </c>
      <c r="G157" s="18">
        <f>Original!J157+1</f>
        <v>6</v>
      </c>
      <c r="H157" s="18">
        <f>Original!K157+1</f>
        <v>3</v>
      </c>
      <c r="I157" s="18">
        <f>10-Original!L157+1</f>
        <v>3</v>
      </c>
      <c r="J157" s="4">
        <f t="shared" si="11"/>
        <v>5.5</v>
      </c>
      <c r="K157" s="18">
        <f>Original!M157</f>
        <v>8</v>
      </c>
      <c r="L157" s="20">
        <f>IF(RIGHT(Original!N157,3)="â‚¬",LEFT(Original!N157,(LEN(Original!N157)-3)),Original!N157)</f>
        <v>200</v>
      </c>
      <c r="M157" s="21">
        <f t="shared" si="12"/>
        <v>200</v>
      </c>
      <c r="N157" s="5">
        <f t="shared" si="13"/>
        <v>200</v>
      </c>
      <c r="O157" s="5">
        <f t="shared" si="14"/>
        <v>200</v>
      </c>
      <c r="P157" s="22" t="str">
        <f>IF(Original!O157="mÃ¤nnlich","0",IF(Original!O157="weiblich","1",""))</f>
        <v>1</v>
      </c>
      <c r="Q157" s="22">
        <f>IFERROR(INDEX(Alter!$B$1:$B$7,MATCH(LEFT(Original!P157,5),Alter!$A$1:$A$7,0)),"")</f>
        <v>3</v>
      </c>
      <c r="R157" s="23">
        <f>IFERROR(INDEX(Abschluss!$B$1:$B$10,MATCH(Original!Q157,Abschluss!$A$1:$A$10,0)),"")</f>
        <v>7</v>
      </c>
      <c r="S157" s="23">
        <f>IFERROR(INDEX(Tätigkeit!$B$1:$B$10,MATCH(Original!R157,Tätigkeit!$A$1:$A$10,0)),"")</f>
        <v>2</v>
      </c>
      <c r="T157" s="23">
        <f>IFERROR(INDEX(Berufsfeld!$B$1:$B$16,MATCH(Original!S157,Berufsfeld!$A$1:$A$16,0)),"")</f>
        <v>3</v>
      </c>
      <c r="U157" s="23">
        <f>IFERROR(INDEX(Studium!$B$1:$B$11,MATCH(Original!T157,Studium!$A$1:$A$11,0)),"")</f>
        <v>9</v>
      </c>
      <c r="V157" s="24">
        <f>IFERROR(INDEX(Einkommen!$B$1:$B$17,MATCH(Original!U157,Einkommen!$A$1:$A$17,0)),"")</f>
        <v>2</v>
      </c>
      <c r="W157" s="24">
        <f>IF(Original!V157="","",Original!V157+1)</f>
        <v>5</v>
      </c>
      <c r="X157" s="24">
        <f>IF(Original!W157="","",Original!W157+1)</f>
        <v>3</v>
      </c>
      <c r="Y157" s="25">
        <f>IF(Original!X157="ja",1,IF(Original!X157="nein",0,""))</f>
        <v>1</v>
      </c>
      <c r="Z157" s="25">
        <f>IF(Original!Y157="ja",0,IF(Original!Y157="nein",1,""))</f>
        <v>0</v>
      </c>
      <c r="AA157" s="25">
        <f>IF(OR(Original!Z157="Meine Meinung zu Amazon hat meine Entscheidung im ersten Teil des Fragebogens nicht beeinflusst.",neu!C157=0),0,IF(AND(Original!Z157="Ich habe mich wegen meiner Amazon-Vorbehalte im ersten Teil des Fragebogens fÃ¼r das Spenden entschieden.",neu!C157=1),1,""))</f>
        <v>0</v>
      </c>
      <c r="AB157" s="19"/>
    </row>
    <row r="158" spans="1:28" x14ac:dyDescent="0.3">
      <c r="A158" s="17">
        <f>IF(ISBLANK(Original!C158),1,0)</f>
        <v>1</v>
      </c>
      <c r="B158" s="2" t="str">
        <f>MID(Original!D158,8,1)&amp;MID(Original!F158,8,1)</f>
        <v>A</v>
      </c>
      <c r="C158" s="17">
        <f t="shared" si="10"/>
        <v>1</v>
      </c>
      <c r="D158" s="18">
        <f>Original!G158+1</f>
        <v>4</v>
      </c>
      <c r="E158" s="18">
        <f>Original!H158+1</f>
        <v>3</v>
      </c>
      <c r="F158" s="18">
        <f>10-Original!I158+1</f>
        <v>4</v>
      </c>
      <c r="G158" s="18">
        <f>Original!J158+1</f>
        <v>4</v>
      </c>
      <c r="H158" s="18">
        <f>Original!K158+1</f>
        <v>1</v>
      </c>
      <c r="I158" s="18">
        <f>10-Original!L158+1</f>
        <v>3</v>
      </c>
      <c r="J158" s="4">
        <f t="shared" si="11"/>
        <v>3.1666666666666665</v>
      </c>
      <c r="K158" s="18">
        <f>Original!M158</f>
        <v>6</v>
      </c>
      <c r="L158" s="20">
        <f>IF(RIGHT(Original!N158,3)="â‚¬",LEFT(Original!N158,(LEN(Original!N158)-3)),Original!N158)</f>
        <v>100</v>
      </c>
      <c r="M158" s="21">
        <f t="shared" si="12"/>
        <v>100</v>
      </c>
      <c r="N158" s="5">
        <f t="shared" si="13"/>
        <v>100</v>
      </c>
      <c r="O158" s="5">
        <f t="shared" si="14"/>
        <v>100</v>
      </c>
      <c r="P158" s="22" t="str">
        <f>IF(Original!O158="mÃ¤nnlich","0",IF(Original!O158="weiblich","1",""))</f>
        <v>1</v>
      </c>
      <c r="Q158" s="22">
        <f>IFERROR(INDEX(Alter!$B$1:$B$7,MATCH(LEFT(Original!P158,5),Alter!$A$1:$A$7,0)),"")</f>
        <v>2</v>
      </c>
      <c r="R158" s="23">
        <f>IFERROR(INDEX(Abschluss!$B$1:$B$10,MATCH(Original!Q158,Abschluss!$A$1:$A$10,0)),"")</f>
        <v>7</v>
      </c>
      <c r="S158" s="23">
        <f>IFERROR(INDEX(Tätigkeit!$B$1:$B$10,MATCH(Original!R158,Tätigkeit!$A$1:$A$10,0)),"")</f>
        <v>1</v>
      </c>
      <c r="T158" s="23">
        <f>IFERROR(INDEX(Berufsfeld!$B$1:$B$16,MATCH(Original!S158,Berufsfeld!$A$1:$A$16,0)),"")</f>
        <v>1</v>
      </c>
      <c r="U158" s="23">
        <f>IFERROR(INDEX(Studium!$B$1:$B$11,MATCH(Original!T158,Studium!$A$1:$A$11,0)),"")</f>
        <v>4</v>
      </c>
      <c r="V158" s="24">
        <f>IFERROR(INDEX(Einkommen!$B$1:$B$17,MATCH(Original!U158,Einkommen!$A$1:$A$17,0)),"")</f>
        <v>2</v>
      </c>
      <c r="W158" s="24">
        <f>IF(Original!V158="","",Original!V158+1)</f>
        <v>2</v>
      </c>
      <c r="X158" s="24">
        <f>IF(Original!W158="","",Original!W158+1)</f>
        <v>4</v>
      </c>
      <c r="Y158" s="25">
        <f>IF(Original!X158="ja",1,IF(Original!X158="nein",0,""))</f>
        <v>1</v>
      </c>
      <c r="Z158" s="25">
        <f>IF(Original!Y158="ja",0,IF(Original!Y158="nein",1,""))</f>
        <v>0</v>
      </c>
      <c r="AA158" s="25">
        <f>IF(OR(Original!Z158="Meine Meinung zu Amazon hat meine Entscheidung im ersten Teil des Fragebogens nicht beeinflusst.",neu!C158=0),0,IF(AND(Original!Z158="Ich habe mich wegen meiner Amazon-Vorbehalte im ersten Teil des Fragebogens fÃ¼r das Spenden entschieden.",neu!C158=1),1,""))</f>
        <v>0</v>
      </c>
      <c r="AB158" s="19"/>
    </row>
    <row r="159" spans="1:28" x14ac:dyDescent="0.3">
      <c r="A159" s="17">
        <f>IF(ISBLANK(Original!C159),1,0)</f>
        <v>0</v>
      </c>
      <c r="B159" s="2" t="str">
        <f>MID(Original!D159,8,1)&amp;MID(Original!F159,8,1)</f>
        <v>B</v>
      </c>
      <c r="C159" s="17">
        <f t="shared" si="10"/>
        <v>0</v>
      </c>
      <c r="D159" s="18">
        <f>Original!G159+1</f>
        <v>8</v>
      </c>
      <c r="E159" s="18">
        <f>Original!H159+1</f>
        <v>2</v>
      </c>
      <c r="F159" s="18">
        <f>10-Original!I159+1</f>
        <v>3</v>
      </c>
      <c r="G159" s="18">
        <f>Original!J159+1</f>
        <v>6</v>
      </c>
      <c r="H159" s="18">
        <f>Original!K159+1</f>
        <v>2</v>
      </c>
      <c r="I159" s="18">
        <f>10-Original!L159+1</f>
        <v>7</v>
      </c>
      <c r="J159" s="4">
        <f t="shared" si="11"/>
        <v>4.666666666666667</v>
      </c>
      <c r="K159" s="18">
        <f>Original!M159</f>
        <v>6</v>
      </c>
      <c r="L159" s="20" t="str">
        <f>IF(RIGHT(Original!N159,3)="â‚¬",LEFT(Original!N159,(LEN(Original!N159)-3)),Original!N159)</f>
        <v>0</v>
      </c>
      <c r="M159" s="21" t="str">
        <f t="shared" si="12"/>
        <v>0</v>
      </c>
      <c r="N159" s="5" t="str">
        <f t="shared" si="13"/>
        <v>0</v>
      </c>
      <c r="O159" s="5">
        <f t="shared" si="14"/>
        <v>0</v>
      </c>
      <c r="P159" s="22" t="str">
        <f>IF(Original!O159="mÃ¤nnlich","0",IF(Original!O159="weiblich","1",""))</f>
        <v>0</v>
      </c>
      <c r="Q159" s="22">
        <f>IFERROR(INDEX(Alter!$B$1:$B$7,MATCH(LEFT(Original!P159,5),Alter!$A$1:$A$7,0)),"")</f>
        <v>2</v>
      </c>
      <c r="R159" s="23">
        <f>IFERROR(INDEX(Abschluss!$B$1:$B$10,MATCH(Original!Q159,Abschluss!$A$1:$A$10,0)),"")</f>
        <v>4</v>
      </c>
      <c r="S159" s="23">
        <f>IFERROR(INDEX(Tätigkeit!$B$1:$B$10,MATCH(Original!R159,Tätigkeit!$A$1:$A$10,0)),"")</f>
        <v>1</v>
      </c>
      <c r="T159" s="23">
        <f>IFERROR(INDEX(Berufsfeld!$B$1:$B$16,MATCH(Original!S159,Berufsfeld!$A$1:$A$16,0)),"")</f>
        <v>1</v>
      </c>
      <c r="U159" s="23">
        <f>IFERROR(INDEX(Studium!$B$1:$B$11,MATCH(Original!T159,Studium!$A$1:$A$11,0)),"")</f>
        <v>7</v>
      </c>
      <c r="V159" s="24">
        <f>IFERROR(INDEX(Einkommen!$B$1:$B$17,MATCH(Original!U159,Einkommen!$A$1:$A$17,0)),"")</f>
        <v>1</v>
      </c>
      <c r="W159" s="24">
        <f>IF(Original!V159="","",Original!V159+1)</f>
        <v>4</v>
      </c>
      <c r="X159" s="24">
        <f>IF(Original!W159="","",Original!W159+1)</f>
        <v>5</v>
      </c>
      <c r="Y159" s="25">
        <f>IF(Original!X159="ja",1,IF(Original!X159="nein",0,""))</f>
        <v>1</v>
      </c>
      <c r="Z159" s="25">
        <f>IF(Original!Y159="ja",0,IF(Original!Y159="nein",1,""))</f>
        <v>0</v>
      </c>
      <c r="AA159" s="25">
        <f>IF(OR(Original!Z159="Meine Meinung zu Amazon hat meine Entscheidung im ersten Teil des Fragebogens nicht beeinflusst.",neu!C159=0),0,IF(AND(Original!Z159="Ich habe mich wegen meiner Amazon-Vorbehalte im ersten Teil des Fragebogens fÃ¼r das Spenden entschieden.",neu!C159=1),1,""))</f>
        <v>0</v>
      </c>
      <c r="AB159" s="19"/>
    </row>
    <row r="160" spans="1:28" x14ac:dyDescent="0.3">
      <c r="A160" s="17">
        <f>IF(ISBLANK(Original!C160),1,0)</f>
        <v>1</v>
      </c>
      <c r="B160" s="2" t="str">
        <f>MID(Original!D160,8,1)&amp;MID(Original!F160,8,1)</f>
        <v>B</v>
      </c>
      <c r="C160" s="17">
        <f t="shared" si="10"/>
        <v>0</v>
      </c>
      <c r="D160" s="18">
        <f>Original!G160+1</f>
        <v>3</v>
      </c>
      <c r="E160" s="18">
        <f>Original!H160+1</f>
        <v>9</v>
      </c>
      <c r="F160" s="18">
        <f>10-Original!I160+1</f>
        <v>3</v>
      </c>
      <c r="G160" s="18">
        <f>Original!J160+1</f>
        <v>3</v>
      </c>
      <c r="H160" s="18">
        <f>Original!K160+1</f>
        <v>6</v>
      </c>
      <c r="I160" s="18">
        <f>10-Original!L160+1</f>
        <v>4</v>
      </c>
      <c r="J160" s="4">
        <f t="shared" si="11"/>
        <v>4.666666666666667</v>
      </c>
      <c r="K160" s="18">
        <f>Original!M160</f>
        <v>10</v>
      </c>
      <c r="L160" s="20">
        <f>IF(RIGHT(Original!N160,3)="â‚¬",LEFT(Original!N160,(LEN(Original!N160)-3)),Original!N160)</f>
        <v>0</v>
      </c>
      <c r="M160" s="21">
        <f t="shared" si="12"/>
        <v>0</v>
      </c>
      <c r="N160" s="5">
        <f t="shared" si="13"/>
        <v>0</v>
      </c>
      <c r="O160" s="5">
        <f t="shared" si="14"/>
        <v>0</v>
      </c>
      <c r="P160" s="22" t="str">
        <f>IF(Original!O160="mÃ¤nnlich","0",IF(Original!O160="weiblich","1",""))</f>
        <v>0</v>
      </c>
      <c r="Q160" s="22">
        <f>IFERROR(INDEX(Alter!$B$1:$B$7,MATCH(LEFT(Original!P160,5),Alter!$A$1:$A$7,0)),"")</f>
        <v>3</v>
      </c>
      <c r="R160" s="23">
        <f>IFERROR(INDEX(Abschluss!$B$1:$B$10,MATCH(Original!Q160,Abschluss!$A$1:$A$10,0)),"")</f>
        <v>7</v>
      </c>
      <c r="S160" s="23">
        <f>IFERROR(INDEX(Tätigkeit!$B$1:$B$10,MATCH(Original!R160,Tätigkeit!$A$1:$A$10,0)),"")</f>
        <v>5</v>
      </c>
      <c r="T160" s="23">
        <f>IFERROR(INDEX(Berufsfeld!$B$1:$B$16,MATCH(Original!S160,Berufsfeld!$A$1:$A$16,0)),"")</f>
        <v>1</v>
      </c>
      <c r="U160" s="23">
        <f>IFERROR(INDEX(Studium!$B$1:$B$11,MATCH(Original!T160,Studium!$A$1:$A$11,0)),"")</f>
        <v>2</v>
      </c>
      <c r="V160" s="24">
        <f>IFERROR(INDEX(Einkommen!$B$1:$B$17,MATCH(Original!U160,Einkommen!$A$1:$A$17,0)),"")</f>
        <v>2</v>
      </c>
      <c r="W160" s="24">
        <f>IF(Original!V160="","",Original!V160+1)</f>
        <v>7</v>
      </c>
      <c r="X160" s="24">
        <f>IF(Original!W160="","",Original!W160+1)</f>
        <v>3</v>
      </c>
      <c r="Y160" s="25">
        <f>IF(Original!X160="ja",1,IF(Original!X160="nein",0,""))</f>
        <v>1</v>
      </c>
      <c r="Z160" s="25">
        <f>IF(Original!Y160="ja",0,IF(Original!Y160="nein",1,""))</f>
        <v>0</v>
      </c>
      <c r="AA160" s="25">
        <f>IF(OR(Original!Z160="Meine Meinung zu Amazon hat meine Entscheidung im ersten Teil des Fragebogens nicht beeinflusst.",neu!C160=0),0,IF(AND(Original!Z160="Ich habe mich wegen meiner Amazon-Vorbehalte im ersten Teil des Fragebogens fÃ¼r das Spenden entschieden.",neu!C160=1),1,""))</f>
        <v>0</v>
      </c>
      <c r="AB160" s="19"/>
    </row>
    <row r="161" spans="1:28" x14ac:dyDescent="0.3">
      <c r="A161" s="17">
        <f>IF(ISBLANK(Original!C161),1,0)</f>
        <v>0</v>
      </c>
      <c r="B161" s="2" t="str">
        <f>MID(Original!D161,8,1)&amp;MID(Original!F161,8,1)</f>
        <v>A</v>
      </c>
      <c r="C161" s="17">
        <f t="shared" si="10"/>
        <v>1</v>
      </c>
      <c r="D161" s="18">
        <f>Original!G161+1</f>
        <v>7</v>
      </c>
      <c r="E161" s="18">
        <f>Original!H161+1</f>
        <v>5</v>
      </c>
      <c r="F161" s="18">
        <f>10-Original!I161+1</f>
        <v>8</v>
      </c>
      <c r="G161" s="18">
        <f>Original!J161+1</f>
        <v>4</v>
      </c>
      <c r="H161" s="18">
        <f>Original!K161+1</f>
        <v>6</v>
      </c>
      <c r="I161" s="18">
        <f>10-Original!L161+1</f>
        <v>5</v>
      </c>
      <c r="J161" s="4">
        <f t="shared" si="11"/>
        <v>5.833333333333333</v>
      </c>
      <c r="K161" s="18">
        <f>Original!M161</f>
        <v>3</v>
      </c>
      <c r="L161" s="20">
        <f>IF(RIGHT(Original!N161,3)="â‚¬",LEFT(Original!N161,(LEN(Original!N161)-3)),Original!N161)</f>
        <v>0</v>
      </c>
      <c r="M161" s="21">
        <f t="shared" si="12"/>
        <v>0</v>
      </c>
      <c r="N161" s="5">
        <f t="shared" si="13"/>
        <v>0</v>
      </c>
      <c r="O161" s="5">
        <f t="shared" si="14"/>
        <v>0</v>
      </c>
      <c r="P161" s="22" t="str">
        <f>IF(Original!O161="mÃ¤nnlich","0",IF(Original!O161="weiblich","1",""))</f>
        <v>1</v>
      </c>
      <c r="Q161" s="22">
        <f>IFERROR(INDEX(Alter!$B$1:$B$7,MATCH(LEFT(Original!P161,5),Alter!$A$1:$A$7,0)),"")</f>
        <v>3</v>
      </c>
      <c r="R161" s="23">
        <f>IFERROR(INDEX(Abschluss!$B$1:$B$10,MATCH(Original!Q161,Abschluss!$A$1:$A$10,0)),"")</f>
        <v>7</v>
      </c>
      <c r="S161" s="23">
        <f>IFERROR(INDEX(Tätigkeit!$B$1:$B$10,MATCH(Original!R161,Tätigkeit!$A$1:$A$10,0)),"")</f>
        <v>1</v>
      </c>
      <c r="T161" s="23">
        <f>IFERROR(INDEX(Berufsfeld!$B$1:$B$16,MATCH(Original!S161,Berufsfeld!$A$1:$A$16,0)),"")</f>
        <v>7</v>
      </c>
      <c r="U161" s="23">
        <f>IFERROR(INDEX(Studium!$B$1:$B$11,MATCH(Original!T161,Studium!$A$1:$A$11,0)),"")</f>
        <v>5</v>
      </c>
      <c r="V161" s="24">
        <f>IFERROR(INDEX(Einkommen!$B$1:$B$17,MATCH(Original!U161,Einkommen!$A$1:$A$17,0)),"")</f>
        <v>2</v>
      </c>
      <c r="W161" s="24">
        <f>IF(Original!V161="","",Original!V161+1)</f>
        <v>4</v>
      </c>
      <c r="X161" s="24">
        <f>IF(Original!W161="","",Original!W161+1)</f>
        <v>2</v>
      </c>
      <c r="Y161" s="25">
        <f>IF(Original!X161="ja",1,IF(Original!X161="nein",0,""))</f>
        <v>1</v>
      </c>
      <c r="Z161" s="25">
        <f>IF(Original!Y161="ja",0,IF(Original!Y161="nein",1,""))</f>
        <v>1</v>
      </c>
      <c r="AA161" s="25">
        <f>IF(OR(Original!Z161="Meine Meinung zu Amazon hat meine Entscheidung im ersten Teil des Fragebogens nicht beeinflusst.",neu!C161=0),0,IF(AND(Original!Z161="Ich habe mich wegen meiner Amazon-Vorbehalte im ersten Teil des Fragebogens fÃ¼r das Spenden entschieden.",neu!C161=1),1,""))</f>
        <v>0</v>
      </c>
      <c r="AB161" s="19"/>
    </row>
    <row r="162" spans="1:28" x14ac:dyDescent="0.3">
      <c r="A162" s="17">
        <f>IF(ISBLANK(Original!C162),1,0)</f>
        <v>1</v>
      </c>
      <c r="B162" s="2" t="str">
        <f>MID(Original!D162,8,1)&amp;MID(Original!F162,8,1)</f>
        <v>A</v>
      </c>
      <c r="C162" s="17">
        <f t="shared" si="10"/>
        <v>1</v>
      </c>
      <c r="D162" s="18">
        <f>Original!G162+1</f>
        <v>5</v>
      </c>
      <c r="E162" s="18">
        <f>Original!H162+1</f>
        <v>3</v>
      </c>
      <c r="F162" s="18">
        <f>10-Original!I162+1</f>
        <v>3</v>
      </c>
      <c r="G162" s="18">
        <f>Original!J162+1</f>
        <v>4</v>
      </c>
      <c r="H162" s="18">
        <f>Original!K162+1</f>
        <v>2</v>
      </c>
      <c r="I162" s="18">
        <f>10-Original!L162+1</f>
        <v>3</v>
      </c>
      <c r="J162" s="4">
        <f t="shared" si="11"/>
        <v>3.3333333333333335</v>
      </c>
      <c r="K162" s="18">
        <f>Original!M162</f>
        <v>8</v>
      </c>
      <c r="L162" s="20">
        <f>IF(RIGHT(Original!N162,3)="â‚¬",LEFT(Original!N162,(LEN(Original!N162)-3)),Original!N162)</f>
        <v>30</v>
      </c>
      <c r="M162" s="21">
        <f t="shared" si="12"/>
        <v>30</v>
      </c>
      <c r="N162" s="5">
        <f t="shared" si="13"/>
        <v>30</v>
      </c>
      <c r="O162" s="5">
        <f t="shared" si="14"/>
        <v>30</v>
      </c>
      <c r="P162" s="22" t="str">
        <f>IF(Original!O162="mÃ¤nnlich","0",IF(Original!O162="weiblich","1",""))</f>
        <v>1</v>
      </c>
      <c r="Q162" s="22">
        <f>IFERROR(INDEX(Alter!$B$1:$B$7,MATCH(LEFT(Original!P162,5),Alter!$A$1:$A$7,0)),"")</f>
        <v>2</v>
      </c>
      <c r="R162" s="23">
        <f>IFERROR(INDEX(Abschluss!$B$1:$B$10,MATCH(Original!Q162,Abschluss!$A$1:$A$10,0)),"")</f>
        <v>7</v>
      </c>
      <c r="S162" s="23">
        <f>IFERROR(INDEX(Tätigkeit!$B$1:$B$10,MATCH(Original!R162,Tätigkeit!$A$1:$A$10,0)),"")</f>
        <v>1</v>
      </c>
      <c r="T162" s="23">
        <f>IFERROR(INDEX(Berufsfeld!$B$1:$B$16,MATCH(Original!S162,Berufsfeld!$A$1:$A$16,0)),"")</f>
        <v>8</v>
      </c>
      <c r="U162" s="23">
        <f>IFERROR(INDEX(Studium!$B$1:$B$11,MATCH(Original!T162,Studium!$A$1:$A$11,0)),"")</f>
        <v>10</v>
      </c>
      <c r="V162" s="24">
        <f>IFERROR(INDEX(Einkommen!$B$1:$B$17,MATCH(Original!U162,Einkommen!$A$1:$A$17,0)),"")</f>
        <v>2</v>
      </c>
      <c r="W162" s="24">
        <f>IF(Original!V162="","",Original!V162+1)</f>
        <v>6</v>
      </c>
      <c r="X162" s="24">
        <f>IF(Original!W162="","",Original!W162+1)</f>
        <v>3</v>
      </c>
      <c r="Y162" s="25">
        <f>IF(Original!X162="ja",1,IF(Original!X162="nein",0,""))</f>
        <v>1</v>
      </c>
      <c r="Z162" s="25">
        <f>IF(Original!Y162="ja",0,IF(Original!Y162="nein",1,""))</f>
        <v>0</v>
      </c>
      <c r="AA162" s="25">
        <f>IF(OR(Original!Z162="Meine Meinung zu Amazon hat meine Entscheidung im ersten Teil des Fragebogens nicht beeinflusst.",neu!C162=0),0,IF(AND(Original!Z162="Ich habe mich wegen meiner Amazon-Vorbehalte im ersten Teil des Fragebogens fÃ¼r das Spenden entschieden.",neu!C162=1),1,""))</f>
        <v>0</v>
      </c>
      <c r="AB162" s="19"/>
    </row>
    <row r="163" spans="1:28" x14ac:dyDescent="0.3">
      <c r="A163" s="17">
        <f>IF(ISBLANK(Original!C163),1,0)</f>
        <v>1</v>
      </c>
      <c r="B163" s="2" t="str">
        <f>MID(Original!D163,8,1)&amp;MID(Original!F163,8,1)</f>
        <v>A</v>
      </c>
      <c r="C163" s="17">
        <f t="shared" si="10"/>
        <v>1</v>
      </c>
      <c r="D163" s="18">
        <f>Original!G163+1</f>
        <v>4</v>
      </c>
      <c r="E163" s="18">
        <f>Original!H163+1</f>
        <v>9</v>
      </c>
      <c r="F163" s="18">
        <f>10-Original!I163+1</f>
        <v>3</v>
      </c>
      <c r="G163" s="18">
        <f>Original!J163+1</f>
        <v>3</v>
      </c>
      <c r="H163" s="18">
        <f>Original!K163+1</f>
        <v>3</v>
      </c>
      <c r="I163" s="18">
        <f>10-Original!L163+1</f>
        <v>6</v>
      </c>
      <c r="J163" s="4">
        <f t="shared" si="11"/>
        <v>4.666666666666667</v>
      </c>
      <c r="K163" s="18">
        <f>Original!M163</f>
        <v>9</v>
      </c>
      <c r="L163" s="20">
        <f>IF(RIGHT(Original!N163,3)="â‚¬",LEFT(Original!N163,(LEN(Original!N163)-3)),Original!N163)</f>
        <v>750</v>
      </c>
      <c r="M163" s="21">
        <f t="shared" si="12"/>
        <v>750</v>
      </c>
      <c r="N163" s="5">
        <f t="shared" si="13"/>
        <v>750</v>
      </c>
      <c r="O163" s="5">
        <f t="shared" si="14"/>
        <v>750</v>
      </c>
      <c r="P163" s="22" t="str">
        <f>IF(Original!O163="mÃ¤nnlich","0",IF(Original!O163="weiblich","1",""))</f>
        <v>1</v>
      </c>
      <c r="Q163" s="22">
        <f>IFERROR(INDEX(Alter!$B$1:$B$7,MATCH(LEFT(Original!P163,5),Alter!$A$1:$A$7,0)),"")</f>
        <v>2</v>
      </c>
      <c r="R163" s="23">
        <f>IFERROR(INDEX(Abschluss!$B$1:$B$10,MATCH(Original!Q163,Abschluss!$A$1:$A$10,0)),"")</f>
        <v>4</v>
      </c>
      <c r="S163" s="23">
        <f>IFERROR(INDEX(Tätigkeit!$B$1:$B$10,MATCH(Original!R163,Tätigkeit!$A$1:$A$10,0)),"")</f>
        <v>1</v>
      </c>
      <c r="T163" s="23">
        <f>IFERROR(INDEX(Berufsfeld!$B$1:$B$16,MATCH(Original!S163,Berufsfeld!$A$1:$A$16,0)),"")</f>
        <v>7</v>
      </c>
      <c r="U163" s="23">
        <f>IFERROR(INDEX(Studium!$B$1:$B$11,MATCH(Original!T163,Studium!$A$1:$A$11,0)),"")</f>
        <v>5</v>
      </c>
      <c r="V163" s="24">
        <f>IFERROR(INDEX(Einkommen!$B$1:$B$17,MATCH(Original!U163,Einkommen!$A$1:$A$17,0)),"")</f>
        <v>2</v>
      </c>
      <c r="W163" s="24">
        <f>IF(Original!V163="","",Original!V163+1)</f>
        <v>5</v>
      </c>
      <c r="X163" s="24">
        <f>IF(Original!W163="","",Original!W163+1)</f>
        <v>4</v>
      </c>
      <c r="Y163" s="25">
        <f>IF(Original!X163="ja",1,IF(Original!X163="nein",0,""))</f>
        <v>1</v>
      </c>
      <c r="Z163" s="25">
        <f>IF(Original!Y163="ja",0,IF(Original!Y163="nein",1,""))</f>
        <v>0</v>
      </c>
      <c r="AA163" s="25">
        <f>IF(OR(Original!Z163="Meine Meinung zu Amazon hat meine Entscheidung im ersten Teil des Fragebogens nicht beeinflusst.",neu!C163=0),0,IF(AND(Original!Z163="Ich habe mich wegen meiner Amazon-Vorbehalte im ersten Teil des Fragebogens fÃ¼r das Spenden entschieden.",neu!C163=1),1,""))</f>
        <v>0</v>
      </c>
      <c r="AB163" s="19"/>
    </row>
    <row r="164" spans="1:28" x14ac:dyDescent="0.3">
      <c r="A164" s="17">
        <f>IF(ISBLANK(Original!C164),1,0)</f>
        <v>1</v>
      </c>
      <c r="B164" s="2" t="str">
        <f>MID(Original!D164,8,1)&amp;MID(Original!F164,8,1)</f>
        <v>A</v>
      </c>
      <c r="C164" s="17">
        <f t="shared" si="10"/>
        <v>1</v>
      </c>
      <c r="D164" s="18">
        <f>Original!G164+1</f>
        <v>7</v>
      </c>
      <c r="E164" s="18">
        <f>Original!H164+1</f>
        <v>5</v>
      </c>
      <c r="F164" s="18">
        <f>10-Original!I164+1</f>
        <v>4</v>
      </c>
      <c r="G164" s="18">
        <f>Original!J164+1</f>
        <v>4</v>
      </c>
      <c r="H164" s="18">
        <f>Original!K164+1</f>
        <v>3</v>
      </c>
      <c r="I164" s="18">
        <f>10-Original!L164+1</f>
        <v>3</v>
      </c>
      <c r="J164" s="4">
        <f t="shared" si="11"/>
        <v>4.333333333333333</v>
      </c>
      <c r="K164" s="18">
        <f>Original!M164</f>
        <v>10</v>
      </c>
      <c r="L164" s="20">
        <f>IF(RIGHT(Original!N164,3)="â‚¬",LEFT(Original!N164,(LEN(Original!N164)-3)),Original!N164)</f>
        <v>500</v>
      </c>
      <c r="M164" s="21">
        <f t="shared" si="12"/>
        <v>500</v>
      </c>
      <c r="N164" s="5">
        <f t="shared" si="13"/>
        <v>500</v>
      </c>
      <c r="O164" s="5">
        <f t="shared" si="14"/>
        <v>500</v>
      </c>
      <c r="P164" s="22" t="str">
        <f>IF(Original!O164="mÃ¤nnlich","0",IF(Original!O164="weiblich","1",""))</f>
        <v>1</v>
      </c>
      <c r="Q164" s="22">
        <f>IFERROR(INDEX(Alter!$B$1:$B$7,MATCH(LEFT(Original!P164,5),Alter!$A$1:$A$7,0)),"")</f>
        <v>2</v>
      </c>
      <c r="R164" s="23">
        <f>IFERROR(INDEX(Abschluss!$B$1:$B$10,MATCH(Original!Q164,Abschluss!$A$1:$A$10,0)),"")</f>
        <v>4</v>
      </c>
      <c r="S164" s="23">
        <f>IFERROR(INDEX(Tätigkeit!$B$1:$B$10,MATCH(Original!R164,Tätigkeit!$A$1:$A$10,0)),"")</f>
        <v>1</v>
      </c>
      <c r="T164" s="23" t="str">
        <f>IFERROR(INDEX(Berufsfeld!$B$1:$B$16,MATCH(Original!S164,Berufsfeld!$A$1:$A$16,0)),"")</f>
        <v/>
      </c>
      <c r="U164" s="23">
        <f>IFERROR(INDEX(Studium!$B$1:$B$11,MATCH(Original!T164,Studium!$A$1:$A$11,0)),"")</f>
        <v>7</v>
      </c>
      <c r="V164" s="24">
        <f>IFERROR(INDEX(Einkommen!$B$1:$B$17,MATCH(Original!U164,Einkommen!$A$1:$A$17,0)),"")</f>
        <v>2</v>
      </c>
      <c r="W164" s="24">
        <f>IF(Original!V164="","",Original!V164+1)</f>
        <v>3</v>
      </c>
      <c r="X164" s="24">
        <f>IF(Original!W164="","",Original!W164+1)</f>
        <v>2</v>
      </c>
      <c r="Y164" s="25">
        <f>IF(Original!X164="ja",1,IF(Original!X164="nein",0,""))</f>
        <v>1</v>
      </c>
      <c r="Z164" s="25">
        <f>IF(Original!Y164="ja",0,IF(Original!Y164="nein",1,""))</f>
        <v>1</v>
      </c>
      <c r="AA164" s="25">
        <f>IF(OR(Original!Z164="Meine Meinung zu Amazon hat meine Entscheidung im ersten Teil des Fragebogens nicht beeinflusst.",neu!C164=0),0,IF(AND(Original!Z164="Ich habe mich wegen meiner Amazon-Vorbehalte im ersten Teil des Fragebogens fÃ¼r das Spenden entschieden.",neu!C164=1),1,""))</f>
        <v>0</v>
      </c>
      <c r="AB164" s="19"/>
    </row>
    <row r="165" spans="1:28" x14ac:dyDescent="0.3">
      <c r="A165" s="17">
        <f>IF(ISBLANK(Original!C165),1,0)</f>
        <v>1</v>
      </c>
      <c r="B165" s="2" t="str">
        <f>MID(Original!D165,8,1)&amp;MID(Original!F165,8,1)</f>
        <v>A</v>
      </c>
      <c r="C165" s="17">
        <f t="shared" si="10"/>
        <v>1</v>
      </c>
      <c r="D165" s="18">
        <f>Original!G165+1</f>
        <v>3</v>
      </c>
      <c r="E165" s="18">
        <f>Original!H165+1</f>
        <v>8</v>
      </c>
      <c r="F165" s="18">
        <f>10-Original!I165+1</f>
        <v>4</v>
      </c>
      <c r="G165" s="18">
        <f>Original!J165+1</f>
        <v>3</v>
      </c>
      <c r="H165" s="18">
        <f>Original!K165+1</f>
        <v>1</v>
      </c>
      <c r="I165" s="18">
        <f>10-Original!L165+1</f>
        <v>3</v>
      </c>
      <c r="J165" s="4">
        <f t="shared" si="11"/>
        <v>3.6666666666666665</v>
      </c>
      <c r="K165" s="18">
        <f>Original!M165</f>
        <v>10</v>
      </c>
      <c r="L165" s="20">
        <f>IF(RIGHT(Original!N165,3)="â‚¬",LEFT(Original!N165,(LEN(Original!N165)-3)),Original!N165)</f>
        <v>100</v>
      </c>
      <c r="M165" s="21">
        <f t="shared" si="12"/>
        <v>100</v>
      </c>
      <c r="N165" s="5">
        <f t="shared" si="13"/>
        <v>100</v>
      </c>
      <c r="O165" s="5">
        <f t="shared" si="14"/>
        <v>100</v>
      </c>
      <c r="P165" s="22" t="str">
        <f>IF(Original!O165="mÃ¤nnlich","0",IF(Original!O165="weiblich","1",""))</f>
        <v>0</v>
      </c>
      <c r="Q165" s="22">
        <f>IFERROR(INDEX(Alter!$B$1:$B$7,MATCH(LEFT(Original!P165,5),Alter!$A$1:$A$7,0)),"")</f>
        <v>2</v>
      </c>
      <c r="R165" s="23">
        <f>IFERROR(INDEX(Abschluss!$B$1:$B$10,MATCH(Original!Q165,Abschluss!$A$1:$A$10,0)),"")</f>
        <v>4</v>
      </c>
      <c r="S165" s="23">
        <f>IFERROR(INDEX(Tätigkeit!$B$1:$B$10,MATCH(Original!R165,Tätigkeit!$A$1:$A$10,0)),"")</f>
        <v>1</v>
      </c>
      <c r="T165" s="23">
        <f>IFERROR(INDEX(Berufsfeld!$B$1:$B$16,MATCH(Original!S165,Berufsfeld!$A$1:$A$16,0)),"")</f>
        <v>1</v>
      </c>
      <c r="U165" s="23">
        <f>IFERROR(INDEX(Studium!$B$1:$B$11,MATCH(Original!T165,Studium!$A$1:$A$11,0)),"")</f>
        <v>2</v>
      </c>
      <c r="V165" s="24">
        <f>IFERROR(INDEX(Einkommen!$B$1:$B$17,MATCH(Original!U165,Einkommen!$A$1:$A$17,0)),"")</f>
        <v>2</v>
      </c>
      <c r="W165" s="24">
        <f>IF(Original!V165="","",Original!V165+1)</f>
        <v>4</v>
      </c>
      <c r="X165" s="24">
        <f>IF(Original!W165="","",Original!W165+1)</f>
        <v>3</v>
      </c>
      <c r="Y165" s="25">
        <f>IF(Original!X165="ja",1,IF(Original!X165="nein",0,""))</f>
        <v>1</v>
      </c>
      <c r="Z165" s="25">
        <f>IF(Original!Y165="ja",0,IF(Original!Y165="nein",1,""))</f>
        <v>0</v>
      </c>
      <c r="AA165" s="25">
        <f>IF(OR(Original!Z165="Meine Meinung zu Amazon hat meine Entscheidung im ersten Teil des Fragebogens nicht beeinflusst.",neu!C165=0),0,IF(AND(Original!Z165="Ich habe mich wegen meiner Amazon-Vorbehalte im ersten Teil des Fragebogens fÃ¼r das Spenden entschieden.",neu!C165=1),1,""))</f>
        <v>0</v>
      </c>
      <c r="AB165" s="19"/>
    </row>
    <row r="166" spans="1:28" ht="18.600000000000001" customHeight="1" x14ac:dyDescent="0.3">
      <c r="A166" s="17">
        <f>IF(ISBLANK(Original!C166),1,0)</f>
        <v>1</v>
      </c>
      <c r="B166" s="2" t="str">
        <f>MID(Original!D166,8,1)&amp;MID(Original!F166,8,1)</f>
        <v>A</v>
      </c>
      <c r="C166" s="17">
        <f t="shared" si="10"/>
        <v>1</v>
      </c>
      <c r="D166" s="18">
        <f>Original!G166+1</f>
        <v>7</v>
      </c>
      <c r="E166" s="18">
        <f>Original!H166+1</f>
        <v>7</v>
      </c>
      <c r="F166" s="18">
        <f>10-Original!I166+1</f>
        <v>3</v>
      </c>
      <c r="G166" s="18">
        <f>Original!J166+1</f>
        <v>7</v>
      </c>
      <c r="H166" s="18">
        <f>Original!K166+1</f>
        <v>3</v>
      </c>
      <c r="I166" s="18">
        <f>10-Original!L166+1</f>
        <v>6</v>
      </c>
      <c r="J166" s="4">
        <f t="shared" si="11"/>
        <v>5.5</v>
      </c>
      <c r="K166" s="18">
        <f>Original!M166</f>
        <v>9</v>
      </c>
      <c r="L166" s="20" t="str">
        <f>IF(RIGHT(Original!N166,3)="â‚¬",LEFT(Original!N166,(LEN(Original!N166)-3)),Original!N166)</f>
        <v>Kann man nicht so pauschal beantworten, da mehrere Faktoren einflieÃŸen. Ich Spende regelmÃ¤ÃŸig und i.d.R. am Ende des Jahres. Dort ziehe ich Bilanz und entscheide mich dann fÃ¼r einen Betrag.</v>
      </c>
      <c r="M166" s="21" t="str">
        <f t="shared" si="12"/>
        <v>Kann man nicht so pauschal beantworten, da mehrere Faktoren einflieÃŸen. Ich Spende regelmÃ¤ÃŸig und i.d.R. am Ende des Jahres. Dort ziehe ich Bilanz und entscheide mich dann fÃ¼r einen Betrag.</v>
      </c>
      <c r="N166" s="5"/>
      <c r="O166" s="5">
        <f t="shared" si="14"/>
        <v>0</v>
      </c>
      <c r="P166" s="22" t="str">
        <f>IF(Original!O166="mÃ¤nnlich","0",IF(Original!O166="weiblich","1",""))</f>
        <v>0</v>
      </c>
      <c r="Q166" s="22">
        <f>IFERROR(INDEX(Alter!$B$1:$B$7,MATCH(LEFT(Original!P166,5),Alter!$A$1:$A$7,0)),"")</f>
        <v>3</v>
      </c>
      <c r="R166" s="23">
        <f>IFERROR(INDEX(Abschluss!$B$1:$B$10,MATCH(Original!Q166,Abschluss!$A$1:$A$10,0)),"")</f>
        <v>7</v>
      </c>
      <c r="S166" s="23">
        <f>IFERROR(INDEX(Tätigkeit!$B$1:$B$10,MATCH(Original!R166,Tätigkeit!$A$1:$A$10,0)),"")</f>
        <v>2</v>
      </c>
      <c r="T166" s="23">
        <f>IFERROR(INDEX(Berufsfeld!$B$1:$B$16,MATCH(Original!S166,Berufsfeld!$A$1:$A$16,0)),"")</f>
        <v>7</v>
      </c>
      <c r="U166" s="23">
        <f>IFERROR(INDEX(Studium!$B$1:$B$11,MATCH(Original!T166,Studium!$A$1:$A$11,0)),"")</f>
        <v>1</v>
      </c>
      <c r="V166" s="24">
        <f>IFERROR(INDEX(Einkommen!$B$1:$B$17,MATCH(Original!U166,Einkommen!$A$1:$A$17,0)),"")</f>
        <v>5</v>
      </c>
      <c r="W166" s="24">
        <f>IF(Original!V166="","",Original!V166+1)</f>
        <v>3</v>
      </c>
      <c r="X166" s="24">
        <f>IF(Original!W166="","",Original!W166+1)</f>
        <v>3</v>
      </c>
      <c r="Y166" s="25">
        <f>IF(Original!X166="ja",1,IF(Original!X166="nein",0,""))</f>
        <v>1</v>
      </c>
      <c r="Z166" s="25">
        <f>IF(Original!Y166="ja",0,IF(Original!Y166="nein",1,""))</f>
        <v>0</v>
      </c>
      <c r="AA166" s="25">
        <f>IF(OR(Original!Z166="Meine Meinung zu Amazon hat meine Entscheidung im ersten Teil des Fragebogens nicht beeinflusst.",neu!C166=0),0,IF(AND(Original!Z166="Ich habe mich wegen meiner Amazon-Vorbehalte im ersten Teil des Fragebogens fÃ¼r das Spenden entschieden.",neu!C166=1),1,""))</f>
        <v>0</v>
      </c>
      <c r="AB166" s="19"/>
    </row>
    <row r="167" spans="1:28" ht="18" customHeight="1" x14ac:dyDescent="0.3">
      <c r="A167" s="17">
        <f>IF(ISBLANK(Original!C167),1,0)</f>
        <v>0</v>
      </c>
      <c r="B167" s="2" t="str">
        <f>MID(Original!D167,8,1)&amp;MID(Original!F167,8,1)</f>
        <v>A</v>
      </c>
      <c r="C167" s="17">
        <f t="shared" si="10"/>
        <v>1</v>
      </c>
      <c r="D167" s="18">
        <f>Original!G167+1</f>
        <v>5</v>
      </c>
      <c r="E167" s="18">
        <f>Original!H167+1</f>
        <v>8</v>
      </c>
      <c r="F167" s="18">
        <f>10-Original!I167+1</f>
        <v>5</v>
      </c>
      <c r="G167" s="18">
        <f>Original!J167+1</f>
        <v>5</v>
      </c>
      <c r="H167" s="18">
        <f>Original!K167+1</f>
        <v>4</v>
      </c>
      <c r="I167" s="18">
        <f>10-Original!L167+1</f>
        <v>5</v>
      </c>
      <c r="J167" s="4">
        <f t="shared" si="11"/>
        <v>5.333333333333333</v>
      </c>
      <c r="K167" s="18">
        <f>Original!M167</f>
        <v>7</v>
      </c>
      <c r="L167" s="20" t="str">
        <f>IF(RIGHT(Original!N167,3)="â‚¬",LEFT(Original!N167,(LEN(Original!N167)-3)),Original!N167)</f>
        <v>Sollte ich den Besitzer nicht finden, wÃ¼rde ich zwischen 330-500 Euro spenden.</v>
      </c>
      <c r="M167" s="21" t="str">
        <f t="shared" si="12"/>
        <v>Sollte ich den Besitzer nicht finden, wÃ¼rde ich zwischen 330-500 Euro spenden.</v>
      </c>
      <c r="N167" s="5">
        <v>400</v>
      </c>
      <c r="O167" s="5">
        <f t="shared" si="14"/>
        <v>400</v>
      </c>
      <c r="P167" s="22" t="str">
        <f>IF(Original!O167="mÃ¤nnlich","0",IF(Original!O167="weiblich","1",""))</f>
        <v>0</v>
      </c>
      <c r="Q167" s="22">
        <f>IFERROR(INDEX(Alter!$B$1:$B$7,MATCH(LEFT(Original!P167,5),Alter!$A$1:$A$7,0)),"")</f>
        <v>3</v>
      </c>
      <c r="R167" s="23">
        <f>IFERROR(INDEX(Abschluss!$B$1:$B$10,MATCH(Original!Q167,Abschluss!$A$1:$A$10,0)),"")</f>
        <v>4</v>
      </c>
      <c r="S167" s="23">
        <f>IFERROR(INDEX(Tätigkeit!$B$1:$B$10,MATCH(Original!R167,Tätigkeit!$A$1:$A$10,0)),"")</f>
        <v>1</v>
      </c>
      <c r="T167" s="23">
        <f>IFERROR(INDEX(Berufsfeld!$B$1:$B$16,MATCH(Original!S167,Berufsfeld!$A$1:$A$16,0)),"")</f>
        <v>11</v>
      </c>
      <c r="U167" s="23">
        <f>IFERROR(INDEX(Studium!$B$1:$B$11,MATCH(Original!T167,Studium!$A$1:$A$11,0)),"")</f>
        <v>9</v>
      </c>
      <c r="V167" s="24">
        <f>IFERROR(INDEX(Einkommen!$B$1:$B$17,MATCH(Original!U167,Einkommen!$A$1:$A$17,0)),"")</f>
        <v>1</v>
      </c>
      <c r="W167" s="24">
        <f>IF(Original!V167="","",Original!V167+1)</f>
        <v>4</v>
      </c>
      <c r="X167" s="24">
        <f>IF(Original!W167="","",Original!W167+1)</f>
        <v>3</v>
      </c>
      <c r="Y167" s="25">
        <f>IF(Original!X167="ja",1,IF(Original!X167="nein",0,""))</f>
        <v>1</v>
      </c>
      <c r="Z167" s="25">
        <f>IF(Original!Y167="ja",0,IF(Original!Y167="nein",1,""))</f>
        <v>0</v>
      </c>
      <c r="AA167" s="25">
        <f>IF(OR(Original!Z167="Meine Meinung zu Amazon hat meine Entscheidung im ersten Teil des Fragebogens nicht beeinflusst.",neu!C167=0),0,IF(AND(Original!Z167="Ich habe mich wegen meiner Amazon-Vorbehalte im ersten Teil des Fragebogens fÃ¼r das Spenden entschieden.",neu!C167=1),1,""))</f>
        <v>0</v>
      </c>
      <c r="AB167" s="19"/>
    </row>
    <row r="168" spans="1:28" x14ac:dyDescent="0.3">
      <c r="A168" s="17">
        <f>IF(ISBLANK(Original!C168),1,0)</f>
        <v>0</v>
      </c>
      <c r="B168" s="2" t="str">
        <f>MID(Original!D168,8,1)&amp;MID(Original!F168,8,1)</f>
        <v>A</v>
      </c>
      <c r="C168" s="17">
        <f t="shared" si="10"/>
        <v>1</v>
      </c>
      <c r="D168" s="18">
        <f>Original!G168+1</f>
        <v>7</v>
      </c>
      <c r="E168" s="18">
        <f>Original!H168+1</f>
        <v>5</v>
      </c>
      <c r="F168" s="18">
        <f>10-Original!I168+1</f>
        <v>2</v>
      </c>
      <c r="G168" s="18">
        <f>Original!J168+1</f>
        <v>6</v>
      </c>
      <c r="H168" s="18">
        <f>Original!K168+1</f>
        <v>4</v>
      </c>
      <c r="I168" s="18">
        <f>10-Original!L168+1</f>
        <v>7</v>
      </c>
      <c r="J168" s="4">
        <f t="shared" si="11"/>
        <v>5.166666666666667</v>
      </c>
      <c r="K168" s="18">
        <f>Original!M168</f>
        <v>6</v>
      </c>
      <c r="L168" s="20" t="str">
        <f>IF(RIGHT(Original!N168,3)="â‚¬",LEFT(Original!N168,(LEN(Original!N168)-3)),Original!N168)</f>
        <v>10</v>
      </c>
      <c r="M168" s="21" t="str">
        <f t="shared" si="12"/>
        <v>10</v>
      </c>
      <c r="N168" s="5" t="str">
        <f t="shared" si="13"/>
        <v>10</v>
      </c>
      <c r="O168" s="5">
        <f t="shared" si="14"/>
        <v>10</v>
      </c>
      <c r="P168" s="22" t="str">
        <f>IF(Original!O168="mÃ¤nnlich","0",IF(Original!O168="weiblich","1",""))</f>
        <v>1</v>
      </c>
      <c r="Q168" s="22">
        <f>IFERROR(INDEX(Alter!$B$1:$B$7,MATCH(LEFT(Original!P168,5),Alter!$A$1:$A$7,0)),"")</f>
        <v>2</v>
      </c>
      <c r="R168" s="23">
        <f>IFERROR(INDEX(Abschluss!$B$1:$B$10,MATCH(Original!Q168,Abschluss!$A$1:$A$10,0)),"")</f>
        <v>4</v>
      </c>
      <c r="S168" s="23">
        <f>IFERROR(INDEX(Tätigkeit!$B$1:$B$10,MATCH(Original!R168,Tätigkeit!$A$1:$A$10,0)),"")</f>
        <v>2</v>
      </c>
      <c r="T168" s="23">
        <f>IFERROR(INDEX(Berufsfeld!$B$1:$B$16,MATCH(Original!S168,Berufsfeld!$A$1:$A$16,0)),"")</f>
        <v>12</v>
      </c>
      <c r="U168" s="23">
        <f>IFERROR(INDEX(Studium!$B$1:$B$11,MATCH(Original!T168,Studium!$A$1:$A$11,0)),"")</f>
        <v>10</v>
      </c>
      <c r="V168" s="24">
        <f>IFERROR(INDEX(Einkommen!$B$1:$B$17,MATCH(Original!U168,Einkommen!$A$1:$A$17,0)),"")</f>
        <v>2</v>
      </c>
      <c r="W168" s="24">
        <f>IF(Original!V168="","",Original!V168+1)</f>
        <v>4</v>
      </c>
      <c r="X168" s="24">
        <f>IF(Original!W168="","",Original!W168+1)</f>
        <v>4</v>
      </c>
      <c r="Y168" s="25">
        <f>IF(Original!X168="ja",1,IF(Original!X168="nein",0,""))</f>
        <v>1</v>
      </c>
      <c r="Z168" s="25">
        <f>IF(Original!Y168="ja",0,IF(Original!Y168="nein",1,""))</f>
        <v>0</v>
      </c>
      <c r="AA168" s="25">
        <f>IF(OR(Original!Z168="Meine Meinung zu Amazon hat meine Entscheidung im ersten Teil des Fragebogens nicht beeinflusst.",neu!C168=0),0,IF(AND(Original!Z168="Ich habe mich wegen meiner Amazon-Vorbehalte im ersten Teil des Fragebogens fÃ¼r das Spenden entschieden.",neu!C168=1),1,""))</f>
        <v>0</v>
      </c>
      <c r="AB168" s="19"/>
    </row>
    <row r="169" spans="1:28" x14ac:dyDescent="0.3">
      <c r="A169" s="17">
        <f>IF(ISBLANK(Original!C169),1,0)</f>
        <v>0</v>
      </c>
      <c r="B169" s="2" t="str">
        <f>MID(Original!D169,8,1)&amp;MID(Original!F169,8,1)</f>
        <v>A</v>
      </c>
      <c r="C169" s="17">
        <f t="shared" si="10"/>
        <v>1</v>
      </c>
      <c r="D169" s="18">
        <f>Original!G169+1</f>
        <v>7</v>
      </c>
      <c r="E169" s="18">
        <f>Original!H169+1</f>
        <v>6</v>
      </c>
      <c r="F169" s="18">
        <f>10-Original!I169+1</f>
        <v>2</v>
      </c>
      <c r="G169" s="18">
        <f>Original!J169+1</f>
        <v>4</v>
      </c>
      <c r="H169" s="18">
        <f>Original!K169+1</f>
        <v>3</v>
      </c>
      <c r="I169" s="18">
        <f>10-Original!L169+1</f>
        <v>5</v>
      </c>
      <c r="J169" s="4">
        <f t="shared" si="11"/>
        <v>4.5</v>
      </c>
      <c r="K169" s="18">
        <f>Original!M169</f>
        <v>6</v>
      </c>
      <c r="L169" s="20" t="str">
        <f>IF(RIGHT(Original!N169,3)="â‚¬",LEFT(Original!N169,(LEN(Original!N169)-3)),Original!N169)</f>
        <v>0</v>
      </c>
      <c r="M169" s="21" t="str">
        <f t="shared" si="12"/>
        <v>0</v>
      </c>
      <c r="N169" s="5" t="str">
        <f t="shared" si="13"/>
        <v>0</v>
      </c>
      <c r="O169" s="5">
        <f t="shared" si="14"/>
        <v>0</v>
      </c>
      <c r="P169" s="22" t="str">
        <f>IF(Original!O169="mÃ¤nnlich","0",IF(Original!O169="weiblich","1",""))</f>
        <v>1</v>
      </c>
      <c r="Q169" s="22">
        <f>IFERROR(INDEX(Alter!$B$1:$B$7,MATCH(LEFT(Original!P169,5),Alter!$A$1:$A$7,0)),"")</f>
        <v>2</v>
      </c>
      <c r="R169" s="23">
        <f>IFERROR(INDEX(Abschluss!$B$1:$B$10,MATCH(Original!Q169,Abschluss!$A$1:$A$10,0)),"")</f>
        <v>4</v>
      </c>
      <c r="S169" s="23">
        <f>IFERROR(INDEX(Tätigkeit!$B$1:$B$10,MATCH(Original!R169,Tätigkeit!$A$1:$A$10,0)),"")</f>
        <v>1</v>
      </c>
      <c r="T169" s="23">
        <f>IFERROR(INDEX(Berufsfeld!$B$1:$B$16,MATCH(Original!S169,Berufsfeld!$A$1:$A$16,0)),"")</f>
        <v>6</v>
      </c>
      <c r="U169" s="23">
        <f>IFERROR(INDEX(Studium!$B$1:$B$11,MATCH(Original!T169,Studium!$A$1:$A$11,0)),"")</f>
        <v>9</v>
      </c>
      <c r="V169" s="24">
        <f>IFERROR(INDEX(Einkommen!$B$1:$B$17,MATCH(Original!U169,Einkommen!$A$1:$A$17,0)),"")</f>
        <v>2</v>
      </c>
      <c r="W169" s="24">
        <f>IF(Original!V169="","",Original!V169+1)</f>
        <v>5</v>
      </c>
      <c r="X169" s="24">
        <f>IF(Original!W169="","",Original!W169+1)</f>
        <v>3</v>
      </c>
      <c r="Y169" s="25">
        <f>IF(Original!X169="ja",1,IF(Original!X169="nein",0,""))</f>
        <v>0</v>
      </c>
      <c r="Z169" s="25">
        <f>IF(Original!Y169="ja",0,IF(Original!Y169="nein",1,""))</f>
        <v>0</v>
      </c>
      <c r="AA169" s="25">
        <f>IF(OR(Original!Z169="Meine Meinung zu Amazon hat meine Entscheidung im ersten Teil des Fragebogens nicht beeinflusst.",neu!C169=0),0,IF(AND(Original!Z169="Ich habe mich wegen meiner Amazon-Vorbehalte im ersten Teil des Fragebogens fÃ¼r das Spenden entschieden.",neu!C169=1),1,""))</f>
        <v>0</v>
      </c>
      <c r="AB169" s="19"/>
    </row>
    <row r="170" spans="1:28" x14ac:dyDescent="0.3">
      <c r="A170" s="17">
        <f>IF(ISBLANK(Original!C170),1,0)</f>
        <v>1</v>
      </c>
      <c r="B170" s="2" t="str">
        <f>MID(Original!D170,8,1)&amp;MID(Original!F170,8,1)</f>
        <v>A</v>
      </c>
      <c r="C170" s="17">
        <f t="shared" si="10"/>
        <v>1</v>
      </c>
      <c r="D170" s="18">
        <f>Original!G170+1</f>
        <v>5</v>
      </c>
      <c r="E170" s="18">
        <f>Original!H170+1</f>
        <v>3</v>
      </c>
      <c r="F170" s="18">
        <f>10-Original!I170+1</f>
        <v>4</v>
      </c>
      <c r="G170" s="18">
        <f>Original!J170+1</f>
        <v>4</v>
      </c>
      <c r="H170" s="18">
        <f>Original!K170+1</f>
        <v>1</v>
      </c>
      <c r="I170" s="18">
        <f>10-Original!L170+1</f>
        <v>3</v>
      </c>
      <c r="J170" s="4">
        <f t="shared" si="11"/>
        <v>3.3333333333333335</v>
      </c>
      <c r="K170" s="18">
        <f>Original!M170</f>
        <v>8</v>
      </c>
      <c r="L170" s="20">
        <f>IF(RIGHT(Original!N170,3)="â‚¬",LEFT(Original!N170,(LEN(Original!N170)-3)),Original!N170)</f>
        <v>200</v>
      </c>
      <c r="M170" s="21">
        <f t="shared" si="12"/>
        <v>200</v>
      </c>
      <c r="N170" s="5">
        <f t="shared" si="13"/>
        <v>200</v>
      </c>
      <c r="O170" s="5">
        <f t="shared" si="14"/>
        <v>200</v>
      </c>
      <c r="P170" s="22" t="str">
        <f>IF(Original!O170="mÃ¤nnlich","0",IF(Original!O170="weiblich","1",""))</f>
        <v>1</v>
      </c>
      <c r="Q170" s="22">
        <f>IFERROR(INDEX(Alter!$B$1:$B$7,MATCH(LEFT(Original!P170,5),Alter!$A$1:$A$7,0)),"")</f>
        <v>2</v>
      </c>
      <c r="R170" s="23">
        <f>IFERROR(INDEX(Abschluss!$B$1:$B$10,MATCH(Original!Q170,Abschluss!$A$1:$A$10,0)),"")</f>
        <v>4</v>
      </c>
      <c r="S170" s="23">
        <f>IFERROR(INDEX(Tätigkeit!$B$1:$B$10,MATCH(Original!R170,Tätigkeit!$A$1:$A$10,0)),"")</f>
        <v>1</v>
      </c>
      <c r="T170" s="23">
        <f>IFERROR(INDEX(Berufsfeld!$B$1:$B$16,MATCH(Original!S170,Berufsfeld!$A$1:$A$16,0)),"")</f>
        <v>2</v>
      </c>
      <c r="U170" s="23">
        <f>IFERROR(INDEX(Studium!$B$1:$B$11,MATCH(Original!T170,Studium!$A$1:$A$11,0)),"")</f>
        <v>9</v>
      </c>
      <c r="V170" s="24">
        <f>IFERROR(INDEX(Einkommen!$B$1:$B$17,MATCH(Original!U170,Einkommen!$A$1:$A$17,0)),"")</f>
        <v>2</v>
      </c>
      <c r="W170" s="24">
        <f>IF(Original!V170="","",Original!V170+1)</f>
        <v>4</v>
      </c>
      <c r="X170" s="24">
        <f>IF(Original!W170="","",Original!W170+1)</f>
        <v>4</v>
      </c>
      <c r="Y170" s="25">
        <f>IF(Original!X170="ja",1,IF(Original!X170="nein",0,""))</f>
        <v>1</v>
      </c>
      <c r="Z170" s="25">
        <f>IF(Original!Y170="ja",0,IF(Original!Y170="nein",1,""))</f>
        <v>0</v>
      </c>
      <c r="AA170" s="25">
        <f>IF(OR(Original!Z170="Meine Meinung zu Amazon hat meine Entscheidung im ersten Teil des Fragebogens nicht beeinflusst.",neu!C170=0),0,IF(AND(Original!Z170="Ich habe mich wegen meiner Amazon-Vorbehalte im ersten Teil des Fragebogens fÃ¼r das Spenden entschieden.",neu!C170=1),1,""))</f>
        <v>0</v>
      </c>
      <c r="AB170" s="19"/>
    </row>
    <row r="171" spans="1:28" ht="43.2" x14ac:dyDescent="0.3">
      <c r="A171" s="17">
        <f>IF(ISBLANK(Original!C171),1,0)</f>
        <v>0</v>
      </c>
      <c r="B171" s="2" t="str">
        <f>MID(Original!D171,8,1)&amp;MID(Original!F171,8,1)</f>
        <v>A</v>
      </c>
      <c r="C171" s="17">
        <f t="shared" si="10"/>
        <v>1</v>
      </c>
      <c r="D171" s="18">
        <f>Original!G171+1</f>
        <v>11</v>
      </c>
      <c r="E171" s="18">
        <f>Original!H171+1</f>
        <v>11</v>
      </c>
      <c r="F171" s="18">
        <f>10-Original!I171+1</f>
        <v>2</v>
      </c>
      <c r="G171" s="18">
        <f>Original!J171+1</f>
        <v>11</v>
      </c>
      <c r="H171" s="18">
        <f>Original!K171+1</f>
        <v>6</v>
      </c>
      <c r="I171" s="18">
        <f>10-Original!L171+1</f>
        <v>6</v>
      </c>
      <c r="J171" s="4">
        <f t="shared" si="11"/>
        <v>7.833333333333333</v>
      </c>
      <c r="K171" s="18">
        <f>Original!M171</f>
        <v>10</v>
      </c>
      <c r="L171" s="20" t="str">
        <f>IF(RIGHT(Original!N171,3)="â‚¬",LEFT(Original!N171,(LEN(Original!N171)-3)),Original!N171)</f>
        <v xml:space="preserve">Ich wÃ¼rde einen Drittel davon spenden </v>
      </c>
      <c r="M171" s="21" t="str">
        <f t="shared" si="12"/>
        <v xml:space="preserve">Ich wÃ¼rde einen Drittel davon spenden </v>
      </c>
      <c r="N171" s="5">
        <v>666</v>
      </c>
      <c r="O171" s="5">
        <f t="shared" si="14"/>
        <v>666</v>
      </c>
      <c r="P171" s="22" t="str">
        <f>IF(Original!O171="mÃ¤nnlich","0",IF(Original!O171="weiblich","1",""))</f>
        <v>0</v>
      </c>
      <c r="Q171" s="22">
        <f>IFERROR(INDEX(Alter!$B$1:$B$7,MATCH(LEFT(Original!P171,5),Alter!$A$1:$A$7,0)),"")</f>
        <v>3</v>
      </c>
      <c r="R171" s="23">
        <f>IFERROR(INDEX(Abschluss!$B$1:$B$10,MATCH(Original!Q171,Abschluss!$A$1:$A$10,0)),"")</f>
        <v>4</v>
      </c>
      <c r="S171" s="23">
        <f>IFERROR(INDEX(Tätigkeit!$B$1:$B$10,MATCH(Original!R171,Tätigkeit!$A$1:$A$10,0)),"")</f>
        <v>1</v>
      </c>
      <c r="T171" s="23">
        <f>IFERROR(INDEX(Berufsfeld!$B$1:$B$16,MATCH(Original!S171,Berufsfeld!$A$1:$A$16,0)),"")</f>
        <v>5</v>
      </c>
      <c r="U171" s="23">
        <f>IFERROR(INDEX(Studium!$B$1:$B$11,MATCH(Original!T171,Studium!$A$1:$A$11,0)),"")</f>
        <v>6</v>
      </c>
      <c r="V171" s="24">
        <f>IFERROR(INDEX(Einkommen!$B$1:$B$17,MATCH(Original!U171,Einkommen!$A$1:$A$17,0)),"")</f>
        <v>2</v>
      </c>
      <c r="W171" s="24">
        <f>IF(Original!V171="","",Original!V171+1)</f>
        <v>4</v>
      </c>
      <c r="X171" s="24">
        <f>IF(Original!W171="","",Original!W171+1)</f>
        <v>4</v>
      </c>
      <c r="Y171" s="25">
        <f>IF(Original!X171="ja",1,IF(Original!X171="nein",0,""))</f>
        <v>1</v>
      </c>
      <c r="Z171" s="25">
        <f>IF(Original!Y171="ja",0,IF(Original!Y171="nein",1,""))</f>
        <v>0</v>
      </c>
      <c r="AA171" s="25">
        <f>IF(OR(Original!Z171="Meine Meinung zu Amazon hat meine Entscheidung im ersten Teil des Fragebogens nicht beeinflusst.",neu!C171=0),0,IF(AND(Original!Z171="Ich habe mich wegen meiner Amazon-Vorbehalte im ersten Teil des Fragebogens fÃ¼r das Spenden entschieden.",neu!C171=1),1,""))</f>
        <v>0</v>
      </c>
      <c r="AB171" s="19"/>
    </row>
    <row r="172" spans="1:28" ht="144" x14ac:dyDescent="0.3">
      <c r="A172" s="17">
        <f>IF(ISBLANK(Original!C172),1,0)</f>
        <v>1</v>
      </c>
      <c r="B172" s="2" t="str">
        <f>MID(Original!D172,8,1)&amp;MID(Original!F172,8,1)</f>
        <v>A</v>
      </c>
      <c r="C172" s="17">
        <f t="shared" si="10"/>
        <v>1</v>
      </c>
      <c r="D172" s="18">
        <f>Original!G172+1</f>
        <v>9</v>
      </c>
      <c r="E172" s="18">
        <f>Original!H172+1</f>
        <v>5</v>
      </c>
      <c r="F172" s="18">
        <f>10-Original!I172+1</f>
        <v>7</v>
      </c>
      <c r="G172" s="18">
        <f>Original!J172+1</f>
        <v>8</v>
      </c>
      <c r="H172" s="18">
        <f>Original!K172+1</f>
        <v>3</v>
      </c>
      <c r="I172" s="18">
        <f>10-Original!L172+1</f>
        <v>8</v>
      </c>
      <c r="J172" s="4">
        <f t="shared" si="11"/>
        <v>6.666666666666667</v>
      </c>
      <c r="K172" s="18">
        <f>Original!M172</f>
        <v>8</v>
      </c>
      <c r="L172" s="20" t="str">
        <f>IF(RIGHT(Original!N172,3)="â‚¬",LEFT(Original!N172,(LEN(Original!N172)-3)),Original!N172)</f>
        <v>Mit meiner jetzigen finanziellen Situation wÃ¼rde ich un di 50â‚¬ spenden. HÃ¤tte ich ein stabiles Einkommen wÃ¤re es bestimmt mehr.</v>
      </c>
      <c r="M172" s="21" t="str">
        <f t="shared" si="12"/>
        <v>Mit meiner jetzigen finanziellen Situation wÃ¼rde ich un di 50â‚¬ spenden. HÃ¤tte ich ein stabiles Einkommen wÃ¤re es bestimmt mehr.</v>
      </c>
      <c r="N172" s="5">
        <v>50</v>
      </c>
      <c r="O172" s="5">
        <f t="shared" si="14"/>
        <v>50</v>
      </c>
      <c r="P172" s="22" t="str">
        <f>IF(Original!O172="mÃ¤nnlich","0",IF(Original!O172="weiblich","1",""))</f>
        <v>0</v>
      </c>
      <c r="Q172" s="22">
        <f>IFERROR(INDEX(Alter!$B$1:$B$7,MATCH(LEFT(Original!P172,5),Alter!$A$1:$A$7,0)),"")</f>
        <v>1</v>
      </c>
      <c r="R172" s="23">
        <f>IFERROR(INDEX(Abschluss!$B$1:$B$10,MATCH(Original!Q172,Abschluss!$A$1:$A$10,0)),"")</f>
        <v>3</v>
      </c>
      <c r="S172" s="23">
        <f>IFERROR(INDEX(Tätigkeit!$B$1:$B$10,MATCH(Original!R172,Tätigkeit!$A$1:$A$10,0)),"")</f>
        <v>1</v>
      </c>
      <c r="T172" s="23" t="str">
        <f>IFERROR(INDEX(Berufsfeld!$B$1:$B$16,MATCH(Original!S172,Berufsfeld!$A$1:$A$16,0)),"")</f>
        <v/>
      </c>
      <c r="U172" s="23" t="str">
        <f>IFERROR(INDEX(Studium!$B$1:$B$11,MATCH(Original!T172,Studium!$A$1:$A$11,0)),"")</f>
        <v/>
      </c>
      <c r="V172" s="24">
        <f>IFERROR(INDEX(Einkommen!$B$1:$B$17,MATCH(Original!U172,Einkommen!$A$1:$A$17,0)),"")</f>
        <v>2</v>
      </c>
      <c r="W172" s="24">
        <f>IF(Original!V172="","",Original!V172+1)</f>
        <v>4</v>
      </c>
      <c r="X172" s="24">
        <f>IF(Original!W172="","",Original!W172+1)</f>
        <v>2</v>
      </c>
      <c r="Y172" s="25">
        <f>IF(Original!X172="ja",1,IF(Original!X172="nein",0,""))</f>
        <v>1</v>
      </c>
      <c r="Z172" s="25">
        <f>IF(Original!Y172="ja",0,IF(Original!Y172="nein",1,""))</f>
        <v>0</v>
      </c>
      <c r="AA172" s="25">
        <f>IF(OR(Original!Z172="Meine Meinung zu Amazon hat meine Entscheidung im ersten Teil des Fragebogens nicht beeinflusst.",neu!C172=0),0,IF(AND(Original!Z172="Ich habe mich wegen meiner Amazon-Vorbehalte im ersten Teil des Fragebogens fÃ¼r das Spenden entschieden.",neu!C172=1),1,""))</f>
        <v>0</v>
      </c>
      <c r="AB172" s="19"/>
    </row>
    <row r="173" spans="1:28" x14ac:dyDescent="0.3">
      <c r="A173" s="17">
        <f>IF(ISBLANK(Original!C173),1,0)</f>
        <v>0</v>
      </c>
      <c r="B173" s="2" t="str">
        <f>MID(Original!D173,8,1)&amp;MID(Original!F173,8,1)</f>
        <v>A</v>
      </c>
      <c r="C173" s="17">
        <f t="shared" si="10"/>
        <v>1</v>
      </c>
      <c r="D173" s="18">
        <f>Original!G173+1</f>
        <v>8</v>
      </c>
      <c r="E173" s="18">
        <f>Original!H173+1</f>
        <v>5</v>
      </c>
      <c r="F173" s="18">
        <f>10-Original!I173+1</f>
        <v>6</v>
      </c>
      <c r="G173" s="18">
        <f>Original!J173+1</f>
        <v>4</v>
      </c>
      <c r="H173" s="18">
        <f>Original!K173+1</f>
        <v>6</v>
      </c>
      <c r="I173" s="18">
        <f>10-Original!L173+1</f>
        <v>8</v>
      </c>
      <c r="J173" s="4">
        <f t="shared" si="11"/>
        <v>6.166666666666667</v>
      </c>
      <c r="K173" s="18">
        <f>Original!M173</f>
        <v>7</v>
      </c>
      <c r="L173" s="20">
        <f>IF(RIGHT(Original!N173,3)="â‚¬",LEFT(Original!N173,(LEN(Original!N173)-3)),Original!N173)</f>
        <v>50</v>
      </c>
      <c r="M173" s="21">
        <f t="shared" si="12"/>
        <v>50</v>
      </c>
      <c r="N173" s="5">
        <f t="shared" si="13"/>
        <v>50</v>
      </c>
      <c r="O173" s="5">
        <f t="shared" si="14"/>
        <v>50</v>
      </c>
      <c r="P173" s="22" t="str">
        <f>IF(Original!O173="mÃ¤nnlich","0",IF(Original!O173="weiblich","1",""))</f>
        <v>0</v>
      </c>
      <c r="Q173" s="22">
        <f>IFERROR(INDEX(Alter!$B$1:$B$7,MATCH(LEFT(Original!P173,5),Alter!$A$1:$A$7,0)),"")</f>
        <v>3</v>
      </c>
      <c r="R173" s="23">
        <f>IFERROR(INDEX(Abschluss!$B$1:$B$10,MATCH(Original!Q173,Abschluss!$A$1:$A$10,0)),"")</f>
        <v>8</v>
      </c>
      <c r="S173" s="23">
        <f>IFERROR(INDEX(Tätigkeit!$B$1:$B$10,MATCH(Original!R173,Tätigkeit!$A$1:$A$10,0)),"")</f>
        <v>1</v>
      </c>
      <c r="T173" s="23">
        <f>IFERROR(INDEX(Berufsfeld!$B$1:$B$16,MATCH(Original!S173,Berufsfeld!$A$1:$A$16,0)),"")</f>
        <v>1</v>
      </c>
      <c r="U173" s="23">
        <f>IFERROR(INDEX(Studium!$B$1:$B$11,MATCH(Original!T173,Studium!$A$1:$A$11,0)),"")</f>
        <v>7</v>
      </c>
      <c r="V173" s="24">
        <f>IFERROR(INDEX(Einkommen!$B$1:$B$17,MATCH(Original!U173,Einkommen!$A$1:$A$17,0)),"")</f>
        <v>3</v>
      </c>
      <c r="W173" s="24">
        <f>IF(Original!V173="","",Original!V173+1)</f>
        <v>4</v>
      </c>
      <c r="X173" s="24">
        <f>IF(Original!W173="","",Original!W173+1)</f>
        <v>4</v>
      </c>
      <c r="Y173" s="25">
        <f>IF(Original!X173="ja",1,IF(Original!X173="nein",0,""))</f>
        <v>1</v>
      </c>
      <c r="Z173" s="25">
        <f>IF(Original!Y173="ja",0,IF(Original!Y173="nein",1,""))</f>
        <v>0</v>
      </c>
      <c r="AA173" s="25">
        <f>IF(OR(Original!Z173="Meine Meinung zu Amazon hat meine Entscheidung im ersten Teil des Fragebogens nicht beeinflusst.",neu!C173=0),0,IF(AND(Original!Z173="Ich habe mich wegen meiner Amazon-Vorbehalte im ersten Teil des Fragebogens fÃ¼r das Spenden entschieden.",neu!C173=1),1,""))</f>
        <v>0</v>
      </c>
      <c r="AB173" s="19"/>
    </row>
    <row r="174" spans="1:28" x14ac:dyDescent="0.3">
      <c r="A174" s="17">
        <f>IF(ISBLANK(Original!C174),1,0)</f>
        <v>1</v>
      </c>
      <c r="B174" s="2" t="str">
        <f>MID(Original!D174,8,1)&amp;MID(Original!F174,8,1)</f>
        <v>B</v>
      </c>
      <c r="C174" s="17">
        <f t="shared" si="10"/>
        <v>0</v>
      </c>
      <c r="D174" s="18">
        <f>Original!G174+1</f>
        <v>3</v>
      </c>
      <c r="E174" s="18">
        <f>Original!H174+1</f>
        <v>10</v>
      </c>
      <c r="F174" s="18">
        <f>10-Original!I174+1</f>
        <v>2</v>
      </c>
      <c r="G174" s="18">
        <f>Original!J174+1</f>
        <v>1</v>
      </c>
      <c r="H174" s="18">
        <f>Original!K174+1</f>
        <v>2</v>
      </c>
      <c r="I174" s="18">
        <f>10-Original!L174+1</f>
        <v>1</v>
      </c>
      <c r="J174" s="4">
        <f t="shared" si="11"/>
        <v>3.1666666666666665</v>
      </c>
      <c r="K174" s="18">
        <f>Original!M174</f>
        <v>3</v>
      </c>
      <c r="L174" s="20">
        <f>IF(RIGHT(Original!N174,3)="â‚¬",LEFT(Original!N174,(LEN(Original!N174)-3)),Original!N174)</f>
        <v>200</v>
      </c>
      <c r="M174" s="21">
        <f t="shared" si="12"/>
        <v>200</v>
      </c>
      <c r="N174" s="5">
        <f t="shared" si="13"/>
        <v>200</v>
      </c>
      <c r="O174" s="5">
        <f t="shared" si="14"/>
        <v>200</v>
      </c>
      <c r="P174" s="22" t="str">
        <f>IF(Original!O174="mÃ¤nnlich","0",IF(Original!O174="weiblich","1",""))</f>
        <v>0</v>
      </c>
      <c r="Q174" s="22">
        <f>IFERROR(INDEX(Alter!$B$1:$B$7,MATCH(LEFT(Original!P174,5),Alter!$A$1:$A$7,0)),"")</f>
        <v>2</v>
      </c>
      <c r="R174" s="23">
        <f>IFERROR(INDEX(Abschluss!$B$1:$B$10,MATCH(Original!Q174,Abschluss!$A$1:$A$10,0)),"")</f>
        <v>7</v>
      </c>
      <c r="S174" s="23">
        <f>IFERROR(INDEX(Tätigkeit!$B$1:$B$10,MATCH(Original!R174,Tätigkeit!$A$1:$A$10,0)),"")</f>
        <v>1</v>
      </c>
      <c r="T174" s="23">
        <f>IFERROR(INDEX(Berufsfeld!$B$1:$B$16,MATCH(Original!S174,Berufsfeld!$A$1:$A$16,0)),"")</f>
        <v>11</v>
      </c>
      <c r="U174" s="23">
        <f>IFERROR(INDEX(Studium!$B$1:$B$11,MATCH(Original!T174,Studium!$A$1:$A$11,0)),"")</f>
        <v>9</v>
      </c>
      <c r="V174" s="24">
        <f>IFERROR(INDEX(Einkommen!$B$1:$B$17,MATCH(Original!U174,Einkommen!$A$1:$A$17,0)),"")</f>
        <v>2</v>
      </c>
      <c r="W174" s="24">
        <f>IF(Original!V174="","",Original!V174+1)</f>
        <v>3</v>
      </c>
      <c r="X174" s="24">
        <f>IF(Original!W174="","",Original!W174+1)</f>
        <v>3</v>
      </c>
      <c r="Y174" s="25">
        <f>IF(Original!X174="ja",1,IF(Original!X174="nein",0,""))</f>
        <v>1</v>
      </c>
      <c r="Z174" s="25">
        <f>IF(Original!Y174="ja",0,IF(Original!Y174="nein",1,""))</f>
        <v>0</v>
      </c>
      <c r="AA174" s="25">
        <f>IF(OR(Original!Z174="Meine Meinung zu Amazon hat meine Entscheidung im ersten Teil des Fragebogens nicht beeinflusst.",neu!C174=0),0,IF(AND(Original!Z174="Ich habe mich wegen meiner Amazon-Vorbehalte im ersten Teil des Fragebogens fÃ¼r das Spenden entschieden.",neu!C174=1),1,""))</f>
        <v>0</v>
      </c>
      <c r="AB174" s="19"/>
    </row>
    <row r="175" spans="1:28" x14ac:dyDescent="0.3">
      <c r="A175" s="17">
        <f>IF(ISBLANK(Original!C175),1,0)</f>
        <v>0</v>
      </c>
      <c r="B175" s="2" t="str">
        <f>MID(Original!D175,8,1)&amp;MID(Original!F175,8,1)</f>
        <v>A</v>
      </c>
      <c r="C175" s="17">
        <f t="shared" si="10"/>
        <v>1</v>
      </c>
      <c r="D175" s="18">
        <f>Original!G175+1</f>
        <v>6</v>
      </c>
      <c r="E175" s="18">
        <f>Original!H175+1</f>
        <v>8</v>
      </c>
      <c r="F175" s="18">
        <f>10-Original!I175+1</f>
        <v>3</v>
      </c>
      <c r="G175" s="18">
        <f>Original!J175+1</f>
        <v>6</v>
      </c>
      <c r="H175" s="18">
        <f>Original!K175+1</f>
        <v>4</v>
      </c>
      <c r="I175" s="18">
        <f>10-Original!L175+1</f>
        <v>4</v>
      </c>
      <c r="J175" s="4">
        <f t="shared" si="11"/>
        <v>5.166666666666667</v>
      </c>
      <c r="K175" s="18">
        <f>Original!M175</f>
        <v>10</v>
      </c>
      <c r="L175" s="20">
        <f>IF(RIGHT(Original!N175,3)="â‚¬",LEFT(Original!N175,(LEN(Original!N175)-3)),Original!N175)</f>
        <v>200</v>
      </c>
      <c r="M175" s="21">
        <f t="shared" si="12"/>
        <v>200</v>
      </c>
      <c r="N175" s="5">
        <f t="shared" si="13"/>
        <v>200</v>
      </c>
      <c r="O175" s="5">
        <f t="shared" si="14"/>
        <v>200</v>
      </c>
      <c r="P175" s="22" t="str">
        <f>IF(Original!O175="mÃ¤nnlich","0",IF(Original!O175="weiblich","1",""))</f>
        <v>0</v>
      </c>
      <c r="Q175" s="22">
        <f>IFERROR(INDEX(Alter!$B$1:$B$7,MATCH(LEFT(Original!P175,5),Alter!$A$1:$A$7,0)),"")</f>
        <v>2</v>
      </c>
      <c r="R175" s="23">
        <f>IFERROR(INDEX(Abschluss!$B$1:$B$10,MATCH(Original!Q175,Abschluss!$A$1:$A$10,0)),"")</f>
        <v>4</v>
      </c>
      <c r="S175" s="23">
        <f>IFERROR(INDEX(Tätigkeit!$B$1:$B$10,MATCH(Original!R175,Tätigkeit!$A$1:$A$10,0)),"")</f>
        <v>1</v>
      </c>
      <c r="T175" s="23">
        <f>IFERROR(INDEX(Berufsfeld!$B$1:$B$16,MATCH(Original!S175,Berufsfeld!$A$1:$A$16,0)),"")</f>
        <v>1</v>
      </c>
      <c r="U175" s="23" t="str">
        <f>IFERROR(INDEX(Studium!$B$1:$B$11,MATCH(Original!T175,Studium!$A$1:$A$11,0)),"")</f>
        <v/>
      </c>
      <c r="V175" s="24">
        <f>IFERROR(INDEX(Einkommen!$B$1:$B$17,MATCH(Original!U175,Einkommen!$A$1:$A$17,0)),"")</f>
        <v>1</v>
      </c>
      <c r="W175" s="24">
        <f>IF(Original!V175="","",Original!V175+1)</f>
        <v>4</v>
      </c>
      <c r="X175" s="24">
        <f>IF(Original!W175="","",Original!W175+1)</f>
        <v>3</v>
      </c>
      <c r="Y175" s="25">
        <f>IF(Original!X175="ja",1,IF(Original!X175="nein",0,""))</f>
        <v>1</v>
      </c>
      <c r="Z175" s="25">
        <f>IF(Original!Y175="ja",0,IF(Original!Y175="nein",1,""))</f>
        <v>0</v>
      </c>
      <c r="AA175" s="25">
        <f>IF(OR(Original!Z175="Meine Meinung zu Amazon hat meine Entscheidung im ersten Teil des Fragebogens nicht beeinflusst.",neu!C175=0),0,IF(AND(Original!Z175="Ich habe mich wegen meiner Amazon-Vorbehalte im ersten Teil des Fragebogens fÃ¼r das Spenden entschieden.",neu!C175=1),1,""))</f>
        <v>1</v>
      </c>
      <c r="AB175" s="19"/>
    </row>
    <row r="176" spans="1:28" x14ac:dyDescent="0.3">
      <c r="A176" s="17">
        <f>IF(ISBLANK(Original!C176),1,0)</f>
        <v>1</v>
      </c>
      <c r="B176" s="2" t="str">
        <f>MID(Original!D176,8,1)&amp;MID(Original!F176,8,1)</f>
        <v>A</v>
      </c>
      <c r="C176" s="17">
        <f t="shared" si="10"/>
        <v>1</v>
      </c>
      <c r="D176" s="18">
        <f>Original!G176+1</f>
        <v>3</v>
      </c>
      <c r="E176" s="18">
        <f>Original!H176+1</f>
        <v>10</v>
      </c>
      <c r="F176" s="18">
        <f>10-Original!I176+1</f>
        <v>8</v>
      </c>
      <c r="G176" s="18">
        <f>Original!J176+1</f>
        <v>2</v>
      </c>
      <c r="H176" s="18">
        <f>Original!K176+1</f>
        <v>1</v>
      </c>
      <c r="I176" s="18">
        <f>10-Original!L176+1</f>
        <v>2</v>
      </c>
      <c r="J176" s="4">
        <f t="shared" si="11"/>
        <v>4.333333333333333</v>
      </c>
      <c r="K176" s="18">
        <f>Original!M176</f>
        <v>6</v>
      </c>
      <c r="L176" s="20">
        <f>IF(RIGHT(Original!N176,3)="â‚¬",LEFT(Original!N176,(LEN(Original!N176)-3)),Original!N176)</f>
        <v>500</v>
      </c>
      <c r="M176" s="21">
        <f t="shared" si="12"/>
        <v>500</v>
      </c>
      <c r="N176" s="5">
        <f t="shared" si="13"/>
        <v>500</v>
      </c>
      <c r="O176" s="5">
        <f t="shared" si="14"/>
        <v>500</v>
      </c>
      <c r="P176" s="22" t="str">
        <f>IF(Original!O176="mÃ¤nnlich","0",IF(Original!O176="weiblich","1",""))</f>
        <v>1</v>
      </c>
      <c r="Q176" s="22">
        <f>IFERROR(INDEX(Alter!$B$1:$B$7,MATCH(LEFT(Original!P176,5),Alter!$A$1:$A$7,0)),"")</f>
        <v>2</v>
      </c>
      <c r="R176" s="23">
        <f>IFERROR(INDEX(Abschluss!$B$1:$B$10,MATCH(Original!Q176,Abschluss!$A$1:$A$10,0)),"")</f>
        <v>7</v>
      </c>
      <c r="S176" s="23">
        <f>IFERROR(INDEX(Tätigkeit!$B$1:$B$10,MATCH(Original!R176,Tätigkeit!$A$1:$A$10,0)),"")</f>
        <v>1</v>
      </c>
      <c r="T176" s="23" t="str">
        <f>IFERROR(INDEX(Berufsfeld!$B$1:$B$16,MATCH(Original!S176,Berufsfeld!$A$1:$A$16,0)),"")</f>
        <v/>
      </c>
      <c r="U176" s="23">
        <f>IFERROR(INDEX(Studium!$B$1:$B$11,MATCH(Original!T176,Studium!$A$1:$A$11,0)),"")</f>
        <v>5</v>
      </c>
      <c r="V176" s="24">
        <f>IFERROR(INDEX(Einkommen!$B$1:$B$17,MATCH(Original!U176,Einkommen!$A$1:$A$17,0)),"")</f>
        <v>2</v>
      </c>
      <c r="W176" s="24">
        <f>IF(Original!V176="","",Original!V176+1)</f>
        <v>3</v>
      </c>
      <c r="X176" s="24">
        <f>IF(Original!W176="","",Original!W176+1)</f>
        <v>4</v>
      </c>
      <c r="Y176" s="25">
        <f>IF(Original!X176="ja",1,IF(Original!X176="nein",0,""))</f>
        <v>0</v>
      </c>
      <c r="Z176" s="25">
        <f>IF(Original!Y176="ja",0,IF(Original!Y176="nein",1,""))</f>
        <v>0</v>
      </c>
      <c r="AA176" s="25">
        <f>IF(OR(Original!Z176="Meine Meinung zu Amazon hat meine Entscheidung im ersten Teil des Fragebogens nicht beeinflusst.",neu!C176=0),0,IF(AND(Original!Z176="Ich habe mich wegen meiner Amazon-Vorbehalte im ersten Teil des Fragebogens fÃ¼r das Spenden entschieden.",neu!C176=1),1,""))</f>
        <v>0</v>
      </c>
      <c r="AB176" s="19"/>
    </row>
    <row r="177" spans="1:28" x14ac:dyDescent="0.3">
      <c r="A177" s="17">
        <f>IF(ISBLANK(Original!C177),1,0)</f>
        <v>0</v>
      </c>
      <c r="B177" s="2" t="str">
        <f>MID(Original!D177,8,1)&amp;MID(Original!F177,8,1)</f>
        <v>A</v>
      </c>
      <c r="C177" s="17">
        <f t="shared" si="10"/>
        <v>1</v>
      </c>
      <c r="D177" s="18">
        <f>Original!G177+1</f>
        <v>3</v>
      </c>
      <c r="E177" s="18">
        <f>Original!H177+1</f>
        <v>9</v>
      </c>
      <c r="F177" s="18">
        <f>10-Original!I177+1</f>
        <v>9</v>
      </c>
      <c r="G177" s="18">
        <f>Original!J177+1</f>
        <v>4</v>
      </c>
      <c r="H177" s="18">
        <f>Original!K177+1</f>
        <v>3</v>
      </c>
      <c r="I177" s="18">
        <f>10-Original!L177+1</f>
        <v>2</v>
      </c>
      <c r="J177" s="4">
        <f t="shared" si="11"/>
        <v>5</v>
      </c>
      <c r="K177" s="18">
        <f>Original!M177</f>
        <v>10</v>
      </c>
      <c r="L177" s="20">
        <f>IF(RIGHT(Original!N177,3)="â‚¬",LEFT(Original!N177,(LEN(Original!N177)-3)),Original!N177)</f>
        <v>9500</v>
      </c>
      <c r="M177" s="21">
        <f t="shared" si="12"/>
        <v>9500</v>
      </c>
      <c r="N177" s="5">
        <v>950</v>
      </c>
      <c r="O177" s="5">
        <f t="shared" si="14"/>
        <v>950</v>
      </c>
      <c r="P177" s="22" t="str">
        <f>IF(Original!O177="mÃ¤nnlich","0",IF(Original!O177="weiblich","1",""))</f>
        <v>1</v>
      </c>
      <c r="Q177" s="22">
        <f>IFERROR(INDEX(Alter!$B$1:$B$7,MATCH(LEFT(Original!P177,5),Alter!$A$1:$A$7,0)),"")</f>
        <v>3</v>
      </c>
      <c r="R177" s="23">
        <f>IFERROR(INDEX(Abschluss!$B$1:$B$10,MATCH(Original!Q177,Abschluss!$A$1:$A$10,0)),"")</f>
        <v>7</v>
      </c>
      <c r="S177" s="23">
        <f>IFERROR(INDEX(Tätigkeit!$B$1:$B$10,MATCH(Original!R177,Tätigkeit!$A$1:$A$10,0)),"")</f>
        <v>1</v>
      </c>
      <c r="T177" s="23">
        <f>IFERROR(INDEX(Berufsfeld!$B$1:$B$16,MATCH(Original!S177,Berufsfeld!$A$1:$A$16,0)),"")</f>
        <v>2</v>
      </c>
      <c r="U177" s="23">
        <f>IFERROR(INDEX(Studium!$B$1:$B$11,MATCH(Original!T177,Studium!$A$1:$A$11,0)),"")</f>
        <v>9</v>
      </c>
      <c r="V177" s="24">
        <f>IFERROR(INDEX(Einkommen!$B$1:$B$17,MATCH(Original!U177,Einkommen!$A$1:$A$17,0)),"")</f>
        <v>1</v>
      </c>
      <c r="W177" s="24">
        <f>IF(Original!V177="","",Original!V177+1)</f>
        <v>2</v>
      </c>
      <c r="X177" s="24">
        <f>IF(Original!W177="","",Original!W177+1)</f>
        <v>2</v>
      </c>
      <c r="Y177" s="25">
        <f>IF(Original!X177="ja",1,IF(Original!X177="nein",0,""))</f>
        <v>1</v>
      </c>
      <c r="Z177" s="25">
        <f>IF(Original!Y177="ja",0,IF(Original!Y177="nein",1,""))</f>
        <v>0</v>
      </c>
      <c r="AA177" s="25">
        <f>IF(OR(Original!Z177="Meine Meinung zu Amazon hat meine Entscheidung im ersten Teil des Fragebogens nicht beeinflusst.",neu!C177=0),0,IF(AND(Original!Z177="Ich habe mich wegen meiner Amazon-Vorbehalte im ersten Teil des Fragebogens fÃ¼r das Spenden entschieden.",neu!C177=1),1,""))</f>
        <v>0</v>
      </c>
      <c r="AB177" s="19"/>
    </row>
    <row r="178" spans="1:28" x14ac:dyDescent="0.3">
      <c r="A178" s="17">
        <f>IF(ISBLANK(Original!C178),1,0)</f>
        <v>0</v>
      </c>
      <c r="B178" s="2" t="str">
        <f>MID(Original!D178,8,1)&amp;MID(Original!F178,8,1)</f>
        <v>B</v>
      </c>
      <c r="C178" s="17">
        <f t="shared" si="10"/>
        <v>0</v>
      </c>
      <c r="D178" s="18">
        <f>Original!G178+1</f>
        <v>8</v>
      </c>
      <c r="E178" s="18">
        <f>Original!H178+1</f>
        <v>2</v>
      </c>
      <c r="F178" s="18">
        <f>10-Original!I178+1</f>
        <v>2</v>
      </c>
      <c r="G178" s="18">
        <f>Original!J178+1</f>
        <v>5</v>
      </c>
      <c r="H178" s="18">
        <f>Original!K178+1</f>
        <v>3</v>
      </c>
      <c r="I178" s="18">
        <f>10-Original!L178+1</f>
        <v>3</v>
      </c>
      <c r="J178" s="4">
        <f t="shared" si="11"/>
        <v>3.8333333333333335</v>
      </c>
      <c r="K178" s="18">
        <f>Original!M178</f>
        <v>3</v>
      </c>
      <c r="L178" s="20" t="str">
        <f>IF(RIGHT(Original!N178,3)="â‚¬",LEFT(Original!N178,(LEN(Original!N178)-3)),Original!N178)</f>
        <v>0</v>
      </c>
      <c r="M178" s="21" t="str">
        <f t="shared" si="12"/>
        <v>0</v>
      </c>
      <c r="N178" s="5" t="str">
        <f t="shared" si="13"/>
        <v>0</v>
      </c>
      <c r="O178" s="5">
        <f t="shared" si="14"/>
        <v>0</v>
      </c>
      <c r="P178" s="22" t="str">
        <f>IF(Original!O178="mÃ¤nnlich","0",IF(Original!O178="weiblich","1",""))</f>
        <v>1</v>
      </c>
      <c r="Q178" s="22">
        <f>IFERROR(INDEX(Alter!$B$1:$B$7,MATCH(LEFT(Original!P178,5),Alter!$A$1:$A$7,0)),"")</f>
        <v>3</v>
      </c>
      <c r="R178" s="23">
        <f>IFERROR(INDEX(Abschluss!$B$1:$B$10,MATCH(Original!Q178,Abschluss!$A$1:$A$10,0)),"")</f>
        <v>4</v>
      </c>
      <c r="S178" s="23">
        <f>IFERROR(INDEX(Tätigkeit!$B$1:$B$10,MATCH(Original!R178,Tätigkeit!$A$1:$A$10,0)),"")</f>
        <v>1</v>
      </c>
      <c r="T178" s="23">
        <f>IFERROR(INDEX(Berufsfeld!$B$1:$B$16,MATCH(Original!S178,Berufsfeld!$A$1:$A$16,0)),"")</f>
        <v>4</v>
      </c>
      <c r="U178" s="23">
        <f>IFERROR(INDEX(Studium!$B$1:$B$11,MATCH(Original!T178,Studium!$A$1:$A$11,0)),"")</f>
        <v>3</v>
      </c>
      <c r="V178" s="24">
        <f>IFERROR(INDEX(Einkommen!$B$1:$B$17,MATCH(Original!U178,Einkommen!$A$1:$A$17,0)),"")</f>
        <v>1</v>
      </c>
      <c r="W178" s="24">
        <f>IF(Original!V178="","",Original!V178+1)</f>
        <v>3</v>
      </c>
      <c r="X178" s="24">
        <f>IF(Original!W178="","",Original!W178+1)</f>
        <v>3</v>
      </c>
      <c r="Y178" s="25">
        <f>IF(Original!X178="ja",1,IF(Original!X178="nein",0,""))</f>
        <v>1</v>
      </c>
      <c r="Z178" s="25">
        <f>IF(Original!Y178="ja",0,IF(Original!Y178="nein",1,""))</f>
        <v>0</v>
      </c>
      <c r="AA178" s="25">
        <f>IF(OR(Original!Z178="Meine Meinung zu Amazon hat meine Entscheidung im ersten Teil des Fragebogens nicht beeinflusst.",neu!C178=0),0,IF(AND(Original!Z178="Ich habe mich wegen meiner Amazon-Vorbehalte im ersten Teil des Fragebogens fÃ¼r das Spenden entschieden.",neu!C178=1),1,""))</f>
        <v>0</v>
      </c>
      <c r="AB178" s="19"/>
    </row>
    <row r="179" spans="1:28" x14ac:dyDescent="0.3">
      <c r="A179" s="17">
        <f>IF(ISBLANK(Original!C179),1,0)</f>
        <v>0</v>
      </c>
      <c r="B179" s="2" t="str">
        <f>MID(Original!D179,8,1)&amp;MID(Original!F179,8,1)</f>
        <v>A</v>
      </c>
      <c r="C179" s="17">
        <f t="shared" si="10"/>
        <v>1</v>
      </c>
      <c r="D179" s="18">
        <f>Original!G179+1</f>
        <v>4</v>
      </c>
      <c r="E179" s="18">
        <f>Original!H179+1</f>
        <v>4</v>
      </c>
      <c r="F179" s="18">
        <f>10-Original!I179+1</f>
        <v>9</v>
      </c>
      <c r="G179" s="18">
        <f>Original!J179+1</f>
        <v>3</v>
      </c>
      <c r="H179" s="18">
        <f>Original!K179+1</f>
        <v>1</v>
      </c>
      <c r="I179" s="18">
        <f>10-Original!L179+1</f>
        <v>3</v>
      </c>
      <c r="J179" s="4">
        <f t="shared" si="11"/>
        <v>4</v>
      </c>
      <c r="K179" s="18">
        <f>Original!M179</f>
        <v>7</v>
      </c>
      <c r="L179" s="20">
        <f>IF(RIGHT(Original!N179,3)="â‚¬",LEFT(Original!N179,(LEN(Original!N179)-3)),Original!N179)</f>
        <v>80</v>
      </c>
      <c r="M179" s="21">
        <f t="shared" si="12"/>
        <v>80</v>
      </c>
      <c r="N179" s="5">
        <f t="shared" si="13"/>
        <v>80</v>
      </c>
      <c r="O179" s="5">
        <f t="shared" si="14"/>
        <v>80</v>
      </c>
      <c r="P179" s="22" t="str">
        <f>IF(Original!O179="mÃ¤nnlich","0",IF(Original!O179="weiblich","1",""))</f>
        <v>1</v>
      </c>
      <c r="Q179" s="22">
        <f>IFERROR(INDEX(Alter!$B$1:$B$7,MATCH(LEFT(Original!P179,5),Alter!$A$1:$A$7,0)),"")</f>
        <v>3</v>
      </c>
      <c r="R179" s="23">
        <f>IFERROR(INDEX(Abschluss!$B$1:$B$10,MATCH(Original!Q179,Abschluss!$A$1:$A$10,0)),"")</f>
        <v>7</v>
      </c>
      <c r="S179" s="23">
        <f>IFERROR(INDEX(Tätigkeit!$B$1:$B$10,MATCH(Original!R179,Tätigkeit!$A$1:$A$10,0)),"")</f>
        <v>1</v>
      </c>
      <c r="T179" s="23">
        <f>IFERROR(INDEX(Berufsfeld!$B$1:$B$16,MATCH(Original!S179,Berufsfeld!$A$1:$A$16,0)),"")</f>
        <v>11</v>
      </c>
      <c r="U179" s="23">
        <f>IFERROR(INDEX(Studium!$B$1:$B$11,MATCH(Original!T179,Studium!$A$1:$A$11,0)),"")</f>
        <v>9</v>
      </c>
      <c r="V179" s="24">
        <f>IFERROR(INDEX(Einkommen!$B$1:$B$17,MATCH(Original!U179,Einkommen!$A$1:$A$17,0)),"")</f>
        <v>2</v>
      </c>
      <c r="W179" s="24">
        <f>IF(Original!V179="","",Original!V179+1)</f>
        <v>2</v>
      </c>
      <c r="X179" s="24">
        <f>IF(Original!W179="","",Original!W179+1)</f>
        <v>3</v>
      </c>
      <c r="Y179" s="25">
        <f>IF(Original!X179="ja",1,IF(Original!X179="nein",0,""))</f>
        <v>1</v>
      </c>
      <c r="Z179" s="25">
        <f>IF(Original!Y179="ja",0,IF(Original!Y179="nein",1,""))</f>
        <v>0</v>
      </c>
      <c r="AA179" s="25">
        <f>IF(OR(Original!Z179="Meine Meinung zu Amazon hat meine Entscheidung im ersten Teil des Fragebogens nicht beeinflusst.",neu!C179=0),0,IF(AND(Original!Z179="Ich habe mich wegen meiner Amazon-Vorbehalte im ersten Teil des Fragebogens fÃ¼r das Spenden entschieden.",neu!C179=1),1,""))</f>
        <v>0</v>
      </c>
      <c r="AB179" s="19"/>
    </row>
    <row r="180" spans="1:28" x14ac:dyDescent="0.3">
      <c r="A180" s="17">
        <f>IF(ISBLANK(Original!C180),1,0)</f>
        <v>1</v>
      </c>
      <c r="B180" s="2" t="str">
        <f>MID(Original!D180,8,1)&amp;MID(Original!F180,8,1)</f>
        <v>B</v>
      </c>
      <c r="C180" s="17">
        <f t="shared" si="10"/>
        <v>0</v>
      </c>
      <c r="D180" s="18">
        <f>Original!G180+1</f>
        <v>4</v>
      </c>
      <c r="E180" s="18">
        <f>Original!H180+1</f>
        <v>10</v>
      </c>
      <c r="F180" s="18">
        <f>10-Original!I180+1</f>
        <v>9</v>
      </c>
      <c r="G180" s="18">
        <f>Original!J180+1</f>
        <v>4</v>
      </c>
      <c r="H180" s="18">
        <f>Original!K180+1</f>
        <v>2</v>
      </c>
      <c r="I180" s="18">
        <f>10-Original!L180+1</f>
        <v>6</v>
      </c>
      <c r="J180" s="4">
        <f t="shared" si="11"/>
        <v>5.833333333333333</v>
      </c>
      <c r="K180" s="18">
        <f>Original!M180</f>
        <v>10</v>
      </c>
      <c r="L180" s="20">
        <f>IF(RIGHT(Original!N180,3)="â‚¬",LEFT(Original!N180,(LEN(Original!N180)-3)),Original!N180)</f>
        <v>150</v>
      </c>
      <c r="M180" s="21">
        <f t="shared" si="12"/>
        <v>150</v>
      </c>
      <c r="N180" s="5">
        <f t="shared" si="13"/>
        <v>150</v>
      </c>
      <c r="O180" s="5">
        <f t="shared" si="14"/>
        <v>150</v>
      </c>
      <c r="P180" s="22" t="str">
        <f>IF(Original!O180="mÃ¤nnlich","0",IF(Original!O180="weiblich","1",""))</f>
        <v>1</v>
      </c>
      <c r="Q180" s="22">
        <f>IFERROR(INDEX(Alter!$B$1:$B$7,MATCH(LEFT(Original!P180,5),Alter!$A$1:$A$7,0)),"")</f>
        <v>4</v>
      </c>
      <c r="R180" s="23">
        <f>IFERROR(INDEX(Abschluss!$B$1:$B$10,MATCH(Original!Q180,Abschluss!$A$1:$A$10,0)),"")</f>
        <v>3</v>
      </c>
      <c r="S180" s="23">
        <f>IFERROR(INDEX(Tätigkeit!$B$1:$B$10,MATCH(Original!R180,Tätigkeit!$A$1:$A$10,0)),"")</f>
        <v>2</v>
      </c>
      <c r="T180" s="23">
        <f>IFERROR(INDEX(Berufsfeld!$B$1:$B$16,MATCH(Original!S180,Berufsfeld!$A$1:$A$16,0)),"")</f>
        <v>4</v>
      </c>
      <c r="U180" s="23" t="str">
        <f>IFERROR(INDEX(Studium!$B$1:$B$11,MATCH(Original!T180,Studium!$A$1:$A$11,0)),"")</f>
        <v/>
      </c>
      <c r="V180" s="24">
        <f>IFERROR(INDEX(Einkommen!$B$1:$B$17,MATCH(Original!U180,Einkommen!$A$1:$A$17,0)),"")</f>
        <v>4</v>
      </c>
      <c r="W180" s="24">
        <f>IF(Original!V180="","",Original!V180+1)</f>
        <v>4</v>
      </c>
      <c r="X180" s="24">
        <f>IF(Original!W180="","",Original!W180+1)</f>
        <v>4</v>
      </c>
      <c r="Y180" s="25">
        <f>IF(Original!X180="ja",1,IF(Original!X180="nein",0,""))</f>
        <v>1</v>
      </c>
      <c r="Z180" s="25">
        <f>IF(Original!Y180="ja",0,IF(Original!Y180="nein",1,""))</f>
        <v>1</v>
      </c>
      <c r="AA180" s="25">
        <f>IF(OR(Original!Z180="Meine Meinung zu Amazon hat meine Entscheidung im ersten Teil des Fragebogens nicht beeinflusst.",neu!C180=0),0,IF(AND(Original!Z180="Ich habe mich wegen meiner Amazon-Vorbehalte im ersten Teil des Fragebogens fÃ¼r das Spenden entschieden.",neu!C180=1),1,""))</f>
        <v>0</v>
      </c>
      <c r="AB180" s="19"/>
    </row>
    <row r="181" spans="1:28" x14ac:dyDescent="0.3">
      <c r="A181" s="17">
        <f>IF(ISBLANK(Original!C181),1,0)</f>
        <v>0</v>
      </c>
      <c r="B181" s="2" t="str">
        <f>MID(Original!D181,8,1)&amp;MID(Original!F181,8,1)</f>
        <v>A</v>
      </c>
      <c r="C181" s="17">
        <f t="shared" si="10"/>
        <v>1</v>
      </c>
      <c r="D181" s="18">
        <f>Original!G181+1</f>
        <v>9</v>
      </c>
      <c r="E181" s="18">
        <f>Original!H181+1</f>
        <v>10</v>
      </c>
      <c r="F181" s="18">
        <f>10-Original!I181+1</f>
        <v>1</v>
      </c>
      <c r="G181" s="18">
        <f>Original!J181+1</f>
        <v>6</v>
      </c>
      <c r="H181" s="18">
        <f>Original!K181+1</f>
        <v>1</v>
      </c>
      <c r="I181" s="18">
        <f>10-Original!L181+1</f>
        <v>4</v>
      </c>
      <c r="J181" s="4">
        <f t="shared" si="11"/>
        <v>5.166666666666667</v>
      </c>
      <c r="K181" s="18">
        <f>Original!M181</f>
        <v>8</v>
      </c>
      <c r="L181" s="20" t="str">
        <f>IF(RIGHT(Original!N181,3)="â‚¬",LEFT(Original!N181,(LEN(Original!N181)-3)),Original!N181)</f>
        <v>500</v>
      </c>
      <c r="M181" s="21" t="str">
        <f t="shared" si="12"/>
        <v>500</v>
      </c>
      <c r="N181" s="5" t="str">
        <f t="shared" si="13"/>
        <v>500</v>
      </c>
      <c r="O181" s="5">
        <f t="shared" si="14"/>
        <v>500</v>
      </c>
      <c r="P181" s="22" t="str">
        <f>IF(Original!O181="mÃ¤nnlich","0",IF(Original!O181="weiblich","1",""))</f>
        <v>1</v>
      </c>
      <c r="Q181" s="22">
        <f>IFERROR(INDEX(Alter!$B$1:$B$7,MATCH(LEFT(Original!P181,5),Alter!$A$1:$A$7,0)),"")</f>
        <v>2</v>
      </c>
      <c r="R181" s="23">
        <f>IFERROR(INDEX(Abschluss!$B$1:$B$10,MATCH(Original!Q181,Abschluss!$A$1:$A$10,0)),"")</f>
        <v>4</v>
      </c>
      <c r="S181" s="23">
        <f>IFERROR(INDEX(Tätigkeit!$B$1:$B$10,MATCH(Original!R181,Tätigkeit!$A$1:$A$10,0)),"")</f>
        <v>1</v>
      </c>
      <c r="T181" s="23">
        <f>IFERROR(INDEX(Berufsfeld!$B$1:$B$16,MATCH(Original!S181,Berufsfeld!$A$1:$A$16,0)),"")</f>
        <v>4</v>
      </c>
      <c r="U181" s="23">
        <f>IFERROR(INDEX(Studium!$B$1:$B$11,MATCH(Original!T181,Studium!$A$1:$A$11,0)),"")</f>
        <v>10</v>
      </c>
      <c r="V181" s="24">
        <f>IFERROR(INDEX(Einkommen!$B$1:$B$17,MATCH(Original!U181,Einkommen!$A$1:$A$17,0)),"")</f>
        <v>2</v>
      </c>
      <c r="W181" s="24">
        <f>IF(Original!V181="","",Original!V181+1)</f>
        <v>6</v>
      </c>
      <c r="X181" s="24">
        <f>IF(Original!W181="","",Original!W181+1)</f>
        <v>4</v>
      </c>
      <c r="Y181" s="25">
        <f>IF(Original!X181="ja",1,IF(Original!X181="nein",0,""))</f>
        <v>1</v>
      </c>
      <c r="Z181" s="25">
        <f>IF(Original!Y181="ja",0,IF(Original!Y181="nein",1,""))</f>
        <v>0</v>
      </c>
      <c r="AA181" s="25">
        <f>IF(OR(Original!Z181="Meine Meinung zu Amazon hat meine Entscheidung im ersten Teil des Fragebogens nicht beeinflusst.",neu!C181=0),0,IF(AND(Original!Z181="Ich habe mich wegen meiner Amazon-Vorbehalte im ersten Teil des Fragebogens fÃ¼r das Spenden entschieden.",neu!C181=1),1,""))</f>
        <v>0</v>
      </c>
      <c r="AB181" s="19"/>
    </row>
    <row r="182" spans="1:28" x14ac:dyDescent="0.3">
      <c r="A182" s="17">
        <f>IF(ISBLANK(Original!C182),1,0)</f>
        <v>0</v>
      </c>
      <c r="B182" s="2" t="str">
        <f>MID(Original!D182,8,1)&amp;MID(Original!F182,8,1)</f>
        <v>A</v>
      </c>
      <c r="C182" s="17">
        <f t="shared" si="10"/>
        <v>1</v>
      </c>
      <c r="D182" s="18">
        <f>Original!G182+1</f>
        <v>5</v>
      </c>
      <c r="E182" s="18">
        <f>Original!H182+1</f>
        <v>4</v>
      </c>
      <c r="F182" s="18">
        <f>10-Original!I182+1</f>
        <v>5</v>
      </c>
      <c r="G182" s="18">
        <f>Original!J182+1</f>
        <v>5</v>
      </c>
      <c r="H182" s="18">
        <f>Original!K182+1</f>
        <v>2</v>
      </c>
      <c r="I182" s="18">
        <f>10-Original!L182+1</f>
        <v>6</v>
      </c>
      <c r="J182" s="4">
        <f t="shared" si="11"/>
        <v>4.5</v>
      </c>
      <c r="K182" s="18">
        <f>Original!M182</f>
        <v>8</v>
      </c>
      <c r="L182" s="20">
        <f>IF(RIGHT(Original!N182,3)="â‚¬",LEFT(Original!N182,(LEN(Original!N182)-3)),Original!N182)</f>
        <v>500</v>
      </c>
      <c r="M182" s="21">
        <f t="shared" si="12"/>
        <v>500</v>
      </c>
      <c r="N182" s="5">
        <f t="shared" si="13"/>
        <v>500</v>
      </c>
      <c r="O182" s="5">
        <f t="shared" si="14"/>
        <v>500</v>
      </c>
      <c r="P182" s="22" t="str">
        <f>IF(Original!O182="mÃ¤nnlich","0",IF(Original!O182="weiblich","1",""))</f>
        <v>1</v>
      </c>
      <c r="Q182" s="22">
        <f>IFERROR(INDEX(Alter!$B$1:$B$7,MATCH(LEFT(Original!P182,5),Alter!$A$1:$A$7,0)),"")</f>
        <v>2</v>
      </c>
      <c r="R182" s="23">
        <f>IFERROR(INDEX(Abschluss!$B$1:$B$10,MATCH(Original!Q182,Abschluss!$A$1:$A$10,0)),"")</f>
        <v>4</v>
      </c>
      <c r="S182" s="23">
        <f>IFERROR(INDEX(Tätigkeit!$B$1:$B$10,MATCH(Original!R182,Tätigkeit!$A$1:$A$10,0)),"")</f>
        <v>1</v>
      </c>
      <c r="T182" s="23">
        <f>IFERROR(INDEX(Berufsfeld!$B$1:$B$16,MATCH(Original!S182,Berufsfeld!$A$1:$A$16,0)),"")</f>
        <v>4</v>
      </c>
      <c r="U182" s="23">
        <f>IFERROR(INDEX(Studium!$B$1:$B$11,MATCH(Original!T182,Studium!$A$1:$A$11,0)),"")</f>
        <v>3</v>
      </c>
      <c r="V182" s="24">
        <f>IFERROR(INDEX(Einkommen!$B$1:$B$17,MATCH(Original!U182,Einkommen!$A$1:$A$17,0)),"")</f>
        <v>1</v>
      </c>
      <c r="W182" s="24">
        <f>IF(Original!V182="","",Original!V182+1)</f>
        <v>4</v>
      </c>
      <c r="X182" s="24">
        <f>IF(Original!W182="","",Original!W182+1)</f>
        <v>3</v>
      </c>
      <c r="Y182" s="25">
        <f>IF(Original!X182="ja",1,IF(Original!X182="nein",0,""))</f>
        <v>1</v>
      </c>
      <c r="Z182" s="25">
        <f>IF(Original!Y182="ja",0,IF(Original!Y182="nein",1,""))</f>
        <v>1</v>
      </c>
      <c r="AA182" s="25">
        <f>IF(OR(Original!Z182="Meine Meinung zu Amazon hat meine Entscheidung im ersten Teil des Fragebogens nicht beeinflusst.",neu!C182=0),0,IF(AND(Original!Z182="Ich habe mich wegen meiner Amazon-Vorbehalte im ersten Teil des Fragebogens fÃ¼r das Spenden entschieden.",neu!C182=1),1,""))</f>
        <v>0</v>
      </c>
      <c r="AB182" s="19"/>
    </row>
    <row r="183" spans="1:28" x14ac:dyDescent="0.3">
      <c r="A183" s="17">
        <f>IF(ISBLANK(Original!C183),1,0)</f>
        <v>0</v>
      </c>
      <c r="B183" s="2" t="str">
        <f>MID(Original!D183,8,1)&amp;MID(Original!F183,8,1)</f>
        <v>A</v>
      </c>
      <c r="C183" s="17">
        <f t="shared" si="10"/>
        <v>1</v>
      </c>
      <c r="D183" s="18">
        <f>Original!G183+1</f>
        <v>11</v>
      </c>
      <c r="E183" s="18">
        <f>Original!H183+1</f>
        <v>8</v>
      </c>
      <c r="F183" s="18">
        <f>10-Original!I183+1</f>
        <v>3</v>
      </c>
      <c r="G183" s="18">
        <f>Original!J183+1</f>
        <v>6</v>
      </c>
      <c r="H183" s="18">
        <f>Original!K183+1</f>
        <v>5</v>
      </c>
      <c r="I183" s="18">
        <f>10-Original!L183+1</f>
        <v>9</v>
      </c>
      <c r="J183" s="4">
        <f t="shared" si="11"/>
        <v>7</v>
      </c>
      <c r="K183" s="18">
        <f>Original!M183</f>
        <v>7</v>
      </c>
      <c r="L183" s="20">
        <f>IF(RIGHT(Original!N183,3)="â‚¬",LEFT(Original!N183,(LEN(Original!N183)-3)),Original!N183)</f>
        <v>200</v>
      </c>
      <c r="M183" s="21">
        <f t="shared" si="12"/>
        <v>200</v>
      </c>
      <c r="N183" s="5">
        <f t="shared" si="13"/>
        <v>200</v>
      </c>
      <c r="O183" s="5">
        <f t="shared" si="14"/>
        <v>200</v>
      </c>
      <c r="P183" s="22" t="str">
        <f>IF(Original!O183="mÃ¤nnlich","0",IF(Original!O183="weiblich","1",""))</f>
        <v>0</v>
      </c>
      <c r="Q183" s="22">
        <f>IFERROR(INDEX(Alter!$B$1:$B$7,MATCH(LEFT(Original!P183,5),Alter!$A$1:$A$7,0)),"")</f>
        <v>2</v>
      </c>
      <c r="R183" s="23">
        <f>IFERROR(INDEX(Abschluss!$B$1:$B$10,MATCH(Original!Q183,Abschluss!$A$1:$A$10,0)),"")</f>
        <v>4</v>
      </c>
      <c r="S183" s="23">
        <f>IFERROR(INDEX(Tätigkeit!$B$1:$B$10,MATCH(Original!R183,Tätigkeit!$A$1:$A$10,0)),"")</f>
        <v>1</v>
      </c>
      <c r="T183" s="23">
        <f>IFERROR(INDEX(Berufsfeld!$B$1:$B$16,MATCH(Original!S183,Berufsfeld!$A$1:$A$16,0)),"")</f>
        <v>1</v>
      </c>
      <c r="U183" s="23">
        <f>IFERROR(INDEX(Studium!$B$1:$B$11,MATCH(Original!T183,Studium!$A$1:$A$11,0)),"")</f>
        <v>2</v>
      </c>
      <c r="V183" s="24">
        <f>IFERROR(INDEX(Einkommen!$B$1:$B$17,MATCH(Original!U183,Einkommen!$A$1:$A$17,0)),"")</f>
        <v>2</v>
      </c>
      <c r="W183" s="24">
        <f>IF(Original!V183="","",Original!V183+1)</f>
        <v>2</v>
      </c>
      <c r="X183" s="24">
        <f>IF(Original!W183="","",Original!W183+1)</f>
        <v>4</v>
      </c>
      <c r="Y183" s="25">
        <f>IF(Original!X183="ja",1,IF(Original!X183="nein",0,""))</f>
        <v>0</v>
      </c>
      <c r="Z183" s="25">
        <f>IF(Original!Y183="ja",0,IF(Original!Y183="nein",1,""))</f>
        <v>0</v>
      </c>
      <c r="AA183" s="25">
        <f>IF(OR(Original!Z183="Meine Meinung zu Amazon hat meine Entscheidung im ersten Teil des Fragebogens nicht beeinflusst.",neu!C183=0),0,IF(AND(Original!Z183="Ich habe mich wegen meiner Amazon-Vorbehalte im ersten Teil des Fragebogens fÃ¼r das Spenden entschieden.",neu!C183=1),1,""))</f>
        <v>0</v>
      </c>
      <c r="AB183" s="19"/>
    </row>
    <row r="184" spans="1:28" x14ac:dyDescent="0.3">
      <c r="A184" s="17">
        <f>IF(ISBLANK(Original!C184),1,0)</f>
        <v>1</v>
      </c>
      <c r="B184" s="2" t="str">
        <f>MID(Original!D184,8,1)&amp;MID(Original!F184,8,1)</f>
        <v>A</v>
      </c>
      <c r="C184" s="17">
        <f t="shared" si="10"/>
        <v>1</v>
      </c>
      <c r="D184" s="18">
        <f>Original!G184+1</f>
        <v>9</v>
      </c>
      <c r="E184" s="18">
        <f>Original!H184+1</f>
        <v>10</v>
      </c>
      <c r="F184" s="18">
        <f>10-Original!I184+1</f>
        <v>3</v>
      </c>
      <c r="G184" s="18">
        <f>Original!J184+1</f>
        <v>6</v>
      </c>
      <c r="H184" s="18">
        <f>Original!K184+1</f>
        <v>4</v>
      </c>
      <c r="I184" s="18">
        <f>10-Original!L184+1</f>
        <v>4</v>
      </c>
      <c r="J184" s="4">
        <f t="shared" si="11"/>
        <v>6</v>
      </c>
      <c r="K184" s="18">
        <f>Original!M184</f>
        <v>8</v>
      </c>
      <c r="L184" s="20" t="str">
        <f>IF(RIGHT(Original!N184,3)="â‚¬",LEFT(Original!N184,(LEN(Original!N184)-3)),Original!N184)</f>
        <v>100</v>
      </c>
      <c r="M184" s="21" t="str">
        <f t="shared" si="12"/>
        <v>100</v>
      </c>
      <c r="N184" s="5" t="str">
        <f t="shared" si="13"/>
        <v>100</v>
      </c>
      <c r="O184" s="5">
        <f t="shared" si="14"/>
        <v>100</v>
      </c>
      <c r="P184" s="22" t="str">
        <f>IF(Original!O184="mÃ¤nnlich","0",IF(Original!O184="weiblich","1",""))</f>
        <v>1</v>
      </c>
      <c r="Q184" s="22">
        <f>IFERROR(INDEX(Alter!$B$1:$B$7,MATCH(LEFT(Original!P184,5),Alter!$A$1:$A$7,0)),"")</f>
        <v>2</v>
      </c>
      <c r="R184" s="23">
        <f>IFERROR(INDEX(Abschluss!$B$1:$B$10,MATCH(Original!Q184,Abschluss!$A$1:$A$10,0)),"")</f>
        <v>4</v>
      </c>
      <c r="S184" s="23">
        <f>IFERROR(INDEX(Tätigkeit!$B$1:$B$10,MATCH(Original!R184,Tätigkeit!$A$1:$A$10,0)),"")</f>
        <v>1</v>
      </c>
      <c r="T184" s="23">
        <f>IFERROR(INDEX(Berufsfeld!$B$1:$B$16,MATCH(Original!S184,Berufsfeld!$A$1:$A$16,0)),"")</f>
        <v>12</v>
      </c>
      <c r="U184" s="23">
        <f>IFERROR(INDEX(Studium!$B$1:$B$11,MATCH(Original!T184,Studium!$A$1:$A$11,0)),"")</f>
        <v>10</v>
      </c>
      <c r="V184" s="24">
        <f>IFERROR(INDEX(Einkommen!$B$1:$B$17,MATCH(Original!U184,Einkommen!$A$1:$A$17,0)),"")</f>
        <v>1</v>
      </c>
      <c r="W184" s="24">
        <f>IF(Original!V184="","",Original!V184+1)</f>
        <v>4</v>
      </c>
      <c r="X184" s="24">
        <f>IF(Original!W184="","",Original!W184+1)</f>
        <v>3</v>
      </c>
      <c r="Y184" s="25">
        <f>IF(Original!X184="ja",1,IF(Original!X184="nein",0,""))</f>
        <v>1</v>
      </c>
      <c r="Z184" s="25">
        <f>IF(Original!Y184="ja",0,IF(Original!Y184="nein",1,""))</f>
        <v>0</v>
      </c>
      <c r="AA184" s="25">
        <f>IF(OR(Original!Z184="Meine Meinung zu Amazon hat meine Entscheidung im ersten Teil des Fragebogens nicht beeinflusst.",neu!C184=0),0,IF(AND(Original!Z184="Ich habe mich wegen meiner Amazon-Vorbehalte im ersten Teil des Fragebogens fÃ¼r das Spenden entschieden.",neu!C184=1),1,""))</f>
        <v>0</v>
      </c>
      <c r="AB184" s="19"/>
    </row>
    <row r="185" spans="1:28" x14ac:dyDescent="0.3">
      <c r="A185" s="17">
        <f>IF(ISBLANK(Original!C185),1,0)</f>
        <v>0</v>
      </c>
      <c r="B185" s="2" t="str">
        <f>MID(Original!D185,8,1)&amp;MID(Original!F185,8,1)</f>
        <v>A</v>
      </c>
      <c r="C185" s="17">
        <f t="shared" si="10"/>
        <v>1</v>
      </c>
      <c r="D185" s="18">
        <f>Original!G185+1</f>
        <v>5</v>
      </c>
      <c r="E185" s="18">
        <f>Original!H185+1</f>
        <v>9</v>
      </c>
      <c r="F185" s="18">
        <f>10-Original!I185+1</f>
        <v>6</v>
      </c>
      <c r="G185" s="18">
        <f>Original!J185+1</f>
        <v>11</v>
      </c>
      <c r="H185" s="18">
        <f>Original!K185+1</f>
        <v>2</v>
      </c>
      <c r="I185" s="18">
        <f>10-Original!L185+1</f>
        <v>3</v>
      </c>
      <c r="J185" s="4">
        <f t="shared" si="11"/>
        <v>6</v>
      </c>
      <c r="K185" s="18">
        <f>Original!M185</f>
        <v>7</v>
      </c>
      <c r="L185" s="20">
        <f>IF(RIGHT(Original!N185,3)="â‚¬",LEFT(Original!N185,(LEN(Original!N185)-3)),Original!N185)</f>
        <v>100</v>
      </c>
      <c r="M185" s="21">
        <f t="shared" si="12"/>
        <v>100</v>
      </c>
      <c r="N185" s="5">
        <f t="shared" si="13"/>
        <v>100</v>
      </c>
      <c r="O185" s="5">
        <f t="shared" si="14"/>
        <v>100</v>
      </c>
      <c r="P185" s="22" t="str">
        <f>IF(Original!O185="mÃ¤nnlich","0",IF(Original!O185="weiblich","1",""))</f>
        <v>1</v>
      </c>
      <c r="Q185" s="22">
        <f>IFERROR(INDEX(Alter!$B$1:$B$7,MATCH(LEFT(Original!P185,5),Alter!$A$1:$A$7,0)),"")</f>
        <v>4</v>
      </c>
      <c r="R185" s="23">
        <f>IFERROR(INDEX(Abschluss!$B$1:$B$10,MATCH(Original!Q185,Abschluss!$A$1:$A$10,0)),"")</f>
        <v>6</v>
      </c>
      <c r="S185" s="23">
        <f>IFERROR(INDEX(Tätigkeit!$B$1:$B$10,MATCH(Original!R185,Tätigkeit!$A$1:$A$10,0)),"")</f>
        <v>6</v>
      </c>
      <c r="T185" s="23">
        <f>IFERROR(INDEX(Berufsfeld!$B$1:$B$16,MATCH(Original!S185,Berufsfeld!$A$1:$A$16,0)),"")</f>
        <v>12</v>
      </c>
      <c r="U185" s="23">
        <f>IFERROR(INDEX(Studium!$B$1:$B$11,MATCH(Original!T185,Studium!$A$1:$A$11,0)),"")</f>
        <v>10</v>
      </c>
      <c r="V185" s="24">
        <f>IFERROR(INDEX(Einkommen!$B$1:$B$17,MATCH(Original!U185,Einkommen!$A$1:$A$17,0)),"")</f>
        <v>2</v>
      </c>
      <c r="W185" s="24">
        <f>IF(Original!V185="","",Original!V185+1)</f>
        <v>1</v>
      </c>
      <c r="X185" s="24">
        <f>IF(Original!W185="","",Original!W185+1)</f>
        <v>5</v>
      </c>
      <c r="Y185" s="25">
        <f>IF(Original!X185="ja",1,IF(Original!X185="nein",0,""))</f>
        <v>1</v>
      </c>
      <c r="Z185" s="25">
        <f>IF(Original!Y185="ja",0,IF(Original!Y185="nein",1,""))</f>
        <v>0</v>
      </c>
      <c r="AA185" s="25">
        <f>IF(OR(Original!Z185="Meine Meinung zu Amazon hat meine Entscheidung im ersten Teil des Fragebogens nicht beeinflusst.",neu!C185=0),0,IF(AND(Original!Z185="Ich habe mich wegen meiner Amazon-Vorbehalte im ersten Teil des Fragebogens fÃ¼r das Spenden entschieden.",neu!C185=1),1,""))</f>
        <v>1</v>
      </c>
      <c r="AB185" s="19"/>
    </row>
    <row r="186" spans="1:28" x14ac:dyDescent="0.3">
      <c r="A186" s="17">
        <f>IF(ISBLANK(Original!C186),1,0)</f>
        <v>0</v>
      </c>
      <c r="B186" s="2" t="str">
        <f>MID(Original!D186,8,1)&amp;MID(Original!F186,8,1)</f>
        <v>B</v>
      </c>
      <c r="C186" s="17">
        <f t="shared" si="10"/>
        <v>0</v>
      </c>
      <c r="D186" s="18">
        <f>Original!G186+1</f>
        <v>1</v>
      </c>
      <c r="E186" s="18">
        <f>Original!H186+1</f>
        <v>6</v>
      </c>
      <c r="F186" s="18">
        <f>10-Original!I186+1</f>
        <v>1</v>
      </c>
      <c r="G186" s="18">
        <f>Original!J186+1</f>
        <v>1</v>
      </c>
      <c r="H186" s="18">
        <f>Original!K186+1</f>
        <v>9</v>
      </c>
      <c r="I186" s="18">
        <f>10-Original!L186+1</f>
        <v>1</v>
      </c>
      <c r="J186" s="4">
        <f t="shared" si="11"/>
        <v>3.1666666666666665</v>
      </c>
      <c r="K186" s="18">
        <f>Original!M186</f>
        <v>5</v>
      </c>
      <c r="L186" s="20" t="str">
        <f>IF(RIGHT(Original!N186,3)="â‚¬",LEFT(Original!N186,(LEN(Original!N186)-3)),Original!N186)</f>
        <v xml:space="preserve">0 </v>
      </c>
      <c r="M186" s="21" t="str">
        <f t="shared" si="12"/>
        <v xml:space="preserve">0 </v>
      </c>
      <c r="N186" s="5" t="str">
        <f t="shared" si="13"/>
        <v xml:space="preserve">0 </v>
      </c>
      <c r="O186" s="5">
        <f t="shared" si="14"/>
        <v>0</v>
      </c>
      <c r="P186" s="22" t="str">
        <f>IF(Original!O186="mÃ¤nnlich","0",IF(Original!O186="weiblich","1",""))</f>
        <v>1</v>
      </c>
      <c r="Q186" s="22">
        <f>IFERROR(INDEX(Alter!$B$1:$B$7,MATCH(LEFT(Original!P186,5),Alter!$A$1:$A$7,0)),"")</f>
        <v>3</v>
      </c>
      <c r="R186" s="23">
        <f>IFERROR(INDEX(Abschluss!$B$1:$B$10,MATCH(Original!Q186,Abschluss!$A$1:$A$10,0)),"")</f>
        <v>8</v>
      </c>
      <c r="S186" s="23">
        <f>IFERROR(INDEX(Tätigkeit!$B$1:$B$10,MATCH(Original!R186,Tätigkeit!$A$1:$A$10,0)),"")</f>
        <v>1</v>
      </c>
      <c r="T186" s="23">
        <f>IFERROR(INDEX(Berufsfeld!$B$1:$B$16,MATCH(Original!S186,Berufsfeld!$A$1:$A$16,0)),"")</f>
        <v>1</v>
      </c>
      <c r="U186" s="23">
        <f>IFERROR(INDEX(Studium!$B$1:$B$11,MATCH(Original!T186,Studium!$A$1:$A$11,0)),"")</f>
        <v>7</v>
      </c>
      <c r="V186" s="24">
        <f>IFERROR(INDEX(Einkommen!$B$1:$B$17,MATCH(Original!U186,Einkommen!$A$1:$A$17,0)),"")</f>
        <v>2</v>
      </c>
      <c r="W186" s="24">
        <f>IF(Original!V186="","",Original!V186+1)</f>
        <v>5</v>
      </c>
      <c r="X186" s="24">
        <f>IF(Original!W186="","",Original!W186+1)</f>
        <v>4</v>
      </c>
      <c r="Y186" s="25">
        <f>IF(Original!X186="ja",1,IF(Original!X186="nein",0,""))</f>
        <v>1</v>
      </c>
      <c r="Z186" s="25">
        <f>IF(Original!Y186="ja",0,IF(Original!Y186="nein",1,""))</f>
        <v>0</v>
      </c>
      <c r="AA186" s="25">
        <f>IF(OR(Original!Z186="Meine Meinung zu Amazon hat meine Entscheidung im ersten Teil des Fragebogens nicht beeinflusst.",neu!C186=0),0,IF(AND(Original!Z186="Ich habe mich wegen meiner Amazon-Vorbehalte im ersten Teil des Fragebogens fÃ¼r das Spenden entschieden.",neu!C186=1),1,""))</f>
        <v>0</v>
      </c>
      <c r="AB186" s="19"/>
    </row>
    <row r="187" spans="1:28" x14ac:dyDescent="0.3">
      <c r="A187" s="17">
        <f>IF(ISBLANK(Original!C187),1,0)</f>
        <v>1</v>
      </c>
      <c r="B187" s="2" t="str">
        <f>MID(Original!D187,8,1)&amp;MID(Original!F187,8,1)</f>
        <v>B</v>
      </c>
      <c r="C187" s="17">
        <f t="shared" si="10"/>
        <v>0</v>
      </c>
      <c r="D187" s="18">
        <f>Original!G187+1</f>
        <v>10</v>
      </c>
      <c r="E187" s="18">
        <f>Original!H187+1</f>
        <v>5</v>
      </c>
      <c r="F187" s="18">
        <f>10-Original!I187+1</f>
        <v>3</v>
      </c>
      <c r="G187" s="18">
        <f>Original!J187+1</f>
        <v>6</v>
      </c>
      <c r="H187" s="18">
        <f>Original!K187+1</f>
        <v>1</v>
      </c>
      <c r="I187" s="18">
        <f>10-Original!L187+1</f>
        <v>5</v>
      </c>
      <c r="J187" s="4">
        <f t="shared" si="11"/>
        <v>5</v>
      </c>
      <c r="K187" s="18">
        <f>Original!M187</f>
        <v>7</v>
      </c>
      <c r="L187" s="20">
        <f>IF(RIGHT(Original!N187,3)="â‚¬",LEFT(Original!N187,(LEN(Original!N187)-3)),Original!N187)</f>
        <v>100</v>
      </c>
      <c r="M187" s="21">
        <f t="shared" si="12"/>
        <v>100</v>
      </c>
      <c r="N187" s="5">
        <f t="shared" si="13"/>
        <v>100</v>
      </c>
      <c r="O187" s="5">
        <f t="shared" si="14"/>
        <v>100</v>
      </c>
      <c r="P187" s="22" t="str">
        <f>IF(Original!O187="mÃ¤nnlich","0",IF(Original!O187="weiblich","1",""))</f>
        <v>1</v>
      </c>
      <c r="Q187" s="22">
        <f>IFERROR(INDEX(Alter!$B$1:$B$7,MATCH(LEFT(Original!P187,5),Alter!$A$1:$A$7,0)),"")</f>
        <v>3</v>
      </c>
      <c r="R187" s="23">
        <f>IFERROR(INDEX(Abschluss!$B$1:$B$10,MATCH(Original!Q187,Abschluss!$A$1:$A$10,0)),"")</f>
        <v>8</v>
      </c>
      <c r="S187" s="23">
        <f>IFERROR(INDEX(Tätigkeit!$B$1:$B$10,MATCH(Original!R187,Tätigkeit!$A$1:$A$10,0)),"")</f>
        <v>1</v>
      </c>
      <c r="T187" s="23">
        <f>IFERROR(INDEX(Berufsfeld!$B$1:$B$16,MATCH(Original!S187,Berufsfeld!$A$1:$A$16,0)),"")</f>
        <v>1</v>
      </c>
      <c r="U187" s="23">
        <f>IFERROR(INDEX(Studium!$B$1:$B$11,MATCH(Original!T187,Studium!$A$1:$A$11,0)),"")</f>
        <v>2</v>
      </c>
      <c r="V187" s="24">
        <f>IFERROR(INDEX(Einkommen!$B$1:$B$17,MATCH(Original!U187,Einkommen!$A$1:$A$17,0)),"")</f>
        <v>1</v>
      </c>
      <c r="W187" s="24">
        <f>IF(Original!V187="","",Original!V187+1)</f>
        <v>4</v>
      </c>
      <c r="X187" s="24">
        <f>IF(Original!W187="","",Original!W187+1)</f>
        <v>2</v>
      </c>
      <c r="Y187" s="25">
        <f>IF(Original!X187="ja",1,IF(Original!X187="nein",0,""))</f>
        <v>0</v>
      </c>
      <c r="Z187" s="25">
        <f>IF(Original!Y187="ja",0,IF(Original!Y187="nein",1,""))</f>
        <v>0</v>
      </c>
      <c r="AA187" s="25">
        <f>IF(OR(Original!Z187="Meine Meinung zu Amazon hat meine Entscheidung im ersten Teil des Fragebogens nicht beeinflusst.",neu!C187=0),0,IF(AND(Original!Z187="Ich habe mich wegen meiner Amazon-Vorbehalte im ersten Teil des Fragebogens fÃ¼r das Spenden entschieden.",neu!C187=1),1,""))</f>
        <v>0</v>
      </c>
      <c r="AB187" s="19"/>
    </row>
    <row r="188" spans="1:28" x14ac:dyDescent="0.3">
      <c r="A188" s="17">
        <f>IF(ISBLANK(Original!C188),1,0)</f>
        <v>0</v>
      </c>
      <c r="B188" s="2" t="str">
        <f>MID(Original!D188,8,1)&amp;MID(Original!F188,8,1)</f>
        <v>A</v>
      </c>
      <c r="C188" s="17">
        <f t="shared" si="10"/>
        <v>1</v>
      </c>
      <c r="D188" s="18">
        <f>Original!G188+1</f>
        <v>7</v>
      </c>
      <c r="E188" s="18">
        <f>Original!H188+1</f>
        <v>6</v>
      </c>
      <c r="F188" s="18">
        <f>10-Original!I188+1</f>
        <v>5</v>
      </c>
      <c r="G188" s="18">
        <f>Original!J188+1</f>
        <v>5</v>
      </c>
      <c r="H188" s="18">
        <f>Original!K188+1</f>
        <v>5</v>
      </c>
      <c r="I188" s="18">
        <f>10-Original!L188+1</f>
        <v>4</v>
      </c>
      <c r="J188" s="4">
        <f t="shared" si="11"/>
        <v>5.333333333333333</v>
      </c>
      <c r="K188" s="18">
        <f>Original!M188</f>
        <v>5</v>
      </c>
      <c r="L188" s="20">
        <f>IF(RIGHT(Original!N188,3)="â‚¬",LEFT(Original!N188,(LEN(Original!N188)-3)),Original!N188)</f>
        <v>0</v>
      </c>
      <c r="M188" s="21">
        <f t="shared" si="12"/>
        <v>0</v>
      </c>
      <c r="N188" s="5">
        <f t="shared" si="13"/>
        <v>0</v>
      </c>
      <c r="O188" s="5">
        <f t="shared" si="14"/>
        <v>0</v>
      </c>
      <c r="P188" s="22" t="str">
        <f>IF(Original!O188="mÃ¤nnlich","0",IF(Original!O188="weiblich","1",""))</f>
        <v>1</v>
      </c>
      <c r="Q188" s="22">
        <f>IFERROR(INDEX(Alter!$B$1:$B$7,MATCH(LEFT(Original!P188,5),Alter!$A$1:$A$7,0)),"")</f>
        <v>3</v>
      </c>
      <c r="R188" s="23">
        <f>IFERROR(INDEX(Abschluss!$B$1:$B$10,MATCH(Original!Q188,Abschluss!$A$1:$A$10,0)),"")</f>
        <v>7</v>
      </c>
      <c r="S188" s="23">
        <f>IFERROR(INDEX(Tätigkeit!$B$1:$B$10,MATCH(Original!R188,Tätigkeit!$A$1:$A$10,0)),"")</f>
        <v>1</v>
      </c>
      <c r="T188" s="23">
        <f>IFERROR(INDEX(Berufsfeld!$B$1:$B$16,MATCH(Original!S188,Berufsfeld!$A$1:$A$16,0)),"")</f>
        <v>2</v>
      </c>
      <c r="U188" s="23">
        <f>IFERROR(INDEX(Studium!$B$1:$B$11,MATCH(Original!T188,Studium!$A$1:$A$11,0)),"")</f>
        <v>4</v>
      </c>
      <c r="V188" s="24">
        <f>IFERROR(INDEX(Einkommen!$B$1:$B$17,MATCH(Original!U188,Einkommen!$A$1:$A$17,0)),"")</f>
        <v>3</v>
      </c>
      <c r="W188" s="24">
        <f>IF(Original!V188="","",Original!V188+1)</f>
        <v>3</v>
      </c>
      <c r="X188" s="24">
        <f>IF(Original!W188="","",Original!W188+1)</f>
        <v>6</v>
      </c>
      <c r="Y188" s="25">
        <f>IF(Original!X188="ja",1,IF(Original!X188="nein",0,""))</f>
        <v>0</v>
      </c>
      <c r="Z188" s="25">
        <f>IF(Original!Y188="ja",0,IF(Original!Y188="nein",1,""))</f>
        <v>0</v>
      </c>
      <c r="AA188" s="25">
        <f>IF(OR(Original!Z188="Meine Meinung zu Amazon hat meine Entscheidung im ersten Teil des Fragebogens nicht beeinflusst.",neu!C188=0),0,IF(AND(Original!Z188="Ich habe mich wegen meiner Amazon-Vorbehalte im ersten Teil des Fragebogens fÃ¼r das Spenden entschieden.",neu!C188=1),1,""))</f>
        <v>0</v>
      </c>
      <c r="AB188" s="19"/>
    </row>
    <row r="189" spans="1:28" x14ac:dyDescent="0.3">
      <c r="A189" s="17">
        <f>IF(ISBLANK(Original!C189),1,0)</f>
        <v>1</v>
      </c>
      <c r="B189" s="2" t="str">
        <f>MID(Original!D189,8,1)&amp;MID(Original!F189,8,1)</f>
        <v>B</v>
      </c>
      <c r="C189" s="17">
        <f t="shared" si="10"/>
        <v>0</v>
      </c>
      <c r="D189" s="18">
        <f>Original!G189+1</f>
        <v>1</v>
      </c>
      <c r="E189" s="18">
        <f>Original!H189+1</f>
        <v>11</v>
      </c>
      <c r="F189" s="18">
        <f>10-Original!I189+1</f>
        <v>6</v>
      </c>
      <c r="G189" s="18">
        <f>Original!J189+1</f>
        <v>5</v>
      </c>
      <c r="H189" s="18">
        <f>Original!K189+1</f>
        <v>1</v>
      </c>
      <c r="I189" s="18">
        <f>10-Original!L189+1</f>
        <v>1</v>
      </c>
      <c r="J189" s="4">
        <f t="shared" si="11"/>
        <v>4.166666666666667</v>
      </c>
      <c r="K189" s="18">
        <f>Original!M189</f>
        <v>0</v>
      </c>
      <c r="L189" s="20">
        <f>IF(RIGHT(Original!N189,3)="â‚¬",LEFT(Original!N189,(LEN(Original!N189)-3)),Original!N189)</f>
        <v>0</v>
      </c>
      <c r="M189" s="21">
        <f t="shared" si="12"/>
        <v>0</v>
      </c>
      <c r="N189" s="5">
        <f t="shared" si="13"/>
        <v>0</v>
      </c>
      <c r="O189" s="5">
        <f t="shared" si="14"/>
        <v>0</v>
      </c>
      <c r="P189" s="22" t="str">
        <f>IF(Original!O189="mÃ¤nnlich","0",IF(Original!O189="weiblich","1",""))</f>
        <v>1</v>
      </c>
      <c r="Q189" s="22">
        <f>IFERROR(INDEX(Alter!$B$1:$B$7,MATCH(LEFT(Original!P189,5),Alter!$A$1:$A$7,0)),"")</f>
        <v>3</v>
      </c>
      <c r="R189" s="23">
        <f>IFERROR(INDEX(Abschluss!$B$1:$B$10,MATCH(Original!Q189,Abschluss!$A$1:$A$10,0)),"")</f>
        <v>4</v>
      </c>
      <c r="S189" s="23">
        <f>IFERROR(INDEX(Tätigkeit!$B$1:$B$10,MATCH(Original!R189,Tätigkeit!$A$1:$A$10,0)),"")</f>
        <v>1</v>
      </c>
      <c r="T189" s="23">
        <f>IFERROR(INDEX(Berufsfeld!$B$1:$B$16,MATCH(Original!S189,Berufsfeld!$A$1:$A$16,0)),"")</f>
        <v>1</v>
      </c>
      <c r="U189" s="23">
        <f>IFERROR(INDEX(Studium!$B$1:$B$11,MATCH(Original!T189,Studium!$A$1:$A$11,0)),"")</f>
        <v>2</v>
      </c>
      <c r="V189" s="24">
        <f>IFERROR(INDEX(Einkommen!$B$1:$B$17,MATCH(Original!U189,Einkommen!$A$1:$A$17,0)),"")</f>
        <v>2</v>
      </c>
      <c r="W189" s="24">
        <f>IF(Original!V189="","",Original!V189+1)</f>
        <v>5</v>
      </c>
      <c r="X189" s="24">
        <f>IF(Original!W189="","",Original!W189+1)</f>
        <v>5</v>
      </c>
      <c r="Y189" s="25">
        <f>IF(Original!X189="ja",1,IF(Original!X189="nein",0,""))</f>
        <v>1</v>
      </c>
      <c r="Z189" s="25">
        <f>IF(Original!Y189="ja",0,IF(Original!Y189="nein",1,""))</f>
        <v>0</v>
      </c>
      <c r="AA189" s="25">
        <f>IF(OR(Original!Z189="Meine Meinung zu Amazon hat meine Entscheidung im ersten Teil des Fragebogens nicht beeinflusst.",neu!C189=0),0,IF(AND(Original!Z189="Ich habe mich wegen meiner Amazon-Vorbehalte im ersten Teil des Fragebogens fÃ¼r das Spenden entschieden.",neu!C189=1),1,""))</f>
        <v>0</v>
      </c>
      <c r="AB189" s="19"/>
    </row>
    <row r="190" spans="1:28" x14ac:dyDescent="0.3">
      <c r="A190" s="17">
        <f>IF(ISBLANK(Original!C190),1,0)</f>
        <v>1</v>
      </c>
      <c r="B190" s="2" t="str">
        <f>MID(Original!D190,8,1)&amp;MID(Original!F190,8,1)</f>
        <v>A</v>
      </c>
      <c r="C190" s="17">
        <f t="shared" si="10"/>
        <v>1</v>
      </c>
      <c r="D190" s="18">
        <f>Original!G190+1</f>
        <v>8</v>
      </c>
      <c r="E190" s="18">
        <f>Original!H190+1</f>
        <v>9</v>
      </c>
      <c r="F190" s="18">
        <f>10-Original!I190+1</f>
        <v>4</v>
      </c>
      <c r="G190" s="18">
        <f>Original!J190+1</f>
        <v>7</v>
      </c>
      <c r="H190" s="18">
        <f>Original!K190+1</f>
        <v>4</v>
      </c>
      <c r="I190" s="18">
        <f>10-Original!L190+1</f>
        <v>7</v>
      </c>
      <c r="J190" s="4">
        <f t="shared" si="11"/>
        <v>6.5</v>
      </c>
      <c r="K190" s="18">
        <f>Original!M190</f>
        <v>5</v>
      </c>
      <c r="L190" s="20" t="str">
        <f>IF(RIGHT(Original!N190,3)="â‚¬",LEFT(Original!N190,(LEN(Original!N190)-3)),Original!N190)</f>
        <v>100</v>
      </c>
      <c r="M190" s="21" t="str">
        <f t="shared" si="12"/>
        <v>100</v>
      </c>
      <c r="N190" s="5" t="str">
        <f t="shared" si="13"/>
        <v>100</v>
      </c>
      <c r="O190" s="5">
        <f t="shared" si="14"/>
        <v>100</v>
      </c>
      <c r="P190" s="22" t="str">
        <f>IF(Original!O190="mÃ¤nnlich","0",IF(Original!O190="weiblich","1",""))</f>
        <v>0</v>
      </c>
      <c r="Q190" s="22">
        <f>IFERROR(INDEX(Alter!$B$1:$B$7,MATCH(LEFT(Original!P190,5),Alter!$A$1:$A$7,0)),"")</f>
        <v>3</v>
      </c>
      <c r="R190" s="23">
        <f>IFERROR(INDEX(Abschluss!$B$1:$B$10,MATCH(Original!Q190,Abschluss!$A$1:$A$10,0)),"")</f>
        <v>7</v>
      </c>
      <c r="S190" s="23">
        <f>IFERROR(INDEX(Tätigkeit!$B$1:$B$10,MATCH(Original!R190,Tätigkeit!$A$1:$A$10,0)),"")</f>
        <v>2</v>
      </c>
      <c r="T190" s="23">
        <f>IFERROR(INDEX(Berufsfeld!$B$1:$B$16,MATCH(Original!S190,Berufsfeld!$A$1:$A$16,0)),"")</f>
        <v>2</v>
      </c>
      <c r="U190" s="23">
        <f>IFERROR(INDEX(Studium!$B$1:$B$11,MATCH(Original!T190,Studium!$A$1:$A$11,0)),"")</f>
        <v>4</v>
      </c>
      <c r="V190" s="24">
        <f>IFERROR(INDEX(Einkommen!$B$1:$B$17,MATCH(Original!U190,Einkommen!$A$1:$A$17,0)),"")</f>
        <v>2</v>
      </c>
      <c r="W190" s="24">
        <f>IF(Original!V190="","",Original!V190+1)</f>
        <v>3</v>
      </c>
      <c r="X190" s="24">
        <f>IF(Original!W190="","",Original!W190+1)</f>
        <v>5</v>
      </c>
      <c r="Y190" s="25">
        <f>IF(Original!X190="ja",1,IF(Original!X190="nein",0,""))</f>
        <v>1</v>
      </c>
      <c r="Z190" s="25">
        <f>IF(Original!Y190="ja",0,IF(Original!Y190="nein",1,""))</f>
        <v>0</v>
      </c>
      <c r="AA190" s="25">
        <f>IF(OR(Original!Z190="Meine Meinung zu Amazon hat meine Entscheidung im ersten Teil des Fragebogens nicht beeinflusst.",neu!C190=0),0,IF(AND(Original!Z190="Ich habe mich wegen meiner Amazon-Vorbehalte im ersten Teil des Fragebogens fÃ¼r das Spenden entschieden.",neu!C190=1),1,""))</f>
        <v>0</v>
      </c>
      <c r="AB190" s="19"/>
    </row>
    <row r="191" spans="1:28" x14ac:dyDescent="0.3">
      <c r="A191" s="17">
        <f>IF(ISBLANK(Original!C191),1,0)</f>
        <v>1</v>
      </c>
      <c r="B191" s="2" t="str">
        <f>MID(Original!D191,8,1)&amp;MID(Original!F191,8,1)</f>
        <v>A</v>
      </c>
      <c r="C191" s="17">
        <f t="shared" si="10"/>
        <v>1</v>
      </c>
      <c r="D191" s="18">
        <f>Original!G191+1</f>
        <v>8</v>
      </c>
      <c r="E191" s="18">
        <f>Original!H191+1</f>
        <v>3</v>
      </c>
      <c r="F191" s="18">
        <f>10-Original!I191+1</f>
        <v>3</v>
      </c>
      <c r="G191" s="18">
        <f>Original!J191+1</f>
        <v>4</v>
      </c>
      <c r="H191" s="18">
        <f>Original!K191+1</f>
        <v>4</v>
      </c>
      <c r="I191" s="18">
        <f>10-Original!L191+1</f>
        <v>5</v>
      </c>
      <c r="J191" s="4">
        <f t="shared" si="11"/>
        <v>4.5</v>
      </c>
      <c r="K191" s="18">
        <f>Original!M191</f>
        <v>8</v>
      </c>
      <c r="L191" s="20">
        <f>IF(RIGHT(Original!N191,3)="â‚¬",LEFT(Original!N191,(LEN(Original!N191)-3)),Original!N191)</f>
        <v>50</v>
      </c>
      <c r="M191" s="21">
        <f t="shared" si="12"/>
        <v>50</v>
      </c>
      <c r="N191" s="5">
        <f t="shared" si="13"/>
        <v>50</v>
      </c>
      <c r="O191" s="5">
        <f t="shared" si="14"/>
        <v>50</v>
      </c>
      <c r="P191" s="22" t="str">
        <f>IF(Original!O191="mÃ¤nnlich","0",IF(Original!O191="weiblich","1",""))</f>
        <v>1</v>
      </c>
      <c r="Q191" s="22">
        <f>IFERROR(INDEX(Alter!$B$1:$B$7,MATCH(LEFT(Original!P191,5),Alter!$A$1:$A$7,0)),"")</f>
        <v>3</v>
      </c>
      <c r="R191" s="23">
        <f>IFERROR(INDEX(Abschluss!$B$1:$B$10,MATCH(Original!Q191,Abschluss!$A$1:$A$10,0)),"")</f>
        <v>8</v>
      </c>
      <c r="S191" s="23">
        <f>IFERROR(INDEX(Tätigkeit!$B$1:$B$10,MATCH(Original!R191,Tätigkeit!$A$1:$A$10,0)),"")</f>
        <v>1</v>
      </c>
      <c r="T191" s="23">
        <f>IFERROR(INDEX(Berufsfeld!$B$1:$B$16,MATCH(Original!S191,Berufsfeld!$A$1:$A$16,0)),"")</f>
        <v>11</v>
      </c>
      <c r="U191" s="23">
        <f>IFERROR(INDEX(Studium!$B$1:$B$11,MATCH(Original!T191,Studium!$A$1:$A$11,0)),"")</f>
        <v>9</v>
      </c>
      <c r="V191" s="24">
        <f>IFERROR(INDEX(Einkommen!$B$1:$B$17,MATCH(Original!U191,Einkommen!$A$1:$A$17,0)),"")</f>
        <v>3</v>
      </c>
      <c r="W191" s="24">
        <f>IF(Original!V191="","",Original!V191+1)</f>
        <v>4</v>
      </c>
      <c r="X191" s="24">
        <f>IF(Original!W191="","",Original!W191+1)</f>
        <v>3</v>
      </c>
      <c r="Y191" s="25">
        <f>IF(Original!X191="ja",1,IF(Original!X191="nein",0,""))</f>
        <v>1</v>
      </c>
      <c r="Z191" s="25">
        <f>IF(Original!Y191="ja",0,IF(Original!Y191="nein",1,""))</f>
        <v>0</v>
      </c>
      <c r="AA191" s="25">
        <f>IF(OR(Original!Z191="Meine Meinung zu Amazon hat meine Entscheidung im ersten Teil des Fragebogens nicht beeinflusst.",neu!C191=0),0,IF(AND(Original!Z191="Ich habe mich wegen meiner Amazon-Vorbehalte im ersten Teil des Fragebogens fÃ¼r das Spenden entschieden.",neu!C191=1),1,""))</f>
        <v>0</v>
      </c>
      <c r="AB191" s="19"/>
    </row>
    <row r="192" spans="1:28" x14ac:dyDescent="0.3">
      <c r="A192" s="17">
        <f>IF(ISBLANK(Original!C192),1,0)</f>
        <v>1</v>
      </c>
      <c r="B192" s="2" t="str">
        <f>MID(Original!D192,8,1)&amp;MID(Original!F192,8,1)</f>
        <v>A</v>
      </c>
      <c r="C192" s="17">
        <f t="shared" si="10"/>
        <v>1</v>
      </c>
      <c r="D192" s="18">
        <f>Original!G192+1</f>
        <v>9</v>
      </c>
      <c r="E192" s="18">
        <f>Original!H192+1</f>
        <v>11</v>
      </c>
      <c r="F192" s="18">
        <f>10-Original!I192+1</f>
        <v>1</v>
      </c>
      <c r="G192" s="18">
        <f>Original!J192+1</f>
        <v>7</v>
      </c>
      <c r="H192" s="18">
        <f>Original!K192+1</f>
        <v>5</v>
      </c>
      <c r="I192" s="18">
        <f>10-Original!L192+1</f>
        <v>5</v>
      </c>
      <c r="J192" s="4">
        <f t="shared" si="11"/>
        <v>6.333333333333333</v>
      </c>
      <c r="K192" s="18">
        <f>Original!M192</f>
        <v>10</v>
      </c>
      <c r="L192" s="20">
        <f>IF(RIGHT(Original!N192,3)="â‚¬",LEFT(Original!N192,(LEN(Original!N192)-3)),Original!N192)</f>
        <v>200</v>
      </c>
      <c r="M192" s="21">
        <f t="shared" si="12"/>
        <v>200</v>
      </c>
      <c r="N192" s="5">
        <f t="shared" si="13"/>
        <v>200</v>
      </c>
      <c r="O192" s="5">
        <f t="shared" si="14"/>
        <v>200</v>
      </c>
      <c r="P192" s="22" t="str">
        <f>IF(Original!O192="mÃ¤nnlich","0",IF(Original!O192="weiblich","1",""))</f>
        <v>1</v>
      </c>
      <c r="Q192" s="22">
        <f>IFERROR(INDEX(Alter!$B$1:$B$7,MATCH(LEFT(Original!P192,5),Alter!$A$1:$A$7,0)),"")</f>
        <v>2</v>
      </c>
      <c r="R192" s="23">
        <f>IFERROR(INDEX(Abschluss!$B$1:$B$10,MATCH(Original!Q192,Abschluss!$A$1:$A$10,0)),"")</f>
        <v>4</v>
      </c>
      <c r="S192" s="23">
        <f>IFERROR(INDEX(Tätigkeit!$B$1:$B$10,MATCH(Original!R192,Tätigkeit!$A$1:$A$10,0)),"")</f>
        <v>1</v>
      </c>
      <c r="T192" s="23">
        <f>IFERROR(INDEX(Berufsfeld!$B$1:$B$16,MATCH(Original!S192,Berufsfeld!$A$1:$A$16,0)),"")</f>
        <v>1</v>
      </c>
      <c r="U192" s="23">
        <f>IFERROR(INDEX(Studium!$B$1:$B$11,MATCH(Original!T192,Studium!$A$1:$A$11,0)),"")</f>
        <v>7</v>
      </c>
      <c r="V192" s="24">
        <f>IFERROR(INDEX(Einkommen!$B$1:$B$17,MATCH(Original!U192,Einkommen!$A$1:$A$17,0)),"")</f>
        <v>2</v>
      </c>
      <c r="W192" s="24">
        <f>IF(Original!V192="","",Original!V192+1)</f>
        <v>4</v>
      </c>
      <c r="X192" s="24">
        <f>IF(Original!W192="","",Original!W192+1)</f>
        <v>3</v>
      </c>
      <c r="Y192" s="25">
        <f>IF(Original!X192="ja",1,IF(Original!X192="nein",0,""))</f>
        <v>1</v>
      </c>
      <c r="Z192" s="25">
        <f>IF(Original!Y192="ja",0,IF(Original!Y192="nein",1,""))</f>
        <v>0</v>
      </c>
      <c r="AA192" s="25">
        <f>IF(OR(Original!Z192="Meine Meinung zu Amazon hat meine Entscheidung im ersten Teil des Fragebogens nicht beeinflusst.",neu!C192=0),0,IF(AND(Original!Z192="Ich habe mich wegen meiner Amazon-Vorbehalte im ersten Teil des Fragebogens fÃ¼r das Spenden entschieden.",neu!C192=1),1,""))</f>
        <v>0</v>
      </c>
      <c r="AB192" s="19"/>
    </row>
    <row r="193" spans="1:28" x14ac:dyDescent="0.3">
      <c r="A193" s="17">
        <f>IF(ISBLANK(Original!C193),1,0)</f>
        <v>0</v>
      </c>
      <c r="B193" s="2" t="str">
        <f>MID(Original!D193,8,1)&amp;MID(Original!F193,8,1)</f>
        <v>A</v>
      </c>
      <c r="C193" s="17">
        <f t="shared" si="10"/>
        <v>1</v>
      </c>
      <c r="D193" s="18">
        <f>Original!G193+1</f>
        <v>9</v>
      </c>
      <c r="E193" s="18">
        <f>Original!H193+1</f>
        <v>11</v>
      </c>
      <c r="F193" s="18">
        <f>10-Original!I193+1</f>
        <v>3</v>
      </c>
      <c r="G193" s="18">
        <f>Original!J193+1</f>
        <v>9</v>
      </c>
      <c r="H193" s="18">
        <f>Original!K193+1</f>
        <v>3</v>
      </c>
      <c r="I193" s="18">
        <f>10-Original!L193+1</f>
        <v>3</v>
      </c>
      <c r="J193" s="4">
        <f t="shared" si="11"/>
        <v>6.333333333333333</v>
      </c>
      <c r="K193" s="18">
        <f>Original!M193</f>
        <v>6</v>
      </c>
      <c r="L193" s="20">
        <f>IF(RIGHT(Original!N193,3)="â‚¬",LEFT(Original!N193,(LEN(Original!N193)-3)),Original!N193)</f>
        <v>20</v>
      </c>
      <c r="M193" s="21">
        <f t="shared" si="12"/>
        <v>20</v>
      </c>
      <c r="N193" s="5">
        <f t="shared" si="13"/>
        <v>20</v>
      </c>
      <c r="O193" s="5">
        <f t="shared" si="14"/>
        <v>20</v>
      </c>
      <c r="P193" s="22" t="str">
        <f>IF(Original!O193="mÃ¤nnlich","0",IF(Original!O193="weiblich","1",""))</f>
        <v>0</v>
      </c>
      <c r="Q193" s="22">
        <f>IFERROR(INDEX(Alter!$B$1:$B$7,MATCH(LEFT(Original!P193,5),Alter!$A$1:$A$7,0)),"")</f>
        <v>3</v>
      </c>
      <c r="R193" s="23">
        <f>IFERROR(INDEX(Abschluss!$B$1:$B$10,MATCH(Original!Q193,Abschluss!$A$1:$A$10,0)),"")</f>
        <v>8</v>
      </c>
      <c r="S193" s="23">
        <f>IFERROR(INDEX(Tätigkeit!$B$1:$B$10,MATCH(Original!R193,Tätigkeit!$A$1:$A$10,0)),"")</f>
        <v>2</v>
      </c>
      <c r="T193" s="23">
        <f>IFERROR(INDEX(Berufsfeld!$B$1:$B$16,MATCH(Original!S193,Berufsfeld!$A$1:$A$16,0)),"")</f>
        <v>3</v>
      </c>
      <c r="U193" s="23">
        <f>IFERROR(INDEX(Studium!$B$1:$B$11,MATCH(Original!T193,Studium!$A$1:$A$11,0)),"")</f>
        <v>5</v>
      </c>
      <c r="V193" s="24">
        <f>IFERROR(INDEX(Einkommen!$B$1:$B$17,MATCH(Original!U193,Einkommen!$A$1:$A$17,0)),"")</f>
        <v>5</v>
      </c>
      <c r="W193" s="24">
        <f>IF(Original!V193="","",Original!V193+1)</f>
        <v>3</v>
      </c>
      <c r="X193" s="24">
        <f>IF(Original!W193="","",Original!W193+1)</f>
        <v>3</v>
      </c>
      <c r="Y193" s="25">
        <f>IF(Original!X193="ja",1,IF(Original!X193="nein",0,""))</f>
        <v>0</v>
      </c>
      <c r="Z193" s="25">
        <f>IF(Original!Y193="ja",0,IF(Original!Y193="nein",1,""))</f>
        <v>0</v>
      </c>
      <c r="AA193" s="25">
        <f>IF(OR(Original!Z193="Meine Meinung zu Amazon hat meine Entscheidung im ersten Teil des Fragebogens nicht beeinflusst.",neu!C193=0),0,IF(AND(Original!Z193="Ich habe mich wegen meiner Amazon-Vorbehalte im ersten Teil des Fragebogens fÃ¼r das Spenden entschieden.",neu!C193=1),1,""))</f>
        <v>0</v>
      </c>
      <c r="AB193" s="19"/>
    </row>
    <row r="194" spans="1:28" x14ac:dyDescent="0.3">
      <c r="A194" s="17">
        <f>IF(ISBLANK(Original!C194),1,0)</f>
        <v>0</v>
      </c>
      <c r="B194" s="2" t="str">
        <f>MID(Original!D194,8,1)&amp;MID(Original!F194,8,1)</f>
        <v>A</v>
      </c>
      <c r="C194" s="17">
        <f t="shared" si="10"/>
        <v>1</v>
      </c>
      <c r="D194" s="18">
        <f>Original!G194+1</f>
        <v>2</v>
      </c>
      <c r="E194" s="18">
        <f>Original!H194+1</f>
        <v>9</v>
      </c>
      <c r="F194" s="18">
        <f>10-Original!I194+1</f>
        <v>8</v>
      </c>
      <c r="G194" s="18">
        <f>Original!J194+1</f>
        <v>1</v>
      </c>
      <c r="H194" s="18">
        <f>Original!K194+1</f>
        <v>1</v>
      </c>
      <c r="I194" s="18">
        <f>10-Original!L194+1</f>
        <v>2</v>
      </c>
      <c r="J194" s="4">
        <f t="shared" si="11"/>
        <v>3.8333333333333335</v>
      </c>
      <c r="K194" s="18">
        <f>Original!M194</f>
        <v>10</v>
      </c>
      <c r="L194" s="20">
        <f>IF(RIGHT(Original!N194,3)="â‚¬",LEFT(Original!N194,(LEN(Original!N194)-3)),Original!N194)</f>
        <v>700</v>
      </c>
      <c r="M194" s="21">
        <f t="shared" si="12"/>
        <v>700</v>
      </c>
      <c r="N194" s="5">
        <f t="shared" si="13"/>
        <v>700</v>
      </c>
      <c r="O194" s="5">
        <f t="shared" si="14"/>
        <v>700</v>
      </c>
      <c r="P194" s="22" t="str">
        <f>IF(Original!O194="mÃ¤nnlich","0",IF(Original!O194="weiblich","1",""))</f>
        <v>1</v>
      </c>
      <c r="Q194" s="22">
        <f>IFERROR(INDEX(Alter!$B$1:$B$7,MATCH(LEFT(Original!P194,5),Alter!$A$1:$A$7,0)),"")</f>
        <v>3</v>
      </c>
      <c r="R194" s="23">
        <f>IFERROR(INDEX(Abschluss!$B$1:$B$10,MATCH(Original!Q194,Abschluss!$A$1:$A$10,0)),"")</f>
        <v>8</v>
      </c>
      <c r="S194" s="23">
        <f>IFERROR(INDEX(Tätigkeit!$B$1:$B$10,MATCH(Original!R194,Tätigkeit!$A$1:$A$10,0)),"")</f>
        <v>2</v>
      </c>
      <c r="T194" s="23">
        <f>IFERROR(INDEX(Berufsfeld!$B$1:$B$16,MATCH(Original!S194,Berufsfeld!$A$1:$A$16,0)),"")</f>
        <v>8</v>
      </c>
      <c r="U194" s="23">
        <f>IFERROR(INDEX(Studium!$B$1:$B$11,MATCH(Original!T194,Studium!$A$1:$A$11,0)),"")</f>
        <v>1</v>
      </c>
      <c r="V194" s="24">
        <f>IFERROR(INDEX(Einkommen!$B$1:$B$17,MATCH(Original!U194,Einkommen!$A$1:$A$17,0)),"")</f>
        <v>4</v>
      </c>
      <c r="W194" s="24">
        <f>IF(Original!V194="","",Original!V194+1)</f>
        <v>4</v>
      </c>
      <c r="X194" s="24">
        <f>IF(Original!W194="","",Original!W194+1)</f>
        <v>5</v>
      </c>
      <c r="Y194" s="25">
        <f>IF(Original!X194="ja",1,IF(Original!X194="nein",0,""))</f>
        <v>1</v>
      </c>
      <c r="Z194" s="25">
        <f>IF(Original!Y194="ja",0,IF(Original!Y194="nein",1,""))</f>
        <v>0</v>
      </c>
      <c r="AA194" s="25">
        <f>IF(OR(Original!Z194="Meine Meinung zu Amazon hat meine Entscheidung im ersten Teil des Fragebogens nicht beeinflusst.",neu!C194=0),0,IF(AND(Original!Z194="Ich habe mich wegen meiner Amazon-Vorbehalte im ersten Teil des Fragebogens fÃ¼r das Spenden entschieden.",neu!C194=1),1,""))</f>
        <v>0</v>
      </c>
      <c r="AB194" s="19"/>
    </row>
    <row r="195" spans="1:28" x14ac:dyDescent="0.3">
      <c r="A195" s="17">
        <f>IF(ISBLANK(Original!C195),1,0)</f>
        <v>0</v>
      </c>
      <c r="B195" s="2" t="str">
        <f>MID(Original!D195,8,1)&amp;MID(Original!F195,8,1)</f>
        <v>A</v>
      </c>
      <c r="C195" s="17">
        <f t="shared" ref="C195:C258" si="15">IF(B195="A",1,IF(B195="B",0,""))</f>
        <v>1</v>
      </c>
      <c r="D195" s="18">
        <f>Original!G195+1</f>
        <v>2</v>
      </c>
      <c r="E195" s="18">
        <f>Original!H195+1</f>
        <v>9</v>
      </c>
      <c r="F195" s="18">
        <f>10-Original!I195+1</f>
        <v>8</v>
      </c>
      <c r="G195" s="18">
        <f>Original!J195+1</f>
        <v>1</v>
      </c>
      <c r="H195" s="18">
        <f>Original!K195+1</f>
        <v>1</v>
      </c>
      <c r="I195" s="18">
        <f>10-Original!L195+1</f>
        <v>2</v>
      </c>
      <c r="J195" s="4">
        <f t="shared" ref="J195:J258" si="16">SUM(D195:I195)/6</f>
        <v>3.8333333333333335</v>
      </c>
      <c r="K195" s="18">
        <f>Original!M195</f>
        <v>10</v>
      </c>
      <c r="L195" s="20">
        <f>IF(RIGHT(Original!N195,3)="â‚¬",LEFT(Original!N195,(LEN(Original!N195)-3)),Original!N195)</f>
        <v>700</v>
      </c>
      <c r="M195" s="21">
        <f t="shared" ref="M195:M258" si="17">IF(OR(RIGHT(L195,5)="Euro ",RIGHT(L195,5)=" Euro"),LEFT(L195,LEN(L195)-5),L195)</f>
        <v>700</v>
      </c>
      <c r="N195" s="5">
        <f t="shared" ref="N195:N258" si="18">M195</f>
        <v>700</v>
      </c>
      <c r="O195" s="5">
        <f t="shared" ref="O195:O258" si="19">INT($N195)</f>
        <v>700</v>
      </c>
      <c r="P195" s="22" t="str">
        <f>IF(Original!O195="mÃ¤nnlich","0",IF(Original!O195="weiblich","1",""))</f>
        <v>1</v>
      </c>
      <c r="Q195" s="22">
        <f>IFERROR(INDEX(Alter!$B$1:$B$7,MATCH(LEFT(Original!P195,5),Alter!$A$1:$A$7,0)),"")</f>
        <v>3</v>
      </c>
      <c r="R195" s="23">
        <f>IFERROR(INDEX(Abschluss!$B$1:$B$10,MATCH(Original!Q195,Abschluss!$A$1:$A$10,0)),"")</f>
        <v>8</v>
      </c>
      <c r="S195" s="23">
        <f>IFERROR(INDEX(Tätigkeit!$B$1:$B$10,MATCH(Original!R195,Tätigkeit!$A$1:$A$10,0)),"")</f>
        <v>2</v>
      </c>
      <c r="T195" s="23">
        <f>IFERROR(INDEX(Berufsfeld!$B$1:$B$16,MATCH(Original!S195,Berufsfeld!$A$1:$A$16,0)),"")</f>
        <v>8</v>
      </c>
      <c r="U195" s="23">
        <f>IFERROR(INDEX(Studium!$B$1:$B$11,MATCH(Original!T195,Studium!$A$1:$A$11,0)),"")</f>
        <v>1</v>
      </c>
      <c r="V195" s="24">
        <f>IFERROR(INDEX(Einkommen!$B$1:$B$17,MATCH(Original!U195,Einkommen!$A$1:$A$17,0)),"")</f>
        <v>4</v>
      </c>
      <c r="W195" s="24">
        <f>IF(Original!V195="","",Original!V195+1)</f>
        <v>4</v>
      </c>
      <c r="X195" s="24">
        <f>IF(Original!W195="","",Original!W195+1)</f>
        <v>5</v>
      </c>
      <c r="Y195" s="25">
        <f>IF(Original!X195="ja",1,IF(Original!X195="nein",0,""))</f>
        <v>1</v>
      </c>
      <c r="Z195" s="25">
        <f>IF(Original!Y195="ja",0,IF(Original!Y195="nein",1,""))</f>
        <v>0</v>
      </c>
      <c r="AA195" s="25">
        <f>IF(OR(Original!Z195="Meine Meinung zu Amazon hat meine Entscheidung im ersten Teil des Fragebogens nicht beeinflusst.",neu!C195=0),0,IF(AND(Original!Z195="Ich habe mich wegen meiner Amazon-Vorbehalte im ersten Teil des Fragebogens fÃ¼r das Spenden entschieden.",neu!C195=1),1,""))</f>
        <v>0</v>
      </c>
      <c r="AB195" s="19"/>
    </row>
    <row r="196" spans="1:28" x14ac:dyDescent="0.3">
      <c r="A196" s="17">
        <f>IF(ISBLANK(Original!C196),1,0)</f>
        <v>1</v>
      </c>
      <c r="B196" s="2" t="str">
        <f>MID(Original!D196,8,1)&amp;MID(Original!F196,8,1)</f>
        <v>A</v>
      </c>
      <c r="C196" s="17">
        <f t="shared" si="15"/>
        <v>1</v>
      </c>
      <c r="D196" s="18">
        <f>Original!G196+1</f>
        <v>4</v>
      </c>
      <c r="E196" s="18">
        <f>Original!H196+1</f>
        <v>4</v>
      </c>
      <c r="F196" s="18">
        <f>10-Original!I196+1</f>
        <v>3</v>
      </c>
      <c r="G196" s="18">
        <f>Original!J196+1</f>
        <v>4</v>
      </c>
      <c r="H196" s="18">
        <f>Original!K196+1</f>
        <v>4</v>
      </c>
      <c r="I196" s="18">
        <f>10-Original!L196+1</f>
        <v>8</v>
      </c>
      <c r="J196" s="4">
        <f t="shared" si="16"/>
        <v>4.5</v>
      </c>
      <c r="K196" s="18">
        <f>Original!M196</f>
        <v>7</v>
      </c>
      <c r="L196" s="20">
        <f>IF(RIGHT(Original!N196,3)="â‚¬",LEFT(Original!N196,(LEN(Original!N196)-3)),Original!N196)</f>
        <v>100</v>
      </c>
      <c r="M196" s="21">
        <f t="shared" si="17"/>
        <v>100</v>
      </c>
      <c r="N196" s="5">
        <f t="shared" si="18"/>
        <v>100</v>
      </c>
      <c r="O196" s="5">
        <f t="shared" si="19"/>
        <v>100</v>
      </c>
      <c r="P196" s="22" t="str">
        <f>IF(Original!O196="mÃ¤nnlich","0",IF(Original!O196="weiblich","1",""))</f>
        <v>1</v>
      </c>
      <c r="Q196" s="22">
        <f>IFERROR(INDEX(Alter!$B$1:$B$7,MATCH(LEFT(Original!P196,5),Alter!$A$1:$A$7,0)),"")</f>
        <v>3</v>
      </c>
      <c r="R196" s="23">
        <f>IFERROR(INDEX(Abschluss!$B$1:$B$10,MATCH(Original!Q196,Abschluss!$A$1:$A$10,0)),"")</f>
        <v>8</v>
      </c>
      <c r="S196" s="23">
        <f>IFERROR(INDEX(Tätigkeit!$B$1:$B$10,MATCH(Original!R196,Tätigkeit!$A$1:$A$10,0)),"")</f>
        <v>2</v>
      </c>
      <c r="T196" s="23">
        <f>IFERROR(INDEX(Berufsfeld!$B$1:$B$16,MATCH(Original!S196,Berufsfeld!$A$1:$A$16,0)),"")</f>
        <v>7</v>
      </c>
      <c r="U196" s="23">
        <f>IFERROR(INDEX(Studium!$B$1:$B$11,MATCH(Original!T196,Studium!$A$1:$A$11,0)),"")</f>
        <v>5</v>
      </c>
      <c r="V196" s="24">
        <f>IFERROR(INDEX(Einkommen!$B$1:$B$17,MATCH(Original!U196,Einkommen!$A$1:$A$17,0)),"")</f>
        <v>4</v>
      </c>
      <c r="W196" s="24">
        <f>IF(Original!V196="","",Original!V196+1)</f>
        <v>5</v>
      </c>
      <c r="X196" s="24">
        <f>IF(Original!W196="","",Original!W196+1)</f>
        <v>3</v>
      </c>
      <c r="Y196" s="25">
        <f>IF(Original!X196="ja",1,IF(Original!X196="nein",0,""))</f>
        <v>1</v>
      </c>
      <c r="Z196" s="25">
        <f>IF(Original!Y196="ja",0,IF(Original!Y196="nein",1,""))</f>
        <v>0</v>
      </c>
      <c r="AA196" s="25">
        <f>IF(OR(Original!Z196="Meine Meinung zu Amazon hat meine Entscheidung im ersten Teil des Fragebogens nicht beeinflusst.",neu!C196=0),0,IF(AND(Original!Z196="Ich habe mich wegen meiner Amazon-Vorbehalte im ersten Teil des Fragebogens fÃ¼r das Spenden entschieden.",neu!C196=1),1,""))</f>
        <v>0</v>
      </c>
      <c r="AB196" s="19"/>
    </row>
    <row r="197" spans="1:28" x14ac:dyDescent="0.3">
      <c r="A197" s="17">
        <f>IF(ISBLANK(Original!C197),1,0)</f>
        <v>0</v>
      </c>
      <c r="B197" s="2" t="str">
        <f>MID(Original!D197,8,1)&amp;MID(Original!F197,8,1)</f>
        <v>A</v>
      </c>
      <c r="C197" s="17">
        <f t="shared" si="15"/>
        <v>1</v>
      </c>
      <c r="D197" s="18">
        <f>Original!G197+1</f>
        <v>9</v>
      </c>
      <c r="E197" s="18">
        <f>Original!H197+1</f>
        <v>8</v>
      </c>
      <c r="F197" s="18">
        <f>10-Original!I197+1</f>
        <v>5</v>
      </c>
      <c r="G197" s="18">
        <f>Original!J197+1</f>
        <v>6</v>
      </c>
      <c r="H197" s="18">
        <f>Original!K197+1</f>
        <v>4</v>
      </c>
      <c r="I197" s="18">
        <f>10-Original!L197+1</f>
        <v>6</v>
      </c>
      <c r="J197" s="4">
        <f t="shared" si="16"/>
        <v>6.333333333333333</v>
      </c>
      <c r="K197" s="18">
        <f>Original!M197</f>
        <v>8</v>
      </c>
      <c r="L197" s="20">
        <f>IF(RIGHT(Original!N197,3)="â‚¬",LEFT(Original!N197,(LEN(Original!N197)-3)),Original!N197)</f>
        <v>300</v>
      </c>
      <c r="M197" s="21">
        <f t="shared" si="17"/>
        <v>300</v>
      </c>
      <c r="N197" s="5">
        <f t="shared" si="18"/>
        <v>300</v>
      </c>
      <c r="O197" s="5">
        <f t="shared" si="19"/>
        <v>300</v>
      </c>
      <c r="P197" s="22" t="str">
        <f>IF(Original!O197="mÃ¤nnlich","0",IF(Original!O197="weiblich","1",""))</f>
        <v>1</v>
      </c>
      <c r="Q197" s="22">
        <f>IFERROR(INDEX(Alter!$B$1:$B$7,MATCH(LEFT(Original!P197,5),Alter!$A$1:$A$7,0)),"")</f>
        <v>3</v>
      </c>
      <c r="R197" s="23">
        <f>IFERROR(INDEX(Abschluss!$B$1:$B$10,MATCH(Original!Q197,Abschluss!$A$1:$A$10,0)),"")</f>
        <v>8</v>
      </c>
      <c r="S197" s="23">
        <f>IFERROR(INDEX(Tätigkeit!$B$1:$B$10,MATCH(Original!R197,Tätigkeit!$A$1:$A$10,0)),"")</f>
        <v>2</v>
      </c>
      <c r="T197" s="23">
        <f>IFERROR(INDEX(Berufsfeld!$B$1:$B$16,MATCH(Original!S197,Berufsfeld!$A$1:$A$16,0)),"")</f>
        <v>1</v>
      </c>
      <c r="U197" s="23">
        <f>IFERROR(INDEX(Studium!$B$1:$B$11,MATCH(Original!T197,Studium!$A$1:$A$11,0)),"")</f>
        <v>2</v>
      </c>
      <c r="V197" s="24">
        <f>IFERROR(INDEX(Einkommen!$B$1:$B$17,MATCH(Original!U197,Einkommen!$A$1:$A$17,0)),"")</f>
        <v>5</v>
      </c>
      <c r="W197" s="24">
        <f>IF(Original!V197="","",Original!V197+1)</f>
        <v>4</v>
      </c>
      <c r="X197" s="24">
        <f>IF(Original!W197="","",Original!W197+1)</f>
        <v>3</v>
      </c>
      <c r="Y197" s="25">
        <f>IF(Original!X197="ja",1,IF(Original!X197="nein",0,""))</f>
        <v>1</v>
      </c>
      <c r="Z197" s="25">
        <f>IF(Original!Y197="ja",0,IF(Original!Y197="nein",1,""))</f>
        <v>0</v>
      </c>
      <c r="AA197" s="25">
        <f>IF(OR(Original!Z197="Meine Meinung zu Amazon hat meine Entscheidung im ersten Teil des Fragebogens nicht beeinflusst.",neu!C197=0),0,IF(AND(Original!Z197="Ich habe mich wegen meiner Amazon-Vorbehalte im ersten Teil des Fragebogens fÃ¼r das Spenden entschieden.",neu!C197=1),1,""))</f>
        <v>0</v>
      </c>
      <c r="AB197" s="19"/>
    </row>
    <row r="198" spans="1:28" x14ac:dyDescent="0.3">
      <c r="A198" s="17">
        <f>IF(ISBLANK(Original!C198),1,0)</f>
        <v>0</v>
      </c>
      <c r="B198" s="2" t="str">
        <f>MID(Original!D198,8,1)&amp;MID(Original!F198,8,1)</f>
        <v>A</v>
      </c>
      <c r="C198" s="17">
        <f t="shared" si="15"/>
        <v>1</v>
      </c>
      <c r="D198" s="18">
        <f>Original!G198+1</f>
        <v>9</v>
      </c>
      <c r="E198" s="18">
        <f>Original!H198+1</f>
        <v>9</v>
      </c>
      <c r="F198" s="18">
        <f>10-Original!I198+1</f>
        <v>9</v>
      </c>
      <c r="G198" s="18">
        <f>Original!J198+1</f>
        <v>5</v>
      </c>
      <c r="H198" s="18">
        <f>Original!K198+1</f>
        <v>6</v>
      </c>
      <c r="I198" s="18">
        <f>10-Original!L198+1</f>
        <v>8</v>
      </c>
      <c r="J198" s="4">
        <f t="shared" si="16"/>
        <v>7.666666666666667</v>
      </c>
      <c r="K198" s="18">
        <f>Original!M198</f>
        <v>5</v>
      </c>
      <c r="L198" s="20">
        <f>IF(RIGHT(Original!N198,3)="â‚¬",LEFT(Original!N198,(LEN(Original!N198)-3)),Original!N198)</f>
        <v>0</v>
      </c>
      <c r="M198" s="21">
        <f t="shared" si="17"/>
        <v>0</v>
      </c>
      <c r="N198" s="5">
        <f t="shared" si="18"/>
        <v>0</v>
      </c>
      <c r="O198" s="5">
        <f t="shared" si="19"/>
        <v>0</v>
      </c>
      <c r="P198" s="22" t="str">
        <f>IF(Original!O198="mÃ¤nnlich","0",IF(Original!O198="weiblich","1",""))</f>
        <v>1</v>
      </c>
      <c r="Q198" s="22">
        <f>IFERROR(INDEX(Alter!$B$1:$B$7,MATCH(LEFT(Original!P198,5),Alter!$A$1:$A$7,0)),"")</f>
        <v>2</v>
      </c>
      <c r="R198" s="23">
        <f>IFERROR(INDEX(Abschluss!$B$1:$B$10,MATCH(Original!Q198,Abschluss!$A$1:$A$10,0)),"")</f>
        <v>7</v>
      </c>
      <c r="S198" s="23">
        <f>IFERROR(INDEX(Tätigkeit!$B$1:$B$10,MATCH(Original!R198,Tätigkeit!$A$1:$A$10,0)),"")</f>
        <v>1</v>
      </c>
      <c r="T198" s="23">
        <f>IFERROR(INDEX(Berufsfeld!$B$1:$B$16,MATCH(Original!S198,Berufsfeld!$A$1:$A$16,0)),"")</f>
        <v>7</v>
      </c>
      <c r="U198" s="23">
        <f>IFERROR(INDEX(Studium!$B$1:$B$11,MATCH(Original!T198,Studium!$A$1:$A$11,0)),"")</f>
        <v>5</v>
      </c>
      <c r="V198" s="24">
        <f>IFERROR(INDEX(Einkommen!$B$1:$B$17,MATCH(Original!U198,Einkommen!$A$1:$A$17,0)),"")</f>
        <v>2</v>
      </c>
      <c r="W198" s="24">
        <f>IF(Original!V198="","",Original!V198+1)</f>
        <v>4</v>
      </c>
      <c r="X198" s="24">
        <f>IF(Original!W198="","",Original!W198+1)</f>
        <v>3</v>
      </c>
      <c r="Y198" s="25">
        <f>IF(Original!X198="ja",1,IF(Original!X198="nein",0,""))</f>
        <v>1</v>
      </c>
      <c r="Z198" s="25">
        <f>IF(Original!Y198="ja",0,IF(Original!Y198="nein",1,""))</f>
        <v>0</v>
      </c>
      <c r="AA198" s="25">
        <f>IF(OR(Original!Z198="Meine Meinung zu Amazon hat meine Entscheidung im ersten Teil des Fragebogens nicht beeinflusst.",neu!C198=0),0,IF(AND(Original!Z198="Ich habe mich wegen meiner Amazon-Vorbehalte im ersten Teil des Fragebogens fÃ¼r das Spenden entschieden.",neu!C198=1),1,""))</f>
        <v>0</v>
      </c>
      <c r="AB198" s="19"/>
    </row>
    <row r="199" spans="1:28" x14ac:dyDescent="0.3">
      <c r="A199" s="17">
        <f>IF(ISBLANK(Original!C199),1,0)</f>
        <v>0</v>
      </c>
      <c r="B199" s="2" t="str">
        <f>MID(Original!D199,8,1)&amp;MID(Original!F199,8,1)</f>
        <v>A</v>
      </c>
      <c r="C199" s="17">
        <f t="shared" si="15"/>
        <v>1</v>
      </c>
      <c r="D199" s="18">
        <f>Original!G199+1</f>
        <v>7</v>
      </c>
      <c r="E199" s="18">
        <f>Original!H199+1</f>
        <v>7</v>
      </c>
      <c r="F199" s="18">
        <f>10-Original!I199+1</f>
        <v>3</v>
      </c>
      <c r="G199" s="18">
        <f>Original!J199+1</f>
        <v>9</v>
      </c>
      <c r="H199" s="18">
        <f>Original!K199+1</f>
        <v>1</v>
      </c>
      <c r="I199" s="18">
        <f>10-Original!L199+1</f>
        <v>3</v>
      </c>
      <c r="J199" s="4">
        <f t="shared" si="16"/>
        <v>5</v>
      </c>
      <c r="K199" s="18">
        <f>Original!M199</f>
        <v>8</v>
      </c>
      <c r="L199" s="20">
        <f>IF(RIGHT(Original!N199,3)="â‚¬",LEFT(Original!N199,(LEN(Original!N199)-3)),Original!N199)</f>
        <v>100</v>
      </c>
      <c r="M199" s="21">
        <f t="shared" si="17"/>
        <v>100</v>
      </c>
      <c r="N199" s="5">
        <f t="shared" si="18"/>
        <v>100</v>
      </c>
      <c r="O199" s="5">
        <f t="shared" si="19"/>
        <v>100</v>
      </c>
      <c r="P199" s="22" t="str">
        <f>IF(Original!O199="mÃ¤nnlich","0",IF(Original!O199="weiblich","1",""))</f>
        <v>1</v>
      </c>
      <c r="Q199" s="22">
        <f>IFERROR(INDEX(Alter!$B$1:$B$7,MATCH(LEFT(Original!P199,5),Alter!$A$1:$A$7,0)),"")</f>
        <v>2</v>
      </c>
      <c r="R199" s="23">
        <f>IFERROR(INDEX(Abschluss!$B$1:$B$10,MATCH(Original!Q199,Abschluss!$A$1:$A$10,0)),"")</f>
        <v>4</v>
      </c>
      <c r="S199" s="23" t="str">
        <f>IFERROR(INDEX(Tätigkeit!$B$1:$B$10,MATCH(Original!R199,Tätigkeit!$A$1:$A$10,0)),"")</f>
        <v/>
      </c>
      <c r="T199" s="23">
        <f>IFERROR(INDEX(Berufsfeld!$B$1:$B$16,MATCH(Original!S199,Berufsfeld!$A$1:$A$16,0)),"")</f>
        <v>1</v>
      </c>
      <c r="U199" s="23">
        <f>IFERROR(INDEX(Studium!$B$1:$B$11,MATCH(Original!T199,Studium!$A$1:$A$11,0)),"")</f>
        <v>2</v>
      </c>
      <c r="V199" s="24">
        <f>IFERROR(INDEX(Einkommen!$B$1:$B$17,MATCH(Original!U199,Einkommen!$A$1:$A$17,0)),"")</f>
        <v>2</v>
      </c>
      <c r="W199" s="24">
        <f>IF(Original!V199="","",Original!V199+1)</f>
        <v>5</v>
      </c>
      <c r="X199" s="24">
        <f>IF(Original!W199="","",Original!W199+1)</f>
        <v>4</v>
      </c>
      <c r="Y199" s="25">
        <f>IF(Original!X199="ja",1,IF(Original!X199="nein",0,""))</f>
        <v>1</v>
      </c>
      <c r="Z199" s="25">
        <f>IF(Original!Y199="ja",0,IF(Original!Y199="nein",1,""))</f>
        <v>0</v>
      </c>
      <c r="AA199" s="25">
        <f>IF(OR(Original!Z199="Meine Meinung zu Amazon hat meine Entscheidung im ersten Teil des Fragebogens nicht beeinflusst.",neu!C199=0),0,IF(AND(Original!Z199="Ich habe mich wegen meiner Amazon-Vorbehalte im ersten Teil des Fragebogens fÃ¼r das Spenden entschieden.",neu!C199=1),1,""))</f>
        <v>0</v>
      </c>
      <c r="AB199" s="19"/>
    </row>
    <row r="200" spans="1:28" x14ac:dyDescent="0.3">
      <c r="A200" s="17">
        <f>IF(ISBLANK(Original!C200),1,0)</f>
        <v>1</v>
      </c>
      <c r="B200" s="2" t="str">
        <f>MID(Original!D200,8,1)&amp;MID(Original!F200,8,1)</f>
        <v>A</v>
      </c>
      <c r="C200" s="17">
        <f t="shared" si="15"/>
        <v>1</v>
      </c>
      <c r="D200" s="18">
        <f>Original!G200+1</f>
        <v>4</v>
      </c>
      <c r="E200" s="18">
        <f>Original!H200+1</f>
        <v>1</v>
      </c>
      <c r="F200" s="18">
        <f>10-Original!I200+1</f>
        <v>8</v>
      </c>
      <c r="G200" s="18">
        <f>Original!J200+1</f>
        <v>4</v>
      </c>
      <c r="H200" s="18">
        <f>Original!K200+1</f>
        <v>2</v>
      </c>
      <c r="I200" s="18">
        <f>10-Original!L200+1</f>
        <v>8</v>
      </c>
      <c r="J200" s="4">
        <f t="shared" si="16"/>
        <v>4.5</v>
      </c>
      <c r="K200" s="18">
        <f>Original!M200</f>
        <v>8</v>
      </c>
      <c r="L200" s="20">
        <f>IF(RIGHT(Original!N200,3)="â‚¬",LEFT(Original!N200,(LEN(Original!N200)-3)),Original!N200)</f>
        <v>100</v>
      </c>
      <c r="M200" s="21">
        <f t="shared" si="17"/>
        <v>100</v>
      </c>
      <c r="N200" s="5">
        <f t="shared" si="18"/>
        <v>100</v>
      </c>
      <c r="O200" s="5">
        <f t="shared" si="19"/>
        <v>100</v>
      </c>
      <c r="P200" s="22" t="str">
        <f>IF(Original!O200="mÃ¤nnlich","0",IF(Original!O200="weiblich","1",""))</f>
        <v>1</v>
      </c>
      <c r="Q200" s="22">
        <f>IFERROR(INDEX(Alter!$B$1:$B$7,MATCH(LEFT(Original!P200,5),Alter!$A$1:$A$7,0)),"")</f>
        <v>2</v>
      </c>
      <c r="R200" s="23">
        <f>IFERROR(INDEX(Abschluss!$B$1:$B$10,MATCH(Original!Q200,Abschluss!$A$1:$A$10,0)),"")</f>
        <v>4</v>
      </c>
      <c r="S200" s="23">
        <f>IFERROR(INDEX(Tätigkeit!$B$1:$B$10,MATCH(Original!R200,Tätigkeit!$A$1:$A$10,0)),"")</f>
        <v>7</v>
      </c>
      <c r="T200" s="23">
        <f>IFERROR(INDEX(Berufsfeld!$B$1:$B$16,MATCH(Original!S200,Berufsfeld!$A$1:$A$16,0)),"")</f>
        <v>6</v>
      </c>
      <c r="U200" s="23">
        <f>IFERROR(INDEX(Studium!$B$1:$B$11,MATCH(Original!T200,Studium!$A$1:$A$11,0)),"")</f>
        <v>7</v>
      </c>
      <c r="V200" s="24">
        <f>IFERROR(INDEX(Einkommen!$B$1:$B$17,MATCH(Original!U200,Einkommen!$A$1:$A$17,0)),"")</f>
        <v>1</v>
      </c>
      <c r="W200" s="24">
        <f>IF(Original!V200="","",Original!V200+1)</f>
        <v>5</v>
      </c>
      <c r="X200" s="24">
        <f>IF(Original!W200="","",Original!W200+1)</f>
        <v>2</v>
      </c>
      <c r="Y200" s="25">
        <f>IF(Original!X200="ja",1,IF(Original!X200="nein",0,""))</f>
        <v>1</v>
      </c>
      <c r="Z200" s="25">
        <f>IF(Original!Y200="ja",0,IF(Original!Y200="nein",1,""))</f>
        <v>0</v>
      </c>
      <c r="AA200" s="25">
        <f>IF(OR(Original!Z200="Meine Meinung zu Amazon hat meine Entscheidung im ersten Teil des Fragebogens nicht beeinflusst.",neu!C200=0),0,IF(AND(Original!Z200="Ich habe mich wegen meiner Amazon-Vorbehalte im ersten Teil des Fragebogens fÃ¼r das Spenden entschieden.",neu!C200=1),1,""))</f>
        <v>0</v>
      </c>
      <c r="AB200" s="19"/>
    </row>
    <row r="201" spans="1:28" x14ac:dyDescent="0.3">
      <c r="A201" s="17">
        <f>IF(ISBLANK(Original!C201),1,0)</f>
        <v>1</v>
      </c>
      <c r="B201" s="2" t="str">
        <f>MID(Original!D201,8,1)&amp;MID(Original!F201,8,1)</f>
        <v>B</v>
      </c>
      <c r="C201" s="17">
        <f t="shared" si="15"/>
        <v>0</v>
      </c>
      <c r="D201" s="18">
        <f>Original!G201+1</f>
        <v>6</v>
      </c>
      <c r="E201" s="18">
        <f>Original!H201+1</f>
        <v>2</v>
      </c>
      <c r="F201" s="18">
        <f>10-Original!I201+1</f>
        <v>2</v>
      </c>
      <c r="G201" s="18">
        <f>Original!J201+1</f>
        <v>5</v>
      </c>
      <c r="H201" s="18">
        <f>Original!K201+1</f>
        <v>3</v>
      </c>
      <c r="I201" s="18">
        <f>10-Original!L201+1</f>
        <v>3</v>
      </c>
      <c r="J201" s="4">
        <f t="shared" si="16"/>
        <v>3.5</v>
      </c>
      <c r="K201" s="18">
        <f>Original!M201</f>
        <v>4</v>
      </c>
      <c r="L201" s="20" t="str">
        <f>IF(RIGHT(Original!N201,3)="â‚¬",LEFT(Original!N201,(LEN(Original!N201)-3)),Original!N201)</f>
        <v>0</v>
      </c>
      <c r="M201" s="21" t="str">
        <f t="shared" si="17"/>
        <v>0</v>
      </c>
      <c r="N201" s="5" t="str">
        <f t="shared" si="18"/>
        <v>0</v>
      </c>
      <c r="O201" s="5">
        <f t="shared" si="19"/>
        <v>0</v>
      </c>
      <c r="P201" s="22" t="str">
        <f>IF(Original!O201="mÃ¤nnlich","0",IF(Original!O201="weiblich","1",""))</f>
        <v>0</v>
      </c>
      <c r="Q201" s="22">
        <f>IFERROR(INDEX(Alter!$B$1:$B$7,MATCH(LEFT(Original!P201,5),Alter!$A$1:$A$7,0)),"")</f>
        <v>3</v>
      </c>
      <c r="R201" s="23">
        <f>IFERROR(INDEX(Abschluss!$B$1:$B$10,MATCH(Original!Q201,Abschluss!$A$1:$A$10,0)),"")</f>
        <v>7</v>
      </c>
      <c r="S201" s="23">
        <f>IFERROR(INDEX(Tätigkeit!$B$1:$B$10,MATCH(Original!R201,Tätigkeit!$A$1:$A$10,0)),"")</f>
        <v>1</v>
      </c>
      <c r="T201" s="23">
        <f>IFERROR(INDEX(Berufsfeld!$B$1:$B$16,MATCH(Original!S201,Berufsfeld!$A$1:$A$16,0)),"")</f>
        <v>8</v>
      </c>
      <c r="U201" s="23">
        <f>IFERROR(INDEX(Studium!$B$1:$B$11,MATCH(Original!T201,Studium!$A$1:$A$11,0)),"")</f>
        <v>5</v>
      </c>
      <c r="V201" s="24">
        <f>IFERROR(INDEX(Einkommen!$B$1:$B$17,MATCH(Original!U201,Einkommen!$A$1:$A$17,0)),"")</f>
        <v>1</v>
      </c>
      <c r="W201" s="24">
        <f>IF(Original!V201="","",Original!V201+1)</f>
        <v>2</v>
      </c>
      <c r="X201" s="24">
        <f>IF(Original!W201="","",Original!W201+1)</f>
        <v>4</v>
      </c>
      <c r="Y201" s="25">
        <f>IF(Original!X201="ja",1,IF(Original!X201="nein",0,""))</f>
        <v>1</v>
      </c>
      <c r="Z201" s="25">
        <f>IF(Original!Y201="ja",0,IF(Original!Y201="nein",1,""))</f>
        <v>0</v>
      </c>
      <c r="AA201" s="25">
        <f>IF(OR(Original!Z201="Meine Meinung zu Amazon hat meine Entscheidung im ersten Teil des Fragebogens nicht beeinflusst.",neu!C201=0),0,IF(AND(Original!Z201="Ich habe mich wegen meiner Amazon-Vorbehalte im ersten Teil des Fragebogens fÃ¼r das Spenden entschieden.",neu!C201=1),1,""))</f>
        <v>0</v>
      </c>
      <c r="AB201" s="19"/>
    </row>
    <row r="202" spans="1:28" x14ac:dyDescent="0.3">
      <c r="A202" s="17">
        <f>IF(ISBLANK(Original!C202),1,0)</f>
        <v>0</v>
      </c>
      <c r="B202" s="2" t="str">
        <f>MID(Original!D202,8,1)&amp;MID(Original!F202,8,1)</f>
        <v>A</v>
      </c>
      <c r="C202" s="17">
        <f t="shared" si="15"/>
        <v>1</v>
      </c>
      <c r="D202" s="18">
        <f>Original!G202+1</f>
        <v>9</v>
      </c>
      <c r="E202" s="18">
        <f>Original!H202+1</f>
        <v>9</v>
      </c>
      <c r="F202" s="18">
        <f>10-Original!I202+1</f>
        <v>9</v>
      </c>
      <c r="G202" s="18">
        <f>Original!J202+1</f>
        <v>6</v>
      </c>
      <c r="H202" s="18">
        <f>Original!K202+1</f>
        <v>2</v>
      </c>
      <c r="I202" s="18">
        <f>10-Original!L202+1</f>
        <v>6</v>
      </c>
      <c r="J202" s="4">
        <f t="shared" si="16"/>
        <v>6.833333333333333</v>
      </c>
      <c r="K202" s="18">
        <f>Original!M202</f>
        <v>9</v>
      </c>
      <c r="L202" s="20">
        <f>IF(RIGHT(Original!N202,3)="â‚¬",LEFT(Original!N202,(LEN(Original!N202)-3)),Original!N202)</f>
        <v>200</v>
      </c>
      <c r="M202" s="21">
        <f t="shared" si="17"/>
        <v>200</v>
      </c>
      <c r="N202" s="5">
        <f t="shared" si="18"/>
        <v>200</v>
      </c>
      <c r="O202" s="5">
        <f t="shared" si="19"/>
        <v>200</v>
      </c>
      <c r="P202" s="22" t="str">
        <f>IF(Original!O202="mÃ¤nnlich","0",IF(Original!O202="weiblich","1",""))</f>
        <v>1</v>
      </c>
      <c r="Q202" s="22">
        <f>IFERROR(INDEX(Alter!$B$1:$B$7,MATCH(LEFT(Original!P202,5),Alter!$A$1:$A$7,0)),"")</f>
        <v>3</v>
      </c>
      <c r="R202" s="23">
        <f>IFERROR(INDEX(Abschluss!$B$1:$B$10,MATCH(Original!Q202,Abschluss!$A$1:$A$10,0)),"")</f>
        <v>8</v>
      </c>
      <c r="S202" s="23">
        <f>IFERROR(INDEX(Tätigkeit!$B$1:$B$10,MATCH(Original!R202,Tätigkeit!$A$1:$A$10,0)),"")</f>
        <v>2</v>
      </c>
      <c r="T202" s="23">
        <f>IFERROR(INDEX(Berufsfeld!$B$1:$B$16,MATCH(Original!S202,Berufsfeld!$A$1:$A$16,0)),"")</f>
        <v>4</v>
      </c>
      <c r="U202" s="23" t="str">
        <f>IFERROR(INDEX(Studium!$B$1:$B$11,MATCH(Original!T202,Studium!$A$1:$A$11,0)),"")</f>
        <v/>
      </c>
      <c r="V202" s="24">
        <f>IFERROR(INDEX(Einkommen!$B$1:$B$17,MATCH(Original!U202,Einkommen!$A$1:$A$17,0)),"")</f>
        <v>4</v>
      </c>
      <c r="W202" s="24">
        <f>IF(Original!V202="","",Original!V202+1)</f>
        <v>4</v>
      </c>
      <c r="X202" s="24">
        <f>IF(Original!W202="","",Original!W202+1)</f>
        <v>2</v>
      </c>
      <c r="Y202" s="25">
        <f>IF(Original!X202="ja",1,IF(Original!X202="nein",0,""))</f>
        <v>1</v>
      </c>
      <c r="Z202" s="25">
        <f>IF(Original!Y202="ja",0,IF(Original!Y202="nein",1,""))</f>
        <v>0</v>
      </c>
      <c r="AA202" s="25">
        <f>IF(OR(Original!Z202="Meine Meinung zu Amazon hat meine Entscheidung im ersten Teil des Fragebogens nicht beeinflusst.",neu!C202=0),0,IF(AND(Original!Z202="Ich habe mich wegen meiner Amazon-Vorbehalte im ersten Teil des Fragebogens fÃ¼r das Spenden entschieden.",neu!C202=1),1,""))</f>
        <v>0</v>
      </c>
      <c r="AB202" s="19"/>
    </row>
    <row r="203" spans="1:28" x14ac:dyDescent="0.3">
      <c r="A203" s="17">
        <f>IF(ISBLANK(Original!C203),1,0)</f>
        <v>1</v>
      </c>
      <c r="B203" s="2" t="str">
        <f>MID(Original!D203,8,1)&amp;MID(Original!F203,8,1)</f>
        <v>B</v>
      </c>
      <c r="C203" s="17">
        <f t="shared" si="15"/>
        <v>0</v>
      </c>
      <c r="D203" s="18">
        <f>Original!G203+1</f>
        <v>9</v>
      </c>
      <c r="E203" s="18">
        <f>Original!H203+1</f>
        <v>10</v>
      </c>
      <c r="F203" s="18">
        <f>10-Original!I203+1</f>
        <v>3</v>
      </c>
      <c r="G203" s="18">
        <f>Original!J203+1</f>
        <v>8</v>
      </c>
      <c r="H203" s="18">
        <f>Original!K203+1</f>
        <v>10</v>
      </c>
      <c r="I203" s="18">
        <f>10-Original!L203+1</f>
        <v>1</v>
      </c>
      <c r="J203" s="4">
        <f t="shared" si="16"/>
        <v>6.833333333333333</v>
      </c>
      <c r="K203" s="18">
        <f>Original!M203</f>
        <v>0</v>
      </c>
      <c r="L203" s="20" t="str">
        <f>IF(RIGHT(Original!N203,3)="â‚¬",LEFT(Original!N203,(LEN(Original!N203)-3)),Original!N203)</f>
        <v>0</v>
      </c>
      <c r="M203" s="21" t="str">
        <f t="shared" si="17"/>
        <v>0</v>
      </c>
      <c r="N203" s="5" t="str">
        <f t="shared" si="18"/>
        <v>0</v>
      </c>
      <c r="O203" s="5">
        <f t="shared" si="19"/>
        <v>0</v>
      </c>
      <c r="P203" s="22" t="str">
        <f>IF(Original!O203="mÃ¤nnlich","0",IF(Original!O203="weiblich","1",""))</f>
        <v>0</v>
      </c>
      <c r="Q203" s="22">
        <f>IFERROR(INDEX(Alter!$B$1:$B$7,MATCH(LEFT(Original!P203,5),Alter!$A$1:$A$7,0)),"")</f>
        <v>2</v>
      </c>
      <c r="R203" s="23">
        <f>IFERROR(INDEX(Abschluss!$B$1:$B$10,MATCH(Original!Q203,Abschluss!$A$1:$A$10,0)),"")</f>
        <v>4</v>
      </c>
      <c r="S203" s="23">
        <f>IFERROR(INDEX(Tätigkeit!$B$1:$B$10,MATCH(Original!R203,Tätigkeit!$A$1:$A$10,0)),"")</f>
        <v>1</v>
      </c>
      <c r="T203" s="23">
        <f>IFERROR(INDEX(Berufsfeld!$B$1:$B$16,MATCH(Original!S203,Berufsfeld!$A$1:$A$16,0)),"")</f>
        <v>3</v>
      </c>
      <c r="U203" s="23">
        <f>IFERROR(INDEX(Studium!$B$1:$B$11,MATCH(Original!T203,Studium!$A$1:$A$11,0)),"")</f>
        <v>7</v>
      </c>
      <c r="V203" s="24">
        <f>IFERROR(INDEX(Einkommen!$B$1:$B$17,MATCH(Original!U203,Einkommen!$A$1:$A$17,0)),"")</f>
        <v>1</v>
      </c>
      <c r="W203" s="24">
        <f>IF(Original!V203="","",Original!V203+1)</f>
        <v>7</v>
      </c>
      <c r="X203" s="24">
        <f>IF(Original!W203="","",Original!W203+1)</f>
        <v>6</v>
      </c>
      <c r="Y203" s="25">
        <f>IF(Original!X203="ja",1,IF(Original!X203="nein",0,""))</f>
        <v>0</v>
      </c>
      <c r="Z203" s="25">
        <f>IF(Original!Y203="ja",0,IF(Original!Y203="nein",1,""))</f>
        <v>0</v>
      </c>
      <c r="AA203" s="25">
        <f>IF(OR(Original!Z203="Meine Meinung zu Amazon hat meine Entscheidung im ersten Teil des Fragebogens nicht beeinflusst.",neu!C203=0),0,IF(AND(Original!Z203="Ich habe mich wegen meiner Amazon-Vorbehalte im ersten Teil des Fragebogens fÃ¼r das Spenden entschieden.",neu!C203=1),1,""))</f>
        <v>0</v>
      </c>
      <c r="AB203" s="19"/>
    </row>
    <row r="204" spans="1:28" x14ac:dyDescent="0.3">
      <c r="A204" s="17">
        <f>IF(ISBLANK(Original!C204),1,0)</f>
        <v>0</v>
      </c>
      <c r="B204" s="2" t="str">
        <f>MID(Original!D204,8,1)&amp;MID(Original!F204,8,1)</f>
        <v>A</v>
      </c>
      <c r="C204" s="17">
        <f t="shared" si="15"/>
        <v>1</v>
      </c>
      <c r="D204" s="18">
        <f>Original!G204+1</f>
        <v>4</v>
      </c>
      <c r="E204" s="18">
        <f>Original!H204+1</f>
        <v>1</v>
      </c>
      <c r="F204" s="18">
        <f>10-Original!I204+1</f>
        <v>2</v>
      </c>
      <c r="G204" s="18">
        <f>Original!J204+1</f>
        <v>4</v>
      </c>
      <c r="H204" s="18">
        <f>Original!K204+1</f>
        <v>1</v>
      </c>
      <c r="I204" s="18">
        <f>10-Original!L204+1</f>
        <v>3</v>
      </c>
      <c r="J204" s="4">
        <f t="shared" si="16"/>
        <v>2.5</v>
      </c>
      <c r="K204" s="18">
        <f>Original!M204</f>
        <v>8</v>
      </c>
      <c r="L204" s="20">
        <f>IF(RIGHT(Original!N204,3)="â‚¬",LEFT(Original!N204,(LEN(Original!N204)-3)),Original!N204)</f>
        <v>150</v>
      </c>
      <c r="M204" s="21">
        <f t="shared" si="17"/>
        <v>150</v>
      </c>
      <c r="N204" s="5">
        <f t="shared" si="18"/>
        <v>150</v>
      </c>
      <c r="O204" s="5">
        <f t="shared" si="19"/>
        <v>150</v>
      </c>
      <c r="P204" s="22" t="str">
        <f>IF(Original!O204="mÃ¤nnlich","0",IF(Original!O204="weiblich","1",""))</f>
        <v>1</v>
      </c>
      <c r="Q204" s="22">
        <f>IFERROR(INDEX(Alter!$B$1:$B$7,MATCH(LEFT(Original!P204,5),Alter!$A$1:$A$7,0)),"")</f>
        <v>2</v>
      </c>
      <c r="R204" s="23">
        <f>IFERROR(INDEX(Abschluss!$B$1:$B$10,MATCH(Original!Q204,Abschluss!$A$1:$A$10,0)),"")</f>
        <v>4</v>
      </c>
      <c r="S204" s="23">
        <f>IFERROR(INDEX(Tätigkeit!$B$1:$B$10,MATCH(Original!R204,Tätigkeit!$A$1:$A$10,0)),"")</f>
        <v>1</v>
      </c>
      <c r="T204" s="23">
        <f>IFERROR(INDEX(Berufsfeld!$B$1:$B$16,MATCH(Original!S204,Berufsfeld!$A$1:$A$16,0)),"")</f>
        <v>11</v>
      </c>
      <c r="U204" s="23">
        <f>IFERROR(INDEX(Studium!$B$1:$B$11,MATCH(Original!T204,Studium!$A$1:$A$11,0)),"")</f>
        <v>9</v>
      </c>
      <c r="V204" s="24">
        <f>IFERROR(INDEX(Einkommen!$B$1:$B$17,MATCH(Original!U204,Einkommen!$A$1:$A$17,0)),"")</f>
        <v>1</v>
      </c>
      <c r="W204" s="24">
        <f>IF(Original!V204="","",Original!V204+1)</f>
        <v>1</v>
      </c>
      <c r="X204" s="24">
        <f>IF(Original!W204="","",Original!W204+1)</f>
        <v>3</v>
      </c>
      <c r="Y204" s="25">
        <f>IF(Original!X204="ja",1,IF(Original!X204="nein",0,""))</f>
        <v>1</v>
      </c>
      <c r="Z204" s="25">
        <f>IF(Original!Y204="ja",0,IF(Original!Y204="nein",1,""))</f>
        <v>0</v>
      </c>
      <c r="AA204" s="25">
        <f>IF(OR(Original!Z204="Meine Meinung zu Amazon hat meine Entscheidung im ersten Teil des Fragebogens nicht beeinflusst.",neu!C204=0),0,IF(AND(Original!Z204="Ich habe mich wegen meiner Amazon-Vorbehalte im ersten Teil des Fragebogens fÃ¼r das Spenden entschieden.",neu!C204=1),1,""))</f>
        <v>0</v>
      </c>
      <c r="AB204" s="19"/>
    </row>
    <row r="205" spans="1:28" x14ac:dyDescent="0.3">
      <c r="A205" s="17">
        <f>IF(ISBLANK(Original!C205),1,0)</f>
        <v>0</v>
      </c>
      <c r="B205" s="2" t="str">
        <f>MID(Original!D205,8,1)&amp;MID(Original!F205,8,1)</f>
        <v>A</v>
      </c>
      <c r="C205" s="17">
        <f t="shared" si="15"/>
        <v>1</v>
      </c>
      <c r="D205" s="18">
        <f>Original!G205+1</f>
        <v>9</v>
      </c>
      <c r="E205" s="18">
        <f>Original!H205+1</f>
        <v>9</v>
      </c>
      <c r="F205" s="18">
        <f>10-Original!I205+1</f>
        <v>3</v>
      </c>
      <c r="G205" s="18">
        <f>Original!J205+1</f>
        <v>6</v>
      </c>
      <c r="H205" s="18">
        <f>Original!K205+1</f>
        <v>1</v>
      </c>
      <c r="I205" s="18">
        <f>10-Original!L205+1</f>
        <v>2</v>
      </c>
      <c r="J205" s="4">
        <f t="shared" si="16"/>
        <v>5</v>
      </c>
      <c r="K205" s="18">
        <f>Original!M205</f>
        <v>7</v>
      </c>
      <c r="L205" s="20" t="str">
        <f>IF(RIGHT(Original!N205,3)="â‚¬",LEFT(Original!N205,(LEN(Original!N205)-3)),Original!N205)</f>
        <v>200</v>
      </c>
      <c r="M205" s="21" t="str">
        <f t="shared" si="17"/>
        <v>200</v>
      </c>
      <c r="N205" s="5" t="str">
        <f t="shared" si="18"/>
        <v>200</v>
      </c>
      <c r="O205" s="5">
        <f t="shared" si="19"/>
        <v>200</v>
      </c>
      <c r="P205" s="22" t="str">
        <f>IF(Original!O205="mÃ¤nnlich","0",IF(Original!O205="weiblich","1",""))</f>
        <v>1</v>
      </c>
      <c r="Q205" s="22">
        <f>IFERROR(INDEX(Alter!$B$1:$B$7,MATCH(LEFT(Original!P205,5),Alter!$A$1:$A$7,0)),"")</f>
        <v>2</v>
      </c>
      <c r="R205" s="23">
        <f>IFERROR(INDEX(Abschluss!$B$1:$B$10,MATCH(Original!Q205,Abschluss!$A$1:$A$10,0)),"")</f>
        <v>4</v>
      </c>
      <c r="S205" s="23">
        <f>IFERROR(INDEX(Tätigkeit!$B$1:$B$10,MATCH(Original!R205,Tätigkeit!$A$1:$A$10,0)),"")</f>
        <v>1</v>
      </c>
      <c r="T205" s="23">
        <f>IFERROR(INDEX(Berufsfeld!$B$1:$B$16,MATCH(Original!S205,Berufsfeld!$A$1:$A$16,0)),"")</f>
        <v>8</v>
      </c>
      <c r="U205" s="23">
        <f>IFERROR(INDEX(Studium!$B$1:$B$11,MATCH(Original!T205,Studium!$A$1:$A$11,0)),"")</f>
        <v>5</v>
      </c>
      <c r="V205" s="24">
        <f>IFERROR(INDEX(Einkommen!$B$1:$B$17,MATCH(Original!U205,Einkommen!$A$1:$A$17,0)),"")</f>
        <v>1</v>
      </c>
      <c r="W205" s="24">
        <f>IF(Original!V205="","",Original!V205+1)</f>
        <v>3</v>
      </c>
      <c r="X205" s="24">
        <f>IF(Original!W205="","",Original!W205+1)</f>
        <v>3</v>
      </c>
      <c r="Y205" s="25">
        <f>IF(Original!X205="ja",1,IF(Original!X205="nein",0,""))</f>
        <v>1</v>
      </c>
      <c r="Z205" s="25">
        <f>IF(Original!Y205="ja",0,IF(Original!Y205="nein",1,""))</f>
        <v>0</v>
      </c>
      <c r="AA205" s="25">
        <f>IF(OR(Original!Z205="Meine Meinung zu Amazon hat meine Entscheidung im ersten Teil des Fragebogens nicht beeinflusst.",neu!C205=0),0,IF(AND(Original!Z205="Ich habe mich wegen meiner Amazon-Vorbehalte im ersten Teil des Fragebogens fÃ¼r das Spenden entschieden.",neu!C205=1),1,""))</f>
        <v>0</v>
      </c>
      <c r="AB205" s="19"/>
    </row>
    <row r="206" spans="1:28" x14ac:dyDescent="0.3">
      <c r="A206" s="17">
        <f>IF(ISBLANK(Original!C206),1,0)</f>
        <v>1</v>
      </c>
      <c r="B206" s="2" t="str">
        <f>MID(Original!D206,8,1)&amp;MID(Original!F206,8,1)</f>
        <v>A</v>
      </c>
      <c r="C206" s="17">
        <f t="shared" si="15"/>
        <v>1</v>
      </c>
      <c r="D206" s="18">
        <f>Original!G206+1</f>
        <v>8</v>
      </c>
      <c r="E206" s="18">
        <f>Original!H206+1</f>
        <v>7</v>
      </c>
      <c r="F206" s="18">
        <f>10-Original!I206+1</f>
        <v>4</v>
      </c>
      <c r="G206" s="18">
        <f>Original!J206+1</f>
        <v>9</v>
      </c>
      <c r="H206" s="18">
        <f>Original!K206+1</f>
        <v>8</v>
      </c>
      <c r="I206" s="18">
        <f>10-Original!L206+1</f>
        <v>8</v>
      </c>
      <c r="J206" s="4">
        <f t="shared" si="16"/>
        <v>7.333333333333333</v>
      </c>
      <c r="K206" s="18">
        <f>Original!M206</f>
        <v>8</v>
      </c>
      <c r="L206" s="20" t="str">
        <f>IF(RIGHT(Original!N206,3)="â‚¬",LEFT(Original!N206,(LEN(Original!N206)-3)),Original!N206)</f>
        <v xml:space="preserve">250 </v>
      </c>
      <c r="M206" s="21" t="str">
        <f t="shared" si="17"/>
        <v xml:space="preserve">250 </v>
      </c>
      <c r="N206" s="5" t="str">
        <f t="shared" si="18"/>
        <v xml:space="preserve">250 </v>
      </c>
      <c r="O206" s="5">
        <f t="shared" si="19"/>
        <v>250</v>
      </c>
      <c r="P206" s="22" t="str">
        <f>IF(Original!O206="mÃ¤nnlich","0",IF(Original!O206="weiblich","1",""))</f>
        <v/>
      </c>
      <c r="Q206" s="22" t="str">
        <f>IFERROR(INDEX(Alter!$B$1:$B$7,MATCH(LEFT(Original!P206,5),Alter!$A$1:$A$7,0)),"")</f>
        <v/>
      </c>
      <c r="R206" s="23">
        <f>IFERROR(INDEX(Abschluss!$B$1:$B$10,MATCH(Original!Q206,Abschluss!$A$1:$A$10,0)),"")</f>
        <v>4</v>
      </c>
      <c r="S206" s="23">
        <f>IFERROR(INDEX(Tätigkeit!$B$1:$B$10,MATCH(Original!R206,Tätigkeit!$A$1:$A$10,0)),"")</f>
        <v>1</v>
      </c>
      <c r="T206" s="23">
        <f>IFERROR(INDEX(Berufsfeld!$B$1:$B$16,MATCH(Original!S206,Berufsfeld!$A$1:$A$16,0)),"")</f>
        <v>11</v>
      </c>
      <c r="U206" s="23">
        <f>IFERROR(INDEX(Studium!$B$1:$B$11,MATCH(Original!T206,Studium!$A$1:$A$11,0)),"")</f>
        <v>8</v>
      </c>
      <c r="V206" s="24" t="str">
        <f>IFERROR(INDEX(Einkommen!$B$1:$B$17,MATCH(Original!U206,Einkommen!$A$1:$A$17,0)),"")</f>
        <v/>
      </c>
      <c r="W206" s="24">
        <f>IF(Original!V206="","",Original!V206+1)</f>
        <v>3</v>
      </c>
      <c r="X206" s="24">
        <f>IF(Original!W206="","",Original!W206+1)</f>
        <v>3</v>
      </c>
      <c r="Y206" s="25">
        <f>IF(Original!X206="ja",1,IF(Original!X206="nein",0,""))</f>
        <v>0</v>
      </c>
      <c r="Z206" s="25">
        <f>IF(Original!Y206="ja",0,IF(Original!Y206="nein",1,""))</f>
        <v>0</v>
      </c>
      <c r="AA206" s="25">
        <f>IF(OR(Original!Z206="Meine Meinung zu Amazon hat meine Entscheidung im ersten Teil des Fragebogens nicht beeinflusst.",neu!C206=0),0,IF(AND(Original!Z206="Ich habe mich wegen meiner Amazon-Vorbehalte im ersten Teil des Fragebogens fÃ¼r das Spenden entschieden.",neu!C206=1),1,""))</f>
        <v>0</v>
      </c>
      <c r="AB206" s="19"/>
    </row>
    <row r="207" spans="1:28" x14ac:dyDescent="0.3">
      <c r="A207" s="17">
        <f>IF(ISBLANK(Original!C207),1,0)</f>
        <v>1</v>
      </c>
      <c r="B207" s="2" t="str">
        <f>MID(Original!D207,8,1)&amp;MID(Original!F207,8,1)</f>
        <v>A</v>
      </c>
      <c r="C207" s="17">
        <f t="shared" si="15"/>
        <v>1</v>
      </c>
      <c r="D207" s="18">
        <f>Original!G207+1</f>
        <v>8</v>
      </c>
      <c r="E207" s="18">
        <f>Original!H207+1</f>
        <v>8</v>
      </c>
      <c r="F207" s="18">
        <f>10-Original!I207+1</f>
        <v>6</v>
      </c>
      <c r="G207" s="18">
        <f>Original!J207+1</f>
        <v>8</v>
      </c>
      <c r="H207" s="18">
        <f>Original!K207+1</f>
        <v>8</v>
      </c>
      <c r="I207" s="18">
        <f>10-Original!L207+1</f>
        <v>6</v>
      </c>
      <c r="J207" s="4">
        <f t="shared" si="16"/>
        <v>7.333333333333333</v>
      </c>
      <c r="K207" s="18">
        <f>Original!M207</f>
        <v>7</v>
      </c>
      <c r="L207" s="20">
        <f>IF(RIGHT(Original!N207,3)="â‚¬",LEFT(Original!N207,(LEN(Original!N207)-3)),Original!N207)</f>
        <v>250</v>
      </c>
      <c r="M207" s="21">
        <f t="shared" si="17"/>
        <v>250</v>
      </c>
      <c r="N207" s="5">
        <f t="shared" si="18"/>
        <v>250</v>
      </c>
      <c r="O207" s="5">
        <f t="shared" si="19"/>
        <v>250</v>
      </c>
      <c r="P207" s="22" t="str">
        <f>IF(Original!O207="mÃ¤nnlich","0",IF(Original!O207="weiblich","1",""))</f>
        <v>0</v>
      </c>
      <c r="Q207" s="22">
        <f>IFERROR(INDEX(Alter!$B$1:$B$7,MATCH(LEFT(Original!P207,5),Alter!$A$1:$A$7,0)),"")</f>
        <v>3</v>
      </c>
      <c r="R207" s="23">
        <f>IFERROR(INDEX(Abschluss!$B$1:$B$10,MATCH(Original!Q207,Abschluss!$A$1:$A$10,0)),"")</f>
        <v>8</v>
      </c>
      <c r="S207" s="23">
        <f>IFERROR(INDEX(Tätigkeit!$B$1:$B$10,MATCH(Original!R207,Tätigkeit!$A$1:$A$10,0)),"")</f>
        <v>2</v>
      </c>
      <c r="T207" s="23">
        <f>IFERROR(INDEX(Berufsfeld!$B$1:$B$16,MATCH(Original!S207,Berufsfeld!$A$1:$A$16,0)),"")</f>
        <v>3</v>
      </c>
      <c r="U207" s="23">
        <f>IFERROR(INDEX(Studium!$B$1:$B$11,MATCH(Original!T207,Studium!$A$1:$A$11,0)),"")</f>
        <v>9</v>
      </c>
      <c r="V207" s="24">
        <f>IFERROR(INDEX(Einkommen!$B$1:$B$17,MATCH(Original!U207,Einkommen!$A$1:$A$17,0)),"")</f>
        <v>5</v>
      </c>
      <c r="W207" s="24">
        <f>IF(Original!V207="","",Original!V207+1)</f>
        <v>4</v>
      </c>
      <c r="X207" s="24">
        <f>IF(Original!W207="","",Original!W207+1)</f>
        <v>5</v>
      </c>
      <c r="Y207" s="25">
        <f>IF(Original!X207="ja",1,IF(Original!X207="nein",0,""))</f>
        <v>1</v>
      </c>
      <c r="Z207" s="25">
        <f>IF(Original!Y207="ja",0,IF(Original!Y207="nein",1,""))</f>
        <v>0</v>
      </c>
      <c r="AA207" s="25">
        <f>IF(OR(Original!Z207="Meine Meinung zu Amazon hat meine Entscheidung im ersten Teil des Fragebogens nicht beeinflusst.",neu!C207=0),0,IF(AND(Original!Z207="Ich habe mich wegen meiner Amazon-Vorbehalte im ersten Teil des Fragebogens fÃ¼r das Spenden entschieden.",neu!C207=1),1,""))</f>
        <v>0</v>
      </c>
      <c r="AB207" s="19"/>
    </row>
    <row r="208" spans="1:28" x14ac:dyDescent="0.3">
      <c r="A208" s="17">
        <f>IF(ISBLANK(Original!C208),1,0)</f>
        <v>1</v>
      </c>
      <c r="B208" s="2" t="str">
        <f>MID(Original!D208,8,1)&amp;MID(Original!F208,8,1)</f>
        <v>A</v>
      </c>
      <c r="C208" s="17">
        <f t="shared" si="15"/>
        <v>1</v>
      </c>
      <c r="D208" s="18">
        <f>Original!G208+1</f>
        <v>7</v>
      </c>
      <c r="E208" s="18">
        <f>Original!H208+1</f>
        <v>10</v>
      </c>
      <c r="F208" s="18">
        <f>10-Original!I208+1</f>
        <v>5</v>
      </c>
      <c r="G208" s="18">
        <f>Original!J208+1</f>
        <v>8</v>
      </c>
      <c r="H208" s="18">
        <f>Original!K208+1</f>
        <v>1</v>
      </c>
      <c r="I208" s="18">
        <f>10-Original!L208+1</f>
        <v>1</v>
      </c>
      <c r="J208" s="4">
        <f t="shared" si="16"/>
        <v>5.333333333333333</v>
      </c>
      <c r="K208" s="18">
        <f>Original!M208</f>
        <v>9</v>
      </c>
      <c r="L208" s="20">
        <f>IF(RIGHT(Original!N208,3)="â‚¬",LEFT(Original!N208,(LEN(Original!N208)-3)),Original!N208)</f>
        <v>0</v>
      </c>
      <c r="M208" s="21">
        <f t="shared" si="17"/>
        <v>0</v>
      </c>
      <c r="N208" s="5">
        <f t="shared" si="18"/>
        <v>0</v>
      </c>
      <c r="O208" s="5">
        <f t="shared" si="19"/>
        <v>0</v>
      </c>
      <c r="P208" s="22" t="str">
        <f>IF(Original!O208="mÃ¤nnlich","0",IF(Original!O208="weiblich","1",""))</f>
        <v>0</v>
      </c>
      <c r="Q208" s="22">
        <f>IFERROR(INDEX(Alter!$B$1:$B$7,MATCH(LEFT(Original!P208,5),Alter!$A$1:$A$7,0)),"")</f>
        <v>2</v>
      </c>
      <c r="R208" s="23">
        <f>IFERROR(INDEX(Abschluss!$B$1:$B$10,MATCH(Original!Q208,Abschluss!$A$1:$A$10,0)),"")</f>
        <v>5</v>
      </c>
      <c r="S208" s="23">
        <f>IFERROR(INDEX(Tätigkeit!$B$1:$B$10,MATCH(Original!R208,Tätigkeit!$A$1:$A$10,0)),"")</f>
        <v>1</v>
      </c>
      <c r="T208" s="23">
        <f>IFERROR(INDEX(Berufsfeld!$B$1:$B$16,MATCH(Original!S208,Berufsfeld!$A$1:$A$16,0)),"")</f>
        <v>10</v>
      </c>
      <c r="U208" s="23">
        <f>IFERROR(INDEX(Studium!$B$1:$B$11,MATCH(Original!T208,Studium!$A$1:$A$11,0)),"")</f>
        <v>6</v>
      </c>
      <c r="V208" s="24">
        <f>IFERROR(INDEX(Einkommen!$B$1:$B$17,MATCH(Original!U208,Einkommen!$A$1:$A$17,0)),"")</f>
        <v>1</v>
      </c>
      <c r="W208" s="24">
        <f>IF(Original!V208="","",Original!V208+1)</f>
        <v>3</v>
      </c>
      <c r="X208" s="24">
        <f>IF(Original!W208="","",Original!W208+1)</f>
        <v>4</v>
      </c>
      <c r="Y208" s="25">
        <f>IF(Original!X208="ja",1,IF(Original!X208="nein",0,""))</f>
        <v>1</v>
      </c>
      <c r="Z208" s="25">
        <f>IF(Original!Y208="ja",0,IF(Original!Y208="nein",1,""))</f>
        <v>0</v>
      </c>
      <c r="AA208" s="25">
        <f>IF(OR(Original!Z208="Meine Meinung zu Amazon hat meine Entscheidung im ersten Teil des Fragebogens nicht beeinflusst.",neu!C208=0),0,IF(AND(Original!Z208="Ich habe mich wegen meiner Amazon-Vorbehalte im ersten Teil des Fragebogens fÃ¼r das Spenden entschieden.",neu!C208=1),1,""))</f>
        <v>0</v>
      </c>
      <c r="AB208" s="19"/>
    </row>
    <row r="209" spans="1:28" x14ac:dyDescent="0.3">
      <c r="A209" s="17">
        <f>IF(ISBLANK(Original!C209),1,0)</f>
        <v>0</v>
      </c>
      <c r="B209" s="2" t="str">
        <f>MID(Original!D209,8,1)&amp;MID(Original!F209,8,1)</f>
        <v>A</v>
      </c>
      <c r="C209" s="17">
        <f t="shared" si="15"/>
        <v>1</v>
      </c>
      <c r="D209" s="18">
        <f>Original!G209+1</f>
        <v>5</v>
      </c>
      <c r="E209" s="18">
        <f>Original!H209+1</f>
        <v>4</v>
      </c>
      <c r="F209" s="18">
        <f>10-Original!I209+1</f>
        <v>4</v>
      </c>
      <c r="G209" s="18">
        <f>Original!J209+1</f>
        <v>4</v>
      </c>
      <c r="H209" s="18">
        <f>Original!K209+1</f>
        <v>2</v>
      </c>
      <c r="I209" s="18">
        <f>10-Original!L209+1</f>
        <v>2</v>
      </c>
      <c r="J209" s="4">
        <f t="shared" si="16"/>
        <v>3.5</v>
      </c>
      <c r="K209" s="18">
        <f>Original!M209</f>
        <v>6</v>
      </c>
      <c r="L209" s="20">
        <f>IF(RIGHT(Original!N209,3)="â‚¬",LEFT(Original!N209,(LEN(Original!N209)-3)),Original!N209)</f>
        <v>200</v>
      </c>
      <c r="M209" s="21">
        <f t="shared" si="17"/>
        <v>200</v>
      </c>
      <c r="N209" s="5">
        <f t="shared" si="18"/>
        <v>200</v>
      </c>
      <c r="O209" s="5">
        <f t="shared" si="19"/>
        <v>200</v>
      </c>
      <c r="P209" s="22" t="str">
        <f>IF(Original!O209="mÃ¤nnlich","0",IF(Original!O209="weiblich","1",""))</f>
        <v>1</v>
      </c>
      <c r="Q209" s="22">
        <f>IFERROR(INDEX(Alter!$B$1:$B$7,MATCH(LEFT(Original!P209,5),Alter!$A$1:$A$7,0)),"")</f>
        <v>2</v>
      </c>
      <c r="R209" s="23">
        <f>IFERROR(INDEX(Abschluss!$B$1:$B$10,MATCH(Original!Q209,Abschluss!$A$1:$A$10,0)),"")</f>
        <v>4</v>
      </c>
      <c r="S209" s="23">
        <f>IFERROR(INDEX(Tätigkeit!$B$1:$B$10,MATCH(Original!R209,Tätigkeit!$A$1:$A$10,0)),"")</f>
        <v>8</v>
      </c>
      <c r="T209" s="23">
        <f>IFERROR(INDEX(Berufsfeld!$B$1:$B$16,MATCH(Original!S209,Berufsfeld!$A$1:$A$16,0)),"")</f>
        <v>1</v>
      </c>
      <c r="U209" s="23">
        <f>IFERROR(INDEX(Studium!$B$1:$B$11,MATCH(Original!T209,Studium!$A$1:$A$11,0)),"")</f>
        <v>7</v>
      </c>
      <c r="V209" s="24">
        <f>IFERROR(INDEX(Einkommen!$B$1:$B$17,MATCH(Original!U209,Einkommen!$A$1:$A$17,0)),"")</f>
        <v>2</v>
      </c>
      <c r="W209" s="24">
        <f>IF(Original!V209="","",Original!V209+1)</f>
        <v>3</v>
      </c>
      <c r="X209" s="24">
        <f>IF(Original!W209="","",Original!W209+1)</f>
        <v>3</v>
      </c>
      <c r="Y209" s="25">
        <f>IF(Original!X209="ja",1,IF(Original!X209="nein",0,""))</f>
        <v>1</v>
      </c>
      <c r="Z209" s="25">
        <f>IF(Original!Y209="ja",0,IF(Original!Y209="nein",1,""))</f>
        <v>0</v>
      </c>
      <c r="AA209" s="25">
        <f>IF(OR(Original!Z209="Meine Meinung zu Amazon hat meine Entscheidung im ersten Teil des Fragebogens nicht beeinflusst.",neu!C209=0),0,IF(AND(Original!Z209="Ich habe mich wegen meiner Amazon-Vorbehalte im ersten Teil des Fragebogens fÃ¼r das Spenden entschieden.",neu!C209=1),1,""))</f>
        <v>1</v>
      </c>
      <c r="AB209" s="19"/>
    </row>
    <row r="210" spans="1:28" x14ac:dyDescent="0.3">
      <c r="A210" s="17">
        <f>IF(ISBLANK(Original!C210),1,0)</f>
        <v>0</v>
      </c>
      <c r="B210" s="2" t="str">
        <f>MID(Original!D210,8,1)&amp;MID(Original!F210,8,1)</f>
        <v>B</v>
      </c>
      <c r="C210" s="17">
        <f t="shared" si="15"/>
        <v>0</v>
      </c>
      <c r="D210" s="18">
        <f>Original!G210+1</f>
        <v>5</v>
      </c>
      <c r="E210" s="18">
        <f>Original!H210+1</f>
        <v>4</v>
      </c>
      <c r="F210" s="18">
        <f>10-Original!I210+1</f>
        <v>4</v>
      </c>
      <c r="G210" s="18">
        <f>Original!J210+1</f>
        <v>5</v>
      </c>
      <c r="H210" s="18">
        <f>Original!K210+1</f>
        <v>3</v>
      </c>
      <c r="I210" s="18">
        <f>10-Original!L210+1</f>
        <v>3</v>
      </c>
      <c r="J210" s="4">
        <f t="shared" si="16"/>
        <v>4</v>
      </c>
      <c r="K210" s="18">
        <f>Original!M210</f>
        <v>7</v>
      </c>
      <c r="L210" s="20" t="str">
        <f>IF(RIGHT(Original!N210,3)="â‚¬",LEFT(Original!N210,(LEN(Original!N210)-3)),Original!N210)</f>
        <v>25</v>
      </c>
      <c r="M210" s="21" t="str">
        <f t="shared" si="17"/>
        <v>25</v>
      </c>
      <c r="N210" s="5" t="str">
        <f t="shared" si="18"/>
        <v>25</v>
      </c>
      <c r="O210" s="5">
        <f t="shared" si="19"/>
        <v>25</v>
      </c>
      <c r="P210" s="22" t="str">
        <f>IF(Original!O210="mÃ¤nnlich","0",IF(Original!O210="weiblich","1",""))</f>
        <v>1</v>
      </c>
      <c r="Q210" s="22">
        <f>IFERROR(INDEX(Alter!$B$1:$B$7,MATCH(LEFT(Original!P210,5),Alter!$A$1:$A$7,0)),"")</f>
        <v>3</v>
      </c>
      <c r="R210" s="23">
        <f>IFERROR(INDEX(Abschluss!$B$1:$B$10,MATCH(Original!Q210,Abschluss!$A$1:$A$10,0)),"")</f>
        <v>8</v>
      </c>
      <c r="S210" s="23">
        <f>IFERROR(INDEX(Tätigkeit!$B$1:$B$10,MATCH(Original!R210,Tätigkeit!$A$1:$A$10,0)),"")</f>
        <v>2</v>
      </c>
      <c r="T210" s="23">
        <f>IFERROR(INDEX(Berufsfeld!$B$1:$B$16,MATCH(Original!S210,Berufsfeld!$A$1:$A$16,0)),"")</f>
        <v>10</v>
      </c>
      <c r="U210" s="23">
        <f>IFERROR(INDEX(Studium!$B$1:$B$11,MATCH(Original!T210,Studium!$A$1:$A$11,0)),"")</f>
        <v>5</v>
      </c>
      <c r="V210" s="24">
        <f>IFERROR(INDEX(Einkommen!$B$1:$B$17,MATCH(Original!U210,Einkommen!$A$1:$A$17,0)),"")</f>
        <v>5</v>
      </c>
      <c r="W210" s="24">
        <f>IF(Original!V210="","",Original!V210+1)</f>
        <v>6</v>
      </c>
      <c r="X210" s="24">
        <f>IF(Original!W210="","",Original!W210+1)</f>
        <v>3</v>
      </c>
      <c r="Y210" s="25">
        <f>IF(Original!X210="ja",1,IF(Original!X210="nein",0,""))</f>
        <v>1</v>
      </c>
      <c r="Z210" s="25">
        <f>IF(Original!Y210="ja",0,IF(Original!Y210="nein",1,""))</f>
        <v>0</v>
      </c>
      <c r="AA210" s="25">
        <f>IF(OR(Original!Z210="Meine Meinung zu Amazon hat meine Entscheidung im ersten Teil des Fragebogens nicht beeinflusst.",neu!C210=0),0,IF(AND(Original!Z210="Ich habe mich wegen meiner Amazon-Vorbehalte im ersten Teil des Fragebogens fÃ¼r das Spenden entschieden.",neu!C210=1),1,""))</f>
        <v>0</v>
      </c>
      <c r="AB210" s="19"/>
    </row>
    <row r="211" spans="1:28" x14ac:dyDescent="0.3">
      <c r="A211" s="17">
        <f>IF(ISBLANK(Original!C211),1,0)</f>
        <v>1</v>
      </c>
      <c r="B211" s="2" t="str">
        <f>MID(Original!D211,8,1)&amp;MID(Original!F211,8,1)</f>
        <v>B</v>
      </c>
      <c r="C211" s="17">
        <f t="shared" si="15"/>
        <v>0</v>
      </c>
      <c r="D211" s="18">
        <f>Original!G211+1</f>
        <v>1</v>
      </c>
      <c r="E211" s="18">
        <f>Original!H211+1</f>
        <v>11</v>
      </c>
      <c r="F211" s="18">
        <f>10-Original!I211+1</f>
        <v>1</v>
      </c>
      <c r="G211" s="18">
        <f>Original!J211+1</f>
        <v>5</v>
      </c>
      <c r="H211" s="18">
        <f>Original!K211+1</f>
        <v>3</v>
      </c>
      <c r="I211" s="18">
        <f>10-Original!L211+1</f>
        <v>3</v>
      </c>
      <c r="J211" s="4">
        <f t="shared" si="16"/>
        <v>4</v>
      </c>
      <c r="K211" s="18">
        <f>Original!M211</f>
        <v>0</v>
      </c>
      <c r="L211" s="20">
        <f>IF(RIGHT(Original!N211,3)="â‚¬",LEFT(Original!N211,(LEN(Original!N211)-3)),Original!N211)</f>
        <v>0</v>
      </c>
      <c r="M211" s="21">
        <f t="shared" si="17"/>
        <v>0</v>
      </c>
      <c r="N211" s="5">
        <f t="shared" si="18"/>
        <v>0</v>
      </c>
      <c r="O211" s="5">
        <f t="shared" si="19"/>
        <v>0</v>
      </c>
      <c r="P211" s="22" t="str">
        <f>IF(Original!O211="mÃ¤nnlich","0",IF(Original!O211="weiblich","1",""))</f>
        <v>1</v>
      </c>
      <c r="Q211" s="22">
        <f>IFERROR(INDEX(Alter!$B$1:$B$7,MATCH(LEFT(Original!P211,5),Alter!$A$1:$A$7,0)),"")</f>
        <v>2</v>
      </c>
      <c r="R211" s="23">
        <f>IFERROR(INDEX(Abschluss!$B$1:$B$10,MATCH(Original!Q211,Abschluss!$A$1:$A$10,0)),"")</f>
        <v>4</v>
      </c>
      <c r="S211" s="23">
        <f>IFERROR(INDEX(Tätigkeit!$B$1:$B$10,MATCH(Original!R211,Tätigkeit!$A$1:$A$10,0)),"")</f>
        <v>1</v>
      </c>
      <c r="T211" s="23">
        <f>IFERROR(INDEX(Berufsfeld!$B$1:$B$16,MATCH(Original!S211,Berufsfeld!$A$1:$A$16,0)),"")</f>
        <v>1</v>
      </c>
      <c r="U211" s="23">
        <f>IFERROR(INDEX(Studium!$B$1:$B$11,MATCH(Original!T211,Studium!$A$1:$A$11,0)),"")</f>
        <v>1</v>
      </c>
      <c r="V211" s="24">
        <f>IFERROR(INDEX(Einkommen!$B$1:$B$17,MATCH(Original!U211,Einkommen!$A$1:$A$17,0)),"")</f>
        <v>1</v>
      </c>
      <c r="W211" s="24">
        <f>IF(Original!V211="","",Original!V211+1)</f>
        <v>2</v>
      </c>
      <c r="X211" s="24">
        <f>IF(Original!W211="","",Original!W211+1)</f>
        <v>7</v>
      </c>
      <c r="Y211" s="25">
        <f>IF(Original!X211="ja",1,IF(Original!X211="nein",0,""))</f>
        <v>0</v>
      </c>
      <c r="Z211" s="25">
        <f>IF(Original!Y211="ja",0,IF(Original!Y211="nein",1,""))</f>
        <v>0</v>
      </c>
      <c r="AA211" s="25">
        <f>IF(OR(Original!Z211="Meine Meinung zu Amazon hat meine Entscheidung im ersten Teil des Fragebogens nicht beeinflusst.",neu!C211=0),0,IF(AND(Original!Z211="Ich habe mich wegen meiner Amazon-Vorbehalte im ersten Teil des Fragebogens fÃ¼r das Spenden entschieden.",neu!C211=1),1,""))</f>
        <v>0</v>
      </c>
      <c r="AB211" s="19"/>
    </row>
    <row r="212" spans="1:28" x14ac:dyDescent="0.3">
      <c r="A212" s="17">
        <f>IF(ISBLANK(Original!C212),1,0)</f>
        <v>1</v>
      </c>
      <c r="B212" s="2" t="str">
        <f>MID(Original!D212,8,1)&amp;MID(Original!F212,8,1)</f>
        <v>A</v>
      </c>
      <c r="C212" s="17">
        <f t="shared" si="15"/>
        <v>1</v>
      </c>
      <c r="D212" s="18">
        <f>Original!G212+1</f>
        <v>11</v>
      </c>
      <c r="E212" s="18">
        <f>Original!H212+1</f>
        <v>8</v>
      </c>
      <c r="F212" s="18">
        <f>10-Original!I212+1</f>
        <v>2</v>
      </c>
      <c r="G212" s="18">
        <f>Original!J212+1</f>
        <v>6</v>
      </c>
      <c r="H212" s="18">
        <f>Original!K212+1</f>
        <v>6</v>
      </c>
      <c r="I212" s="18">
        <f>10-Original!L212+1</f>
        <v>6</v>
      </c>
      <c r="J212" s="4">
        <f t="shared" si="16"/>
        <v>6.5</v>
      </c>
      <c r="K212" s="18">
        <f>Original!M212</f>
        <v>8</v>
      </c>
      <c r="L212" s="20">
        <f>IF(RIGHT(Original!N212,3)="â‚¬",LEFT(Original!N212,(LEN(Original!N212)-3)),Original!N212)</f>
        <v>500</v>
      </c>
      <c r="M212" s="21">
        <f t="shared" si="17"/>
        <v>500</v>
      </c>
      <c r="N212" s="5">
        <f t="shared" si="18"/>
        <v>500</v>
      </c>
      <c r="O212" s="5">
        <f t="shared" si="19"/>
        <v>500</v>
      </c>
      <c r="P212" s="22" t="str">
        <f>IF(Original!O212="mÃ¤nnlich","0",IF(Original!O212="weiblich","1",""))</f>
        <v>1</v>
      </c>
      <c r="Q212" s="22">
        <f>IFERROR(INDEX(Alter!$B$1:$B$7,MATCH(LEFT(Original!P212,5),Alter!$A$1:$A$7,0)),"")</f>
        <v>2</v>
      </c>
      <c r="R212" s="23">
        <f>IFERROR(INDEX(Abschluss!$B$1:$B$10,MATCH(Original!Q212,Abschluss!$A$1:$A$10,0)),"")</f>
        <v>4</v>
      </c>
      <c r="S212" s="23">
        <f>IFERROR(INDEX(Tätigkeit!$B$1:$B$10,MATCH(Original!R212,Tätigkeit!$A$1:$A$10,0)),"")</f>
        <v>4</v>
      </c>
      <c r="T212" s="23">
        <f>IFERROR(INDEX(Berufsfeld!$B$1:$B$16,MATCH(Original!S212,Berufsfeld!$A$1:$A$16,0)),"")</f>
        <v>7</v>
      </c>
      <c r="U212" s="23">
        <f>IFERROR(INDEX(Studium!$B$1:$B$11,MATCH(Original!T212,Studium!$A$1:$A$11,0)),"")</f>
        <v>2</v>
      </c>
      <c r="V212" s="24">
        <f>IFERROR(INDEX(Einkommen!$B$1:$B$17,MATCH(Original!U212,Einkommen!$A$1:$A$17,0)),"")</f>
        <v>2</v>
      </c>
      <c r="W212" s="24">
        <f>IF(Original!V212="","",Original!V212+1)</f>
        <v>5</v>
      </c>
      <c r="X212" s="24">
        <f>IF(Original!W212="","",Original!W212+1)</f>
        <v>2</v>
      </c>
      <c r="Y212" s="25">
        <f>IF(Original!X212="ja",1,IF(Original!X212="nein",0,""))</f>
        <v>0</v>
      </c>
      <c r="Z212" s="25">
        <f>IF(Original!Y212="ja",0,IF(Original!Y212="nein",1,""))</f>
        <v>0</v>
      </c>
      <c r="AA212" s="25">
        <f>IF(OR(Original!Z212="Meine Meinung zu Amazon hat meine Entscheidung im ersten Teil des Fragebogens nicht beeinflusst.",neu!C212=0),0,IF(AND(Original!Z212="Ich habe mich wegen meiner Amazon-Vorbehalte im ersten Teil des Fragebogens fÃ¼r das Spenden entschieden.",neu!C212=1),1,""))</f>
        <v>0</v>
      </c>
      <c r="AB212" s="19"/>
    </row>
    <row r="213" spans="1:28" x14ac:dyDescent="0.3">
      <c r="A213" s="17">
        <f>IF(ISBLANK(Original!C213),1,0)</f>
        <v>1</v>
      </c>
      <c r="B213" s="2" t="str">
        <f>MID(Original!D213,8,1)&amp;MID(Original!F213,8,1)</f>
        <v>A</v>
      </c>
      <c r="C213" s="17">
        <f t="shared" si="15"/>
        <v>1</v>
      </c>
      <c r="D213" s="18">
        <f>Original!G213+1</f>
        <v>3</v>
      </c>
      <c r="E213" s="18">
        <f>Original!H213+1</f>
        <v>3</v>
      </c>
      <c r="F213" s="18">
        <f>10-Original!I213+1</f>
        <v>2</v>
      </c>
      <c r="G213" s="18">
        <f>Original!J213+1</f>
        <v>4</v>
      </c>
      <c r="H213" s="18">
        <f>Original!K213+1</f>
        <v>3</v>
      </c>
      <c r="I213" s="18">
        <f>10-Original!L213+1</f>
        <v>3</v>
      </c>
      <c r="J213" s="4">
        <f t="shared" si="16"/>
        <v>3</v>
      </c>
      <c r="K213" s="18">
        <f>Original!M213</f>
        <v>10</v>
      </c>
      <c r="L213" s="20">
        <f>IF(RIGHT(Original!N213,3)="â‚¬",LEFT(Original!N213,(LEN(Original!N213)-3)),Original!N213)</f>
        <v>80</v>
      </c>
      <c r="M213" s="21">
        <f t="shared" si="17"/>
        <v>80</v>
      </c>
      <c r="N213" s="5">
        <f t="shared" si="18"/>
        <v>80</v>
      </c>
      <c r="O213" s="5">
        <f t="shared" si="19"/>
        <v>80</v>
      </c>
      <c r="P213" s="22" t="str">
        <f>IF(Original!O213="mÃ¤nnlich","0",IF(Original!O213="weiblich","1",""))</f>
        <v>1</v>
      </c>
      <c r="Q213" s="22">
        <f>IFERROR(INDEX(Alter!$B$1:$B$7,MATCH(LEFT(Original!P213,5),Alter!$A$1:$A$7,0)),"")</f>
        <v>3</v>
      </c>
      <c r="R213" s="23">
        <f>IFERROR(INDEX(Abschluss!$B$1:$B$10,MATCH(Original!Q213,Abschluss!$A$1:$A$10,0)),"")</f>
        <v>8</v>
      </c>
      <c r="S213" s="23">
        <f>IFERROR(INDEX(Tätigkeit!$B$1:$B$10,MATCH(Original!R213,Tätigkeit!$A$1:$A$10,0)),"")</f>
        <v>4</v>
      </c>
      <c r="T213" s="23">
        <f>IFERROR(INDEX(Berufsfeld!$B$1:$B$16,MATCH(Original!S213,Berufsfeld!$A$1:$A$16,0)),"")</f>
        <v>4</v>
      </c>
      <c r="U213" s="23" t="str">
        <f>IFERROR(INDEX(Studium!$B$1:$B$11,MATCH(Original!T213,Studium!$A$1:$A$11,0)),"")</f>
        <v/>
      </c>
      <c r="V213" s="24">
        <f>IFERROR(INDEX(Einkommen!$B$1:$B$17,MATCH(Original!U213,Einkommen!$A$1:$A$17,0)),"")</f>
        <v>3</v>
      </c>
      <c r="W213" s="24">
        <f>IF(Original!V213="","",Original!V213+1)</f>
        <v>5</v>
      </c>
      <c r="X213" s="24">
        <f>IF(Original!W213="","",Original!W213+1)</f>
        <v>3</v>
      </c>
      <c r="Y213" s="25">
        <f>IF(Original!X213="ja",1,IF(Original!X213="nein",0,""))</f>
        <v>1</v>
      </c>
      <c r="Z213" s="25">
        <f>IF(Original!Y213="ja",0,IF(Original!Y213="nein",1,""))</f>
        <v>0</v>
      </c>
      <c r="AA213" s="25">
        <f>IF(OR(Original!Z213="Meine Meinung zu Amazon hat meine Entscheidung im ersten Teil des Fragebogens nicht beeinflusst.",neu!C213=0),0,IF(AND(Original!Z213="Ich habe mich wegen meiner Amazon-Vorbehalte im ersten Teil des Fragebogens fÃ¼r das Spenden entschieden.",neu!C213=1),1,""))</f>
        <v>0</v>
      </c>
      <c r="AB213" s="19"/>
    </row>
    <row r="214" spans="1:28" x14ac:dyDescent="0.3">
      <c r="A214" s="17">
        <f>IF(ISBLANK(Original!C214),1,0)</f>
        <v>1</v>
      </c>
      <c r="B214" s="2" t="str">
        <f>MID(Original!D214,8,1)&amp;MID(Original!F214,8,1)</f>
        <v>A</v>
      </c>
      <c r="C214" s="17">
        <f t="shared" si="15"/>
        <v>1</v>
      </c>
      <c r="D214" s="18">
        <f>Original!G214+1</f>
        <v>7</v>
      </c>
      <c r="E214" s="18">
        <f>Original!H214+1</f>
        <v>6</v>
      </c>
      <c r="F214" s="18">
        <f>10-Original!I214+1</f>
        <v>4</v>
      </c>
      <c r="G214" s="18">
        <f>Original!J214+1</f>
        <v>4</v>
      </c>
      <c r="H214" s="18">
        <f>Original!K214+1</f>
        <v>2</v>
      </c>
      <c r="I214" s="18">
        <f>10-Original!L214+1</f>
        <v>4</v>
      </c>
      <c r="J214" s="4">
        <f t="shared" si="16"/>
        <v>4.5</v>
      </c>
      <c r="K214" s="18">
        <f>Original!M214</f>
        <v>6</v>
      </c>
      <c r="L214" s="20">
        <f>IF(RIGHT(Original!N214,3)="â‚¬",LEFT(Original!N214,(LEN(Original!N214)-3)),Original!N214)</f>
        <v>150</v>
      </c>
      <c r="M214" s="21">
        <f t="shared" si="17"/>
        <v>150</v>
      </c>
      <c r="N214" s="5">
        <f t="shared" si="18"/>
        <v>150</v>
      </c>
      <c r="O214" s="5">
        <f t="shared" si="19"/>
        <v>150</v>
      </c>
      <c r="P214" s="22" t="str">
        <f>IF(Original!O214="mÃ¤nnlich","0",IF(Original!O214="weiblich","1",""))</f>
        <v>1</v>
      </c>
      <c r="Q214" s="22">
        <f>IFERROR(INDEX(Alter!$B$1:$B$7,MATCH(LEFT(Original!P214,5),Alter!$A$1:$A$7,0)),"")</f>
        <v>2</v>
      </c>
      <c r="R214" s="23">
        <f>IFERROR(INDEX(Abschluss!$B$1:$B$10,MATCH(Original!Q214,Abschluss!$A$1:$A$10,0)),"")</f>
        <v>4</v>
      </c>
      <c r="S214" s="23">
        <f>IFERROR(INDEX(Tätigkeit!$B$1:$B$10,MATCH(Original!R214,Tätigkeit!$A$1:$A$10,0)),"")</f>
        <v>1</v>
      </c>
      <c r="T214" s="23">
        <f>IFERROR(INDEX(Berufsfeld!$B$1:$B$16,MATCH(Original!S214,Berufsfeld!$A$1:$A$16,0)),"")</f>
        <v>1</v>
      </c>
      <c r="U214" s="23">
        <f>IFERROR(INDEX(Studium!$B$1:$B$11,MATCH(Original!T214,Studium!$A$1:$A$11,0)),"")</f>
        <v>7</v>
      </c>
      <c r="V214" s="24">
        <f>IFERROR(INDEX(Einkommen!$B$1:$B$17,MATCH(Original!U214,Einkommen!$A$1:$A$17,0)),"")</f>
        <v>1</v>
      </c>
      <c r="W214" s="24">
        <f>IF(Original!V214="","",Original!V214+1)</f>
        <v>3</v>
      </c>
      <c r="X214" s="24">
        <f>IF(Original!W214="","",Original!W214+1)</f>
        <v>3</v>
      </c>
      <c r="Y214" s="25">
        <f>IF(Original!X214="ja",1,IF(Original!X214="nein",0,""))</f>
        <v>1</v>
      </c>
      <c r="Z214" s="25">
        <f>IF(Original!Y214="ja",0,IF(Original!Y214="nein",1,""))</f>
        <v>0</v>
      </c>
      <c r="AA214" s="25">
        <f>IF(OR(Original!Z214="Meine Meinung zu Amazon hat meine Entscheidung im ersten Teil des Fragebogens nicht beeinflusst.",neu!C214=0),0,IF(AND(Original!Z214="Ich habe mich wegen meiner Amazon-Vorbehalte im ersten Teil des Fragebogens fÃ¼r das Spenden entschieden.",neu!C214=1),1,""))</f>
        <v>0</v>
      </c>
      <c r="AB214" s="19"/>
    </row>
    <row r="215" spans="1:28" x14ac:dyDescent="0.3">
      <c r="A215" s="17">
        <f>IF(ISBLANK(Original!C215),1,0)</f>
        <v>0</v>
      </c>
      <c r="B215" s="2" t="str">
        <f>MID(Original!D215,8,1)&amp;MID(Original!F215,8,1)</f>
        <v>B</v>
      </c>
      <c r="C215" s="17">
        <f t="shared" si="15"/>
        <v>0</v>
      </c>
      <c r="D215" s="18">
        <f>Original!G215+1</f>
        <v>6</v>
      </c>
      <c r="E215" s="18">
        <f>Original!H215+1</f>
        <v>6</v>
      </c>
      <c r="F215" s="18">
        <f>10-Original!I215+1</f>
        <v>6</v>
      </c>
      <c r="G215" s="18">
        <f>Original!J215+1</f>
        <v>6</v>
      </c>
      <c r="H215" s="18">
        <f>Original!K215+1</f>
        <v>6</v>
      </c>
      <c r="I215" s="18">
        <f>10-Original!L215+1</f>
        <v>7</v>
      </c>
      <c r="J215" s="4">
        <f t="shared" si="16"/>
        <v>6.166666666666667</v>
      </c>
      <c r="K215" s="18">
        <f>Original!M215</f>
        <v>5</v>
      </c>
      <c r="L215" s="20">
        <f>IF(RIGHT(Original!N215,3)="â‚¬",LEFT(Original!N215,(LEN(Original!N215)-3)),Original!N215)</f>
        <v>100</v>
      </c>
      <c r="M215" s="21">
        <f t="shared" si="17"/>
        <v>100</v>
      </c>
      <c r="N215" s="5">
        <f t="shared" si="18"/>
        <v>100</v>
      </c>
      <c r="O215" s="5">
        <f t="shared" si="19"/>
        <v>100</v>
      </c>
      <c r="P215" s="22" t="str">
        <f>IF(Original!O215="mÃ¤nnlich","0",IF(Original!O215="weiblich","1",""))</f>
        <v>1</v>
      </c>
      <c r="Q215" s="22">
        <f>IFERROR(INDEX(Alter!$B$1:$B$7,MATCH(LEFT(Original!P215,5),Alter!$A$1:$A$7,0)),"")</f>
        <v>2</v>
      </c>
      <c r="R215" s="23">
        <f>IFERROR(INDEX(Abschluss!$B$1:$B$10,MATCH(Original!Q215,Abschluss!$A$1:$A$10,0)),"")</f>
        <v>4</v>
      </c>
      <c r="S215" s="23">
        <f>IFERROR(INDEX(Tätigkeit!$B$1:$B$10,MATCH(Original!R215,Tätigkeit!$A$1:$A$10,0)),"")</f>
        <v>1</v>
      </c>
      <c r="T215" s="23">
        <f>IFERROR(INDEX(Berufsfeld!$B$1:$B$16,MATCH(Original!S215,Berufsfeld!$A$1:$A$16,0)),"")</f>
        <v>1</v>
      </c>
      <c r="U215" s="23">
        <f>IFERROR(INDEX(Studium!$B$1:$B$11,MATCH(Original!T215,Studium!$A$1:$A$11,0)),"")</f>
        <v>7</v>
      </c>
      <c r="V215" s="24">
        <f>IFERROR(INDEX(Einkommen!$B$1:$B$17,MATCH(Original!U215,Einkommen!$A$1:$A$17,0)),"")</f>
        <v>1</v>
      </c>
      <c r="W215" s="24">
        <f>IF(Original!V215="","",Original!V215+1)</f>
        <v>4</v>
      </c>
      <c r="X215" s="24">
        <f>IF(Original!W215="","",Original!W215+1)</f>
        <v>4</v>
      </c>
      <c r="Y215" s="25">
        <f>IF(Original!X215="ja",1,IF(Original!X215="nein",0,""))</f>
        <v>1</v>
      </c>
      <c r="Z215" s="25">
        <f>IF(Original!Y215="ja",0,IF(Original!Y215="nein",1,""))</f>
        <v>0</v>
      </c>
      <c r="AA215" s="25">
        <f>IF(OR(Original!Z215="Meine Meinung zu Amazon hat meine Entscheidung im ersten Teil des Fragebogens nicht beeinflusst.",neu!C215=0),0,IF(AND(Original!Z215="Ich habe mich wegen meiner Amazon-Vorbehalte im ersten Teil des Fragebogens fÃ¼r das Spenden entschieden.",neu!C215=1),1,""))</f>
        <v>0</v>
      </c>
      <c r="AB215" s="19"/>
    </row>
    <row r="216" spans="1:28" x14ac:dyDescent="0.3">
      <c r="A216" s="17">
        <f>IF(ISBLANK(Original!C216),1,0)</f>
        <v>1</v>
      </c>
      <c r="B216" s="2" t="str">
        <f>MID(Original!D216,8,1)&amp;MID(Original!F216,8,1)</f>
        <v>B</v>
      </c>
      <c r="C216" s="17">
        <f t="shared" si="15"/>
        <v>0</v>
      </c>
      <c r="D216" s="18">
        <f>Original!G216+1</f>
        <v>3</v>
      </c>
      <c r="E216" s="18">
        <f>Original!H216+1</f>
        <v>6</v>
      </c>
      <c r="F216" s="18">
        <f>10-Original!I216+1</f>
        <v>3</v>
      </c>
      <c r="G216" s="18">
        <f>Original!J216+1</f>
        <v>4</v>
      </c>
      <c r="H216" s="18">
        <f>Original!K216+1</f>
        <v>1</v>
      </c>
      <c r="I216" s="18">
        <f>10-Original!L216+1</f>
        <v>2</v>
      </c>
      <c r="J216" s="4">
        <f t="shared" si="16"/>
        <v>3.1666666666666665</v>
      </c>
      <c r="K216" s="18">
        <f>Original!M216</f>
        <v>7</v>
      </c>
      <c r="L216" s="20">
        <f>IF(RIGHT(Original!N216,3)="â‚¬",LEFT(Original!N216,(LEN(Original!N216)-3)),Original!N216)</f>
        <v>200</v>
      </c>
      <c r="M216" s="21">
        <f t="shared" si="17"/>
        <v>200</v>
      </c>
      <c r="N216" s="5">
        <f t="shared" si="18"/>
        <v>200</v>
      </c>
      <c r="O216" s="5">
        <f t="shared" si="19"/>
        <v>200</v>
      </c>
      <c r="P216" s="22" t="str">
        <f>IF(Original!O216="mÃ¤nnlich","0",IF(Original!O216="weiblich","1",""))</f>
        <v>1</v>
      </c>
      <c r="Q216" s="22">
        <f>IFERROR(INDEX(Alter!$B$1:$B$7,MATCH(LEFT(Original!P216,5),Alter!$A$1:$A$7,0)),"")</f>
        <v>3</v>
      </c>
      <c r="R216" s="23">
        <f>IFERROR(INDEX(Abschluss!$B$1:$B$10,MATCH(Original!Q216,Abschluss!$A$1:$A$10,0)),"")</f>
        <v>8</v>
      </c>
      <c r="S216" s="23">
        <f>IFERROR(INDEX(Tätigkeit!$B$1:$B$10,MATCH(Original!R216,Tätigkeit!$A$1:$A$10,0)),"")</f>
        <v>1</v>
      </c>
      <c r="T216" s="23">
        <f>IFERROR(INDEX(Berufsfeld!$B$1:$B$16,MATCH(Original!S216,Berufsfeld!$A$1:$A$16,0)),"")</f>
        <v>8</v>
      </c>
      <c r="U216" s="23">
        <f>IFERROR(INDEX(Studium!$B$1:$B$11,MATCH(Original!T216,Studium!$A$1:$A$11,0)),"")</f>
        <v>5</v>
      </c>
      <c r="V216" s="24">
        <f>IFERROR(INDEX(Einkommen!$B$1:$B$17,MATCH(Original!U216,Einkommen!$A$1:$A$17,0)),"")</f>
        <v>1</v>
      </c>
      <c r="W216" s="24">
        <f>IF(Original!V216="","",Original!V216+1)</f>
        <v>3</v>
      </c>
      <c r="X216" s="24">
        <f>IF(Original!W216="","",Original!W216+1)</f>
        <v>3</v>
      </c>
      <c r="Y216" s="25">
        <f>IF(Original!X216="ja",1,IF(Original!X216="nein",0,""))</f>
        <v>1</v>
      </c>
      <c r="Z216" s="25">
        <f>IF(Original!Y216="ja",0,IF(Original!Y216="nein",1,""))</f>
        <v>0</v>
      </c>
      <c r="AA216" s="25">
        <f>IF(OR(Original!Z216="Meine Meinung zu Amazon hat meine Entscheidung im ersten Teil des Fragebogens nicht beeinflusst.",neu!C216=0),0,IF(AND(Original!Z216="Ich habe mich wegen meiner Amazon-Vorbehalte im ersten Teil des Fragebogens fÃ¼r das Spenden entschieden.",neu!C216=1),1,""))</f>
        <v>0</v>
      </c>
      <c r="AB216" s="19"/>
    </row>
    <row r="217" spans="1:28" x14ac:dyDescent="0.3">
      <c r="A217" s="17">
        <f>IF(ISBLANK(Original!C217),1,0)</f>
        <v>0</v>
      </c>
      <c r="B217" s="2" t="str">
        <f>MID(Original!D217,8,1)&amp;MID(Original!F217,8,1)</f>
        <v>A</v>
      </c>
      <c r="C217" s="17">
        <f t="shared" si="15"/>
        <v>1</v>
      </c>
      <c r="D217" s="18">
        <f>Original!G217+1</f>
        <v>2</v>
      </c>
      <c r="E217" s="18">
        <f>Original!H217+1</f>
        <v>1</v>
      </c>
      <c r="F217" s="18">
        <f>10-Original!I217+1</f>
        <v>1</v>
      </c>
      <c r="G217" s="18">
        <f>Original!J217+1</f>
        <v>1</v>
      </c>
      <c r="H217" s="18">
        <f>Original!K217+1</f>
        <v>1</v>
      </c>
      <c r="I217" s="18">
        <f>10-Original!L217+1</f>
        <v>1</v>
      </c>
      <c r="J217" s="4">
        <f t="shared" si="16"/>
        <v>1.1666666666666667</v>
      </c>
      <c r="K217" s="18">
        <f>Original!M217</f>
        <v>10</v>
      </c>
      <c r="L217" s="20">
        <f>IF(RIGHT(Original!N217,3)="â‚¬",LEFT(Original!N217,(LEN(Original!N217)-3)),Original!N217)</f>
        <v>0</v>
      </c>
      <c r="M217" s="21">
        <f t="shared" si="17"/>
        <v>0</v>
      </c>
      <c r="N217" s="5">
        <f t="shared" si="18"/>
        <v>0</v>
      </c>
      <c r="O217" s="5">
        <f t="shared" si="19"/>
        <v>0</v>
      </c>
      <c r="P217" s="22" t="str">
        <f>IF(Original!O217="mÃ¤nnlich","0",IF(Original!O217="weiblich","1",""))</f>
        <v>0</v>
      </c>
      <c r="Q217" s="22">
        <f>IFERROR(INDEX(Alter!$B$1:$B$7,MATCH(LEFT(Original!P217,5),Alter!$A$1:$A$7,0)),"")</f>
        <v>2</v>
      </c>
      <c r="R217" s="23">
        <f>IFERROR(INDEX(Abschluss!$B$1:$B$10,MATCH(Original!Q217,Abschluss!$A$1:$A$10,0)),"")</f>
        <v>7</v>
      </c>
      <c r="S217" s="23">
        <f>IFERROR(INDEX(Tätigkeit!$B$1:$B$10,MATCH(Original!R217,Tätigkeit!$A$1:$A$10,0)),"")</f>
        <v>1</v>
      </c>
      <c r="T217" s="23">
        <f>IFERROR(INDEX(Berufsfeld!$B$1:$B$16,MATCH(Original!S217,Berufsfeld!$A$1:$A$16,0)),"")</f>
        <v>1</v>
      </c>
      <c r="U217" s="23">
        <f>IFERROR(INDEX(Studium!$B$1:$B$11,MATCH(Original!T217,Studium!$A$1:$A$11,0)),"")</f>
        <v>2</v>
      </c>
      <c r="V217" s="24">
        <f>IFERROR(INDEX(Einkommen!$B$1:$B$17,MATCH(Original!U217,Einkommen!$A$1:$A$17,0)),"")</f>
        <v>2</v>
      </c>
      <c r="W217" s="24">
        <f>IF(Original!V217="","",Original!V217+1)</f>
        <v>4</v>
      </c>
      <c r="X217" s="24">
        <f>IF(Original!W217="","",Original!W217+1)</f>
        <v>3</v>
      </c>
      <c r="Y217" s="25">
        <f>IF(Original!X217="ja",1,IF(Original!X217="nein",0,""))</f>
        <v>1</v>
      </c>
      <c r="Z217" s="25">
        <f>IF(Original!Y217="ja",0,IF(Original!Y217="nein",1,""))</f>
        <v>0</v>
      </c>
      <c r="AA217" s="25">
        <f>IF(OR(Original!Z217="Meine Meinung zu Amazon hat meine Entscheidung im ersten Teil des Fragebogens nicht beeinflusst.",neu!C217=0),0,IF(AND(Original!Z217="Ich habe mich wegen meiner Amazon-Vorbehalte im ersten Teil des Fragebogens fÃ¼r das Spenden entschieden.",neu!C217=1),1,""))</f>
        <v>0</v>
      </c>
      <c r="AB217" s="19"/>
    </row>
    <row r="218" spans="1:28" x14ac:dyDescent="0.3">
      <c r="A218" s="17">
        <f>IF(ISBLANK(Original!C218),1,0)</f>
        <v>0</v>
      </c>
      <c r="B218" s="2" t="str">
        <f>MID(Original!D218,8,1)&amp;MID(Original!F218,8,1)</f>
        <v>A</v>
      </c>
      <c r="C218" s="17">
        <f t="shared" si="15"/>
        <v>1</v>
      </c>
      <c r="D218" s="18">
        <f>Original!G218+1</f>
        <v>6</v>
      </c>
      <c r="E218" s="18">
        <f>Original!H218+1</f>
        <v>8</v>
      </c>
      <c r="F218" s="18">
        <f>10-Original!I218+1</f>
        <v>7</v>
      </c>
      <c r="G218" s="18">
        <f>Original!J218+1</f>
        <v>6</v>
      </c>
      <c r="H218" s="18">
        <f>Original!K218+1</f>
        <v>3</v>
      </c>
      <c r="I218" s="18">
        <f>10-Original!L218+1</f>
        <v>6</v>
      </c>
      <c r="J218" s="4">
        <f t="shared" si="16"/>
        <v>6</v>
      </c>
      <c r="K218" s="18">
        <f>Original!M218</f>
        <v>9</v>
      </c>
      <c r="L218" s="20" t="str">
        <f>IF(RIGHT(Original!N218,3)="â‚¬",LEFT(Original!N218,(LEN(Original!N218)-3)),Original!N218)</f>
        <v>0</v>
      </c>
      <c r="M218" s="21" t="str">
        <f t="shared" si="17"/>
        <v>0</v>
      </c>
      <c r="N218" s="5" t="str">
        <f t="shared" si="18"/>
        <v>0</v>
      </c>
      <c r="O218" s="5">
        <f t="shared" si="19"/>
        <v>0</v>
      </c>
      <c r="P218" s="22" t="str">
        <f>IF(Original!O218="mÃ¤nnlich","0",IF(Original!O218="weiblich","1",""))</f>
        <v>1</v>
      </c>
      <c r="Q218" s="22">
        <f>IFERROR(INDEX(Alter!$B$1:$B$7,MATCH(LEFT(Original!P218,5),Alter!$A$1:$A$7,0)),"")</f>
        <v>2</v>
      </c>
      <c r="R218" s="23">
        <f>IFERROR(INDEX(Abschluss!$B$1:$B$10,MATCH(Original!Q218,Abschluss!$A$1:$A$10,0)),"")</f>
        <v>4</v>
      </c>
      <c r="S218" s="23">
        <f>IFERROR(INDEX(Tätigkeit!$B$1:$B$10,MATCH(Original!R218,Tätigkeit!$A$1:$A$10,0)),"")</f>
        <v>1</v>
      </c>
      <c r="T218" s="23">
        <f>IFERROR(INDEX(Berufsfeld!$B$1:$B$16,MATCH(Original!S218,Berufsfeld!$A$1:$A$16,0)),"")</f>
        <v>2</v>
      </c>
      <c r="U218" s="23">
        <f>IFERROR(INDEX(Studium!$B$1:$B$11,MATCH(Original!T218,Studium!$A$1:$A$11,0)),"")</f>
        <v>5</v>
      </c>
      <c r="V218" s="24">
        <f>IFERROR(INDEX(Einkommen!$B$1:$B$17,MATCH(Original!U218,Einkommen!$A$1:$A$17,0)),"")</f>
        <v>2</v>
      </c>
      <c r="W218" s="24">
        <f>IF(Original!V218="","",Original!V218+1)</f>
        <v>4</v>
      </c>
      <c r="X218" s="24">
        <f>IF(Original!W218="","",Original!W218+1)</f>
        <v>3</v>
      </c>
      <c r="Y218" s="25">
        <f>IF(Original!X218="ja",1,IF(Original!X218="nein",0,""))</f>
        <v>1</v>
      </c>
      <c r="Z218" s="25">
        <f>IF(Original!Y218="ja",0,IF(Original!Y218="nein",1,""))</f>
        <v>0</v>
      </c>
      <c r="AA218" s="25">
        <f>IF(OR(Original!Z218="Meine Meinung zu Amazon hat meine Entscheidung im ersten Teil des Fragebogens nicht beeinflusst.",neu!C218=0),0,IF(AND(Original!Z218="Ich habe mich wegen meiner Amazon-Vorbehalte im ersten Teil des Fragebogens fÃ¼r das Spenden entschieden.",neu!C218=1),1,""))</f>
        <v>0</v>
      </c>
      <c r="AB218" s="19"/>
    </row>
    <row r="219" spans="1:28" x14ac:dyDescent="0.3">
      <c r="A219" s="17">
        <f>IF(ISBLANK(Original!C219),1,0)</f>
        <v>1</v>
      </c>
      <c r="B219" s="2" t="str">
        <f>MID(Original!D219,8,1)&amp;MID(Original!F219,8,1)</f>
        <v>A</v>
      </c>
      <c r="C219" s="17">
        <f t="shared" si="15"/>
        <v>1</v>
      </c>
      <c r="D219" s="18">
        <f>Original!G219+1</f>
        <v>6</v>
      </c>
      <c r="E219" s="18">
        <f>Original!H219+1</f>
        <v>5</v>
      </c>
      <c r="F219" s="18">
        <f>10-Original!I219+1</f>
        <v>2</v>
      </c>
      <c r="G219" s="18">
        <f>Original!J219+1</f>
        <v>5</v>
      </c>
      <c r="H219" s="18">
        <f>Original!K219+1</f>
        <v>3</v>
      </c>
      <c r="I219" s="18">
        <f>10-Original!L219+1</f>
        <v>4</v>
      </c>
      <c r="J219" s="4">
        <f t="shared" si="16"/>
        <v>4.166666666666667</v>
      </c>
      <c r="K219" s="18">
        <f>Original!M219</f>
        <v>10</v>
      </c>
      <c r="L219" s="20">
        <f>IF(RIGHT(Original!N219,3)="â‚¬",LEFT(Original!N219,(LEN(Original!N219)-3)),Original!N219)</f>
        <v>500</v>
      </c>
      <c r="M219" s="21">
        <f t="shared" si="17"/>
        <v>500</v>
      </c>
      <c r="N219" s="5">
        <f t="shared" si="18"/>
        <v>500</v>
      </c>
      <c r="O219" s="5">
        <f t="shared" si="19"/>
        <v>500</v>
      </c>
      <c r="P219" s="22" t="str">
        <f>IF(Original!O219="mÃ¤nnlich","0",IF(Original!O219="weiblich","1",""))</f>
        <v>1</v>
      </c>
      <c r="Q219" s="22">
        <f>IFERROR(INDEX(Alter!$B$1:$B$7,MATCH(LEFT(Original!P219,5),Alter!$A$1:$A$7,0)),"")</f>
        <v>2</v>
      </c>
      <c r="R219" s="23">
        <f>IFERROR(INDEX(Abschluss!$B$1:$B$10,MATCH(Original!Q219,Abschluss!$A$1:$A$10,0)),"")</f>
        <v>8</v>
      </c>
      <c r="S219" s="23">
        <f>IFERROR(INDEX(Tätigkeit!$B$1:$B$10,MATCH(Original!R219,Tätigkeit!$A$1:$A$10,0)),"")</f>
        <v>1</v>
      </c>
      <c r="T219" s="23">
        <f>IFERROR(INDEX(Berufsfeld!$B$1:$B$16,MATCH(Original!S219,Berufsfeld!$A$1:$A$16,0)),"")</f>
        <v>4</v>
      </c>
      <c r="U219" s="23">
        <f>IFERROR(INDEX(Studium!$B$1:$B$11,MATCH(Original!T219,Studium!$A$1:$A$11,0)),"")</f>
        <v>3</v>
      </c>
      <c r="V219" s="24">
        <f>IFERROR(INDEX(Einkommen!$B$1:$B$17,MATCH(Original!U219,Einkommen!$A$1:$A$17,0)),"")</f>
        <v>2</v>
      </c>
      <c r="W219" s="24">
        <f>IF(Original!V219="","",Original!V219+1)</f>
        <v>5</v>
      </c>
      <c r="X219" s="24">
        <f>IF(Original!W219="","",Original!W219+1)</f>
        <v>3</v>
      </c>
      <c r="Y219" s="25">
        <f>IF(Original!X219="ja",1,IF(Original!X219="nein",0,""))</f>
        <v>1</v>
      </c>
      <c r="Z219" s="25">
        <f>IF(Original!Y219="ja",0,IF(Original!Y219="nein",1,""))</f>
        <v>0</v>
      </c>
      <c r="AA219" s="25">
        <f>IF(OR(Original!Z219="Meine Meinung zu Amazon hat meine Entscheidung im ersten Teil des Fragebogens nicht beeinflusst.",neu!C219=0),0,IF(AND(Original!Z219="Ich habe mich wegen meiner Amazon-Vorbehalte im ersten Teil des Fragebogens fÃ¼r das Spenden entschieden.",neu!C219=1),1,""))</f>
        <v>0</v>
      </c>
      <c r="AB219" s="19"/>
    </row>
    <row r="220" spans="1:28" x14ac:dyDescent="0.3">
      <c r="A220" s="17">
        <f>IF(ISBLANK(Original!C220),1,0)</f>
        <v>1</v>
      </c>
      <c r="B220" s="2" t="str">
        <f>MID(Original!D220,8,1)&amp;MID(Original!F220,8,1)</f>
        <v>A</v>
      </c>
      <c r="C220" s="17">
        <f t="shared" si="15"/>
        <v>1</v>
      </c>
      <c r="D220" s="18">
        <f>Original!G220+1</f>
        <v>8</v>
      </c>
      <c r="E220" s="18">
        <f>Original!H220+1</f>
        <v>10</v>
      </c>
      <c r="F220" s="18">
        <f>10-Original!I220+1</f>
        <v>7</v>
      </c>
      <c r="G220" s="18">
        <f>Original!J220+1</f>
        <v>7</v>
      </c>
      <c r="H220" s="18">
        <f>Original!K220+1</f>
        <v>6</v>
      </c>
      <c r="I220" s="18">
        <f>10-Original!L220+1</f>
        <v>9</v>
      </c>
      <c r="J220" s="4">
        <f t="shared" si="16"/>
        <v>7.833333333333333</v>
      </c>
      <c r="K220" s="18">
        <f>Original!M220</f>
        <v>9</v>
      </c>
      <c r="L220" s="20">
        <f>IF(RIGHT(Original!N220,3)="â‚¬",LEFT(Original!N220,(LEN(Original!N220)-3)),Original!N220)</f>
        <v>200</v>
      </c>
      <c r="M220" s="21">
        <f t="shared" si="17"/>
        <v>200</v>
      </c>
      <c r="N220" s="5">
        <f t="shared" si="18"/>
        <v>200</v>
      </c>
      <c r="O220" s="5">
        <f t="shared" si="19"/>
        <v>200</v>
      </c>
      <c r="P220" s="22" t="str">
        <f>IF(Original!O220="mÃ¤nnlich","0",IF(Original!O220="weiblich","1",""))</f>
        <v>1</v>
      </c>
      <c r="Q220" s="22">
        <f>IFERROR(INDEX(Alter!$B$1:$B$7,MATCH(LEFT(Original!P220,5),Alter!$A$1:$A$7,0)),"")</f>
        <v>3</v>
      </c>
      <c r="R220" s="23">
        <f>IFERROR(INDEX(Abschluss!$B$1:$B$10,MATCH(Original!Q220,Abschluss!$A$1:$A$10,0)),"")</f>
        <v>8</v>
      </c>
      <c r="S220" s="23">
        <f>IFERROR(INDEX(Tätigkeit!$B$1:$B$10,MATCH(Original!R220,Tätigkeit!$A$1:$A$10,0)),"")</f>
        <v>2</v>
      </c>
      <c r="T220" s="23">
        <f>IFERROR(INDEX(Berufsfeld!$B$1:$B$16,MATCH(Original!S220,Berufsfeld!$A$1:$A$16,0)),"")</f>
        <v>1</v>
      </c>
      <c r="U220" s="23">
        <f>IFERROR(INDEX(Studium!$B$1:$B$11,MATCH(Original!T220,Studium!$A$1:$A$11,0)),"")</f>
        <v>1</v>
      </c>
      <c r="V220" s="24">
        <f>IFERROR(INDEX(Einkommen!$B$1:$B$17,MATCH(Original!U220,Einkommen!$A$1:$A$17,0)),"")</f>
        <v>5</v>
      </c>
      <c r="W220" s="24">
        <f>IF(Original!V220="","",Original!V220+1)</f>
        <v>5</v>
      </c>
      <c r="X220" s="24">
        <f>IF(Original!W220="","",Original!W220+1)</f>
        <v>4</v>
      </c>
      <c r="Y220" s="25">
        <f>IF(Original!X220="ja",1,IF(Original!X220="nein",0,""))</f>
        <v>1</v>
      </c>
      <c r="Z220" s="25">
        <f>IF(Original!Y220="ja",0,IF(Original!Y220="nein",1,""))</f>
        <v>0</v>
      </c>
      <c r="AA220" s="25">
        <f>IF(OR(Original!Z220="Meine Meinung zu Amazon hat meine Entscheidung im ersten Teil des Fragebogens nicht beeinflusst.",neu!C220=0),0,IF(AND(Original!Z220="Ich habe mich wegen meiner Amazon-Vorbehalte im ersten Teil des Fragebogens fÃ¼r das Spenden entschieden.",neu!C220=1),1,""))</f>
        <v>0</v>
      </c>
      <c r="AB220" s="19"/>
    </row>
    <row r="221" spans="1:28" x14ac:dyDescent="0.3">
      <c r="A221" s="17">
        <f>IF(ISBLANK(Original!C221),1,0)</f>
        <v>1</v>
      </c>
      <c r="B221" s="2" t="str">
        <f>MID(Original!D221,8,1)&amp;MID(Original!F221,8,1)</f>
        <v>A</v>
      </c>
      <c r="C221" s="17">
        <f t="shared" si="15"/>
        <v>1</v>
      </c>
      <c r="D221" s="18">
        <f>Original!G221+1</f>
        <v>5</v>
      </c>
      <c r="E221" s="18">
        <f>Original!H221+1</f>
        <v>8</v>
      </c>
      <c r="F221" s="18">
        <f>10-Original!I221+1</f>
        <v>4</v>
      </c>
      <c r="G221" s="18">
        <f>Original!J221+1</f>
        <v>7</v>
      </c>
      <c r="H221" s="18">
        <f>Original!K221+1</f>
        <v>5</v>
      </c>
      <c r="I221" s="18">
        <f>10-Original!L221+1</f>
        <v>7</v>
      </c>
      <c r="J221" s="4">
        <f t="shared" si="16"/>
        <v>6</v>
      </c>
      <c r="K221" s="18">
        <f>Original!M221</f>
        <v>9</v>
      </c>
      <c r="L221" s="20" t="str">
        <f>IF(RIGHT(Original!N221,3)="â‚¬",LEFT(Original!N221,(LEN(Original!N221)-3)),Original!N221)</f>
        <v>200-300</v>
      </c>
      <c r="M221" s="21" t="str">
        <f t="shared" si="17"/>
        <v>200-300</v>
      </c>
      <c r="N221" s="5">
        <v>250</v>
      </c>
      <c r="O221" s="5">
        <f t="shared" si="19"/>
        <v>250</v>
      </c>
      <c r="P221" s="22" t="str">
        <f>IF(Original!O221="mÃ¤nnlich","0",IF(Original!O221="weiblich","1",""))</f>
        <v>1</v>
      </c>
      <c r="Q221" s="22">
        <f>IFERROR(INDEX(Alter!$B$1:$B$7,MATCH(LEFT(Original!P221,5),Alter!$A$1:$A$7,0)),"")</f>
        <v>2</v>
      </c>
      <c r="R221" s="23">
        <f>IFERROR(INDEX(Abschluss!$B$1:$B$10,MATCH(Original!Q221,Abschluss!$A$1:$A$10,0)),"")</f>
        <v>8</v>
      </c>
      <c r="S221" s="23">
        <f>IFERROR(INDEX(Tätigkeit!$B$1:$B$10,MATCH(Original!R221,Tätigkeit!$A$1:$A$10,0)),"")</f>
        <v>6</v>
      </c>
      <c r="T221" s="23">
        <f>IFERROR(INDEX(Berufsfeld!$B$1:$B$16,MATCH(Original!S221,Berufsfeld!$A$1:$A$16,0)),"")</f>
        <v>4</v>
      </c>
      <c r="U221" s="23">
        <f>IFERROR(INDEX(Studium!$B$1:$B$11,MATCH(Original!T221,Studium!$A$1:$A$11,0)),"")</f>
        <v>5</v>
      </c>
      <c r="V221" s="24">
        <f>IFERROR(INDEX(Einkommen!$B$1:$B$17,MATCH(Original!U221,Einkommen!$A$1:$A$17,0)),"")</f>
        <v>4</v>
      </c>
      <c r="W221" s="24">
        <f>IF(Original!V221="","",Original!V221+1)</f>
        <v>1</v>
      </c>
      <c r="X221" s="24">
        <f>IF(Original!W221="","",Original!W221+1)</f>
        <v>4</v>
      </c>
      <c r="Y221" s="25">
        <f>IF(Original!X221="ja",1,IF(Original!X221="nein",0,""))</f>
        <v>1</v>
      </c>
      <c r="Z221" s="25">
        <f>IF(Original!Y221="ja",0,IF(Original!Y221="nein",1,""))</f>
        <v>0</v>
      </c>
      <c r="AA221" s="25">
        <f>IF(OR(Original!Z221="Meine Meinung zu Amazon hat meine Entscheidung im ersten Teil des Fragebogens nicht beeinflusst.",neu!C221=0),0,IF(AND(Original!Z221="Ich habe mich wegen meiner Amazon-Vorbehalte im ersten Teil des Fragebogens fÃ¼r das Spenden entschieden.",neu!C221=1),1,""))</f>
        <v>0</v>
      </c>
      <c r="AB221" s="19"/>
    </row>
    <row r="222" spans="1:28" x14ac:dyDescent="0.3">
      <c r="A222" s="17">
        <f>IF(ISBLANK(Original!C222),1,0)</f>
        <v>0</v>
      </c>
      <c r="B222" s="2" t="str">
        <f>MID(Original!D222,8,1)&amp;MID(Original!F222,8,1)</f>
        <v>A</v>
      </c>
      <c r="C222" s="17">
        <f t="shared" si="15"/>
        <v>1</v>
      </c>
      <c r="D222" s="18">
        <f>Original!G222+1</f>
        <v>9</v>
      </c>
      <c r="E222" s="18">
        <f>Original!H222+1</f>
        <v>8</v>
      </c>
      <c r="F222" s="18">
        <f>10-Original!I222+1</f>
        <v>2</v>
      </c>
      <c r="G222" s="18">
        <f>Original!J222+1</f>
        <v>3</v>
      </c>
      <c r="H222" s="18">
        <f>Original!K222+1</f>
        <v>1</v>
      </c>
      <c r="I222" s="18">
        <f>10-Original!L222+1</f>
        <v>3</v>
      </c>
      <c r="J222" s="4">
        <f t="shared" si="16"/>
        <v>4.333333333333333</v>
      </c>
      <c r="K222" s="18">
        <f>Original!M222</f>
        <v>7</v>
      </c>
      <c r="L222" s="20">
        <f>IF(RIGHT(Original!N222,3)="â‚¬",LEFT(Original!N222,(LEN(Original!N222)-3)),Original!N222)</f>
        <v>400</v>
      </c>
      <c r="M222" s="21">
        <f t="shared" si="17"/>
        <v>400</v>
      </c>
      <c r="N222" s="5">
        <f t="shared" si="18"/>
        <v>400</v>
      </c>
      <c r="O222" s="5">
        <f t="shared" si="19"/>
        <v>400</v>
      </c>
      <c r="P222" s="22" t="str">
        <f>IF(Original!O222="mÃ¤nnlich","0",IF(Original!O222="weiblich","1",""))</f>
        <v>1</v>
      </c>
      <c r="Q222" s="22">
        <f>IFERROR(INDEX(Alter!$B$1:$B$7,MATCH(LEFT(Original!P222,5),Alter!$A$1:$A$7,0)),"")</f>
        <v>2</v>
      </c>
      <c r="R222" s="23">
        <f>IFERROR(INDEX(Abschluss!$B$1:$B$10,MATCH(Original!Q222,Abschluss!$A$1:$A$10,0)),"")</f>
        <v>4</v>
      </c>
      <c r="S222" s="23">
        <f>IFERROR(INDEX(Tätigkeit!$B$1:$B$10,MATCH(Original!R222,Tätigkeit!$A$1:$A$10,0)),"")</f>
        <v>1</v>
      </c>
      <c r="T222" s="23">
        <f>IFERROR(INDEX(Berufsfeld!$B$1:$B$16,MATCH(Original!S222,Berufsfeld!$A$1:$A$16,0)),"")</f>
        <v>4</v>
      </c>
      <c r="U222" s="23">
        <f>IFERROR(INDEX(Studium!$B$1:$B$11,MATCH(Original!T222,Studium!$A$1:$A$11,0)),"")</f>
        <v>5</v>
      </c>
      <c r="V222" s="24">
        <f>IFERROR(INDEX(Einkommen!$B$1:$B$17,MATCH(Original!U222,Einkommen!$A$1:$A$17,0)),"")</f>
        <v>2</v>
      </c>
      <c r="W222" s="24">
        <f>IF(Original!V222="","",Original!V222+1)</f>
        <v>3</v>
      </c>
      <c r="X222" s="24">
        <f>IF(Original!W222="","",Original!W222+1)</f>
        <v>2</v>
      </c>
      <c r="Y222" s="25">
        <f>IF(Original!X222="ja",1,IF(Original!X222="nein",0,""))</f>
        <v>1</v>
      </c>
      <c r="Z222" s="25">
        <f>IF(Original!Y222="ja",0,IF(Original!Y222="nein",1,""))</f>
        <v>0</v>
      </c>
      <c r="AA222" s="25">
        <f>IF(OR(Original!Z222="Meine Meinung zu Amazon hat meine Entscheidung im ersten Teil des Fragebogens nicht beeinflusst.",neu!C222=0),0,IF(AND(Original!Z222="Ich habe mich wegen meiner Amazon-Vorbehalte im ersten Teil des Fragebogens fÃ¼r das Spenden entschieden.",neu!C222=1),1,""))</f>
        <v>0</v>
      </c>
      <c r="AB222" s="19"/>
    </row>
    <row r="223" spans="1:28" x14ac:dyDescent="0.3">
      <c r="A223" s="17">
        <f>IF(ISBLANK(Original!C223),1,0)</f>
        <v>0</v>
      </c>
      <c r="B223" s="2" t="str">
        <f>MID(Original!D223,8,1)&amp;MID(Original!F223,8,1)</f>
        <v>A</v>
      </c>
      <c r="C223" s="17">
        <f t="shared" si="15"/>
        <v>1</v>
      </c>
      <c r="D223" s="18">
        <f>Original!G223+1</f>
        <v>2</v>
      </c>
      <c r="E223" s="18">
        <f>Original!H223+1</f>
        <v>1</v>
      </c>
      <c r="F223" s="18">
        <f>10-Original!I223+1</f>
        <v>1</v>
      </c>
      <c r="G223" s="18">
        <f>Original!J223+1</f>
        <v>2</v>
      </c>
      <c r="H223" s="18">
        <f>Original!K223+1</f>
        <v>1</v>
      </c>
      <c r="I223" s="18">
        <f>10-Original!L223+1</f>
        <v>1</v>
      </c>
      <c r="J223" s="4">
        <f t="shared" si="16"/>
        <v>1.3333333333333333</v>
      </c>
      <c r="K223" s="18">
        <f>Original!M223</f>
        <v>9</v>
      </c>
      <c r="L223" s="20">
        <f>IF(RIGHT(Original!N223,3)="â‚¬",LEFT(Original!N223,(LEN(Original!N223)-3)),Original!N223)</f>
        <v>850</v>
      </c>
      <c r="M223" s="21">
        <f t="shared" si="17"/>
        <v>850</v>
      </c>
      <c r="N223" s="5">
        <f t="shared" si="18"/>
        <v>850</v>
      </c>
      <c r="O223" s="5">
        <f t="shared" si="19"/>
        <v>850</v>
      </c>
      <c r="P223" s="22" t="str">
        <f>IF(Original!O223="mÃ¤nnlich","0",IF(Original!O223="weiblich","1",""))</f>
        <v>0</v>
      </c>
      <c r="Q223" s="22">
        <f>IFERROR(INDEX(Alter!$B$1:$B$7,MATCH(LEFT(Original!P223,5),Alter!$A$1:$A$7,0)),"")</f>
        <v>3</v>
      </c>
      <c r="R223" s="23">
        <f>IFERROR(INDEX(Abschluss!$B$1:$B$10,MATCH(Original!Q223,Abschluss!$A$1:$A$10,0)),"")</f>
        <v>7</v>
      </c>
      <c r="S223" s="23">
        <f>IFERROR(INDEX(Tätigkeit!$B$1:$B$10,MATCH(Original!R223,Tätigkeit!$A$1:$A$10,0)),"")</f>
        <v>1</v>
      </c>
      <c r="T223" s="23">
        <f>IFERROR(INDEX(Berufsfeld!$B$1:$B$16,MATCH(Original!S223,Berufsfeld!$A$1:$A$16,0)),"")</f>
        <v>2</v>
      </c>
      <c r="U223" s="23">
        <f>IFERROR(INDEX(Studium!$B$1:$B$11,MATCH(Original!T223,Studium!$A$1:$A$11,0)),"")</f>
        <v>3</v>
      </c>
      <c r="V223" s="24">
        <f>IFERROR(INDEX(Einkommen!$B$1:$B$17,MATCH(Original!U223,Einkommen!$A$1:$A$17,0)),"")</f>
        <v>2</v>
      </c>
      <c r="W223" s="24">
        <f>IF(Original!V223="","",Original!V223+1)</f>
        <v>4</v>
      </c>
      <c r="X223" s="24">
        <f>IF(Original!W223="","",Original!W223+1)</f>
        <v>2</v>
      </c>
      <c r="Y223" s="25">
        <f>IF(Original!X223="ja",1,IF(Original!X223="nein",0,""))</f>
        <v>1</v>
      </c>
      <c r="Z223" s="25">
        <f>IF(Original!Y223="ja",0,IF(Original!Y223="nein",1,""))</f>
        <v>0</v>
      </c>
      <c r="AA223" s="25">
        <f>IF(OR(Original!Z223="Meine Meinung zu Amazon hat meine Entscheidung im ersten Teil des Fragebogens nicht beeinflusst.",neu!C223=0),0,IF(AND(Original!Z223="Ich habe mich wegen meiner Amazon-Vorbehalte im ersten Teil des Fragebogens fÃ¼r das Spenden entschieden.",neu!C223=1),1,""))</f>
        <v>0</v>
      </c>
      <c r="AB223" s="19"/>
    </row>
    <row r="224" spans="1:28" x14ac:dyDescent="0.3">
      <c r="A224" s="17">
        <f>IF(ISBLANK(Original!C224),1,0)</f>
        <v>0</v>
      </c>
      <c r="B224" s="2" t="str">
        <f>MID(Original!D224,8,1)&amp;MID(Original!F224,8,1)</f>
        <v>A</v>
      </c>
      <c r="C224" s="17">
        <f t="shared" si="15"/>
        <v>1</v>
      </c>
      <c r="D224" s="18">
        <f>Original!G224+1</f>
        <v>6</v>
      </c>
      <c r="E224" s="18">
        <f>Original!H224+1</f>
        <v>7</v>
      </c>
      <c r="F224" s="18">
        <f>10-Original!I224+1</f>
        <v>5</v>
      </c>
      <c r="G224" s="18">
        <f>Original!J224+1</f>
        <v>5</v>
      </c>
      <c r="H224" s="18">
        <f>Original!K224+1</f>
        <v>7</v>
      </c>
      <c r="I224" s="18">
        <f>10-Original!L224+1</f>
        <v>5</v>
      </c>
      <c r="J224" s="4">
        <f t="shared" si="16"/>
        <v>5.833333333333333</v>
      </c>
      <c r="K224" s="18">
        <f>Original!M224</f>
        <v>3</v>
      </c>
      <c r="L224" s="20">
        <f>IF(RIGHT(Original!N224,3)="â‚¬",LEFT(Original!N224,(LEN(Original!N224)-3)),Original!N224)</f>
        <v>0</v>
      </c>
      <c r="M224" s="21">
        <f t="shared" si="17"/>
        <v>0</v>
      </c>
      <c r="N224" s="5">
        <f t="shared" si="18"/>
        <v>0</v>
      </c>
      <c r="O224" s="5">
        <f t="shared" si="19"/>
        <v>0</v>
      </c>
      <c r="P224" s="22" t="str">
        <f>IF(Original!O224="mÃ¤nnlich","0",IF(Original!O224="weiblich","1",""))</f>
        <v>0</v>
      </c>
      <c r="Q224" s="22">
        <f>IFERROR(INDEX(Alter!$B$1:$B$7,MATCH(LEFT(Original!P224,5),Alter!$A$1:$A$7,0)),"")</f>
        <v>2</v>
      </c>
      <c r="R224" s="23">
        <f>IFERROR(INDEX(Abschluss!$B$1:$B$10,MATCH(Original!Q224,Abschluss!$A$1:$A$10,0)),"")</f>
        <v>4</v>
      </c>
      <c r="S224" s="23">
        <f>IFERROR(INDEX(Tätigkeit!$B$1:$B$10,MATCH(Original!R224,Tätigkeit!$A$1:$A$10,0)),"")</f>
        <v>1</v>
      </c>
      <c r="T224" s="23">
        <f>IFERROR(INDEX(Berufsfeld!$B$1:$B$16,MATCH(Original!S224,Berufsfeld!$A$1:$A$16,0)),"")</f>
        <v>7</v>
      </c>
      <c r="U224" s="23">
        <f>IFERROR(INDEX(Studium!$B$1:$B$11,MATCH(Original!T224,Studium!$A$1:$A$11,0)),"")</f>
        <v>5</v>
      </c>
      <c r="V224" s="24">
        <f>IFERROR(INDEX(Einkommen!$B$1:$B$17,MATCH(Original!U224,Einkommen!$A$1:$A$17,0)),"")</f>
        <v>2</v>
      </c>
      <c r="W224" s="24">
        <f>IF(Original!V224="","",Original!V224+1)</f>
        <v>3</v>
      </c>
      <c r="X224" s="24">
        <f>IF(Original!W224="","",Original!W224+1)</f>
        <v>5</v>
      </c>
      <c r="Y224" s="25">
        <f>IF(Original!X224="ja",1,IF(Original!X224="nein",0,""))</f>
        <v>1</v>
      </c>
      <c r="Z224" s="25">
        <f>IF(Original!Y224="ja",0,IF(Original!Y224="nein",1,""))</f>
        <v>0</v>
      </c>
      <c r="AA224" s="25">
        <f>IF(OR(Original!Z224="Meine Meinung zu Amazon hat meine Entscheidung im ersten Teil des Fragebogens nicht beeinflusst.",neu!C224=0),0,IF(AND(Original!Z224="Ich habe mich wegen meiner Amazon-Vorbehalte im ersten Teil des Fragebogens fÃ¼r das Spenden entschieden.",neu!C224=1),1,""))</f>
        <v>0</v>
      </c>
      <c r="AB224" s="19"/>
    </row>
    <row r="225" spans="1:28" x14ac:dyDescent="0.3">
      <c r="A225" s="17">
        <f>IF(ISBLANK(Original!C225),1,0)</f>
        <v>1</v>
      </c>
      <c r="B225" s="2" t="str">
        <f>MID(Original!D225,8,1)&amp;MID(Original!F225,8,1)</f>
        <v>A</v>
      </c>
      <c r="C225" s="17">
        <f t="shared" si="15"/>
        <v>1</v>
      </c>
      <c r="D225" s="18">
        <f>Original!G225+1</f>
        <v>4</v>
      </c>
      <c r="E225" s="18">
        <f>Original!H225+1</f>
        <v>3</v>
      </c>
      <c r="F225" s="18">
        <f>10-Original!I225+1</f>
        <v>3</v>
      </c>
      <c r="G225" s="18">
        <f>Original!J225+1</f>
        <v>4</v>
      </c>
      <c r="H225" s="18">
        <f>Original!K225+1</f>
        <v>3</v>
      </c>
      <c r="I225" s="18">
        <f>10-Original!L225+1</f>
        <v>9</v>
      </c>
      <c r="J225" s="4">
        <f t="shared" si="16"/>
        <v>4.333333333333333</v>
      </c>
      <c r="K225" s="18">
        <f>Original!M225</f>
        <v>7</v>
      </c>
      <c r="L225" s="20">
        <f>IF(RIGHT(Original!N225,3)="â‚¬",LEFT(Original!N225,(LEN(Original!N225)-3)),Original!N225)</f>
        <v>500</v>
      </c>
      <c r="M225" s="21">
        <f t="shared" si="17"/>
        <v>500</v>
      </c>
      <c r="N225" s="5">
        <f t="shared" si="18"/>
        <v>500</v>
      </c>
      <c r="O225" s="5">
        <f t="shared" si="19"/>
        <v>500</v>
      </c>
      <c r="P225" s="22" t="str">
        <f>IF(Original!O225="mÃ¤nnlich","0",IF(Original!O225="weiblich","1",""))</f>
        <v>1</v>
      </c>
      <c r="Q225" s="22">
        <f>IFERROR(INDEX(Alter!$B$1:$B$7,MATCH(LEFT(Original!P225,5),Alter!$A$1:$A$7,0)),"")</f>
        <v>3</v>
      </c>
      <c r="R225" s="23">
        <f>IFERROR(INDEX(Abschluss!$B$1:$B$10,MATCH(Original!Q225,Abschluss!$A$1:$A$10,0)),"")</f>
        <v>7</v>
      </c>
      <c r="S225" s="23">
        <f>IFERROR(INDEX(Tätigkeit!$B$1:$B$10,MATCH(Original!R225,Tätigkeit!$A$1:$A$10,0)),"")</f>
        <v>1</v>
      </c>
      <c r="T225" s="23">
        <f>IFERROR(INDEX(Berufsfeld!$B$1:$B$16,MATCH(Original!S225,Berufsfeld!$A$1:$A$16,0)),"")</f>
        <v>4</v>
      </c>
      <c r="U225" s="23">
        <f>IFERROR(INDEX(Studium!$B$1:$B$11,MATCH(Original!T225,Studium!$A$1:$A$11,0)),"")</f>
        <v>2</v>
      </c>
      <c r="V225" s="24">
        <f>IFERROR(INDEX(Einkommen!$B$1:$B$17,MATCH(Original!U225,Einkommen!$A$1:$A$17,0)),"")</f>
        <v>2</v>
      </c>
      <c r="W225" s="24">
        <f>IF(Original!V225="","",Original!V225+1)</f>
        <v>6</v>
      </c>
      <c r="X225" s="24">
        <f>IF(Original!W225="","",Original!W225+1)</f>
        <v>3</v>
      </c>
      <c r="Y225" s="25">
        <f>IF(Original!X225="ja",1,IF(Original!X225="nein",0,""))</f>
        <v>1</v>
      </c>
      <c r="Z225" s="25">
        <f>IF(Original!Y225="ja",0,IF(Original!Y225="nein",1,""))</f>
        <v>0</v>
      </c>
      <c r="AA225" s="25">
        <f>IF(OR(Original!Z225="Meine Meinung zu Amazon hat meine Entscheidung im ersten Teil des Fragebogens nicht beeinflusst.",neu!C225=0),0,IF(AND(Original!Z225="Ich habe mich wegen meiner Amazon-Vorbehalte im ersten Teil des Fragebogens fÃ¼r das Spenden entschieden.",neu!C225=1),1,""))</f>
        <v>1</v>
      </c>
      <c r="AB225" s="19"/>
    </row>
    <row r="226" spans="1:28" x14ac:dyDescent="0.3">
      <c r="A226" s="17">
        <f>IF(ISBLANK(Original!C226),1,0)</f>
        <v>0</v>
      </c>
      <c r="B226" s="2" t="str">
        <f>MID(Original!D226,8,1)&amp;MID(Original!F226,8,1)</f>
        <v>A</v>
      </c>
      <c r="C226" s="17">
        <f t="shared" si="15"/>
        <v>1</v>
      </c>
      <c r="D226" s="18">
        <f>Original!G226+1</f>
        <v>2</v>
      </c>
      <c r="E226" s="18">
        <f>Original!H226+1</f>
        <v>3</v>
      </c>
      <c r="F226" s="18">
        <f>10-Original!I226+1</f>
        <v>4</v>
      </c>
      <c r="G226" s="18">
        <f>Original!J226+1</f>
        <v>6</v>
      </c>
      <c r="H226" s="18">
        <f>Original!K226+1</f>
        <v>1</v>
      </c>
      <c r="I226" s="18">
        <f>10-Original!L226+1</f>
        <v>1</v>
      </c>
      <c r="J226" s="4">
        <f t="shared" si="16"/>
        <v>2.8333333333333335</v>
      </c>
      <c r="K226" s="18">
        <f>Original!M226</f>
        <v>10</v>
      </c>
      <c r="L226" s="20">
        <f>IF(RIGHT(Original!N226,3)="â‚¬",LEFT(Original!N226,(LEN(Original!N226)-3)),Original!N226)</f>
        <v>850</v>
      </c>
      <c r="M226" s="21">
        <f t="shared" si="17"/>
        <v>850</v>
      </c>
      <c r="N226" s="5">
        <f t="shared" si="18"/>
        <v>850</v>
      </c>
      <c r="O226" s="5">
        <f t="shared" si="19"/>
        <v>850</v>
      </c>
      <c r="P226" s="22" t="str">
        <f>IF(Original!O226="mÃ¤nnlich","0",IF(Original!O226="weiblich","1",""))</f>
        <v>1</v>
      </c>
      <c r="Q226" s="22">
        <f>IFERROR(INDEX(Alter!$B$1:$B$7,MATCH(LEFT(Original!P226,5),Alter!$A$1:$A$7,0)),"")</f>
        <v>2</v>
      </c>
      <c r="R226" s="23">
        <f>IFERROR(INDEX(Abschluss!$B$1:$B$10,MATCH(Original!Q226,Abschluss!$A$1:$A$10,0)),"")</f>
        <v>4</v>
      </c>
      <c r="S226" s="23">
        <f>IFERROR(INDEX(Tätigkeit!$B$1:$B$10,MATCH(Original!R226,Tätigkeit!$A$1:$A$10,0)),"")</f>
        <v>1</v>
      </c>
      <c r="T226" s="23" t="str">
        <f>IFERROR(INDEX(Berufsfeld!$B$1:$B$16,MATCH(Original!S226,Berufsfeld!$A$1:$A$16,0)),"")</f>
        <v/>
      </c>
      <c r="U226" s="23">
        <f>IFERROR(INDEX(Studium!$B$1:$B$11,MATCH(Original!T226,Studium!$A$1:$A$11,0)),"")</f>
        <v>7</v>
      </c>
      <c r="V226" s="24">
        <f>IFERROR(INDEX(Einkommen!$B$1:$B$17,MATCH(Original!U226,Einkommen!$A$1:$A$17,0)),"")</f>
        <v>3</v>
      </c>
      <c r="W226" s="24">
        <f>IF(Original!V226="","",Original!V226+1)</f>
        <v>4</v>
      </c>
      <c r="X226" s="24">
        <f>IF(Original!W226="","",Original!W226+1)</f>
        <v>2</v>
      </c>
      <c r="Y226" s="25">
        <f>IF(Original!X226="ja",1,IF(Original!X226="nein",0,""))</f>
        <v>1</v>
      </c>
      <c r="Z226" s="25">
        <f>IF(Original!Y226="ja",0,IF(Original!Y226="nein",1,""))</f>
        <v>0</v>
      </c>
      <c r="AA226" s="25">
        <f>IF(OR(Original!Z226="Meine Meinung zu Amazon hat meine Entscheidung im ersten Teil des Fragebogens nicht beeinflusst.",neu!C226=0),0,IF(AND(Original!Z226="Ich habe mich wegen meiner Amazon-Vorbehalte im ersten Teil des Fragebogens fÃ¼r das Spenden entschieden.",neu!C226=1),1,""))</f>
        <v>0</v>
      </c>
      <c r="AB226" s="19"/>
    </row>
    <row r="227" spans="1:28" x14ac:dyDescent="0.3">
      <c r="A227" s="17">
        <f>IF(ISBLANK(Original!C227),1,0)</f>
        <v>1</v>
      </c>
      <c r="B227" s="2" t="str">
        <f>MID(Original!D227,8,1)&amp;MID(Original!F227,8,1)</f>
        <v>A</v>
      </c>
      <c r="C227" s="17">
        <f t="shared" si="15"/>
        <v>1</v>
      </c>
      <c r="D227" s="18">
        <f>Original!G227+1</f>
        <v>4</v>
      </c>
      <c r="E227" s="18">
        <f>Original!H227+1</f>
        <v>2</v>
      </c>
      <c r="F227" s="18">
        <f>10-Original!I227+1</f>
        <v>7</v>
      </c>
      <c r="G227" s="18">
        <f>Original!J227+1</f>
        <v>1</v>
      </c>
      <c r="H227" s="18">
        <f>Original!K227+1</f>
        <v>1</v>
      </c>
      <c r="I227" s="18">
        <f>10-Original!L227+1</f>
        <v>1</v>
      </c>
      <c r="J227" s="4">
        <f t="shared" si="16"/>
        <v>2.6666666666666665</v>
      </c>
      <c r="K227" s="18">
        <f>Original!M227</f>
        <v>9</v>
      </c>
      <c r="L227" s="20">
        <f>IF(RIGHT(Original!N227,3)="â‚¬",LEFT(Original!N227,(LEN(Original!N227)-3)),Original!N227)</f>
        <v>200</v>
      </c>
      <c r="M227" s="21">
        <f t="shared" si="17"/>
        <v>200</v>
      </c>
      <c r="N227" s="5">
        <f t="shared" si="18"/>
        <v>200</v>
      </c>
      <c r="O227" s="5">
        <f t="shared" si="19"/>
        <v>200</v>
      </c>
      <c r="P227" s="22" t="str">
        <f>IF(Original!O227="mÃ¤nnlich","0",IF(Original!O227="weiblich","1",""))</f>
        <v>1</v>
      </c>
      <c r="Q227" s="22">
        <f>IFERROR(INDEX(Alter!$B$1:$B$7,MATCH(LEFT(Original!P227,5),Alter!$A$1:$A$7,0)),"")</f>
        <v>4</v>
      </c>
      <c r="R227" s="23">
        <f>IFERROR(INDEX(Abschluss!$B$1:$B$10,MATCH(Original!Q227,Abschluss!$A$1:$A$10,0)),"")</f>
        <v>8</v>
      </c>
      <c r="S227" s="23">
        <f>IFERROR(INDEX(Tätigkeit!$B$1:$B$10,MATCH(Original!R227,Tätigkeit!$A$1:$A$10,0)),"")</f>
        <v>7</v>
      </c>
      <c r="T227" s="23">
        <f>IFERROR(INDEX(Berufsfeld!$B$1:$B$16,MATCH(Original!S227,Berufsfeld!$A$1:$A$16,0)),"")</f>
        <v>2</v>
      </c>
      <c r="U227" s="23">
        <f>IFERROR(INDEX(Studium!$B$1:$B$11,MATCH(Original!T227,Studium!$A$1:$A$11,0)),"")</f>
        <v>1</v>
      </c>
      <c r="V227" s="24">
        <f>IFERROR(INDEX(Einkommen!$B$1:$B$17,MATCH(Original!U227,Einkommen!$A$1:$A$17,0)),"")</f>
        <v>2</v>
      </c>
      <c r="W227" s="24">
        <f>IF(Original!V227="","",Original!V227+1)</f>
        <v>2</v>
      </c>
      <c r="X227" s="24">
        <f>IF(Original!W227="","",Original!W227+1)</f>
        <v>2</v>
      </c>
      <c r="Y227" s="25">
        <f>IF(Original!X227="ja",1,IF(Original!X227="nein",0,""))</f>
        <v>1</v>
      </c>
      <c r="Z227" s="25">
        <f>IF(Original!Y227="ja",0,IF(Original!Y227="nein",1,""))</f>
        <v>0</v>
      </c>
      <c r="AA227" s="25">
        <f>IF(OR(Original!Z227="Meine Meinung zu Amazon hat meine Entscheidung im ersten Teil des Fragebogens nicht beeinflusst.",neu!C227=0),0,IF(AND(Original!Z227="Ich habe mich wegen meiner Amazon-Vorbehalte im ersten Teil des Fragebogens fÃ¼r das Spenden entschieden.",neu!C227=1),1,""))</f>
        <v>0</v>
      </c>
      <c r="AB227" s="19"/>
    </row>
    <row r="228" spans="1:28" x14ac:dyDescent="0.3">
      <c r="A228" s="17">
        <f>IF(ISBLANK(Original!C228),1,0)</f>
        <v>0</v>
      </c>
      <c r="B228" s="2" t="str">
        <f>MID(Original!D228,8,1)&amp;MID(Original!F228,8,1)</f>
        <v>A</v>
      </c>
      <c r="C228" s="17">
        <f t="shared" si="15"/>
        <v>1</v>
      </c>
      <c r="D228" s="18">
        <f>Original!G228+1</f>
        <v>7</v>
      </c>
      <c r="E228" s="18">
        <f>Original!H228+1</f>
        <v>8</v>
      </c>
      <c r="F228" s="18">
        <f>10-Original!I228+1</f>
        <v>6</v>
      </c>
      <c r="G228" s="18">
        <f>Original!J228+1</f>
        <v>5</v>
      </c>
      <c r="H228" s="18">
        <f>Original!K228+1</f>
        <v>5</v>
      </c>
      <c r="I228" s="18">
        <f>10-Original!L228+1</f>
        <v>5</v>
      </c>
      <c r="J228" s="4">
        <f t="shared" si="16"/>
        <v>6</v>
      </c>
      <c r="K228" s="18">
        <f>Original!M228</f>
        <v>9</v>
      </c>
      <c r="L228" s="20">
        <f>IF(RIGHT(Original!N228,3)="â‚¬",LEFT(Original!N228,(LEN(Original!N228)-3)),Original!N228)</f>
        <v>200</v>
      </c>
      <c r="M228" s="21">
        <f t="shared" si="17"/>
        <v>200</v>
      </c>
      <c r="N228" s="5">
        <f t="shared" si="18"/>
        <v>200</v>
      </c>
      <c r="O228" s="5">
        <f t="shared" si="19"/>
        <v>200</v>
      </c>
      <c r="P228" s="22" t="str">
        <f>IF(Original!O228="mÃ¤nnlich","0",IF(Original!O228="weiblich","1",""))</f>
        <v>1</v>
      </c>
      <c r="Q228" s="22">
        <f>IFERROR(INDEX(Alter!$B$1:$B$7,MATCH(LEFT(Original!P228,5),Alter!$A$1:$A$7,0)),"")</f>
        <v>3</v>
      </c>
      <c r="R228" s="23">
        <f>IFERROR(INDEX(Abschluss!$B$1:$B$10,MATCH(Original!Q228,Abschluss!$A$1:$A$10,0)),"")</f>
        <v>8</v>
      </c>
      <c r="S228" s="23">
        <f>IFERROR(INDEX(Tätigkeit!$B$1:$B$10,MATCH(Original!R228,Tätigkeit!$A$1:$A$10,0)),"")</f>
        <v>2</v>
      </c>
      <c r="T228" s="23">
        <f>IFERROR(INDEX(Berufsfeld!$B$1:$B$16,MATCH(Original!S228,Berufsfeld!$A$1:$A$16,0)),"")</f>
        <v>1</v>
      </c>
      <c r="U228" s="23">
        <f>IFERROR(INDEX(Studium!$B$1:$B$11,MATCH(Original!T228,Studium!$A$1:$A$11,0)),"")</f>
        <v>7</v>
      </c>
      <c r="V228" s="24">
        <f>IFERROR(INDEX(Einkommen!$B$1:$B$17,MATCH(Original!U228,Einkommen!$A$1:$A$17,0)),"")</f>
        <v>2</v>
      </c>
      <c r="W228" s="24">
        <f>IF(Original!V228="","",Original!V228+1)</f>
        <v>3</v>
      </c>
      <c r="X228" s="24">
        <f>IF(Original!W228="","",Original!W228+1)</f>
        <v>5</v>
      </c>
      <c r="Y228" s="25">
        <f>IF(Original!X228="ja",1,IF(Original!X228="nein",0,""))</f>
        <v>1</v>
      </c>
      <c r="Z228" s="25">
        <f>IF(Original!Y228="ja",0,IF(Original!Y228="nein",1,""))</f>
        <v>0</v>
      </c>
      <c r="AA228" s="25">
        <f>IF(OR(Original!Z228="Meine Meinung zu Amazon hat meine Entscheidung im ersten Teil des Fragebogens nicht beeinflusst.",neu!C228=0),0,IF(AND(Original!Z228="Ich habe mich wegen meiner Amazon-Vorbehalte im ersten Teil des Fragebogens fÃ¼r das Spenden entschieden.",neu!C228=1),1,""))</f>
        <v>0</v>
      </c>
      <c r="AB228" s="19"/>
    </row>
    <row r="229" spans="1:28" x14ac:dyDescent="0.3">
      <c r="A229" s="17">
        <f>IF(ISBLANK(Original!C229),1,0)</f>
        <v>1</v>
      </c>
      <c r="B229" s="2" t="str">
        <f>MID(Original!D229,8,1)&amp;MID(Original!F229,8,1)</f>
        <v>A</v>
      </c>
      <c r="C229" s="17">
        <f t="shared" si="15"/>
        <v>1</v>
      </c>
      <c r="D229" s="18">
        <f>Original!G229+1</f>
        <v>7</v>
      </c>
      <c r="E229" s="18">
        <f>Original!H229+1</f>
        <v>4</v>
      </c>
      <c r="F229" s="18">
        <f>10-Original!I229+1</f>
        <v>8</v>
      </c>
      <c r="G229" s="18">
        <f>Original!J229+1</f>
        <v>5</v>
      </c>
      <c r="H229" s="18">
        <f>Original!K229+1</f>
        <v>4</v>
      </c>
      <c r="I229" s="18">
        <f>10-Original!L229+1</f>
        <v>3</v>
      </c>
      <c r="J229" s="4">
        <f t="shared" si="16"/>
        <v>5.166666666666667</v>
      </c>
      <c r="K229" s="18">
        <f>Original!M229</f>
        <v>8</v>
      </c>
      <c r="L229" s="20">
        <f>IF(RIGHT(Original!N229,3)="â‚¬",LEFT(Original!N229,(LEN(Original!N229)-3)),Original!N229)</f>
        <v>300</v>
      </c>
      <c r="M229" s="21">
        <f t="shared" si="17"/>
        <v>300</v>
      </c>
      <c r="N229" s="5">
        <f t="shared" si="18"/>
        <v>300</v>
      </c>
      <c r="O229" s="5">
        <f t="shared" si="19"/>
        <v>300</v>
      </c>
      <c r="P229" s="22" t="str">
        <f>IF(Original!O229="mÃ¤nnlich","0",IF(Original!O229="weiblich","1",""))</f>
        <v>1</v>
      </c>
      <c r="Q229" s="22">
        <f>IFERROR(INDEX(Alter!$B$1:$B$7,MATCH(LEFT(Original!P229,5),Alter!$A$1:$A$7,0)),"")</f>
        <v>2</v>
      </c>
      <c r="R229" s="23">
        <f>IFERROR(INDEX(Abschluss!$B$1:$B$10,MATCH(Original!Q229,Abschluss!$A$1:$A$10,0)),"")</f>
        <v>4</v>
      </c>
      <c r="S229" s="23">
        <f>IFERROR(INDEX(Tätigkeit!$B$1:$B$10,MATCH(Original!R229,Tätigkeit!$A$1:$A$10,0)),"")</f>
        <v>1</v>
      </c>
      <c r="T229" s="23">
        <f>IFERROR(INDEX(Berufsfeld!$B$1:$B$16,MATCH(Original!S229,Berufsfeld!$A$1:$A$16,0)),"")</f>
        <v>4</v>
      </c>
      <c r="U229" s="23">
        <f>IFERROR(INDEX(Studium!$B$1:$B$11,MATCH(Original!T229,Studium!$A$1:$A$11,0)),"")</f>
        <v>3</v>
      </c>
      <c r="V229" s="24">
        <f>IFERROR(INDEX(Einkommen!$B$1:$B$17,MATCH(Original!U229,Einkommen!$A$1:$A$17,0)),"")</f>
        <v>1</v>
      </c>
      <c r="W229" s="24">
        <f>IF(Original!V229="","",Original!V229+1)</f>
        <v>2</v>
      </c>
      <c r="X229" s="24">
        <f>IF(Original!W229="","",Original!W229+1)</f>
        <v>4</v>
      </c>
      <c r="Y229" s="25">
        <f>IF(Original!X229="ja",1,IF(Original!X229="nein",0,""))</f>
        <v>1</v>
      </c>
      <c r="Z229" s="25">
        <f>IF(Original!Y229="ja",0,IF(Original!Y229="nein",1,""))</f>
        <v>0</v>
      </c>
      <c r="AA229" s="25">
        <f>IF(OR(Original!Z229="Meine Meinung zu Amazon hat meine Entscheidung im ersten Teil des Fragebogens nicht beeinflusst.",neu!C229=0),0,IF(AND(Original!Z229="Ich habe mich wegen meiner Amazon-Vorbehalte im ersten Teil des Fragebogens fÃ¼r das Spenden entschieden.",neu!C229=1),1,""))</f>
        <v>1</v>
      </c>
      <c r="AB229" s="19"/>
    </row>
    <row r="230" spans="1:28" x14ac:dyDescent="0.3">
      <c r="A230" s="17">
        <f>IF(ISBLANK(Original!C230),1,0)</f>
        <v>1</v>
      </c>
      <c r="B230" s="2" t="str">
        <f>MID(Original!D230,8,1)&amp;MID(Original!F230,8,1)</f>
        <v>B</v>
      </c>
      <c r="C230" s="17">
        <f t="shared" si="15"/>
        <v>0</v>
      </c>
      <c r="D230" s="18">
        <f>Original!G230+1</f>
        <v>8</v>
      </c>
      <c r="E230" s="18">
        <f>Original!H230+1</f>
        <v>6</v>
      </c>
      <c r="F230" s="18">
        <f>10-Original!I230+1</f>
        <v>5</v>
      </c>
      <c r="G230" s="18">
        <f>Original!J230+1</f>
        <v>8</v>
      </c>
      <c r="H230" s="18">
        <f>Original!K230+1</f>
        <v>4</v>
      </c>
      <c r="I230" s="18">
        <f>10-Original!L230+1</f>
        <v>8</v>
      </c>
      <c r="J230" s="4">
        <f t="shared" si="16"/>
        <v>6.5</v>
      </c>
      <c r="K230" s="18">
        <f>Original!M230</f>
        <v>7</v>
      </c>
      <c r="L230" s="20">
        <f>IF(RIGHT(Original!N230,3)="â‚¬",LEFT(Original!N230,(LEN(Original!N230)-3)),Original!N230)</f>
        <v>20</v>
      </c>
      <c r="M230" s="21">
        <f t="shared" si="17"/>
        <v>20</v>
      </c>
      <c r="N230" s="5">
        <f t="shared" si="18"/>
        <v>20</v>
      </c>
      <c r="O230" s="5">
        <f t="shared" si="19"/>
        <v>20</v>
      </c>
      <c r="P230" s="22" t="str">
        <f>IF(Original!O230="mÃ¤nnlich","0",IF(Original!O230="weiblich","1",""))</f>
        <v>0</v>
      </c>
      <c r="Q230" s="22">
        <f>IFERROR(INDEX(Alter!$B$1:$B$7,MATCH(LEFT(Original!P230,5),Alter!$A$1:$A$7,0)),"")</f>
        <v>2</v>
      </c>
      <c r="R230" s="23">
        <f>IFERROR(INDEX(Abschluss!$B$1:$B$10,MATCH(Original!Q230,Abschluss!$A$1:$A$10,0)),"")</f>
        <v>4</v>
      </c>
      <c r="S230" s="23">
        <f>IFERROR(INDEX(Tätigkeit!$B$1:$B$10,MATCH(Original!R230,Tätigkeit!$A$1:$A$10,0)),"")</f>
        <v>1</v>
      </c>
      <c r="T230" s="23">
        <f>IFERROR(INDEX(Berufsfeld!$B$1:$B$16,MATCH(Original!S230,Berufsfeld!$A$1:$A$16,0)),"")</f>
        <v>1</v>
      </c>
      <c r="U230" s="23">
        <f>IFERROR(INDEX(Studium!$B$1:$B$11,MATCH(Original!T230,Studium!$A$1:$A$11,0)),"")</f>
        <v>2</v>
      </c>
      <c r="V230" s="24">
        <f>IFERROR(INDEX(Einkommen!$B$1:$B$17,MATCH(Original!U230,Einkommen!$A$1:$A$17,0)),"")</f>
        <v>1</v>
      </c>
      <c r="W230" s="24">
        <f>IF(Original!V230="","",Original!V230+1)</f>
        <v>5</v>
      </c>
      <c r="X230" s="24">
        <f>IF(Original!W230="","",Original!W230+1)</f>
        <v>5</v>
      </c>
      <c r="Y230" s="25">
        <f>IF(Original!X230="ja",1,IF(Original!X230="nein",0,""))</f>
        <v>0</v>
      </c>
      <c r="Z230" s="25">
        <f>IF(Original!Y230="ja",0,IF(Original!Y230="nein",1,""))</f>
        <v>1</v>
      </c>
      <c r="AA230" s="25">
        <f>IF(OR(Original!Z230="Meine Meinung zu Amazon hat meine Entscheidung im ersten Teil des Fragebogens nicht beeinflusst.",neu!C230=0),0,IF(AND(Original!Z230="Ich habe mich wegen meiner Amazon-Vorbehalte im ersten Teil des Fragebogens fÃ¼r das Spenden entschieden.",neu!C230=1),1,""))</f>
        <v>0</v>
      </c>
      <c r="AB230" s="19"/>
    </row>
    <row r="231" spans="1:28" x14ac:dyDescent="0.3">
      <c r="A231" s="17">
        <f>IF(ISBLANK(Original!C231),1,0)</f>
        <v>0</v>
      </c>
      <c r="B231" s="2" t="str">
        <f>MID(Original!D231,8,1)&amp;MID(Original!F231,8,1)</f>
        <v>B</v>
      </c>
      <c r="C231" s="17">
        <f t="shared" si="15"/>
        <v>0</v>
      </c>
      <c r="D231" s="18">
        <f>Original!G231+1</f>
        <v>6</v>
      </c>
      <c r="E231" s="18">
        <f>Original!H231+1</f>
        <v>5</v>
      </c>
      <c r="F231" s="18">
        <f>10-Original!I231+1</f>
        <v>2</v>
      </c>
      <c r="G231" s="18">
        <f>Original!J231+1</f>
        <v>6</v>
      </c>
      <c r="H231" s="18">
        <f>Original!K231+1</f>
        <v>6</v>
      </c>
      <c r="I231" s="18">
        <f>10-Original!L231+1</f>
        <v>7</v>
      </c>
      <c r="J231" s="4">
        <f t="shared" si="16"/>
        <v>5.333333333333333</v>
      </c>
      <c r="K231" s="18">
        <f>Original!M231</f>
        <v>6</v>
      </c>
      <c r="L231" s="20">
        <f>IF(RIGHT(Original!N231,3)="â‚¬",LEFT(Original!N231,(LEN(Original!N231)-3)),Original!N231)</f>
        <v>100</v>
      </c>
      <c r="M231" s="21">
        <f t="shared" si="17"/>
        <v>100</v>
      </c>
      <c r="N231" s="5">
        <f t="shared" si="18"/>
        <v>100</v>
      </c>
      <c r="O231" s="5">
        <f t="shared" si="19"/>
        <v>100</v>
      </c>
      <c r="P231" s="22" t="str">
        <f>IF(Original!O231="mÃ¤nnlich","0",IF(Original!O231="weiblich","1",""))</f>
        <v>0</v>
      </c>
      <c r="Q231" s="22">
        <f>IFERROR(INDEX(Alter!$B$1:$B$7,MATCH(LEFT(Original!P231,5),Alter!$A$1:$A$7,0)),"")</f>
        <v>3</v>
      </c>
      <c r="R231" s="23">
        <f>IFERROR(INDEX(Abschluss!$B$1:$B$10,MATCH(Original!Q231,Abschluss!$A$1:$A$10,0)),"")</f>
        <v>7</v>
      </c>
      <c r="S231" s="23">
        <f>IFERROR(INDEX(Tätigkeit!$B$1:$B$10,MATCH(Original!R231,Tätigkeit!$A$1:$A$10,0)),"")</f>
        <v>1</v>
      </c>
      <c r="T231" s="23">
        <f>IFERROR(INDEX(Berufsfeld!$B$1:$B$16,MATCH(Original!S231,Berufsfeld!$A$1:$A$16,0)),"")</f>
        <v>1</v>
      </c>
      <c r="U231" s="23">
        <f>IFERROR(INDEX(Studium!$B$1:$B$11,MATCH(Original!T231,Studium!$A$1:$A$11,0)),"")</f>
        <v>2</v>
      </c>
      <c r="V231" s="24">
        <f>IFERROR(INDEX(Einkommen!$B$1:$B$17,MATCH(Original!U231,Einkommen!$A$1:$A$17,0)),"")</f>
        <v>2</v>
      </c>
      <c r="W231" s="24">
        <f>IF(Original!V231="","",Original!V231+1)</f>
        <v>4</v>
      </c>
      <c r="X231" s="24">
        <f>IF(Original!W231="","",Original!W231+1)</f>
        <v>4</v>
      </c>
      <c r="Y231" s="25">
        <f>IF(Original!X231="ja",1,IF(Original!X231="nein",0,""))</f>
        <v>1</v>
      </c>
      <c r="Z231" s="25">
        <f>IF(Original!Y231="ja",0,IF(Original!Y231="nein",1,""))</f>
        <v>0</v>
      </c>
      <c r="AA231" s="25">
        <f>IF(OR(Original!Z231="Meine Meinung zu Amazon hat meine Entscheidung im ersten Teil des Fragebogens nicht beeinflusst.",neu!C231=0),0,IF(AND(Original!Z231="Ich habe mich wegen meiner Amazon-Vorbehalte im ersten Teil des Fragebogens fÃ¼r das Spenden entschieden.",neu!C231=1),1,""))</f>
        <v>0</v>
      </c>
      <c r="AB231" s="19"/>
    </row>
    <row r="232" spans="1:28" x14ac:dyDescent="0.3">
      <c r="A232" s="17">
        <f>IF(ISBLANK(Original!C232),1,0)</f>
        <v>1</v>
      </c>
      <c r="B232" s="2" t="str">
        <f>MID(Original!D232,8,1)&amp;MID(Original!F232,8,1)</f>
        <v>A</v>
      </c>
      <c r="C232" s="17">
        <f t="shared" si="15"/>
        <v>1</v>
      </c>
      <c r="D232" s="18">
        <f>Original!G232+1</f>
        <v>5</v>
      </c>
      <c r="E232" s="18">
        <f>Original!H232+1</f>
        <v>6</v>
      </c>
      <c r="F232" s="18">
        <f>10-Original!I232+1</f>
        <v>4</v>
      </c>
      <c r="G232" s="18">
        <f>Original!J232+1</f>
        <v>5</v>
      </c>
      <c r="H232" s="18">
        <f>Original!K232+1</f>
        <v>4</v>
      </c>
      <c r="I232" s="18">
        <f>10-Original!L232+1</f>
        <v>2</v>
      </c>
      <c r="J232" s="4">
        <f t="shared" si="16"/>
        <v>4.333333333333333</v>
      </c>
      <c r="K232" s="18">
        <f>Original!M232</f>
        <v>8</v>
      </c>
      <c r="L232" s="20">
        <f>IF(RIGHT(Original!N232,3)="â‚¬",LEFT(Original!N232,(LEN(Original!N232)-3)),Original!N232)</f>
        <v>250</v>
      </c>
      <c r="M232" s="21">
        <f t="shared" si="17"/>
        <v>250</v>
      </c>
      <c r="N232" s="5">
        <f t="shared" si="18"/>
        <v>250</v>
      </c>
      <c r="O232" s="5">
        <f t="shared" si="19"/>
        <v>250</v>
      </c>
      <c r="P232" s="22" t="str">
        <f>IF(Original!O232="mÃ¤nnlich","0",IF(Original!O232="weiblich","1",""))</f>
        <v>1</v>
      </c>
      <c r="Q232" s="22">
        <f>IFERROR(INDEX(Alter!$B$1:$B$7,MATCH(LEFT(Original!P232,5),Alter!$A$1:$A$7,0)),"")</f>
        <v>2</v>
      </c>
      <c r="R232" s="23">
        <f>IFERROR(INDEX(Abschluss!$B$1:$B$10,MATCH(Original!Q232,Abschluss!$A$1:$A$10,0)),"")</f>
        <v>7</v>
      </c>
      <c r="S232" s="23">
        <f>IFERROR(INDEX(Tätigkeit!$B$1:$B$10,MATCH(Original!R232,Tätigkeit!$A$1:$A$10,0)),"")</f>
        <v>1</v>
      </c>
      <c r="T232" s="23">
        <f>IFERROR(INDEX(Berufsfeld!$B$1:$B$16,MATCH(Original!S232,Berufsfeld!$A$1:$A$16,0)),"")</f>
        <v>2</v>
      </c>
      <c r="U232" s="23">
        <f>IFERROR(INDEX(Studium!$B$1:$B$11,MATCH(Original!T232,Studium!$A$1:$A$11,0)),"")</f>
        <v>4</v>
      </c>
      <c r="V232" s="24">
        <f>IFERROR(INDEX(Einkommen!$B$1:$B$17,MATCH(Original!U232,Einkommen!$A$1:$A$17,0)),"")</f>
        <v>2</v>
      </c>
      <c r="W232" s="24">
        <f>IF(Original!V232="","",Original!V232+1)</f>
        <v>4</v>
      </c>
      <c r="X232" s="24">
        <f>IF(Original!W232="","",Original!W232+1)</f>
        <v>2</v>
      </c>
      <c r="Y232" s="25">
        <f>IF(Original!X232="ja",1,IF(Original!X232="nein",0,""))</f>
        <v>1</v>
      </c>
      <c r="Z232" s="25">
        <f>IF(Original!Y232="ja",0,IF(Original!Y232="nein",1,""))</f>
        <v>0</v>
      </c>
      <c r="AA232" s="25">
        <f>IF(OR(Original!Z232="Meine Meinung zu Amazon hat meine Entscheidung im ersten Teil des Fragebogens nicht beeinflusst.",neu!C232=0),0,IF(AND(Original!Z232="Ich habe mich wegen meiner Amazon-Vorbehalte im ersten Teil des Fragebogens fÃ¼r das Spenden entschieden.",neu!C232=1),1,""))</f>
        <v>1</v>
      </c>
      <c r="AB232" s="19"/>
    </row>
    <row r="233" spans="1:28" x14ac:dyDescent="0.3">
      <c r="A233" s="17">
        <f>IF(ISBLANK(Original!C233),1,0)</f>
        <v>1</v>
      </c>
      <c r="B233" s="2" t="str">
        <f>MID(Original!D233,8,1)&amp;MID(Original!F233,8,1)</f>
        <v>B</v>
      </c>
      <c r="C233" s="17">
        <f t="shared" si="15"/>
        <v>0</v>
      </c>
      <c r="D233" s="18">
        <f>Original!G233+1</f>
        <v>7</v>
      </c>
      <c r="E233" s="18">
        <f>Original!H233+1</f>
        <v>8</v>
      </c>
      <c r="F233" s="18">
        <f>10-Original!I233+1</f>
        <v>1</v>
      </c>
      <c r="G233" s="18">
        <f>Original!J233+1</f>
        <v>5</v>
      </c>
      <c r="H233" s="18">
        <f>Original!K233+1</f>
        <v>3</v>
      </c>
      <c r="I233" s="18">
        <f>10-Original!L233+1</f>
        <v>3</v>
      </c>
      <c r="J233" s="4">
        <f t="shared" si="16"/>
        <v>4.5</v>
      </c>
      <c r="K233" s="18">
        <f>Original!M233</f>
        <v>6</v>
      </c>
      <c r="L233" s="20">
        <f>IF(RIGHT(Original!N233,3)="â‚¬",LEFT(Original!N233,(LEN(Original!N233)-3)),Original!N233)</f>
        <v>100</v>
      </c>
      <c r="M233" s="21">
        <f t="shared" si="17"/>
        <v>100</v>
      </c>
      <c r="N233" s="5">
        <f t="shared" si="18"/>
        <v>100</v>
      </c>
      <c r="O233" s="5">
        <f t="shared" si="19"/>
        <v>100</v>
      </c>
      <c r="P233" s="22" t="str">
        <f>IF(Original!O233="mÃ¤nnlich","0",IF(Original!O233="weiblich","1",""))</f>
        <v>1</v>
      </c>
      <c r="Q233" s="22">
        <f>IFERROR(INDEX(Alter!$B$1:$B$7,MATCH(LEFT(Original!P233,5),Alter!$A$1:$A$7,0)),"")</f>
        <v>2</v>
      </c>
      <c r="R233" s="23">
        <f>IFERROR(INDEX(Abschluss!$B$1:$B$10,MATCH(Original!Q233,Abschluss!$A$1:$A$10,0)),"")</f>
        <v>7</v>
      </c>
      <c r="S233" s="23">
        <f>IFERROR(INDEX(Tätigkeit!$B$1:$B$10,MATCH(Original!R233,Tätigkeit!$A$1:$A$10,0)),"")</f>
        <v>1</v>
      </c>
      <c r="T233" s="23">
        <f>IFERROR(INDEX(Berufsfeld!$B$1:$B$16,MATCH(Original!S233,Berufsfeld!$A$1:$A$16,0)),"")</f>
        <v>14</v>
      </c>
      <c r="U233" s="23">
        <f>IFERROR(INDEX(Studium!$B$1:$B$11,MATCH(Original!T233,Studium!$A$1:$A$11,0)),"")</f>
        <v>4</v>
      </c>
      <c r="V233" s="24">
        <f>IFERROR(INDEX(Einkommen!$B$1:$B$17,MATCH(Original!U233,Einkommen!$A$1:$A$17,0)),"")</f>
        <v>2</v>
      </c>
      <c r="W233" s="24">
        <f>IF(Original!V233="","",Original!V233+1)</f>
        <v>4</v>
      </c>
      <c r="X233" s="24">
        <f>IF(Original!W233="","",Original!W233+1)</f>
        <v>4</v>
      </c>
      <c r="Y233" s="25">
        <f>IF(Original!X233="ja",1,IF(Original!X233="nein",0,""))</f>
        <v>0</v>
      </c>
      <c r="Z233" s="25">
        <f>IF(Original!Y233="ja",0,IF(Original!Y233="nein",1,""))</f>
        <v>0</v>
      </c>
      <c r="AA233" s="25">
        <f>IF(OR(Original!Z233="Meine Meinung zu Amazon hat meine Entscheidung im ersten Teil des Fragebogens nicht beeinflusst.",neu!C233=0),0,IF(AND(Original!Z233="Ich habe mich wegen meiner Amazon-Vorbehalte im ersten Teil des Fragebogens fÃ¼r das Spenden entschieden.",neu!C233=1),1,""))</f>
        <v>0</v>
      </c>
      <c r="AB233" s="19"/>
    </row>
    <row r="234" spans="1:28" x14ac:dyDescent="0.3">
      <c r="A234" s="17">
        <f>IF(ISBLANK(Original!C234),1,0)</f>
        <v>0</v>
      </c>
      <c r="B234" s="2" t="str">
        <f>MID(Original!D234,8,1)&amp;MID(Original!F234,8,1)</f>
        <v>A</v>
      </c>
      <c r="C234" s="17">
        <f t="shared" si="15"/>
        <v>1</v>
      </c>
      <c r="D234" s="18">
        <f>Original!G234+1</f>
        <v>4</v>
      </c>
      <c r="E234" s="18">
        <f>Original!H234+1</f>
        <v>2</v>
      </c>
      <c r="F234" s="18">
        <f>10-Original!I234+1</f>
        <v>3</v>
      </c>
      <c r="G234" s="18">
        <f>Original!J234+1</f>
        <v>4</v>
      </c>
      <c r="H234" s="18">
        <f>Original!K234+1</f>
        <v>1</v>
      </c>
      <c r="I234" s="18">
        <f>10-Original!L234+1</f>
        <v>3</v>
      </c>
      <c r="J234" s="4">
        <f t="shared" si="16"/>
        <v>2.8333333333333335</v>
      </c>
      <c r="K234" s="18">
        <f>Original!M234</f>
        <v>9</v>
      </c>
      <c r="L234" s="20">
        <f>IF(RIGHT(Original!N234,3)="â‚¬",LEFT(Original!N234,(LEN(Original!N234)-3)),Original!N234)</f>
        <v>0</v>
      </c>
      <c r="M234" s="21">
        <f t="shared" si="17"/>
        <v>0</v>
      </c>
      <c r="N234" s="5">
        <f t="shared" si="18"/>
        <v>0</v>
      </c>
      <c r="O234" s="5">
        <f t="shared" si="19"/>
        <v>0</v>
      </c>
      <c r="P234" s="22" t="str">
        <f>IF(Original!O234="mÃ¤nnlich","0",IF(Original!O234="weiblich","1",""))</f>
        <v>0</v>
      </c>
      <c r="Q234" s="22">
        <f>IFERROR(INDEX(Alter!$B$1:$B$7,MATCH(LEFT(Original!P234,5),Alter!$A$1:$A$7,0)),"")</f>
        <v>2</v>
      </c>
      <c r="R234" s="23">
        <f>IFERROR(INDEX(Abschluss!$B$1:$B$10,MATCH(Original!Q234,Abschluss!$A$1:$A$10,0)),"")</f>
        <v>4</v>
      </c>
      <c r="S234" s="23">
        <f>IFERROR(INDEX(Tätigkeit!$B$1:$B$10,MATCH(Original!R234,Tätigkeit!$A$1:$A$10,0)),"")</f>
        <v>1</v>
      </c>
      <c r="T234" s="23">
        <f>IFERROR(INDEX(Berufsfeld!$B$1:$B$16,MATCH(Original!S234,Berufsfeld!$A$1:$A$16,0)),"")</f>
        <v>1</v>
      </c>
      <c r="U234" s="23">
        <f>IFERROR(INDEX(Studium!$B$1:$B$11,MATCH(Original!T234,Studium!$A$1:$A$11,0)),"")</f>
        <v>2</v>
      </c>
      <c r="V234" s="24">
        <f>IFERROR(INDEX(Einkommen!$B$1:$B$17,MATCH(Original!U234,Einkommen!$A$1:$A$17,0)),"")</f>
        <v>2</v>
      </c>
      <c r="W234" s="24">
        <f>IF(Original!V234="","",Original!V234+1)</f>
        <v>2</v>
      </c>
      <c r="X234" s="24">
        <f>IF(Original!W234="","",Original!W234+1)</f>
        <v>3</v>
      </c>
      <c r="Y234" s="25">
        <f>IF(Original!X234="ja",1,IF(Original!X234="nein",0,""))</f>
        <v>1</v>
      </c>
      <c r="Z234" s="25">
        <f>IF(Original!Y234="ja",0,IF(Original!Y234="nein",1,""))</f>
        <v>1</v>
      </c>
      <c r="AA234" s="25">
        <f>IF(OR(Original!Z234="Meine Meinung zu Amazon hat meine Entscheidung im ersten Teil des Fragebogens nicht beeinflusst.",neu!C234=0),0,IF(AND(Original!Z234="Ich habe mich wegen meiner Amazon-Vorbehalte im ersten Teil des Fragebogens fÃ¼r das Spenden entschieden.",neu!C234=1),1,""))</f>
        <v>0</v>
      </c>
      <c r="AB234" s="19"/>
    </row>
    <row r="235" spans="1:28" x14ac:dyDescent="0.3">
      <c r="A235" s="17">
        <f>IF(ISBLANK(Original!C235),1,0)</f>
        <v>1</v>
      </c>
      <c r="B235" s="2" t="str">
        <f>MID(Original!D235,8,1)&amp;MID(Original!F235,8,1)</f>
        <v>A</v>
      </c>
      <c r="C235" s="17">
        <f t="shared" si="15"/>
        <v>1</v>
      </c>
      <c r="D235" s="18">
        <f>Original!G235+1</f>
        <v>9</v>
      </c>
      <c r="E235" s="18">
        <f>Original!H235+1</f>
        <v>9</v>
      </c>
      <c r="F235" s="18">
        <f>10-Original!I235+1</f>
        <v>3</v>
      </c>
      <c r="G235" s="18">
        <f>Original!J235+1</f>
        <v>4</v>
      </c>
      <c r="H235" s="18">
        <f>Original!K235+1</f>
        <v>4</v>
      </c>
      <c r="I235" s="18">
        <f>10-Original!L235+1</f>
        <v>6</v>
      </c>
      <c r="J235" s="4">
        <f t="shared" si="16"/>
        <v>5.833333333333333</v>
      </c>
      <c r="K235" s="18">
        <f>Original!M235</f>
        <v>9</v>
      </c>
      <c r="L235" s="20">
        <f>IF(RIGHT(Original!N235,3)="â‚¬",LEFT(Original!N235,(LEN(Original!N235)-3)),Original!N235)</f>
        <v>50</v>
      </c>
      <c r="M235" s="21">
        <f t="shared" si="17"/>
        <v>50</v>
      </c>
      <c r="N235" s="5">
        <f t="shared" si="18"/>
        <v>50</v>
      </c>
      <c r="O235" s="5">
        <f t="shared" si="19"/>
        <v>50</v>
      </c>
      <c r="P235" s="22" t="str">
        <f>IF(Original!O235="mÃ¤nnlich","0",IF(Original!O235="weiblich","1",""))</f>
        <v>0</v>
      </c>
      <c r="Q235" s="22">
        <f>IFERROR(INDEX(Alter!$B$1:$B$7,MATCH(LEFT(Original!P235,5),Alter!$A$1:$A$7,0)),"")</f>
        <v>2</v>
      </c>
      <c r="R235" s="23">
        <f>IFERROR(INDEX(Abschluss!$B$1:$B$10,MATCH(Original!Q235,Abschluss!$A$1:$A$10,0)),"")</f>
        <v>4</v>
      </c>
      <c r="S235" s="23">
        <f>IFERROR(INDEX(Tätigkeit!$B$1:$B$10,MATCH(Original!R235,Tätigkeit!$A$1:$A$10,0)),"")</f>
        <v>1</v>
      </c>
      <c r="T235" s="23">
        <f>IFERROR(INDEX(Berufsfeld!$B$1:$B$16,MATCH(Original!S235,Berufsfeld!$A$1:$A$16,0)),"")</f>
        <v>12</v>
      </c>
      <c r="U235" s="23">
        <f>IFERROR(INDEX(Studium!$B$1:$B$11,MATCH(Original!T235,Studium!$A$1:$A$11,0)),"")</f>
        <v>10</v>
      </c>
      <c r="V235" s="24">
        <f>IFERROR(INDEX(Einkommen!$B$1:$B$17,MATCH(Original!U235,Einkommen!$A$1:$A$17,0)),"")</f>
        <v>2</v>
      </c>
      <c r="W235" s="24">
        <f>IF(Original!V235="","",Original!V235+1)</f>
        <v>6</v>
      </c>
      <c r="X235" s="24">
        <f>IF(Original!W235="","",Original!W235+1)</f>
        <v>3</v>
      </c>
      <c r="Y235" s="25">
        <f>IF(Original!X235="ja",1,IF(Original!X235="nein",0,""))</f>
        <v>1</v>
      </c>
      <c r="Z235" s="25">
        <f>IF(Original!Y235="ja",0,IF(Original!Y235="nein",1,""))</f>
        <v>0</v>
      </c>
      <c r="AA235" s="25">
        <f>IF(OR(Original!Z235="Meine Meinung zu Amazon hat meine Entscheidung im ersten Teil des Fragebogens nicht beeinflusst.",neu!C235=0),0,IF(AND(Original!Z235="Ich habe mich wegen meiner Amazon-Vorbehalte im ersten Teil des Fragebogens fÃ¼r das Spenden entschieden.",neu!C235=1),1,""))</f>
        <v>0</v>
      </c>
      <c r="AB235" s="19"/>
    </row>
    <row r="236" spans="1:28" x14ac:dyDescent="0.3">
      <c r="A236" s="17">
        <f>IF(ISBLANK(Original!C236),1,0)</f>
        <v>0</v>
      </c>
      <c r="B236" s="2" t="str">
        <f>MID(Original!D236,8,1)&amp;MID(Original!F236,8,1)</f>
        <v>A</v>
      </c>
      <c r="C236" s="17">
        <f t="shared" si="15"/>
        <v>1</v>
      </c>
      <c r="D236" s="18">
        <f>Original!G236+1</f>
        <v>4</v>
      </c>
      <c r="E236" s="18">
        <f>Original!H236+1</f>
        <v>5</v>
      </c>
      <c r="F236" s="18">
        <f>10-Original!I236+1</f>
        <v>2</v>
      </c>
      <c r="G236" s="18">
        <f>Original!J236+1</f>
        <v>4</v>
      </c>
      <c r="H236" s="18">
        <f>Original!K236+1</f>
        <v>7</v>
      </c>
      <c r="I236" s="18">
        <f>10-Original!L236+1</f>
        <v>6</v>
      </c>
      <c r="J236" s="4">
        <f t="shared" si="16"/>
        <v>4.666666666666667</v>
      </c>
      <c r="K236" s="18">
        <f>Original!M236</f>
        <v>9</v>
      </c>
      <c r="L236" s="20">
        <f>IF(RIGHT(Original!N236,3)="â‚¬",LEFT(Original!N236,(LEN(Original!N236)-3)),Original!N236)</f>
        <v>200</v>
      </c>
      <c r="M236" s="21">
        <f t="shared" si="17"/>
        <v>200</v>
      </c>
      <c r="N236" s="5">
        <f t="shared" si="18"/>
        <v>200</v>
      </c>
      <c r="O236" s="5">
        <f t="shared" si="19"/>
        <v>200</v>
      </c>
      <c r="P236" s="22" t="str">
        <f>IF(Original!O236="mÃ¤nnlich","0",IF(Original!O236="weiblich","1",""))</f>
        <v>0</v>
      </c>
      <c r="Q236" s="22">
        <f>IFERROR(INDEX(Alter!$B$1:$B$7,MATCH(LEFT(Original!P236,5),Alter!$A$1:$A$7,0)),"")</f>
        <v>6</v>
      </c>
      <c r="R236" s="23">
        <f>IFERROR(INDEX(Abschluss!$B$1:$B$10,MATCH(Original!Q236,Abschluss!$A$1:$A$10,0)),"")</f>
        <v>9</v>
      </c>
      <c r="S236" s="23">
        <f>IFERROR(INDEX(Tätigkeit!$B$1:$B$10,MATCH(Original!R236,Tätigkeit!$A$1:$A$10,0)),"")</f>
        <v>2</v>
      </c>
      <c r="T236" s="23">
        <f>IFERROR(INDEX(Berufsfeld!$B$1:$B$16,MATCH(Original!S236,Berufsfeld!$A$1:$A$16,0)),"")</f>
        <v>7</v>
      </c>
      <c r="U236" s="23" t="str">
        <f>IFERROR(INDEX(Studium!$B$1:$B$11,MATCH(Original!T236,Studium!$A$1:$A$11,0)),"")</f>
        <v/>
      </c>
      <c r="V236" s="24" t="str">
        <f>IFERROR(INDEX(Einkommen!$B$1:$B$17,MATCH(Original!U236,Einkommen!$A$1:$A$17,0)),"")</f>
        <v/>
      </c>
      <c r="W236" s="24">
        <f>IF(Original!V236="","",Original!V236+1)</f>
        <v>6</v>
      </c>
      <c r="X236" s="24">
        <f>IF(Original!W236="","",Original!W236+1)</f>
        <v>5</v>
      </c>
      <c r="Y236" s="25">
        <f>IF(Original!X236="ja",1,IF(Original!X236="nein",0,""))</f>
        <v>1</v>
      </c>
      <c r="Z236" s="25">
        <f>IF(Original!Y236="ja",0,IF(Original!Y236="nein",1,""))</f>
        <v>0</v>
      </c>
      <c r="AA236" s="25">
        <f>IF(OR(Original!Z236="Meine Meinung zu Amazon hat meine Entscheidung im ersten Teil des Fragebogens nicht beeinflusst.",neu!C236=0),0,IF(AND(Original!Z236="Ich habe mich wegen meiner Amazon-Vorbehalte im ersten Teil des Fragebogens fÃ¼r das Spenden entschieden.",neu!C236=1),1,""))</f>
        <v>0</v>
      </c>
      <c r="AB236" s="19"/>
    </row>
    <row r="237" spans="1:28" x14ac:dyDescent="0.3">
      <c r="A237" s="17">
        <f>IF(ISBLANK(Original!C237),1,0)</f>
        <v>1</v>
      </c>
      <c r="B237" s="2" t="str">
        <f>MID(Original!D237,8,1)&amp;MID(Original!F237,8,1)</f>
        <v>A</v>
      </c>
      <c r="C237" s="17">
        <f t="shared" si="15"/>
        <v>1</v>
      </c>
      <c r="D237" s="18">
        <f>Original!G237+1</f>
        <v>4</v>
      </c>
      <c r="E237" s="18">
        <f>Original!H237+1</f>
        <v>10</v>
      </c>
      <c r="F237" s="18">
        <f>10-Original!I237+1</f>
        <v>2</v>
      </c>
      <c r="G237" s="18">
        <f>Original!J237+1</f>
        <v>3</v>
      </c>
      <c r="H237" s="18">
        <f>Original!K237+1</f>
        <v>6</v>
      </c>
      <c r="I237" s="18">
        <f>10-Original!L237+1</f>
        <v>3</v>
      </c>
      <c r="J237" s="4">
        <f t="shared" si="16"/>
        <v>4.666666666666667</v>
      </c>
      <c r="K237" s="18">
        <f>Original!M237</f>
        <v>6</v>
      </c>
      <c r="L237" s="20">
        <f>IF(RIGHT(Original!N237,3)="â‚¬",LEFT(Original!N237,(LEN(Original!N237)-3)),Original!N237)</f>
        <v>50</v>
      </c>
      <c r="M237" s="21">
        <f t="shared" si="17"/>
        <v>50</v>
      </c>
      <c r="N237" s="5">
        <f t="shared" si="18"/>
        <v>50</v>
      </c>
      <c r="O237" s="5">
        <f t="shared" si="19"/>
        <v>50</v>
      </c>
      <c r="P237" s="22" t="str">
        <f>IF(Original!O237="mÃ¤nnlich","0",IF(Original!O237="weiblich","1",""))</f>
        <v>1</v>
      </c>
      <c r="Q237" s="22">
        <f>IFERROR(INDEX(Alter!$B$1:$B$7,MATCH(LEFT(Original!P237,5),Alter!$A$1:$A$7,0)),"")</f>
        <v>2</v>
      </c>
      <c r="R237" s="23">
        <f>IFERROR(INDEX(Abschluss!$B$1:$B$10,MATCH(Original!Q237,Abschluss!$A$1:$A$10,0)),"")</f>
        <v>8</v>
      </c>
      <c r="S237" s="23">
        <f>IFERROR(INDEX(Tätigkeit!$B$1:$B$10,MATCH(Original!R237,Tätigkeit!$A$1:$A$10,0)),"")</f>
        <v>1</v>
      </c>
      <c r="T237" s="23">
        <f>IFERROR(INDEX(Berufsfeld!$B$1:$B$16,MATCH(Original!S237,Berufsfeld!$A$1:$A$16,0)),"")</f>
        <v>1</v>
      </c>
      <c r="U237" s="23">
        <f>IFERROR(INDEX(Studium!$B$1:$B$11,MATCH(Original!T237,Studium!$A$1:$A$11,0)),"")</f>
        <v>7</v>
      </c>
      <c r="V237" s="24">
        <f>IFERROR(INDEX(Einkommen!$B$1:$B$17,MATCH(Original!U237,Einkommen!$A$1:$A$17,0)),"")</f>
        <v>2</v>
      </c>
      <c r="W237" s="24">
        <f>IF(Original!V237="","",Original!V237+1)</f>
        <v>3</v>
      </c>
      <c r="X237" s="24">
        <f>IF(Original!W237="","",Original!W237+1)</f>
        <v>3</v>
      </c>
      <c r="Y237" s="25">
        <f>IF(Original!X237="ja",1,IF(Original!X237="nein",0,""))</f>
        <v>1</v>
      </c>
      <c r="Z237" s="25">
        <f>IF(Original!Y237="ja",0,IF(Original!Y237="nein",1,""))</f>
        <v>0</v>
      </c>
      <c r="AA237" s="25">
        <f>IF(OR(Original!Z237="Meine Meinung zu Amazon hat meine Entscheidung im ersten Teil des Fragebogens nicht beeinflusst.",neu!C237=0),0,IF(AND(Original!Z237="Ich habe mich wegen meiner Amazon-Vorbehalte im ersten Teil des Fragebogens fÃ¼r das Spenden entschieden.",neu!C237=1),1,""))</f>
        <v>0</v>
      </c>
      <c r="AB237" s="19"/>
    </row>
    <row r="238" spans="1:28" x14ac:dyDescent="0.3">
      <c r="A238" s="17">
        <f>IF(ISBLANK(Original!C238),1,0)</f>
        <v>0</v>
      </c>
      <c r="B238" s="2" t="str">
        <f>MID(Original!D238,8,1)&amp;MID(Original!F238,8,1)</f>
        <v>B</v>
      </c>
      <c r="C238" s="17">
        <f t="shared" si="15"/>
        <v>0</v>
      </c>
      <c r="D238" s="18">
        <f>Original!G238+1</f>
        <v>5</v>
      </c>
      <c r="E238" s="18">
        <f>Original!H238+1</f>
        <v>7</v>
      </c>
      <c r="F238" s="18">
        <f>10-Original!I238+1</f>
        <v>6</v>
      </c>
      <c r="G238" s="18">
        <f>Original!J238+1</f>
        <v>5</v>
      </c>
      <c r="H238" s="18">
        <f>Original!K238+1</f>
        <v>5</v>
      </c>
      <c r="I238" s="18">
        <f>10-Original!L238+1</f>
        <v>6</v>
      </c>
      <c r="J238" s="4">
        <f t="shared" si="16"/>
        <v>5.666666666666667</v>
      </c>
      <c r="K238" s="18">
        <f>Original!M238</f>
        <v>7</v>
      </c>
      <c r="L238" s="20">
        <f>IF(RIGHT(Original!N238,3)="â‚¬",LEFT(Original!N238,(LEN(Original!N238)-3)),Original!N238)</f>
        <v>100</v>
      </c>
      <c r="M238" s="21">
        <f t="shared" si="17"/>
        <v>100</v>
      </c>
      <c r="N238" s="5">
        <f t="shared" si="18"/>
        <v>100</v>
      </c>
      <c r="O238" s="5">
        <f t="shared" si="19"/>
        <v>100</v>
      </c>
      <c r="P238" s="22" t="str">
        <f>IF(Original!O238="mÃ¤nnlich","0",IF(Original!O238="weiblich","1",""))</f>
        <v>1</v>
      </c>
      <c r="Q238" s="22">
        <f>IFERROR(INDEX(Alter!$B$1:$B$7,MATCH(LEFT(Original!P238,5),Alter!$A$1:$A$7,0)),"")</f>
        <v>2</v>
      </c>
      <c r="R238" s="23">
        <f>IFERROR(INDEX(Abschluss!$B$1:$B$10,MATCH(Original!Q238,Abschluss!$A$1:$A$10,0)),"")</f>
        <v>4</v>
      </c>
      <c r="S238" s="23">
        <f>IFERROR(INDEX(Tätigkeit!$B$1:$B$10,MATCH(Original!R238,Tätigkeit!$A$1:$A$10,0)),"")</f>
        <v>1</v>
      </c>
      <c r="T238" s="23">
        <f>IFERROR(INDEX(Berufsfeld!$B$1:$B$16,MATCH(Original!S238,Berufsfeld!$A$1:$A$16,0)),"")</f>
        <v>1</v>
      </c>
      <c r="U238" s="23">
        <f>IFERROR(INDEX(Studium!$B$1:$B$11,MATCH(Original!T238,Studium!$A$1:$A$11,0)),"")</f>
        <v>7</v>
      </c>
      <c r="V238" s="24">
        <f>IFERROR(INDEX(Einkommen!$B$1:$B$17,MATCH(Original!U238,Einkommen!$A$1:$A$17,0)),"")</f>
        <v>1</v>
      </c>
      <c r="W238" s="24">
        <f>IF(Original!V238="","",Original!V238+1)</f>
        <v>3</v>
      </c>
      <c r="X238" s="24">
        <f>IF(Original!W238="","",Original!W238+1)</f>
        <v>5</v>
      </c>
      <c r="Y238" s="25">
        <f>IF(Original!X238="ja",1,IF(Original!X238="nein",0,""))</f>
        <v>1</v>
      </c>
      <c r="Z238" s="25">
        <f>IF(Original!Y238="ja",0,IF(Original!Y238="nein",1,""))</f>
        <v>0</v>
      </c>
      <c r="AA238" s="25">
        <f>IF(OR(Original!Z238="Meine Meinung zu Amazon hat meine Entscheidung im ersten Teil des Fragebogens nicht beeinflusst.",neu!C238=0),0,IF(AND(Original!Z238="Ich habe mich wegen meiner Amazon-Vorbehalte im ersten Teil des Fragebogens fÃ¼r das Spenden entschieden.",neu!C238=1),1,""))</f>
        <v>0</v>
      </c>
      <c r="AB238" s="19"/>
    </row>
    <row r="239" spans="1:28" x14ac:dyDescent="0.3">
      <c r="A239" s="17">
        <f>IF(ISBLANK(Original!C239),1,0)</f>
        <v>1</v>
      </c>
      <c r="B239" s="2" t="str">
        <f>MID(Original!D239,8,1)&amp;MID(Original!F239,8,1)</f>
        <v>B</v>
      </c>
      <c r="C239" s="17">
        <f t="shared" si="15"/>
        <v>0</v>
      </c>
      <c r="D239" s="18">
        <f>Original!G239+1</f>
        <v>3</v>
      </c>
      <c r="E239" s="18">
        <f>Original!H239+1</f>
        <v>6</v>
      </c>
      <c r="F239" s="18">
        <f>10-Original!I239+1</f>
        <v>5</v>
      </c>
      <c r="G239" s="18">
        <f>Original!J239+1</f>
        <v>3</v>
      </c>
      <c r="H239" s="18">
        <f>Original!K239+1</f>
        <v>4</v>
      </c>
      <c r="I239" s="18">
        <f>10-Original!L239+1</f>
        <v>4</v>
      </c>
      <c r="J239" s="4">
        <f t="shared" si="16"/>
        <v>4.166666666666667</v>
      </c>
      <c r="K239" s="18">
        <f>Original!M239</f>
        <v>5</v>
      </c>
      <c r="L239" s="20">
        <f>IF(RIGHT(Original!N239,3)="â‚¬",LEFT(Original!N239,(LEN(Original!N239)-3)),Original!N239)</f>
        <v>50</v>
      </c>
      <c r="M239" s="21">
        <f t="shared" si="17"/>
        <v>50</v>
      </c>
      <c r="N239" s="5">
        <f t="shared" si="18"/>
        <v>50</v>
      </c>
      <c r="O239" s="5">
        <f t="shared" si="19"/>
        <v>50</v>
      </c>
      <c r="P239" s="22" t="str">
        <f>IF(Original!O239="mÃ¤nnlich","0",IF(Original!O239="weiblich","1",""))</f>
        <v>1</v>
      </c>
      <c r="Q239" s="22">
        <f>IFERROR(INDEX(Alter!$B$1:$B$7,MATCH(LEFT(Original!P239,5),Alter!$A$1:$A$7,0)),"")</f>
        <v>3</v>
      </c>
      <c r="R239" s="23">
        <f>IFERROR(INDEX(Abschluss!$B$1:$B$10,MATCH(Original!Q239,Abschluss!$A$1:$A$10,0)),"")</f>
        <v>8</v>
      </c>
      <c r="S239" s="23">
        <f>IFERROR(INDEX(Tätigkeit!$B$1:$B$10,MATCH(Original!R239,Tätigkeit!$A$1:$A$10,0)),"")</f>
        <v>2</v>
      </c>
      <c r="T239" s="23">
        <f>IFERROR(INDEX(Berufsfeld!$B$1:$B$16,MATCH(Original!S239,Berufsfeld!$A$1:$A$16,0)),"")</f>
        <v>6</v>
      </c>
      <c r="U239" s="23">
        <f>IFERROR(INDEX(Studium!$B$1:$B$11,MATCH(Original!T239,Studium!$A$1:$A$11,0)),"")</f>
        <v>1</v>
      </c>
      <c r="V239" s="24">
        <f>IFERROR(INDEX(Einkommen!$B$1:$B$17,MATCH(Original!U239,Einkommen!$A$1:$A$17,0)),"")</f>
        <v>4</v>
      </c>
      <c r="W239" s="24">
        <f>IF(Original!V239="","",Original!V239+1)</f>
        <v>3</v>
      </c>
      <c r="X239" s="24">
        <f>IF(Original!W239="","",Original!W239+1)</f>
        <v>3</v>
      </c>
      <c r="Y239" s="25">
        <f>IF(Original!X239="ja",1,IF(Original!X239="nein",0,""))</f>
        <v>1</v>
      </c>
      <c r="Z239" s="25">
        <f>IF(Original!Y239="ja",0,IF(Original!Y239="nein",1,""))</f>
        <v>0</v>
      </c>
      <c r="AA239" s="25">
        <f>IF(OR(Original!Z239="Meine Meinung zu Amazon hat meine Entscheidung im ersten Teil des Fragebogens nicht beeinflusst.",neu!C239=0),0,IF(AND(Original!Z239="Ich habe mich wegen meiner Amazon-Vorbehalte im ersten Teil des Fragebogens fÃ¼r das Spenden entschieden.",neu!C239=1),1,""))</f>
        <v>0</v>
      </c>
      <c r="AB239" s="19"/>
    </row>
    <row r="240" spans="1:28" x14ac:dyDescent="0.3">
      <c r="A240" s="17">
        <f>IF(ISBLANK(Original!C240),1,0)</f>
        <v>0</v>
      </c>
      <c r="B240" s="2" t="str">
        <f>MID(Original!D240,8,1)&amp;MID(Original!F240,8,1)</f>
        <v>A</v>
      </c>
      <c r="C240" s="17">
        <f t="shared" si="15"/>
        <v>1</v>
      </c>
      <c r="D240" s="18">
        <f>Original!G240+1</f>
        <v>8</v>
      </c>
      <c r="E240" s="18">
        <f>Original!H240+1</f>
        <v>5</v>
      </c>
      <c r="F240" s="18">
        <f>10-Original!I240+1</f>
        <v>3</v>
      </c>
      <c r="G240" s="18">
        <f>Original!J240+1</f>
        <v>3</v>
      </c>
      <c r="H240" s="18">
        <f>Original!K240+1</f>
        <v>2</v>
      </c>
      <c r="I240" s="18">
        <f>10-Original!L240+1</f>
        <v>7</v>
      </c>
      <c r="J240" s="4">
        <f t="shared" si="16"/>
        <v>4.666666666666667</v>
      </c>
      <c r="K240" s="18">
        <f>Original!M240</f>
        <v>6</v>
      </c>
      <c r="L240" s="20">
        <f>IF(RIGHT(Original!N240,3)="â‚¬",LEFT(Original!N240,(LEN(Original!N240)-3)),Original!N240)</f>
        <v>500</v>
      </c>
      <c r="M240" s="21">
        <f t="shared" si="17"/>
        <v>500</v>
      </c>
      <c r="N240" s="5">
        <f t="shared" si="18"/>
        <v>500</v>
      </c>
      <c r="O240" s="5">
        <f t="shared" si="19"/>
        <v>500</v>
      </c>
      <c r="P240" s="22" t="str">
        <f>IF(Original!O240="mÃ¤nnlich","0",IF(Original!O240="weiblich","1",""))</f>
        <v>1</v>
      </c>
      <c r="Q240" s="22">
        <f>IFERROR(INDEX(Alter!$B$1:$B$7,MATCH(LEFT(Original!P240,5),Alter!$A$1:$A$7,0)),"")</f>
        <v>2</v>
      </c>
      <c r="R240" s="23">
        <f>IFERROR(INDEX(Abschluss!$B$1:$B$10,MATCH(Original!Q240,Abschluss!$A$1:$A$10,0)),"")</f>
        <v>4</v>
      </c>
      <c r="S240" s="23">
        <f>IFERROR(INDEX(Tätigkeit!$B$1:$B$10,MATCH(Original!R240,Tätigkeit!$A$1:$A$10,0)),"")</f>
        <v>1</v>
      </c>
      <c r="T240" s="23">
        <f>IFERROR(INDEX(Berufsfeld!$B$1:$B$16,MATCH(Original!S240,Berufsfeld!$A$1:$A$16,0)),"")</f>
        <v>2</v>
      </c>
      <c r="U240" s="23">
        <f>IFERROR(INDEX(Studium!$B$1:$B$11,MATCH(Original!T240,Studium!$A$1:$A$11,0)),"")</f>
        <v>4</v>
      </c>
      <c r="V240" s="24">
        <f>IFERROR(INDEX(Einkommen!$B$1:$B$17,MATCH(Original!U240,Einkommen!$A$1:$A$17,0)),"")</f>
        <v>1</v>
      </c>
      <c r="W240" s="24">
        <f>IF(Original!V240="","",Original!V240+1)</f>
        <v>5</v>
      </c>
      <c r="X240" s="24">
        <f>IF(Original!W240="","",Original!W240+1)</f>
        <v>3</v>
      </c>
      <c r="Y240" s="25">
        <f>IF(Original!X240="ja",1,IF(Original!X240="nein",0,""))</f>
        <v>1</v>
      </c>
      <c r="Z240" s="25">
        <f>IF(Original!Y240="ja",0,IF(Original!Y240="nein",1,""))</f>
        <v>0</v>
      </c>
      <c r="AA240" s="25">
        <f>IF(OR(Original!Z240="Meine Meinung zu Amazon hat meine Entscheidung im ersten Teil des Fragebogens nicht beeinflusst.",neu!C240=0),0,IF(AND(Original!Z240="Ich habe mich wegen meiner Amazon-Vorbehalte im ersten Teil des Fragebogens fÃ¼r das Spenden entschieden.",neu!C240=1),1,""))</f>
        <v>0</v>
      </c>
      <c r="AB240" s="19"/>
    </row>
    <row r="241" spans="1:28" x14ac:dyDescent="0.3">
      <c r="A241" s="17">
        <f>IF(ISBLANK(Original!C241),1,0)</f>
        <v>1</v>
      </c>
      <c r="B241" s="2" t="str">
        <f>MID(Original!D241,8,1)&amp;MID(Original!F241,8,1)</f>
        <v>A</v>
      </c>
      <c r="C241" s="17">
        <f t="shared" si="15"/>
        <v>1</v>
      </c>
      <c r="D241" s="18">
        <f>Original!G241+1</f>
        <v>4</v>
      </c>
      <c r="E241" s="18">
        <f>Original!H241+1</f>
        <v>5</v>
      </c>
      <c r="F241" s="18">
        <f>10-Original!I241+1</f>
        <v>5</v>
      </c>
      <c r="G241" s="18">
        <f>Original!J241+1</f>
        <v>3</v>
      </c>
      <c r="H241" s="18">
        <f>Original!K241+1</f>
        <v>2</v>
      </c>
      <c r="I241" s="18">
        <f>10-Original!L241+1</f>
        <v>6</v>
      </c>
      <c r="J241" s="4">
        <f t="shared" si="16"/>
        <v>4.166666666666667</v>
      </c>
      <c r="K241" s="18">
        <f>Original!M241</f>
        <v>9</v>
      </c>
      <c r="L241" s="20">
        <f>IF(RIGHT(Original!N241,3)="â‚¬",LEFT(Original!N241,(LEN(Original!N241)-3)),Original!N241)</f>
        <v>100</v>
      </c>
      <c r="M241" s="21">
        <f t="shared" si="17"/>
        <v>100</v>
      </c>
      <c r="N241" s="5">
        <f t="shared" si="18"/>
        <v>100</v>
      </c>
      <c r="O241" s="5">
        <f t="shared" si="19"/>
        <v>100</v>
      </c>
      <c r="P241" s="22" t="str">
        <f>IF(Original!O241="mÃ¤nnlich","0",IF(Original!O241="weiblich","1",""))</f>
        <v>1</v>
      </c>
      <c r="Q241" s="22">
        <f>IFERROR(INDEX(Alter!$B$1:$B$7,MATCH(LEFT(Original!P241,5),Alter!$A$1:$A$7,0)),"")</f>
        <v>2</v>
      </c>
      <c r="R241" s="23">
        <f>IFERROR(INDEX(Abschluss!$B$1:$B$10,MATCH(Original!Q241,Abschluss!$A$1:$A$10,0)),"")</f>
        <v>4</v>
      </c>
      <c r="S241" s="23">
        <f>IFERROR(INDEX(Tätigkeit!$B$1:$B$10,MATCH(Original!R241,Tätigkeit!$A$1:$A$10,0)),"")</f>
        <v>1</v>
      </c>
      <c r="T241" s="23">
        <f>IFERROR(INDEX(Berufsfeld!$B$1:$B$16,MATCH(Original!S241,Berufsfeld!$A$1:$A$16,0)),"")</f>
        <v>2</v>
      </c>
      <c r="U241" s="23">
        <f>IFERROR(INDEX(Studium!$B$1:$B$11,MATCH(Original!T241,Studium!$A$1:$A$11,0)),"")</f>
        <v>5</v>
      </c>
      <c r="V241" s="24">
        <f>IFERROR(INDEX(Einkommen!$B$1:$B$17,MATCH(Original!U241,Einkommen!$A$1:$A$17,0)),"")</f>
        <v>1</v>
      </c>
      <c r="W241" s="24">
        <f>IF(Original!V241="","",Original!V241+1)</f>
        <v>3</v>
      </c>
      <c r="X241" s="24">
        <f>IF(Original!W241="","",Original!W241+1)</f>
        <v>3</v>
      </c>
      <c r="Y241" s="25">
        <f>IF(Original!X241="ja",1,IF(Original!X241="nein",0,""))</f>
        <v>1</v>
      </c>
      <c r="Z241" s="25">
        <f>IF(Original!Y241="ja",0,IF(Original!Y241="nein",1,""))</f>
        <v>1</v>
      </c>
      <c r="AA241" s="25">
        <f>IF(OR(Original!Z241="Meine Meinung zu Amazon hat meine Entscheidung im ersten Teil des Fragebogens nicht beeinflusst.",neu!C241=0),0,IF(AND(Original!Z241="Ich habe mich wegen meiner Amazon-Vorbehalte im ersten Teil des Fragebogens fÃ¼r das Spenden entschieden.",neu!C241=1),1,""))</f>
        <v>1</v>
      </c>
      <c r="AB241" s="19"/>
    </row>
    <row r="242" spans="1:28" x14ac:dyDescent="0.3">
      <c r="A242" s="17">
        <f>IF(ISBLANK(Original!C242),1,0)</f>
        <v>0</v>
      </c>
      <c r="B242" s="2" t="str">
        <f>MID(Original!D242,8,1)&amp;MID(Original!F242,8,1)</f>
        <v>A</v>
      </c>
      <c r="C242" s="17">
        <f t="shared" si="15"/>
        <v>1</v>
      </c>
      <c r="D242" s="18">
        <f>Original!G242+1</f>
        <v>5</v>
      </c>
      <c r="E242" s="18">
        <f>Original!H242+1</f>
        <v>3</v>
      </c>
      <c r="F242" s="18">
        <f>10-Original!I242+1</f>
        <v>2</v>
      </c>
      <c r="G242" s="18">
        <f>Original!J242+1</f>
        <v>6</v>
      </c>
      <c r="H242" s="18">
        <f>Original!K242+1</f>
        <v>2</v>
      </c>
      <c r="I242" s="18">
        <f>10-Original!L242+1</f>
        <v>6</v>
      </c>
      <c r="J242" s="4">
        <f t="shared" si="16"/>
        <v>4</v>
      </c>
      <c r="K242" s="18">
        <f>Original!M242</f>
        <v>6</v>
      </c>
      <c r="L242" s="20">
        <f>IF(RIGHT(Original!N242,3)="â‚¬",LEFT(Original!N242,(LEN(Original!N242)-3)),Original!N242)</f>
        <v>0</v>
      </c>
      <c r="M242" s="21">
        <f t="shared" si="17"/>
        <v>0</v>
      </c>
      <c r="N242" s="5">
        <f t="shared" si="18"/>
        <v>0</v>
      </c>
      <c r="O242" s="5">
        <f t="shared" si="19"/>
        <v>0</v>
      </c>
      <c r="P242" s="22" t="str">
        <f>IF(Original!O242="mÃ¤nnlich","0",IF(Original!O242="weiblich","1",""))</f>
        <v>0</v>
      </c>
      <c r="Q242" s="22">
        <f>IFERROR(INDEX(Alter!$B$1:$B$7,MATCH(LEFT(Original!P242,5),Alter!$A$1:$A$7,0)),"")</f>
        <v>2</v>
      </c>
      <c r="R242" s="23">
        <f>IFERROR(INDEX(Abschluss!$B$1:$B$10,MATCH(Original!Q242,Abschluss!$A$1:$A$10,0)),"")</f>
        <v>4</v>
      </c>
      <c r="S242" s="23">
        <f>IFERROR(INDEX(Tätigkeit!$B$1:$B$10,MATCH(Original!R242,Tätigkeit!$A$1:$A$10,0)),"")</f>
        <v>1</v>
      </c>
      <c r="T242" s="23">
        <f>IFERROR(INDEX(Berufsfeld!$B$1:$B$16,MATCH(Original!S242,Berufsfeld!$A$1:$A$16,0)),"")</f>
        <v>4</v>
      </c>
      <c r="U242" s="23">
        <f>IFERROR(INDEX(Studium!$B$1:$B$11,MATCH(Original!T242,Studium!$A$1:$A$11,0)),"")</f>
        <v>3</v>
      </c>
      <c r="V242" s="24">
        <f>IFERROR(INDEX(Einkommen!$B$1:$B$17,MATCH(Original!U242,Einkommen!$A$1:$A$17,0)),"")</f>
        <v>2</v>
      </c>
      <c r="W242" s="24">
        <f>IF(Original!V242="","",Original!V242+1)</f>
        <v>3</v>
      </c>
      <c r="X242" s="24">
        <f>IF(Original!W242="","",Original!W242+1)</f>
        <v>4</v>
      </c>
      <c r="Y242" s="25">
        <f>IF(Original!X242="ja",1,IF(Original!X242="nein",0,""))</f>
        <v>1</v>
      </c>
      <c r="Z242" s="25">
        <f>IF(Original!Y242="ja",0,IF(Original!Y242="nein",1,""))</f>
        <v>0</v>
      </c>
      <c r="AA242" s="25">
        <f>IF(OR(Original!Z242="Meine Meinung zu Amazon hat meine Entscheidung im ersten Teil des Fragebogens nicht beeinflusst.",neu!C242=0),0,IF(AND(Original!Z242="Ich habe mich wegen meiner Amazon-Vorbehalte im ersten Teil des Fragebogens fÃ¼r das Spenden entschieden.",neu!C242=1),1,""))</f>
        <v>0</v>
      </c>
      <c r="AB242" s="19"/>
    </row>
    <row r="243" spans="1:28" x14ac:dyDescent="0.3">
      <c r="A243" s="17">
        <f>IF(ISBLANK(Original!C243),1,0)</f>
        <v>0</v>
      </c>
      <c r="B243" s="2" t="str">
        <f>MID(Original!D243,8,1)&amp;MID(Original!F243,8,1)</f>
        <v>A</v>
      </c>
      <c r="C243" s="17">
        <f t="shared" si="15"/>
        <v>1</v>
      </c>
      <c r="D243" s="18">
        <f>Original!G243+1</f>
        <v>6</v>
      </c>
      <c r="E243" s="18">
        <f>Original!H243+1</f>
        <v>4</v>
      </c>
      <c r="F243" s="18">
        <f>10-Original!I243+1</f>
        <v>4</v>
      </c>
      <c r="G243" s="18">
        <f>Original!J243+1</f>
        <v>4</v>
      </c>
      <c r="H243" s="18">
        <f>Original!K243+1</f>
        <v>2</v>
      </c>
      <c r="I243" s="18">
        <f>10-Original!L243+1</f>
        <v>6</v>
      </c>
      <c r="J243" s="4">
        <f t="shared" si="16"/>
        <v>4.333333333333333</v>
      </c>
      <c r="K243" s="18">
        <f>Original!M243</f>
        <v>8</v>
      </c>
      <c r="L243" s="20" t="str">
        <f>IF(RIGHT(Original!N243,3)="â‚¬",LEFT(Original!N243,(LEN(Original!N243)-3)),Original!N243)</f>
        <v>500</v>
      </c>
      <c r="M243" s="21" t="str">
        <f t="shared" si="17"/>
        <v>500</v>
      </c>
      <c r="N243" s="5" t="str">
        <f t="shared" si="18"/>
        <v>500</v>
      </c>
      <c r="O243" s="5">
        <f t="shared" si="19"/>
        <v>500</v>
      </c>
      <c r="P243" s="22" t="str">
        <f>IF(Original!O243="mÃ¤nnlich","0",IF(Original!O243="weiblich","1",""))</f>
        <v>1</v>
      </c>
      <c r="Q243" s="22">
        <f>IFERROR(INDEX(Alter!$B$1:$B$7,MATCH(LEFT(Original!P243,5),Alter!$A$1:$A$7,0)),"")</f>
        <v>2</v>
      </c>
      <c r="R243" s="23">
        <f>IFERROR(INDEX(Abschluss!$B$1:$B$10,MATCH(Original!Q243,Abschluss!$A$1:$A$10,0)),"")</f>
        <v>4</v>
      </c>
      <c r="S243" s="23">
        <f>IFERROR(INDEX(Tätigkeit!$B$1:$B$10,MATCH(Original!R243,Tätigkeit!$A$1:$A$10,0)),"")</f>
        <v>1</v>
      </c>
      <c r="T243" s="23">
        <f>IFERROR(INDEX(Berufsfeld!$B$1:$B$16,MATCH(Original!S243,Berufsfeld!$A$1:$A$16,0)),"")</f>
        <v>4</v>
      </c>
      <c r="U243" s="23">
        <f>IFERROR(INDEX(Studium!$B$1:$B$11,MATCH(Original!T243,Studium!$A$1:$A$11,0)),"")</f>
        <v>3</v>
      </c>
      <c r="V243" s="24">
        <f>IFERROR(INDEX(Einkommen!$B$1:$B$17,MATCH(Original!U243,Einkommen!$A$1:$A$17,0)),"")</f>
        <v>2</v>
      </c>
      <c r="W243" s="24">
        <f>IF(Original!V243="","",Original!V243+1)</f>
        <v>4</v>
      </c>
      <c r="X243" s="24">
        <f>IF(Original!W243="","",Original!W243+1)</f>
        <v>3</v>
      </c>
      <c r="Y243" s="25">
        <f>IF(Original!X243="ja",1,IF(Original!X243="nein",0,""))</f>
        <v>1</v>
      </c>
      <c r="Z243" s="25">
        <f>IF(Original!Y243="ja",0,IF(Original!Y243="nein",1,""))</f>
        <v>0</v>
      </c>
      <c r="AA243" s="25">
        <f>IF(OR(Original!Z243="Meine Meinung zu Amazon hat meine Entscheidung im ersten Teil des Fragebogens nicht beeinflusst.",neu!C243=0),0,IF(AND(Original!Z243="Ich habe mich wegen meiner Amazon-Vorbehalte im ersten Teil des Fragebogens fÃ¼r das Spenden entschieden.",neu!C243=1),1,""))</f>
        <v>0</v>
      </c>
      <c r="AB243" s="19"/>
    </row>
    <row r="244" spans="1:28" x14ac:dyDescent="0.3">
      <c r="A244" s="17">
        <f>IF(ISBLANK(Original!C244),1,0)</f>
        <v>0</v>
      </c>
      <c r="B244" s="2" t="str">
        <f>MID(Original!D244,8,1)&amp;MID(Original!F244,8,1)</f>
        <v>A</v>
      </c>
      <c r="C244" s="17">
        <f t="shared" si="15"/>
        <v>1</v>
      </c>
      <c r="D244" s="18">
        <f>Original!G244+1</f>
        <v>2</v>
      </c>
      <c r="E244" s="18">
        <f>Original!H244+1</f>
        <v>6</v>
      </c>
      <c r="F244" s="18">
        <f>10-Original!I244+1</f>
        <v>6</v>
      </c>
      <c r="G244" s="18">
        <f>Original!J244+1</f>
        <v>4</v>
      </c>
      <c r="H244" s="18">
        <f>Original!K244+1</f>
        <v>8</v>
      </c>
      <c r="I244" s="18">
        <f>10-Original!L244+1</f>
        <v>4</v>
      </c>
      <c r="J244" s="4">
        <f t="shared" si="16"/>
        <v>5</v>
      </c>
      <c r="K244" s="18">
        <f>Original!M244</f>
        <v>8</v>
      </c>
      <c r="L244" s="20">
        <f>IF(RIGHT(Original!N244,3)="â‚¬",LEFT(Original!N244,(LEN(Original!N244)-3)),Original!N244)</f>
        <v>0</v>
      </c>
      <c r="M244" s="21">
        <f t="shared" si="17"/>
        <v>0</v>
      </c>
      <c r="N244" s="5">
        <f t="shared" si="18"/>
        <v>0</v>
      </c>
      <c r="O244" s="5">
        <f t="shared" si="19"/>
        <v>0</v>
      </c>
      <c r="P244" s="22" t="str">
        <f>IF(Original!O244="mÃ¤nnlich","0",IF(Original!O244="weiblich","1",""))</f>
        <v>1</v>
      </c>
      <c r="Q244" s="22">
        <f>IFERROR(INDEX(Alter!$B$1:$B$7,MATCH(LEFT(Original!P244,5),Alter!$A$1:$A$7,0)),"")</f>
        <v>2</v>
      </c>
      <c r="R244" s="23">
        <f>IFERROR(INDEX(Abschluss!$B$1:$B$10,MATCH(Original!Q244,Abschluss!$A$1:$A$10,0)),"")</f>
        <v>4</v>
      </c>
      <c r="S244" s="23">
        <f>IFERROR(INDEX(Tätigkeit!$B$1:$B$10,MATCH(Original!R244,Tätigkeit!$A$1:$A$10,0)),"")</f>
        <v>1</v>
      </c>
      <c r="T244" s="23">
        <f>IFERROR(INDEX(Berufsfeld!$B$1:$B$16,MATCH(Original!S244,Berufsfeld!$A$1:$A$16,0)),"")</f>
        <v>8</v>
      </c>
      <c r="U244" s="23">
        <f>IFERROR(INDEX(Studium!$B$1:$B$11,MATCH(Original!T244,Studium!$A$1:$A$11,0)),"")</f>
        <v>5</v>
      </c>
      <c r="V244" s="24">
        <f>IFERROR(INDEX(Einkommen!$B$1:$B$17,MATCH(Original!U244,Einkommen!$A$1:$A$17,0)),"")</f>
        <v>2</v>
      </c>
      <c r="W244" s="24">
        <f>IF(Original!V244="","",Original!V244+1)</f>
        <v>2</v>
      </c>
      <c r="X244" s="24">
        <f>IF(Original!W244="","",Original!W244+1)</f>
        <v>3</v>
      </c>
      <c r="Y244" s="25">
        <f>IF(Original!X244="ja",1,IF(Original!X244="nein",0,""))</f>
        <v>1</v>
      </c>
      <c r="Z244" s="25">
        <f>IF(Original!Y244="ja",0,IF(Original!Y244="nein",1,""))</f>
        <v>0</v>
      </c>
      <c r="AA244" s="25">
        <f>IF(OR(Original!Z244="Meine Meinung zu Amazon hat meine Entscheidung im ersten Teil des Fragebogens nicht beeinflusst.",neu!C244=0),0,IF(AND(Original!Z244="Ich habe mich wegen meiner Amazon-Vorbehalte im ersten Teil des Fragebogens fÃ¼r das Spenden entschieden.",neu!C244=1),1,""))</f>
        <v>0</v>
      </c>
      <c r="AB244" s="19"/>
    </row>
    <row r="245" spans="1:28" x14ac:dyDescent="0.3">
      <c r="A245" s="17">
        <f>IF(ISBLANK(Original!C245),1,0)</f>
        <v>0</v>
      </c>
      <c r="B245" s="2" t="str">
        <f>MID(Original!D245,8,1)&amp;MID(Original!F245,8,1)</f>
        <v>B</v>
      </c>
      <c r="C245" s="17">
        <f t="shared" si="15"/>
        <v>0</v>
      </c>
      <c r="D245" s="18">
        <f>Original!G245+1</f>
        <v>2</v>
      </c>
      <c r="E245" s="18">
        <f>Original!H245+1</f>
        <v>7</v>
      </c>
      <c r="F245" s="18">
        <f>10-Original!I245+1</f>
        <v>6</v>
      </c>
      <c r="G245" s="18">
        <f>Original!J245+1</f>
        <v>6</v>
      </c>
      <c r="H245" s="18">
        <f>Original!K245+1</f>
        <v>9</v>
      </c>
      <c r="I245" s="18">
        <f>10-Original!L245+1</f>
        <v>2</v>
      </c>
      <c r="J245" s="4">
        <f t="shared" si="16"/>
        <v>5.333333333333333</v>
      </c>
      <c r="K245" s="18">
        <f>Original!M245</f>
        <v>7</v>
      </c>
      <c r="L245" s="20">
        <f>IF(RIGHT(Original!N245,3)="â‚¬",LEFT(Original!N245,(LEN(Original!N245)-3)),Original!N245)</f>
        <v>0</v>
      </c>
      <c r="M245" s="21">
        <f t="shared" si="17"/>
        <v>0</v>
      </c>
      <c r="N245" s="5">
        <f t="shared" si="18"/>
        <v>0</v>
      </c>
      <c r="O245" s="5">
        <f t="shared" si="19"/>
        <v>0</v>
      </c>
      <c r="P245" s="22" t="str">
        <f>IF(Original!O245="mÃ¤nnlich","0",IF(Original!O245="weiblich","1",""))</f>
        <v>0</v>
      </c>
      <c r="Q245" s="22">
        <f>IFERROR(INDEX(Alter!$B$1:$B$7,MATCH(LEFT(Original!P245,5),Alter!$A$1:$A$7,0)),"")</f>
        <v>2</v>
      </c>
      <c r="R245" s="23">
        <f>IFERROR(INDEX(Abschluss!$B$1:$B$10,MATCH(Original!Q245,Abschluss!$A$1:$A$10,0)),"")</f>
        <v>4</v>
      </c>
      <c r="S245" s="23">
        <f>IFERROR(INDEX(Tätigkeit!$B$1:$B$10,MATCH(Original!R245,Tätigkeit!$A$1:$A$10,0)),"")</f>
        <v>1</v>
      </c>
      <c r="T245" s="23">
        <f>IFERROR(INDEX(Berufsfeld!$B$1:$B$16,MATCH(Original!S245,Berufsfeld!$A$1:$A$16,0)),"")</f>
        <v>8</v>
      </c>
      <c r="U245" s="23">
        <f>IFERROR(INDEX(Studium!$B$1:$B$11,MATCH(Original!T245,Studium!$A$1:$A$11,0)),"")</f>
        <v>5</v>
      </c>
      <c r="V245" s="24">
        <f>IFERROR(INDEX(Einkommen!$B$1:$B$17,MATCH(Original!U245,Einkommen!$A$1:$A$17,0)),"")</f>
        <v>1</v>
      </c>
      <c r="W245" s="24">
        <f>IF(Original!V245="","",Original!V245+1)</f>
        <v>5</v>
      </c>
      <c r="X245" s="24">
        <f>IF(Original!W245="","",Original!W245+1)</f>
        <v>5</v>
      </c>
      <c r="Y245" s="25">
        <f>IF(Original!X245="ja",1,IF(Original!X245="nein",0,""))</f>
        <v>1</v>
      </c>
      <c r="Z245" s="25">
        <f>IF(Original!Y245="ja",0,IF(Original!Y245="nein",1,""))</f>
        <v>1</v>
      </c>
      <c r="AA245" s="25">
        <f>IF(OR(Original!Z245="Meine Meinung zu Amazon hat meine Entscheidung im ersten Teil des Fragebogens nicht beeinflusst.",neu!C245=0),0,IF(AND(Original!Z245="Ich habe mich wegen meiner Amazon-Vorbehalte im ersten Teil des Fragebogens fÃ¼r das Spenden entschieden.",neu!C245=1),1,""))</f>
        <v>0</v>
      </c>
      <c r="AB245" s="19"/>
    </row>
    <row r="246" spans="1:28" ht="28.8" x14ac:dyDescent="0.3">
      <c r="A246" s="17">
        <f>IF(ISBLANK(Original!C246),1,0)</f>
        <v>0</v>
      </c>
      <c r="B246" s="2" t="str">
        <f>MID(Original!D246,8,1)&amp;MID(Original!F246,8,1)</f>
        <v>A</v>
      </c>
      <c r="C246" s="17">
        <f t="shared" si="15"/>
        <v>1</v>
      </c>
      <c r="D246" s="18">
        <f>Original!G246+1</f>
        <v>2</v>
      </c>
      <c r="E246" s="18">
        <f>Original!H246+1</f>
        <v>1</v>
      </c>
      <c r="F246" s="18">
        <f>10-Original!I246+1</f>
        <v>2</v>
      </c>
      <c r="G246" s="18">
        <f>Original!J246+1</f>
        <v>3</v>
      </c>
      <c r="H246" s="18">
        <f>Original!K246+1</f>
        <v>1</v>
      </c>
      <c r="I246" s="18">
        <f>10-Original!L246+1</f>
        <v>3</v>
      </c>
      <c r="J246" s="4">
        <f t="shared" si="16"/>
        <v>2</v>
      </c>
      <c r="K246" s="18">
        <f>Original!M246</f>
        <v>7</v>
      </c>
      <c r="L246" s="20" t="str">
        <f>IF(RIGHT(Original!N246,3)="â‚¬",LEFT(Original!N246,(LEN(Original!N246)-3)),Original!N246)</f>
        <v>bin Student, ich spende meine Zeit</v>
      </c>
      <c r="M246" s="21" t="str">
        <f t="shared" si="17"/>
        <v>bin Student, ich spende meine Zeit</v>
      </c>
      <c r="N246" s="5">
        <v>0</v>
      </c>
      <c r="O246" s="5">
        <f t="shared" si="19"/>
        <v>0</v>
      </c>
      <c r="P246" s="22" t="str">
        <f>IF(Original!O246="mÃ¤nnlich","0",IF(Original!O246="weiblich","1",""))</f>
        <v>1</v>
      </c>
      <c r="Q246" s="22">
        <f>IFERROR(INDEX(Alter!$B$1:$B$7,MATCH(LEFT(Original!P246,5),Alter!$A$1:$A$7,0)),"")</f>
        <v>2</v>
      </c>
      <c r="R246" s="23">
        <f>IFERROR(INDEX(Abschluss!$B$1:$B$10,MATCH(Original!Q246,Abschluss!$A$1:$A$10,0)),"")</f>
        <v>4</v>
      </c>
      <c r="S246" s="23">
        <f>IFERROR(INDEX(Tätigkeit!$B$1:$B$10,MATCH(Original!R246,Tätigkeit!$A$1:$A$10,0)),"")</f>
        <v>1</v>
      </c>
      <c r="T246" s="23">
        <f>IFERROR(INDEX(Berufsfeld!$B$1:$B$16,MATCH(Original!S246,Berufsfeld!$A$1:$A$16,0)),"")</f>
        <v>8</v>
      </c>
      <c r="U246" s="23">
        <f>IFERROR(INDEX(Studium!$B$1:$B$11,MATCH(Original!T246,Studium!$A$1:$A$11,0)),"")</f>
        <v>10</v>
      </c>
      <c r="V246" s="24">
        <f>IFERROR(INDEX(Einkommen!$B$1:$B$17,MATCH(Original!U246,Einkommen!$A$1:$A$17,0)),"")</f>
        <v>1</v>
      </c>
      <c r="W246" s="24">
        <f>IF(Original!V246="","",Original!V246+1)</f>
        <v>3</v>
      </c>
      <c r="X246" s="24">
        <f>IF(Original!W246="","",Original!W246+1)</f>
        <v>1</v>
      </c>
      <c r="Y246" s="25">
        <f>IF(Original!X246="ja",1,IF(Original!X246="nein",0,""))</f>
        <v>1</v>
      </c>
      <c r="Z246" s="25">
        <f>IF(Original!Y246="ja",0,IF(Original!Y246="nein",1,""))</f>
        <v>0</v>
      </c>
      <c r="AA246" s="25">
        <f>IF(OR(Original!Z246="Meine Meinung zu Amazon hat meine Entscheidung im ersten Teil des Fragebogens nicht beeinflusst.",neu!C246=0),0,IF(AND(Original!Z246="Ich habe mich wegen meiner Amazon-Vorbehalte im ersten Teil des Fragebogens fÃ¼r das Spenden entschieden.",neu!C246=1),1,""))</f>
        <v>0</v>
      </c>
      <c r="AB246" s="19"/>
    </row>
    <row r="247" spans="1:28" x14ac:dyDescent="0.3">
      <c r="A247" s="17">
        <f>IF(ISBLANK(Original!C247),1,0)</f>
        <v>0</v>
      </c>
      <c r="B247" s="2" t="str">
        <f>MID(Original!D247,8,1)&amp;MID(Original!F247,8,1)</f>
        <v>A</v>
      </c>
      <c r="C247" s="17">
        <f t="shared" si="15"/>
        <v>1</v>
      </c>
      <c r="D247" s="18">
        <f>Original!G247+1</f>
        <v>9</v>
      </c>
      <c r="E247" s="18">
        <f>Original!H247+1</f>
        <v>4</v>
      </c>
      <c r="F247" s="18">
        <f>10-Original!I247+1</f>
        <v>6</v>
      </c>
      <c r="G247" s="18">
        <f>Original!J247+1</f>
        <v>6</v>
      </c>
      <c r="H247" s="18">
        <f>Original!K247+1</f>
        <v>3</v>
      </c>
      <c r="I247" s="18">
        <f>10-Original!L247+1</f>
        <v>6</v>
      </c>
      <c r="J247" s="4">
        <f t="shared" si="16"/>
        <v>5.666666666666667</v>
      </c>
      <c r="K247" s="18">
        <f>Original!M247</f>
        <v>7</v>
      </c>
      <c r="L247" s="20" t="str">
        <f>IF(RIGHT(Original!N247,3)="â‚¬",LEFT(Original!N247,(LEN(Original!N247)-3)),Original!N247)</f>
        <v>200</v>
      </c>
      <c r="M247" s="21" t="str">
        <f t="shared" si="17"/>
        <v>200</v>
      </c>
      <c r="N247" s="5" t="str">
        <f t="shared" si="18"/>
        <v>200</v>
      </c>
      <c r="O247" s="5">
        <f t="shared" si="19"/>
        <v>200</v>
      </c>
      <c r="P247" s="22" t="str">
        <f>IF(Original!O247="mÃ¤nnlich","0",IF(Original!O247="weiblich","1",""))</f>
        <v>1</v>
      </c>
      <c r="Q247" s="22">
        <f>IFERROR(INDEX(Alter!$B$1:$B$7,MATCH(LEFT(Original!P247,5),Alter!$A$1:$A$7,0)),"")</f>
        <v>2</v>
      </c>
      <c r="R247" s="23">
        <f>IFERROR(INDEX(Abschluss!$B$1:$B$10,MATCH(Original!Q247,Abschluss!$A$1:$A$10,0)),"")</f>
        <v>4</v>
      </c>
      <c r="S247" s="23">
        <f>IFERROR(INDEX(Tätigkeit!$B$1:$B$10,MATCH(Original!R247,Tätigkeit!$A$1:$A$10,0)),"")</f>
        <v>1</v>
      </c>
      <c r="T247" s="23" t="str">
        <f>IFERROR(INDEX(Berufsfeld!$B$1:$B$16,MATCH(Original!S247,Berufsfeld!$A$1:$A$16,0)),"")</f>
        <v/>
      </c>
      <c r="U247" s="23">
        <f>IFERROR(INDEX(Studium!$B$1:$B$11,MATCH(Original!T247,Studium!$A$1:$A$11,0)),"")</f>
        <v>7</v>
      </c>
      <c r="V247" s="24">
        <f>IFERROR(INDEX(Einkommen!$B$1:$B$17,MATCH(Original!U247,Einkommen!$A$1:$A$17,0)),"")</f>
        <v>1</v>
      </c>
      <c r="W247" s="24">
        <f>IF(Original!V247="","",Original!V247+1)</f>
        <v>5</v>
      </c>
      <c r="X247" s="24">
        <f>IF(Original!W247="","",Original!W247+1)</f>
        <v>2</v>
      </c>
      <c r="Y247" s="25">
        <f>IF(Original!X247="ja",1,IF(Original!X247="nein",0,""))</f>
        <v>1</v>
      </c>
      <c r="Z247" s="25">
        <f>IF(Original!Y247="ja",0,IF(Original!Y247="nein",1,""))</f>
        <v>0</v>
      </c>
      <c r="AA247" s="25">
        <f>IF(OR(Original!Z247="Meine Meinung zu Amazon hat meine Entscheidung im ersten Teil des Fragebogens nicht beeinflusst.",neu!C247=0),0,IF(AND(Original!Z247="Ich habe mich wegen meiner Amazon-Vorbehalte im ersten Teil des Fragebogens fÃ¼r das Spenden entschieden.",neu!C247=1),1,""))</f>
        <v>0</v>
      </c>
      <c r="AB247" s="19"/>
    </row>
    <row r="248" spans="1:28" ht="288" x14ac:dyDescent="0.3">
      <c r="A248" s="17">
        <f>IF(ISBLANK(Original!C248),1,0)</f>
        <v>1</v>
      </c>
      <c r="B248" s="2" t="str">
        <f>MID(Original!D248,8,1)&amp;MID(Original!F248,8,1)</f>
        <v>A</v>
      </c>
      <c r="C248" s="17">
        <f t="shared" si="15"/>
        <v>1</v>
      </c>
      <c r="D248" s="18">
        <f>Original!G248+1</f>
        <v>10</v>
      </c>
      <c r="E248" s="18">
        <f>Original!H248+1</f>
        <v>2</v>
      </c>
      <c r="F248" s="18">
        <f>10-Original!I248+1</f>
        <v>6</v>
      </c>
      <c r="G248" s="18">
        <f>Original!J248+1</f>
        <v>3</v>
      </c>
      <c r="H248" s="18">
        <f>Original!K248+1</f>
        <v>1</v>
      </c>
      <c r="I248" s="18">
        <f>10-Original!L248+1</f>
        <v>3</v>
      </c>
      <c r="J248" s="4">
        <f t="shared" si="16"/>
        <v>4.166666666666667</v>
      </c>
      <c r="K248" s="18">
        <f>Original!M248</f>
        <v>8</v>
      </c>
      <c r="L248" s="20" t="str">
        <f>IF(RIGHT(Original!N248,3)="â‚¬",LEFT(Original!N248,(LEN(Original!N248)-3)),Original!N248)</f>
        <v>Kommt stark auf meine Lebenssituation an. Realistisch wÃ¼rde ich jedoch - wenn ich das Geld brauchen wÃ¼rde - nur etwa 50 Euro spenden. Wenn ich das Geld persÃ¶nlich nicht brauchen wÃ¼rde, eher um die 100. Wobei ich den Rest des Geldes dann eher guten Freunden oder Verwandten spenden wÃ¼rde.</v>
      </c>
      <c r="M248" s="21" t="str">
        <f t="shared" si="17"/>
        <v>Kommt stark auf meine Lebenssituation an. Realistisch wÃ¼rde ich jedoch - wenn ich das Geld brauchen wÃ¼rde - nur etwa 50 Euro spenden. Wenn ich das Geld persÃ¶nlich nicht brauchen wÃ¼rde, eher um die 100. Wobei ich den Rest des Geldes dann eher guten Freunden oder Verwandten spenden wÃ¼rde.</v>
      </c>
      <c r="N248" s="5">
        <v>50</v>
      </c>
      <c r="O248" s="5">
        <f t="shared" si="19"/>
        <v>50</v>
      </c>
      <c r="P248" s="22" t="str">
        <f>IF(Original!O248="mÃ¤nnlich","0",IF(Original!O248="weiblich","1",""))</f>
        <v>0</v>
      </c>
      <c r="Q248" s="22">
        <f>IFERROR(INDEX(Alter!$B$1:$B$7,MATCH(LEFT(Original!P248,5),Alter!$A$1:$A$7,0)),"")</f>
        <v>2</v>
      </c>
      <c r="R248" s="23">
        <f>IFERROR(INDEX(Abschluss!$B$1:$B$10,MATCH(Original!Q248,Abschluss!$A$1:$A$10,0)),"")</f>
        <v>4</v>
      </c>
      <c r="S248" s="23">
        <f>IFERROR(INDEX(Tätigkeit!$B$1:$B$10,MATCH(Original!R248,Tätigkeit!$A$1:$A$10,0)),"")</f>
        <v>1</v>
      </c>
      <c r="T248" s="23">
        <f>IFERROR(INDEX(Berufsfeld!$B$1:$B$16,MATCH(Original!S248,Berufsfeld!$A$1:$A$16,0)),"")</f>
        <v>7</v>
      </c>
      <c r="U248" s="23">
        <f>IFERROR(INDEX(Studium!$B$1:$B$11,MATCH(Original!T248,Studium!$A$1:$A$11,0)),"")</f>
        <v>5</v>
      </c>
      <c r="V248" s="24">
        <f>IFERROR(INDEX(Einkommen!$B$1:$B$17,MATCH(Original!U248,Einkommen!$A$1:$A$17,0)),"")</f>
        <v>1</v>
      </c>
      <c r="W248" s="24">
        <f>IF(Original!V248="","",Original!V248+1)</f>
        <v>2</v>
      </c>
      <c r="X248" s="24">
        <f>IF(Original!W248="","",Original!W248+1)</f>
        <v>2</v>
      </c>
      <c r="Y248" s="25">
        <f>IF(Original!X248="ja",1,IF(Original!X248="nein",0,""))</f>
        <v>1</v>
      </c>
      <c r="Z248" s="25">
        <f>IF(Original!Y248="ja",0,IF(Original!Y248="nein",1,""))</f>
        <v>0</v>
      </c>
      <c r="AA248" s="25">
        <f>IF(OR(Original!Z248="Meine Meinung zu Amazon hat meine Entscheidung im ersten Teil des Fragebogens nicht beeinflusst.",neu!C248=0),0,IF(AND(Original!Z248="Ich habe mich wegen meiner Amazon-Vorbehalte im ersten Teil des Fragebogens fÃ¼r das Spenden entschieden.",neu!C248=1),1,""))</f>
        <v>0</v>
      </c>
      <c r="AB248" s="19"/>
    </row>
    <row r="249" spans="1:28" x14ac:dyDescent="0.3">
      <c r="A249" s="17">
        <f>IF(ISBLANK(Original!C249),1,0)</f>
        <v>1</v>
      </c>
      <c r="B249" s="2" t="str">
        <f>MID(Original!D249,8,1)&amp;MID(Original!F249,8,1)</f>
        <v>A</v>
      </c>
      <c r="C249" s="17">
        <f t="shared" si="15"/>
        <v>1</v>
      </c>
      <c r="D249" s="18">
        <f>Original!G249+1</f>
        <v>9</v>
      </c>
      <c r="E249" s="18">
        <f>Original!H249+1</f>
        <v>7</v>
      </c>
      <c r="F249" s="18">
        <f>10-Original!I249+1</f>
        <v>2</v>
      </c>
      <c r="G249" s="18">
        <f>Original!J249+1</f>
        <v>7</v>
      </c>
      <c r="H249" s="18">
        <f>Original!K249+1</f>
        <v>6</v>
      </c>
      <c r="I249" s="18">
        <f>10-Original!L249+1</f>
        <v>5</v>
      </c>
      <c r="J249" s="4">
        <f t="shared" si="16"/>
        <v>6</v>
      </c>
      <c r="K249" s="18">
        <f>Original!M249</f>
        <v>7</v>
      </c>
      <c r="L249" s="20">
        <f>IF(RIGHT(Original!N249,3)="â‚¬",LEFT(Original!N249,(LEN(Original!N249)-3)),Original!N249)</f>
        <v>300</v>
      </c>
      <c r="M249" s="21">
        <f t="shared" si="17"/>
        <v>300</v>
      </c>
      <c r="N249" s="5">
        <f t="shared" si="18"/>
        <v>300</v>
      </c>
      <c r="O249" s="5">
        <f t="shared" si="19"/>
        <v>300</v>
      </c>
      <c r="P249" s="22" t="str">
        <f>IF(Original!O249="mÃ¤nnlich","0",IF(Original!O249="weiblich","1",""))</f>
        <v>0</v>
      </c>
      <c r="Q249" s="22">
        <f>IFERROR(INDEX(Alter!$B$1:$B$7,MATCH(LEFT(Original!P249,5),Alter!$A$1:$A$7,0)),"")</f>
        <v>2</v>
      </c>
      <c r="R249" s="23">
        <f>IFERROR(INDEX(Abschluss!$B$1:$B$10,MATCH(Original!Q249,Abschluss!$A$1:$A$10,0)),"")</f>
        <v>4</v>
      </c>
      <c r="S249" s="23">
        <f>IFERROR(INDEX(Tätigkeit!$B$1:$B$10,MATCH(Original!R249,Tätigkeit!$A$1:$A$10,0)),"")</f>
        <v>1</v>
      </c>
      <c r="T249" s="23">
        <f>IFERROR(INDEX(Berufsfeld!$B$1:$B$16,MATCH(Original!S249,Berufsfeld!$A$1:$A$16,0)),"")</f>
        <v>1</v>
      </c>
      <c r="U249" s="23">
        <f>IFERROR(INDEX(Studium!$B$1:$B$11,MATCH(Original!T249,Studium!$A$1:$A$11,0)),"")</f>
        <v>4</v>
      </c>
      <c r="V249" s="24">
        <f>IFERROR(INDEX(Einkommen!$B$1:$B$17,MATCH(Original!U249,Einkommen!$A$1:$A$17,0)),"")</f>
        <v>2</v>
      </c>
      <c r="W249" s="24">
        <f>IF(Original!V249="","",Original!V249+1)</f>
        <v>5</v>
      </c>
      <c r="X249" s="24">
        <f>IF(Original!W249="","",Original!W249+1)</f>
        <v>4</v>
      </c>
      <c r="Y249" s="25">
        <f>IF(Original!X249="ja",1,IF(Original!X249="nein",0,""))</f>
        <v>1</v>
      </c>
      <c r="Z249" s="25">
        <f>IF(Original!Y249="ja",0,IF(Original!Y249="nein",1,""))</f>
        <v>0</v>
      </c>
      <c r="AA249" s="25">
        <f>IF(OR(Original!Z249="Meine Meinung zu Amazon hat meine Entscheidung im ersten Teil des Fragebogens nicht beeinflusst.",neu!C249=0),0,IF(AND(Original!Z249="Ich habe mich wegen meiner Amazon-Vorbehalte im ersten Teil des Fragebogens fÃ¼r das Spenden entschieden.",neu!C249=1),1,""))</f>
        <v>0</v>
      </c>
      <c r="AB249" s="19"/>
    </row>
    <row r="250" spans="1:28" x14ac:dyDescent="0.3">
      <c r="A250" s="17">
        <f>IF(ISBLANK(Original!C250),1,0)</f>
        <v>0</v>
      </c>
      <c r="B250" s="2" t="str">
        <f>MID(Original!D250,8,1)&amp;MID(Original!F250,8,1)</f>
        <v>A</v>
      </c>
      <c r="C250" s="17">
        <f t="shared" si="15"/>
        <v>1</v>
      </c>
      <c r="D250" s="18">
        <f>Original!G250+1</f>
        <v>4</v>
      </c>
      <c r="E250" s="18">
        <f>Original!H250+1</f>
        <v>8</v>
      </c>
      <c r="F250" s="18">
        <f>10-Original!I250+1</f>
        <v>5</v>
      </c>
      <c r="G250" s="18">
        <f>Original!J250+1</f>
        <v>4</v>
      </c>
      <c r="H250" s="18">
        <f>Original!K250+1</f>
        <v>3</v>
      </c>
      <c r="I250" s="18">
        <f>10-Original!L250+1</f>
        <v>6</v>
      </c>
      <c r="J250" s="4">
        <f t="shared" si="16"/>
        <v>5</v>
      </c>
      <c r="K250" s="18">
        <f>Original!M250</f>
        <v>9</v>
      </c>
      <c r="L250" s="20">
        <f>IF(RIGHT(Original!N250,3)="â‚¬",LEFT(Original!N250,(LEN(Original!N250)-3)),Original!N250)</f>
        <v>100</v>
      </c>
      <c r="M250" s="21">
        <f t="shared" si="17"/>
        <v>100</v>
      </c>
      <c r="N250" s="5">
        <f t="shared" si="18"/>
        <v>100</v>
      </c>
      <c r="O250" s="5">
        <f t="shared" si="19"/>
        <v>100</v>
      </c>
      <c r="P250" s="22" t="str">
        <f>IF(Original!O250="mÃ¤nnlich","0",IF(Original!O250="weiblich","1",""))</f>
        <v>0</v>
      </c>
      <c r="Q250" s="22">
        <f>IFERROR(INDEX(Alter!$B$1:$B$7,MATCH(LEFT(Original!P250,5),Alter!$A$1:$A$7,0)),"")</f>
        <v>2</v>
      </c>
      <c r="R250" s="23">
        <f>IFERROR(INDEX(Abschluss!$B$1:$B$10,MATCH(Original!Q250,Abschluss!$A$1:$A$10,0)),"")</f>
        <v>7</v>
      </c>
      <c r="S250" s="23">
        <f>IFERROR(INDEX(Tätigkeit!$B$1:$B$10,MATCH(Original!R250,Tätigkeit!$A$1:$A$10,0)),"")</f>
        <v>1</v>
      </c>
      <c r="T250" s="23">
        <f>IFERROR(INDEX(Berufsfeld!$B$1:$B$16,MATCH(Original!S250,Berufsfeld!$A$1:$A$16,0)),"")</f>
        <v>8</v>
      </c>
      <c r="U250" s="23">
        <f>IFERROR(INDEX(Studium!$B$1:$B$11,MATCH(Original!T250,Studium!$A$1:$A$11,0)),"")</f>
        <v>5</v>
      </c>
      <c r="V250" s="24">
        <f>IFERROR(INDEX(Einkommen!$B$1:$B$17,MATCH(Original!U250,Einkommen!$A$1:$A$17,0)),"")</f>
        <v>1</v>
      </c>
      <c r="W250" s="24">
        <f>IF(Original!V250="","",Original!V250+1)</f>
        <v>4</v>
      </c>
      <c r="X250" s="24">
        <f>IF(Original!W250="","",Original!W250+1)</f>
        <v>4</v>
      </c>
      <c r="Y250" s="25">
        <f>IF(Original!X250="ja",1,IF(Original!X250="nein",0,""))</f>
        <v>1</v>
      </c>
      <c r="Z250" s="25">
        <f>IF(Original!Y250="ja",0,IF(Original!Y250="nein",1,""))</f>
        <v>0</v>
      </c>
      <c r="AA250" s="25">
        <f>IF(OR(Original!Z250="Meine Meinung zu Amazon hat meine Entscheidung im ersten Teil des Fragebogens nicht beeinflusst.",neu!C250=0),0,IF(AND(Original!Z250="Ich habe mich wegen meiner Amazon-Vorbehalte im ersten Teil des Fragebogens fÃ¼r das Spenden entschieden.",neu!C250=1),1,""))</f>
        <v>0</v>
      </c>
      <c r="AB250" s="19"/>
    </row>
    <row r="251" spans="1:28" x14ac:dyDescent="0.3">
      <c r="A251" s="17">
        <f>IF(ISBLANK(Original!C251),1,0)</f>
        <v>1</v>
      </c>
      <c r="B251" s="2" t="str">
        <f>MID(Original!D251,8,1)&amp;MID(Original!F251,8,1)</f>
        <v>B</v>
      </c>
      <c r="C251" s="17">
        <f t="shared" si="15"/>
        <v>0</v>
      </c>
      <c r="D251" s="18">
        <f>Original!G251+1</f>
        <v>8</v>
      </c>
      <c r="E251" s="18">
        <f>Original!H251+1</f>
        <v>10</v>
      </c>
      <c r="F251" s="18">
        <f>10-Original!I251+1</f>
        <v>6</v>
      </c>
      <c r="G251" s="18">
        <f>Original!J251+1</f>
        <v>9</v>
      </c>
      <c r="H251" s="18">
        <f>Original!K251+1</f>
        <v>8</v>
      </c>
      <c r="I251" s="18">
        <f>10-Original!L251+1</f>
        <v>7</v>
      </c>
      <c r="J251" s="4">
        <f t="shared" si="16"/>
        <v>8</v>
      </c>
      <c r="K251" s="18">
        <f>Original!M251</f>
        <v>7</v>
      </c>
      <c r="L251" s="20">
        <f>IF(RIGHT(Original!N251,3)="â‚¬",LEFT(Original!N251,(LEN(Original!N251)-3)),Original!N251)</f>
        <v>2</v>
      </c>
      <c r="M251" s="21">
        <f t="shared" si="17"/>
        <v>2</v>
      </c>
      <c r="N251" s="5">
        <f t="shared" si="18"/>
        <v>2</v>
      </c>
      <c r="O251" s="5">
        <f t="shared" si="19"/>
        <v>2</v>
      </c>
      <c r="P251" s="22" t="str">
        <f>IF(Original!O251="mÃ¤nnlich","0",IF(Original!O251="weiblich","1",""))</f>
        <v>1</v>
      </c>
      <c r="Q251" s="22">
        <f>IFERROR(INDEX(Alter!$B$1:$B$7,MATCH(LEFT(Original!P251,5),Alter!$A$1:$A$7,0)),"")</f>
        <v>2</v>
      </c>
      <c r="R251" s="23">
        <f>IFERROR(INDEX(Abschluss!$B$1:$B$10,MATCH(Original!Q251,Abschluss!$A$1:$A$10,0)),"")</f>
        <v>4</v>
      </c>
      <c r="S251" s="23">
        <f>IFERROR(INDEX(Tätigkeit!$B$1:$B$10,MATCH(Original!R251,Tätigkeit!$A$1:$A$10,0)),"")</f>
        <v>1</v>
      </c>
      <c r="T251" s="23">
        <f>IFERROR(INDEX(Berufsfeld!$B$1:$B$16,MATCH(Original!S251,Berufsfeld!$A$1:$A$16,0)),"")</f>
        <v>3</v>
      </c>
      <c r="U251" s="23">
        <f>IFERROR(INDEX(Studium!$B$1:$B$11,MATCH(Original!T251,Studium!$A$1:$A$11,0)),"")</f>
        <v>7</v>
      </c>
      <c r="V251" s="24">
        <f>IFERROR(INDEX(Einkommen!$B$1:$B$17,MATCH(Original!U251,Einkommen!$A$1:$A$17,0)),"")</f>
        <v>1</v>
      </c>
      <c r="W251" s="24">
        <f>IF(Original!V251="","",Original!V251+1)</f>
        <v>6</v>
      </c>
      <c r="X251" s="24">
        <f>IF(Original!W251="","",Original!W251+1)</f>
        <v>4</v>
      </c>
      <c r="Y251" s="25">
        <f>IF(Original!X251="ja",1,IF(Original!X251="nein",0,""))</f>
        <v>1</v>
      </c>
      <c r="Z251" s="25">
        <f>IF(Original!Y251="ja",0,IF(Original!Y251="nein",1,""))</f>
        <v>0</v>
      </c>
      <c r="AA251" s="25">
        <f>IF(OR(Original!Z251="Meine Meinung zu Amazon hat meine Entscheidung im ersten Teil des Fragebogens nicht beeinflusst.",neu!C251=0),0,IF(AND(Original!Z251="Ich habe mich wegen meiner Amazon-Vorbehalte im ersten Teil des Fragebogens fÃ¼r das Spenden entschieden.",neu!C251=1),1,""))</f>
        <v>0</v>
      </c>
      <c r="AB251" s="19"/>
    </row>
    <row r="252" spans="1:28" x14ac:dyDescent="0.3">
      <c r="A252" s="17">
        <f>IF(ISBLANK(Original!C252),1,0)</f>
        <v>0</v>
      </c>
      <c r="B252" s="2" t="str">
        <f>MID(Original!D252,8,1)&amp;MID(Original!F252,8,1)</f>
        <v>A</v>
      </c>
      <c r="C252" s="17">
        <f t="shared" si="15"/>
        <v>1</v>
      </c>
      <c r="D252" s="18">
        <f>Original!G252+1</f>
        <v>9</v>
      </c>
      <c r="E252" s="18">
        <f>Original!H252+1</f>
        <v>7</v>
      </c>
      <c r="F252" s="18">
        <f>10-Original!I252+1</f>
        <v>4</v>
      </c>
      <c r="G252" s="18">
        <f>Original!J252+1</f>
        <v>5</v>
      </c>
      <c r="H252" s="18">
        <f>Original!K252+1</f>
        <v>2</v>
      </c>
      <c r="I252" s="18">
        <f>10-Original!L252+1</f>
        <v>8</v>
      </c>
      <c r="J252" s="4">
        <f t="shared" si="16"/>
        <v>5.833333333333333</v>
      </c>
      <c r="K252" s="18">
        <f>Original!M252</f>
        <v>6</v>
      </c>
      <c r="L252" s="20">
        <f>IF(RIGHT(Original!N252,3)="â‚¬",LEFT(Original!N252,(LEN(Original!N252)-3)),Original!N252)</f>
        <v>200</v>
      </c>
      <c r="M252" s="21">
        <f t="shared" si="17"/>
        <v>200</v>
      </c>
      <c r="N252" s="5">
        <f t="shared" si="18"/>
        <v>200</v>
      </c>
      <c r="O252" s="5">
        <f t="shared" si="19"/>
        <v>200</v>
      </c>
      <c r="P252" s="22" t="str">
        <f>IF(Original!O252="mÃ¤nnlich","0",IF(Original!O252="weiblich","1",""))</f>
        <v>1</v>
      </c>
      <c r="Q252" s="22">
        <f>IFERROR(INDEX(Alter!$B$1:$B$7,MATCH(LEFT(Original!P252,5),Alter!$A$1:$A$7,0)),"")</f>
        <v>2</v>
      </c>
      <c r="R252" s="23">
        <f>IFERROR(INDEX(Abschluss!$B$1:$B$10,MATCH(Original!Q252,Abschluss!$A$1:$A$10,0)),"")</f>
        <v>4</v>
      </c>
      <c r="S252" s="23">
        <f>IFERROR(INDEX(Tätigkeit!$B$1:$B$10,MATCH(Original!R252,Tätigkeit!$A$1:$A$10,0)),"")</f>
        <v>1</v>
      </c>
      <c r="T252" s="23">
        <f>IFERROR(INDEX(Berufsfeld!$B$1:$B$16,MATCH(Original!S252,Berufsfeld!$A$1:$A$16,0)),"")</f>
        <v>1</v>
      </c>
      <c r="U252" s="23">
        <f>IFERROR(INDEX(Studium!$B$1:$B$11,MATCH(Original!T252,Studium!$A$1:$A$11,0)),"")</f>
        <v>7</v>
      </c>
      <c r="V252" s="24">
        <f>IFERROR(INDEX(Einkommen!$B$1:$B$17,MATCH(Original!U252,Einkommen!$A$1:$A$17,0)),"")</f>
        <v>2</v>
      </c>
      <c r="W252" s="24">
        <f>IF(Original!V252="","",Original!V252+1)</f>
        <v>3</v>
      </c>
      <c r="X252" s="24">
        <f>IF(Original!W252="","",Original!W252+1)</f>
        <v>4</v>
      </c>
      <c r="Y252" s="25">
        <f>IF(Original!X252="ja",1,IF(Original!X252="nein",0,""))</f>
        <v>1</v>
      </c>
      <c r="Z252" s="25">
        <f>IF(Original!Y252="ja",0,IF(Original!Y252="nein",1,""))</f>
        <v>0</v>
      </c>
      <c r="AA252" s="25">
        <f>IF(OR(Original!Z252="Meine Meinung zu Amazon hat meine Entscheidung im ersten Teil des Fragebogens nicht beeinflusst.",neu!C252=0),0,IF(AND(Original!Z252="Ich habe mich wegen meiner Amazon-Vorbehalte im ersten Teil des Fragebogens fÃ¼r das Spenden entschieden.",neu!C252=1),1,""))</f>
        <v>0</v>
      </c>
      <c r="AB252" s="19"/>
    </row>
    <row r="253" spans="1:28" x14ac:dyDescent="0.3">
      <c r="A253" s="17">
        <f>IF(ISBLANK(Original!C253),1,0)</f>
        <v>0</v>
      </c>
      <c r="B253" s="2" t="str">
        <f>MID(Original!D253,8,1)&amp;MID(Original!F253,8,1)</f>
        <v>A</v>
      </c>
      <c r="C253" s="17">
        <f t="shared" si="15"/>
        <v>1</v>
      </c>
      <c r="D253" s="18">
        <f>Original!G253+1</f>
        <v>4</v>
      </c>
      <c r="E253" s="18">
        <f>Original!H253+1</f>
        <v>3</v>
      </c>
      <c r="F253" s="18">
        <f>10-Original!I253+1</f>
        <v>1</v>
      </c>
      <c r="G253" s="18">
        <f>Original!J253+1</f>
        <v>4</v>
      </c>
      <c r="H253" s="18">
        <f>Original!K253+1</f>
        <v>3</v>
      </c>
      <c r="I253" s="18">
        <f>10-Original!L253+1</f>
        <v>2</v>
      </c>
      <c r="J253" s="4">
        <f t="shared" si="16"/>
        <v>2.8333333333333335</v>
      </c>
      <c r="K253" s="18">
        <f>Original!M253</f>
        <v>10</v>
      </c>
      <c r="L253" s="20">
        <f>IF(RIGHT(Original!N253,3)="â‚¬",LEFT(Original!N253,(LEN(Original!N253)-3)),Original!N253)</f>
        <v>500</v>
      </c>
      <c r="M253" s="21">
        <f t="shared" si="17"/>
        <v>500</v>
      </c>
      <c r="N253" s="5">
        <f t="shared" si="18"/>
        <v>500</v>
      </c>
      <c r="O253" s="5">
        <f t="shared" si="19"/>
        <v>500</v>
      </c>
      <c r="P253" s="22" t="str">
        <f>IF(Original!O253="mÃ¤nnlich","0",IF(Original!O253="weiblich","1",""))</f>
        <v>1</v>
      </c>
      <c r="Q253" s="22">
        <f>IFERROR(INDEX(Alter!$B$1:$B$7,MATCH(LEFT(Original!P253,5),Alter!$A$1:$A$7,0)),"")</f>
        <v>2</v>
      </c>
      <c r="R253" s="23">
        <f>IFERROR(INDEX(Abschluss!$B$1:$B$10,MATCH(Original!Q253,Abschluss!$A$1:$A$10,0)),"")</f>
        <v>8</v>
      </c>
      <c r="S253" s="23">
        <f>IFERROR(INDEX(Tätigkeit!$B$1:$B$10,MATCH(Original!R253,Tätigkeit!$A$1:$A$10,0)),"")</f>
        <v>1</v>
      </c>
      <c r="T253" s="23">
        <f>IFERROR(INDEX(Berufsfeld!$B$1:$B$16,MATCH(Original!S253,Berufsfeld!$A$1:$A$16,0)),"")</f>
        <v>4</v>
      </c>
      <c r="U253" s="23">
        <f>IFERROR(INDEX(Studium!$B$1:$B$11,MATCH(Original!T253,Studium!$A$1:$A$11,0)),"")</f>
        <v>5</v>
      </c>
      <c r="V253" s="24">
        <f>IFERROR(INDEX(Einkommen!$B$1:$B$17,MATCH(Original!U253,Einkommen!$A$1:$A$17,0)),"")</f>
        <v>2</v>
      </c>
      <c r="W253" s="24">
        <f>IF(Original!V253="","",Original!V253+1)</f>
        <v>2</v>
      </c>
      <c r="X253" s="24">
        <f>IF(Original!W253="","",Original!W253+1)</f>
        <v>3</v>
      </c>
      <c r="Y253" s="25">
        <f>IF(Original!X253="ja",1,IF(Original!X253="nein",0,""))</f>
        <v>1</v>
      </c>
      <c r="Z253" s="25">
        <f>IF(Original!Y253="ja",0,IF(Original!Y253="nein",1,""))</f>
        <v>0</v>
      </c>
      <c r="AA253" s="25">
        <f>IF(OR(Original!Z253="Meine Meinung zu Amazon hat meine Entscheidung im ersten Teil des Fragebogens nicht beeinflusst.",neu!C253=0),0,IF(AND(Original!Z253="Ich habe mich wegen meiner Amazon-Vorbehalte im ersten Teil des Fragebogens fÃ¼r das Spenden entschieden.",neu!C253=1),1,""))</f>
        <v>0</v>
      </c>
      <c r="AB253" s="19"/>
    </row>
    <row r="254" spans="1:28" x14ac:dyDescent="0.3">
      <c r="A254" s="17">
        <f>IF(ISBLANK(Original!C254),1,0)</f>
        <v>0</v>
      </c>
      <c r="B254" s="2" t="str">
        <f>MID(Original!D254,8,1)&amp;MID(Original!F254,8,1)</f>
        <v>A</v>
      </c>
      <c r="C254" s="17">
        <f t="shared" si="15"/>
        <v>1</v>
      </c>
      <c r="D254" s="18">
        <f>Original!G254+1</f>
        <v>3</v>
      </c>
      <c r="E254" s="18">
        <f>Original!H254+1</f>
        <v>9</v>
      </c>
      <c r="F254" s="18">
        <f>10-Original!I254+1</f>
        <v>1</v>
      </c>
      <c r="G254" s="18">
        <f>Original!J254+1</f>
        <v>6</v>
      </c>
      <c r="H254" s="18">
        <f>Original!K254+1</f>
        <v>1</v>
      </c>
      <c r="I254" s="18">
        <f>10-Original!L254+1</f>
        <v>2</v>
      </c>
      <c r="J254" s="4">
        <f t="shared" si="16"/>
        <v>3.6666666666666665</v>
      </c>
      <c r="K254" s="18">
        <f>Original!M254</f>
        <v>9</v>
      </c>
      <c r="L254" s="20">
        <f>IF(RIGHT(Original!N254,3)="â‚¬",LEFT(Original!N254,(LEN(Original!N254)-3)),Original!N254)</f>
        <v>200</v>
      </c>
      <c r="M254" s="21">
        <f t="shared" si="17"/>
        <v>200</v>
      </c>
      <c r="N254" s="5">
        <f t="shared" si="18"/>
        <v>200</v>
      </c>
      <c r="O254" s="5">
        <f t="shared" si="19"/>
        <v>200</v>
      </c>
      <c r="P254" s="22" t="str">
        <f>IF(Original!O254="mÃ¤nnlich","0",IF(Original!O254="weiblich","1",""))</f>
        <v>0</v>
      </c>
      <c r="Q254" s="22">
        <f>IFERROR(INDEX(Alter!$B$1:$B$7,MATCH(LEFT(Original!P254,5),Alter!$A$1:$A$7,0)),"")</f>
        <v>2</v>
      </c>
      <c r="R254" s="23">
        <f>IFERROR(INDEX(Abschluss!$B$1:$B$10,MATCH(Original!Q254,Abschluss!$A$1:$A$10,0)),"")</f>
        <v>4</v>
      </c>
      <c r="S254" s="23">
        <f>IFERROR(INDEX(Tätigkeit!$B$1:$B$10,MATCH(Original!R254,Tätigkeit!$A$1:$A$10,0)),"")</f>
        <v>1</v>
      </c>
      <c r="T254" s="23">
        <f>IFERROR(INDEX(Berufsfeld!$B$1:$B$16,MATCH(Original!S254,Berufsfeld!$A$1:$A$16,0)),"")</f>
        <v>2</v>
      </c>
      <c r="U254" s="23">
        <f>IFERROR(INDEX(Studium!$B$1:$B$11,MATCH(Original!T254,Studium!$A$1:$A$11,0)),"")</f>
        <v>4</v>
      </c>
      <c r="V254" s="24">
        <f>IFERROR(INDEX(Einkommen!$B$1:$B$17,MATCH(Original!U254,Einkommen!$A$1:$A$17,0)),"")</f>
        <v>1</v>
      </c>
      <c r="W254" s="24">
        <f>IF(Original!V254="","",Original!V254+1)</f>
        <v>6</v>
      </c>
      <c r="X254" s="24">
        <f>IF(Original!W254="","",Original!W254+1)</f>
        <v>2</v>
      </c>
      <c r="Y254" s="25">
        <f>IF(Original!X254="ja",1,IF(Original!X254="nein",0,""))</f>
        <v>1</v>
      </c>
      <c r="Z254" s="25">
        <f>IF(Original!Y254="ja",0,IF(Original!Y254="nein",1,""))</f>
        <v>0</v>
      </c>
      <c r="AA254" s="25">
        <f>IF(OR(Original!Z254="Meine Meinung zu Amazon hat meine Entscheidung im ersten Teil des Fragebogens nicht beeinflusst.",neu!C254=0),0,IF(AND(Original!Z254="Ich habe mich wegen meiner Amazon-Vorbehalte im ersten Teil des Fragebogens fÃ¼r das Spenden entschieden.",neu!C254=1),1,""))</f>
        <v>0</v>
      </c>
      <c r="AB254" s="19"/>
    </row>
    <row r="255" spans="1:28" ht="43.2" x14ac:dyDescent="0.3">
      <c r="A255" s="17">
        <f>IF(ISBLANK(Original!C255),1,0)</f>
        <v>0</v>
      </c>
      <c r="B255" s="2" t="str">
        <f>MID(Original!D255,8,1)&amp;MID(Original!F255,8,1)</f>
        <v>A</v>
      </c>
      <c r="C255" s="17">
        <f t="shared" si="15"/>
        <v>1</v>
      </c>
      <c r="D255" s="18">
        <f>Original!G255+1</f>
        <v>6</v>
      </c>
      <c r="E255" s="18">
        <f>Original!H255+1</f>
        <v>9</v>
      </c>
      <c r="F255" s="18">
        <f>10-Original!I255+1</f>
        <v>10</v>
      </c>
      <c r="G255" s="18">
        <f>Original!J255+1</f>
        <v>6</v>
      </c>
      <c r="H255" s="18">
        <f>Original!K255+1</f>
        <v>4</v>
      </c>
      <c r="I255" s="18">
        <f>10-Original!L255+1</f>
        <v>5</v>
      </c>
      <c r="J255" s="4">
        <f t="shared" si="16"/>
        <v>6.666666666666667</v>
      </c>
      <c r="K255" s="18">
        <f>Original!M255</f>
        <v>8</v>
      </c>
      <c r="L255" s="20" t="str">
        <f>IF(RIGHT(Original!N255,3)="â‚¬",LEFT(Original!N255,(LEN(Original!N255)-3)),Original!N255)</f>
        <v xml:space="preserve">Ich wÃ¼rde die HÃ¤lfte der Geldes spenden. </v>
      </c>
      <c r="M255" s="21" t="str">
        <f t="shared" si="17"/>
        <v xml:space="preserve">Ich wÃ¼rde die HÃ¤lfte der Geldes spenden. </v>
      </c>
      <c r="N255" s="5">
        <v>500</v>
      </c>
      <c r="O255" s="5">
        <f t="shared" si="19"/>
        <v>500</v>
      </c>
      <c r="P255" s="22" t="str">
        <f>IF(Original!O255="mÃ¤nnlich","0",IF(Original!O255="weiblich","1",""))</f>
        <v>1</v>
      </c>
      <c r="Q255" s="22">
        <f>IFERROR(INDEX(Alter!$B$1:$B$7,MATCH(LEFT(Original!P255,5),Alter!$A$1:$A$7,0)),"")</f>
        <v>2</v>
      </c>
      <c r="R255" s="23">
        <f>IFERROR(INDEX(Abschluss!$B$1:$B$10,MATCH(Original!Q255,Abschluss!$A$1:$A$10,0)),"")</f>
        <v>4</v>
      </c>
      <c r="S255" s="23">
        <f>IFERROR(INDEX(Tätigkeit!$B$1:$B$10,MATCH(Original!R255,Tätigkeit!$A$1:$A$10,0)),"")</f>
        <v>1</v>
      </c>
      <c r="T255" s="23">
        <f>IFERROR(INDEX(Berufsfeld!$B$1:$B$16,MATCH(Original!S255,Berufsfeld!$A$1:$A$16,0)),"")</f>
        <v>11</v>
      </c>
      <c r="U255" s="23">
        <f>IFERROR(INDEX(Studium!$B$1:$B$11,MATCH(Original!T255,Studium!$A$1:$A$11,0)),"")</f>
        <v>9</v>
      </c>
      <c r="V255" s="24">
        <f>IFERROR(INDEX(Einkommen!$B$1:$B$17,MATCH(Original!U255,Einkommen!$A$1:$A$17,0)),"")</f>
        <v>1</v>
      </c>
      <c r="W255" s="24">
        <f>IF(Original!V255="","",Original!V255+1)</f>
        <v>4</v>
      </c>
      <c r="X255" s="24">
        <f>IF(Original!W255="","",Original!W255+1)</f>
        <v>2</v>
      </c>
      <c r="Y255" s="25">
        <f>IF(Original!X255="ja",1,IF(Original!X255="nein",0,""))</f>
        <v>1</v>
      </c>
      <c r="Z255" s="25">
        <f>IF(Original!Y255="ja",0,IF(Original!Y255="nein",1,""))</f>
        <v>0</v>
      </c>
      <c r="AA255" s="25">
        <f>IF(OR(Original!Z255="Meine Meinung zu Amazon hat meine Entscheidung im ersten Teil des Fragebogens nicht beeinflusst.",neu!C255=0),0,IF(AND(Original!Z255="Ich habe mich wegen meiner Amazon-Vorbehalte im ersten Teil des Fragebogens fÃ¼r das Spenden entschieden.",neu!C255=1),1,""))</f>
        <v>0</v>
      </c>
      <c r="AB255" s="19"/>
    </row>
    <row r="256" spans="1:28" x14ac:dyDescent="0.3">
      <c r="A256" s="17">
        <f>IF(ISBLANK(Original!C256),1,0)</f>
        <v>0</v>
      </c>
      <c r="B256" s="2" t="str">
        <f>MID(Original!D256,8,1)&amp;MID(Original!F256,8,1)</f>
        <v>A</v>
      </c>
      <c r="C256" s="17">
        <f t="shared" si="15"/>
        <v>1</v>
      </c>
      <c r="D256" s="18">
        <f>Original!G256+1</f>
        <v>7</v>
      </c>
      <c r="E256" s="18">
        <f>Original!H256+1</f>
        <v>1</v>
      </c>
      <c r="F256" s="18">
        <f>10-Original!I256+1</f>
        <v>3</v>
      </c>
      <c r="G256" s="18">
        <f>Original!J256+1</f>
        <v>7</v>
      </c>
      <c r="H256" s="18">
        <f>Original!K256+1</f>
        <v>1</v>
      </c>
      <c r="I256" s="18">
        <f>10-Original!L256+1</f>
        <v>2</v>
      </c>
      <c r="J256" s="4">
        <f t="shared" si="16"/>
        <v>3.5</v>
      </c>
      <c r="K256" s="18">
        <f>Original!M256</f>
        <v>6</v>
      </c>
      <c r="L256" s="20">
        <f>IF(RIGHT(Original!N256,3)="â‚¬",LEFT(Original!N256,(LEN(Original!N256)-3)),Original!N256)</f>
        <v>100</v>
      </c>
      <c r="M256" s="21">
        <f t="shared" si="17"/>
        <v>100</v>
      </c>
      <c r="N256" s="5">
        <f t="shared" si="18"/>
        <v>100</v>
      </c>
      <c r="O256" s="5">
        <f t="shared" si="19"/>
        <v>100</v>
      </c>
      <c r="P256" s="22" t="str">
        <f>IF(Original!O256="mÃ¤nnlich","0",IF(Original!O256="weiblich","1",""))</f>
        <v>0</v>
      </c>
      <c r="Q256" s="22">
        <f>IFERROR(INDEX(Alter!$B$1:$B$7,MATCH(LEFT(Original!P256,5),Alter!$A$1:$A$7,0)),"")</f>
        <v>3</v>
      </c>
      <c r="R256" s="23">
        <f>IFERROR(INDEX(Abschluss!$B$1:$B$10,MATCH(Original!Q256,Abschluss!$A$1:$A$10,0)),"")</f>
        <v>7</v>
      </c>
      <c r="S256" s="23">
        <f>IFERROR(INDEX(Tätigkeit!$B$1:$B$10,MATCH(Original!R256,Tätigkeit!$A$1:$A$10,0)),"")</f>
        <v>2</v>
      </c>
      <c r="T256" s="23">
        <f>IFERROR(INDEX(Berufsfeld!$B$1:$B$16,MATCH(Original!S256,Berufsfeld!$A$1:$A$16,0)),"")</f>
        <v>6</v>
      </c>
      <c r="U256" s="23">
        <f>IFERROR(INDEX(Studium!$B$1:$B$11,MATCH(Original!T256,Studium!$A$1:$A$11,0)),"")</f>
        <v>8</v>
      </c>
      <c r="V256" s="24">
        <f>IFERROR(INDEX(Einkommen!$B$1:$B$17,MATCH(Original!U256,Einkommen!$A$1:$A$17,0)),"")</f>
        <v>4</v>
      </c>
      <c r="W256" s="24">
        <f>IF(Original!V256="","",Original!V256+1)</f>
        <v>2</v>
      </c>
      <c r="X256" s="24">
        <f>IF(Original!W256="","",Original!W256+1)</f>
        <v>3</v>
      </c>
      <c r="Y256" s="25">
        <f>IF(Original!X256="ja",1,IF(Original!X256="nein",0,""))</f>
        <v>1</v>
      </c>
      <c r="Z256" s="25">
        <f>IF(Original!Y256="ja",0,IF(Original!Y256="nein",1,""))</f>
        <v>0</v>
      </c>
      <c r="AA256" s="25">
        <f>IF(OR(Original!Z256="Meine Meinung zu Amazon hat meine Entscheidung im ersten Teil des Fragebogens nicht beeinflusst.",neu!C256=0),0,IF(AND(Original!Z256="Ich habe mich wegen meiner Amazon-Vorbehalte im ersten Teil des Fragebogens fÃ¼r das Spenden entschieden.",neu!C256=1),1,""))</f>
        <v>0</v>
      </c>
      <c r="AB256" s="19"/>
    </row>
    <row r="257" spans="1:28" x14ac:dyDescent="0.3">
      <c r="A257" s="17">
        <f>IF(ISBLANK(Original!C257),1,0)</f>
        <v>1</v>
      </c>
      <c r="B257" s="2" t="str">
        <f>MID(Original!D257,8,1)&amp;MID(Original!F257,8,1)</f>
        <v>B</v>
      </c>
      <c r="C257" s="17">
        <f t="shared" si="15"/>
        <v>0</v>
      </c>
      <c r="D257" s="18">
        <f>Original!G257+1</f>
        <v>9</v>
      </c>
      <c r="E257" s="18">
        <f>Original!H257+1</f>
        <v>9</v>
      </c>
      <c r="F257" s="18">
        <f>10-Original!I257+1</f>
        <v>3</v>
      </c>
      <c r="G257" s="18">
        <f>Original!J257+1</f>
        <v>3</v>
      </c>
      <c r="H257" s="18">
        <f>Original!K257+1</f>
        <v>1</v>
      </c>
      <c r="I257" s="18">
        <f>10-Original!L257+1</f>
        <v>6</v>
      </c>
      <c r="J257" s="4">
        <f t="shared" si="16"/>
        <v>5.166666666666667</v>
      </c>
      <c r="K257" s="18">
        <f>Original!M257</f>
        <v>9</v>
      </c>
      <c r="L257" s="20">
        <f>IF(RIGHT(Original!N257,3)="â‚¬",LEFT(Original!N257,(LEN(Original!N257)-3)),Original!N257)</f>
        <v>200</v>
      </c>
      <c r="M257" s="21">
        <f t="shared" si="17"/>
        <v>200</v>
      </c>
      <c r="N257" s="5">
        <f t="shared" si="18"/>
        <v>200</v>
      </c>
      <c r="O257" s="5">
        <f t="shared" si="19"/>
        <v>200</v>
      </c>
      <c r="P257" s="22" t="str">
        <f>IF(Original!O257="mÃ¤nnlich","0",IF(Original!O257="weiblich","1",""))</f>
        <v>1</v>
      </c>
      <c r="Q257" s="22">
        <f>IFERROR(INDEX(Alter!$B$1:$B$7,MATCH(LEFT(Original!P257,5),Alter!$A$1:$A$7,0)),"")</f>
        <v>2</v>
      </c>
      <c r="R257" s="23">
        <f>IFERROR(INDEX(Abschluss!$B$1:$B$10,MATCH(Original!Q257,Abschluss!$A$1:$A$10,0)),"")</f>
        <v>7</v>
      </c>
      <c r="S257" s="23">
        <f>IFERROR(INDEX(Tätigkeit!$B$1:$B$10,MATCH(Original!R257,Tätigkeit!$A$1:$A$10,0)),"")</f>
        <v>1</v>
      </c>
      <c r="T257" s="23" t="str">
        <f>IFERROR(INDEX(Berufsfeld!$B$1:$B$16,MATCH(Original!S257,Berufsfeld!$A$1:$A$16,0)),"")</f>
        <v/>
      </c>
      <c r="U257" s="23">
        <f>IFERROR(INDEX(Studium!$B$1:$B$11,MATCH(Original!T257,Studium!$A$1:$A$11,0)),"")</f>
        <v>9</v>
      </c>
      <c r="V257" s="24">
        <f>IFERROR(INDEX(Einkommen!$B$1:$B$17,MATCH(Original!U257,Einkommen!$A$1:$A$17,0)),"")</f>
        <v>2</v>
      </c>
      <c r="W257" s="24">
        <f>IF(Original!V257="","",Original!V257+1)</f>
        <v>4</v>
      </c>
      <c r="X257" s="24">
        <f>IF(Original!W257="","",Original!W257+1)</f>
        <v>3</v>
      </c>
      <c r="Y257" s="25">
        <f>IF(Original!X257="ja",1,IF(Original!X257="nein",0,""))</f>
        <v>1</v>
      </c>
      <c r="Z257" s="25">
        <f>IF(Original!Y257="ja",0,IF(Original!Y257="nein",1,""))</f>
        <v>1</v>
      </c>
      <c r="AA257" s="25">
        <f>IF(OR(Original!Z257="Meine Meinung zu Amazon hat meine Entscheidung im ersten Teil des Fragebogens nicht beeinflusst.",neu!C257=0),0,IF(AND(Original!Z257="Ich habe mich wegen meiner Amazon-Vorbehalte im ersten Teil des Fragebogens fÃ¼r das Spenden entschieden.",neu!C257=1),1,""))</f>
        <v>0</v>
      </c>
      <c r="AB257" s="19"/>
    </row>
    <row r="258" spans="1:28" x14ac:dyDescent="0.3">
      <c r="A258" s="17">
        <f>IF(ISBLANK(Original!C258),1,0)</f>
        <v>1</v>
      </c>
      <c r="B258" s="2" t="str">
        <f>MID(Original!D258,8,1)&amp;MID(Original!F258,8,1)</f>
        <v>A</v>
      </c>
      <c r="C258" s="17">
        <f t="shared" si="15"/>
        <v>1</v>
      </c>
      <c r="D258" s="18">
        <f>Original!G258+1</f>
        <v>4</v>
      </c>
      <c r="E258" s="18">
        <f>Original!H258+1</f>
        <v>4</v>
      </c>
      <c r="F258" s="18">
        <f>10-Original!I258+1</f>
        <v>1</v>
      </c>
      <c r="G258" s="18">
        <f>Original!J258+1</f>
        <v>4</v>
      </c>
      <c r="H258" s="18">
        <f>Original!K258+1</f>
        <v>3</v>
      </c>
      <c r="I258" s="18">
        <f>10-Original!L258+1</f>
        <v>2</v>
      </c>
      <c r="J258" s="4">
        <f t="shared" si="16"/>
        <v>3</v>
      </c>
      <c r="K258" s="18">
        <f>Original!M258</f>
        <v>7</v>
      </c>
      <c r="L258" s="20">
        <f>IF(RIGHT(Original!N258,3)="â‚¬",LEFT(Original!N258,(LEN(Original!N258)-3)),Original!N258)</f>
        <v>200</v>
      </c>
      <c r="M258" s="21">
        <f t="shared" si="17"/>
        <v>200</v>
      </c>
      <c r="N258" s="5">
        <f t="shared" si="18"/>
        <v>200</v>
      </c>
      <c r="O258" s="5">
        <f t="shared" si="19"/>
        <v>200</v>
      </c>
      <c r="P258" s="22" t="str">
        <f>IF(Original!O258="mÃ¤nnlich","0",IF(Original!O258="weiblich","1",""))</f>
        <v>1</v>
      </c>
      <c r="Q258" s="22">
        <f>IFERROR(INDEX(Alter!$B$1:$B$7,MATCH(LEFT(Original!P258,5),Alter!$A$1:$A$7,0)),"")</f>
        <v>2</v>
      </c>
      <c r="R258" s="23">
        <f>IFERROR(INDEX(Abschluss!$B$1:$B$10,MATCH(Original!Q258,Abschluss!$A$1:$A$10,0)),"")</f>
        <v>7</v>
      </c>
      <c r="S258" s="23">
        <f>IFERROR(INDEX(Tätigkeit!$B$1:$B$10,MATCH(Original!R258,Tätigkeit!$A$1:$A$10,0)),"")</f>
        <v>1</v>
      </c>
      <c r="T258" s="23">
        <f>IFERROR(INDEX(Berufsfeld!$B$1:$B$16,MATCH(Original!S258,Berufsfeld!$A$1:$A$16,0)),"")</f>
        <v>8</v>
      </c>
      <c r="U258" s="23">
        <f>IFERROR(INDEX(Studium!$B$1:$B$11,MATCH(Original!T258,Studium!$A$1:$A$11,0)),"")</f>
        <v>5</v>
      </c>
      <c r="V258" s="24">
        <f>IFERROR(INDEX(Einkommen!$B$1:$B$17,MATCH(Original!U258,Einkommen!$A$1:$A$17,0)),"")</f>
        <v>2</v>
      </c>
      <c r="W258" s="24">
        <f>IF(Original!V258="","",Original!V258+1)</f>
        <v>3</v>
      </c>
      <c r="X258" s="24">
        <f>IF(Original!W258="","",Original!W258+1)</f>
        <v>2</v>
      </c>
      <c r="Y258" s="25">
        <f>IF(Original!X258="ja",1,IF(Original!X258="nein",0,""))</f>
        <v>1</v>
      </c>
      <c r="Z258" s="25">
        <f>IF(Original!Y258="ja",0,IF(Original!Y258="nein",1,""))</f>
        <v>1</v>
      </c>
      <c r="AA258" s="25">
        <f>IF(OR(Original!Z258="Meine Meinung zu Amazon hat meine Entscheidung im ersten Teil des Fragebogens nicht beeinflusst.",neu!C258=0),0,IF(AND(Original!Z258="Ich habe mich wegen meiner Amazon-Vorbehalte im ersten Teil des Fragebogens fÃ¼r das Spenden entschieden.",neu!C258=1),1,""))</f>
        <v>0</v>
      </c>
      <c r="AB258" s="19"/>
    </row>
    <row r="259" spans="1:28" x14ac:dyDescent="0.3">
      <c r="A259" s="17">
        <f>IF(ISBLANK(Original!C259),1,0)</f>
        <v>0</v>
      </c>
      <c r="B259" s="2" t="str">
        <f>MID(Original!D259,8,1)&amp;MID(Original!F259,8,1)</f>
        <v>A</v>
      </c>
      <c r="C259" s="17">
        <f t="shared" ref="C259:C322" si="20">IF(B259="A",1,IF(B259="B",0,""))</f>
        <v>1</v>
      </c>
      <c r="D259" s="18">
        <f>Original!G259+1</f>
        <v>5</v>
      </c>
      <c r="E259" s="18">
        <f>Original!H259+1</f>
        <v>6</v>
      </c>
      <c r="F259" s="18">
        <f>10-Original!I259+1</f>
        <v>2</v>
      </c>
      <c r="G259" s="18">
        <f>Original!J259+1</f>
        <v>4</v>
      </c>
      <c r="H259" s="18">
        <f>Original!K259+1</f>
        <v>3</v>
      </c>
      <c r="I259" s="18">
        <f>10-Original!L259+1</f>
        <v>7</v>
      </c>
      <c r="J259" s="4">
        <f t="shared" ref="J259:J322" si="21">SUM(D259:I259)/6</f>
        <v>4.5</v>
      </c>
      <c r="K259" s="18">
        <f>Original!M259</f>
        <v>7</v>
      </c>
      <c r="L259" s="20">
        <f>IF(RIGHT(Original!N259,3)="â‚¬",LEFT(Original!N259,(LEN(Original!N259)-3)),Original!N259)</f>
        <v>250</v>
      </c>
      <c r="M259" s="21">
        <f t="shared" ref="M259:M322" si="22">IF(OR(RIGHT(L259,5)="Euro ",RIGHT(L259,5)=" Euro"),LEFT(L259,LEN(L259)-5),L259)</f>
        <v>250</v>
      </c>
      <c r="N259" s="5">
        <f t="shared" ref="N259:N322" si="23">M259</f>
        <v>250</v>
      </c>
      <c r="O259" s="5">
        <f t="shared" ref="O259:O322" si="24">INT($N259)</f>
        <v>250</v>
      </c>
      <c r="P259" s="22" t="str">
        <f>IF(Original!O259="mÃ¤nnlich","0",IF(Original!O259="weiblich","1",""))</f>
        <v>1</v>
      </c>
      <c r="Q259" s="22">
        <f>IFERROR(INDEX(Alter!$B$1:$B$7,MATCH(LEFT(Original!P259,5),Alter!$A$1:$A$7,0)),"")</f>
        <v>3</v>
      </c>
      <c r="R259" s="23">
        <f>IFERROR(INDEX(Abschluss!$B$1:$B$10,MATCH(Original!Q259,Abschluss!$A$1:$A$10,0)),"")</f>
        <v>8</v>
      </c>
      <c r="S259" s="23">
        <f>IFERROR(INDEX(Tätigkeit!$B$1:$B$10,MATCH(Original!R259,Tätigkeit!$A$1:$A$10,0)),"")</f>
        <v>2</v>
      </c>
      <c r="T259" s="23">
        <f>IFERROR(INDEX(Berufsfeld!$B$1:$B$16,MATCH(Original!S259,Berufsfeld!$A$1:$A$16,0)),"")</f>
        <v>3</v>
      </c>
      <c r="U259" s="23">
        <f>IFERROR(INDEX(Studium!$B$1:$B$11,MATCH(Original!T259,Studium!$A$1:$A$11,0)),"")</f>
        <v>1</v>
      </c>
      <c r="V259" s="24">
        <f>IFERROR(INDEX(Einkommen!$B$1:$B$17,MATCH(Original!U259,Einkommen!$A$1:$A$17,0)),"")</f>
        <v>5</v>
      </c>
      <c r="W259" s="24">
        <f>IF(Original!V259="","",Original!V259+1)</f>
        <v>7</v>
      </c>
      <c r="X259" s="24">
        <f>IF(Original!W259="","",Original!W259+1)</f>
        <v>3</v>
      </c>
      <c r="Y259" s="25">
        <f>IF(Original!X259="ja",1,IF(Original!X259="nein",0,""))</f>
        <v>1</v>
      </c>
      <c r="Z259" s="25">
        <f>IF(Original!Y259="ja",0,IF(Original!Y259="nein",1,""))</f>
        <v>0</v>
      </c>
      <c r="AA259" s="25">
        <f>IF(OR(Original!Z259="Meine Meinung zu Amazon hat meine Entscheidung im ersten Teil des Fragebogens nicht beeinflusst.",neu!C259=0),0,IF(AND(Original!Z259="Ich habe mich wegen meiner Amazon-Vorbehalte im ersten Teil des Fragebogens fÃ¼r das Spenden entschieden.",neu!C259=1),1,""))</f>
        <v>0</v>
      </c>
      <c r="AB259" s="19"/>
    </row>
    <row r="260" spans="1:28" x14ac:dyDescent="0.3">
      <c r="A260" s="17">
        <f>IF(ISBLANK(Original!C260),1,0)</f>
        <v>1</v>
      </c>
      <c r="B260" s="2" t="str">
        <f>MID(Original!D260,8,1)&amp;MID(Original!F260,8,1)</f>
        <v>A</v>
      </c>
      <c r="C260" s="17">
        <f t="shared" si="20"/>
        <v>1</v>
      </c>
      <c r="D260" s="18">
        <f>Original!G260+1</f>
        <v>2</v>
      </c>
      <c r="E260" s="18">
        <f>Original!H260+1</f>
        <v>11</v>
      </c>
      <c r="F260" s="18">
        <f>10-Original!I260+1</f>
        <v>6</v>
      </c>
      <c r="G260" s="18">
        <f>Original!J260+1</f>
        <v>3</v>
      </c>
      <c r="H260" s="18">
        <f>Original!K260+1</f>
        <v>3</v>
      </c>
      <c r="I260" s="18">
        <f>10-Original!L260+1</f>
        <v>1</v>
      </c>
      <c r="J260" s="4">
        <f t="shared" si="21"/>
        <v>4.333333333333333</v>
      </c>
      <c r="K260" s="18">
        <f>Original!M260</f>
        <v>7</v>
      </c>
      <c r="L260" s="20">
        <f>IF(RIGHT(Original!N260,3)="â‚¬",LEFT(Original!N260,(LEN(Original!N260)-3)),Original!N260)</f>
        <v>100</v>
      </c>
      <c r="M260" s="21">
        <f t="shared" si="22"/>
        <v>100</v>
      </c>
      <c r="N260" s="5">
        <f t="shared" si="23"/>
        <v>100</v>
      </c>
      <c r="O260" s="5">
        <f t="shared" si="24"/>
        <v>100</v>
      </c>
      <c r="P260" s="22" t="str">
        <f>IF(Original!O260="mÃ¤nnlich","0",IF(Original!O260="weiblich","1",""))</f>
        <v>1</v>
      </c>
      <c r="Q260" s="22">
        <f>IFERROR(INDEX(Alter!$B$1:$B$7,MATCH(LEFT(Original!P260,5),Alter!$A$1:$A$7,0)),"")</f>
        <v>2</v>
      </c>
      <c r="R260" s="23">
        <f>IFERROR(INDEX(Abschluss!$B$1:$B$10,MATCH(Original!Q260,Abschluss!$A$1:$A$10,0)),"")</f>
        <v>7</v>
      </c>
      <c r="S260" s="23">
        <f>IFERROR(INDEX(Tätigkeit!$B$1:$B$10,MATCH(Original!R260,Tätigkeit!$A$1:$A$10,0)),"")</f>
        <v>1</v>
      </c>
      <c r="T260" s="23">
        <f>IFERROR(INDEX(Berufsfeld!$B$1:$B$16,MATCH(Original!S260,Berufsfeld!$A$1:$A$16,0)),"")</f>
        <v>8</v>
      </c>
      <c r="U260" s="23">
        <f>IFERROR(INDEX(Studium!$B$1:$B$11,MATCH(Original!T260,Studium!$A$1:$A$11,0)),"")</f>
        <v>5</v>
      </c>
      <c r="V260" s="24">
        <f>IFERROR(INDEX(Einkommen!$B$1:$B$17,MATCH(Original!U260,Einkommen!$A$1:$A$17,0)),"")</f>
        <v>2</v>
      </c>
      <c r="W260" s="24">
        <f>IF(Original!V260="","",Original!V260+1)</f>
        <v>2</v>
      </c>
      <c r="X260" s="24">
        <f>IF(Original!W260="","",Original!W260+1)</f>
        <v>3</v>
      </c>
      <c r="Y260" s="25">
        <f>IF(Original!X260="ja",1,IF(Original!X260="nein",0,""))</f>
        <v>1</v>
      </c>
      <c r="Z260" s="25">
        <f>IF(Original!Y260="ja",0,IF(Original!Y260="nein",1,""))</f>
        <v>0</v>
      </c>
      <c r="AA260" s="25">
        <f>IF(OR(Original!Z260="Meine Meinung zu Amazon hat meine Entscheidung im ersten Teil des Fragebogens nicht beeinflusst.",neu!C260=0),0,IF(AND(Original!Z260="Ich habe mich wegen meiner Amazon-Vorbehalte im ersten Teil des Fragebogens fÃ¼r das Spenden entschieden.",neu!C260=1),1,""))</f>
        <v>1</v>
      </c>
      <c r="AB260" s="19"/>
    </row>
    <row r="261" spans="1:28" x14ac:dyDescent="0.3">
      <c r="A261" s="17">
        <f>IF(ISBLANK(Original!C261),1,0)</f>
        <v>1</v>
      </c>
      <c r="B261" s="2" t="str">
        <f>MID(Original!D261,8,1)&amp;MID(Original!F261,8,1)</f>
        <v>A</v>
      </c>
      <c r="C261" s="17">
        <f t="shared" si="20"/>
        <v>1</v>
      </c>
      <c r="D261" s="18">
        <f>Original!G261+1</f>
        <v>3</v>
      </c>
      <c r="E261" s="18">
        <f>Original!H261+1</f>
        <v>8</v>
      </c>
      <c r="F261" s="18">
        <f>10-Original!I261+1</f>
        <v>3</v>
      </c>
      <c r="G261" s="18">
        <f>Original!J261+1</f>
        <v>3</v>
      </c>
      <c r="H261" s="18">
        <f>Original!K261+1</f>
        <v>7</v>
      </c>
      <c r="I261" s="18">
        <f>10-Original!L261+1</f>
        <v>4</v>
      </c>
      <c r="J261" s="4">
        <f t="shared" si="21"/>
        <v>4.666666666666667</v>
      </c>
      <c r="K261" s="18">
        <f>Original!M261</f>
        <v>9</v>
      </c>
      <c r="L261" s="20">
        <f>IF(RIGHT(Original!N261,3)="â‚¬",LEFT(Original!N261,(LEN(Original!N261)-3)),Original!N261)</f>
        <v>500</v>
      </c>
      <c r="M261" s="21">
        <f t="shared" si="22"/>
        <v>500</v>
      </c>
      <c r="N261" s="5">
        <f t="shared" si="23"/>
        <v>500</v>
      </c>
      <c r="O261" s="5">
        <f t="shared" si="24"/>
        <v>500</v>
      </c>
      <c r="P261" s="22" t="str">
        <f>IF(Original!O261="mÃ¤nnlich","0",IF(Original!O261="weiblich","1",""))</f>
        <v>0</v>
      </c>
      <c r="Q261" s="22">
        <f>IFERROR(INDEX(Alter!$B$1:$B$7,MATCH(LEFT(Original!P261,5),Alter!$A$1:$A$7,0)),"")</f>
        <v>2</v>
      </c>
      <c r="R261" s="23">
        <f>IFERROR(INDEX(Abschluss!$B$1:$B$10,MATCH(Original!Q261,Abschluss!$A$1:$A$10,0)),"")</f>
        <v>4</v>
      </c>
      <c r="S261" s="23">
        <f>IFERROR(INDEX(Tätigkeit!$B$1:$B$10,MATCH(Original!R261,Tätigkeit!$A$1:$A$10,0)),"")</f>
        <v>1</v>
      </c>
      <c r="T261" s="23">
        <f>IFERROR(INDEX(Berufsfeld!$B$1:$B$16,MATCH(Original!S261,Berufsfeld!$A$1:$A$16,0)),"")</f>
        <v>3</v>
      </c>
      <c r="U261" s="23">
        <f>IFERROR(INDEX(Studium!$B$1:$B$11,MATCH(Original!T261,Studium!$A$1:$A$11,0)),"")</f>
        <v>4</v>
      </c>
      <c r="V261" s="24">
        <f>IFERROR(INDEX(Einkommen!$B$1:$B$17,MATCH(Original!U261,Einkommen!$A$1:$A$17,0)),"")</f>
        <v>3</v>
      </c>
      <c r="W261" s="24">
        <f>IF(Original!V261="","",Original!V261+1)</f>
        <v>5</v>
      </c>
      <c r="X261" s="24">
        <f>IF(Original!W261="","",Original!W261+1)</f>
        <v>3</v>
      </c>
      <c r="Y261" s="25">
        <f>IF(Original!X261="ja",1,IF(Original!X261="nein",0,""))</f>
        <v>1</v>
      </c>
      <c r="Z261" s="25">
        <f>IF(Original!Y261="ja",0,IF(Original!Y261="nein",1,""))</f>
        <v>0</v>
      </c>
      <c r="AA261" s="25">
        <f>IF(OR(Original!Z261="Meine Meinung zu Amazon hat meine Entscheidung im ersten Teil des Fragebogens nicht beeinflusst.",neu!C261=0),0,IF(AND(Original!Z261="Ich habe mich wegen meiner Amazon-Vorbehalte im ersten Teil des Fragebogens fÃ¼r das Spenden entschieden.",neu!C261=1),1,""))</f>
        <v>0</v>
      </c>
      <c r="AB261" s="19"/>
    </row>
    <row r="262" spans="1:28" x14ac:dyDescent="0.3">
      <c r="A262" s="17">
        <f>IF(ISBLANK(Original!C262),1,0)</f>
        <v>0</v>
      </c>
      <c r="B262" s="2" t="str">
        <f>MID(Original!D262,8,1)&amp;MID(Original!F262,8,1)</f>
        <v>A</v>
      </c>
      <c r="C262" s="17">
        <f t="shared" si="20"/>
        <v>1</v>
      </c>
      <c r="D262" s="18">
        <f>Original!G262+1</f>
        <v>5</v>
      </c>
      <c r="E262" s="18">
        <f>Original!H262+1</f>
        <v>7</v>
      </c>
      <c r="F262" s="18">
        <f>10-Original!I262+1</f>
        <v>3</v>
      </c>
      <c r="G262" s="18">
        <f>Original!J262+1</f>
        <v>3</v>
      </c>
      <c r="H262" s="18">
        <f>Original!K262+1</f>
        <v>3</v>
      </c>
      <c r="I262" s="18">
        <f>10-Original!L262+1</f>
        <v>7</v>
      </c>
      <c r="J262" s="4">
        <f t="shared" si="21"/>
        <v>4.666666666666667</v>
      </c>
      <c r="K262" s="18">
        <f>Original!M262</f>
        <v>3</v>
      </c>
      <c r="L262" s="20" t="str">
        <f>IF(RIGHT(Original!N262,3)="â‚¬",LEFT(Original!N262,(LEN(Original!N262)-3)),Original!N262)</f>
        <v>Nichts</v>
      </c>
      <c r="M262" s="21" t="str">
        <f t="shared" si="22"/>
        <v>Nichts</v>
      </c>
      <c r="N262" s="5">
        <v>0</v>
      </c>
      <c r="O262" s="5">
        <f t="shared" si="24"/>
        <v>0</v>
      </c>
      <c r="P262" s="22" t="str">
        <f>IF(Original!O262="mÃ¤nnlich","0",IF(Original!O262="weiblich","1",""))</f>
        <v>1</v>
      </c>
      <c r="Q262" s="22">
        <f>IFERROR(INDEX(Alter!$B$1:$B$7,MATCH(LEFT(Original!P262,5),Alter!$A$1:$A$7,0)),"")</f>
        <v>2</v>
      </c>
      <c r="R262" s="23">
        <f>IFERROR(INDEX(Abschluss!$B$1:$B$10,MATCH(Original!Q262,Abschluss!$A$1:$A$10,0)),"")</f>
        <v>8</v>
      </c>
      <c r="S262" s="23">
        <f>IFERROR(INDEX(Tätigkeit!$B$1:$B$10,MATCH(Original!R262,Tätigkeit!$A$1:$A$10,0)),"")</f>
        <v>3</v>
      </c>
      <c r="T262" s="23">
        <f>IFERROR(INDEX(Berufsfeld!$B$1:$B$16,MATCH(Original!S262,Berufsfeld!$A$1:$A$16,0)),"")</f>
        <v>2</v>
      </c>
      <c r="U262" s="23">
        <f>IFERROR(INDEX(Studium!$B$1:$B$11,MATCH(Original!T262,Studium!$A$1:$A$11,0)),"")</f>
        <v>1</v>
      </c>
      <c r="V262" s="24">
        <f>IFERROR(INDEX(Einkommen!$B$1:$B$17,MATCH(Original!U262,Einkommen!$A$1:$A$17,0)),"")</f>
        <v>6</v>
      </c>
      <c r="W262" s="24">
        <f>IF(Original!V262="","",Original!V262+1)</f>
        <v>4</v>
      </c>
      <c r="X262" s="24">
        <f>IF(Original!W262="","",Original!W262+1)</f>
        <v>5</v>
      </c>
      <c r="Y262" s="25">
        <f>IF(Original!X262="ja",1,IF(Original!X262="nein",0,""))</f>
        <v>1</v>
      </c>
      <c r="Z262" s="25">
        <f>IF(Original!Y262="ja",0,IF(Original!Y262="nein",1,""))</f>
        <v>0</v>
      </c>
      <c r="AA262" s="25">
        <f>IF(OR(Original!Z262="Meine Meinung zu Amazon hat meine Entscheidung im ersten Teil des Fragebogens nicht beeinflusst.",neu!C262=0),0,IF(AND(Original!Z262="Ich habe mich wegen meiner Amazon-Vorbehalte im ersten Teil des Fragebogens fÃ¼r das Spenden entschieden.",neu!C262=1),1,""))</f>
        <v>0</v>
      </c>
      <c r="AB262" s="19"/>
    </row>
    <row r="263" spans="1:28" x14ac:dyDescent="0.3">
      <c r="A263" s="17">
        <f>IF(ISBLANK(Original!C263),1,0)</f>
        <v>0</v>
      </c>
      <c r="B263" s="2" t="str">
        <f>MID(Original!D263,8,1)&amp;MID(Original!F263,8,1)</f>
        <v>A</v>
      </c>
      <c r="C263" s="17">
        <f t="shared" si="20"/>
        <v>1</v>
      </c>
      <c r="D263" s="18">
        <f>Original!G263+1</f>
        <v>5</v>
      </c>
      <c r="E263" s="18">
        <f>Original!H263+1</f>
        <v>7</v>
      </c>
      <c r="F263" s="18">
        <f>10-Original!I263+1</f>
        <v>3</v>
      </c>
      <c r="G263" s="18">
        <f>Original!J263+1</f>
        <v>3</v>
      </c>
      <c r="H263" s="18">
        <f>Original!K263+1</f>
        <v>3</v>
      </c>
      <c r="I263" s="18">
        <f>10-Original!L263+1</f>
        <v>7</v>
      </c>
      <c r="J263" s="4">
        <f t="shared" si="21"/>
        <v>4.666666666666667</v>
      </c>
      <c r="K263" s="18">
        <f>Original!M263</f>
        <v>3</v>
      </c>
      <c r="L263" s="20" t="str">
        <f>IF(RIGHT(Original!N263,3)="â‚¬",LEFT(Original!N263,(LEN(Original!N263)-3)),Original!N263)</f>
        <v>Nichts</v>
      </c>
      <c r="M263" s="21" t="str">
        <f t="shared" si="22"/>
        <v>Nichts</v>
      </c>
      <c r="N263" s="5">
        <v>0</v>
      </c>
      <c r="O263" s="5">
        <f t="shared" si="24"/>
        <v>0</v>
      </c>
      <c r="P263" s="22" t="str">
        <f>IF(Original!O263="mÃ¤nnlich","0",IF(Original!O263="weiblich","1",""))</f>
        <v>1</v>
      </c>
      <c r="Q263" s="22">
        <f>IFERROR(INDEX(Alter!$B$1:$B$7,MATCH(LEFT(Original!P263,5),Alter!$A$1:$A$7,0)),"")</f>
        <v>2</v>
      </c>
      <c r="R263" s="23">
        <f>IFERROR(INDEX(Abschluss!$B$1:$B$10,MATCH(Original!Q263,Abschluss!$A$1:$A$10,0)),"")</f>
        <v>8</v>
      </c>
      <c r="S263" s="23">
        <f>IFERROR(INDEX(Tätigkeit!$B$1:$B$10,MATCH(Original!R263,Tätigkeit!$A$1:$A$10,0)),"")</f>
        <v>3</v>
      </c>
      <c r="T263" s="23">
        <f>IFERROR(INDEX(Berufsfeld!$B$1:$B$16,MATCH(Original!S263,Berufsfeld!$A$1:$A$16,0)),"")</f>
        <v>2</v>
      </c>
      <c r="U263" s="23">
        <f>IFERROR(INDEX(Studium!$B$1:$B$11,MATCH(Original!T263,Studium!$A$1:$A$11,0)),"")</f>
        <v>1</v>
      </c>
      <c r="V263" s="24">
        <f>IFERROR(INDEX(Einkommen!$B$1:$B$17,MATCH(Original!U263,Einkommen!$A$1:$A$17,0)),"")</f>
        <v>6</v>
      </c>
      <c r="W263" s="24">
        <f>IF(Original!V263="","",Original!V263+1)</f>
        <v>4</v>
      </c>
      <c r="X263" s="24">
        <f>IF(Original!W263="","",Original!W263+1)</f>
        <v>5</v>
      </c>
      <c r="Y263" s="25">
        <f>IF(Original!X263="ja",1,IF(Original!X263="nein",0,""))</f>
        <v>1</v>
      </c>
      <c r="Z263" s="25">
        <f>IF(Original!Y263="ja",0,IF(Original!Y263="nein",1,""))</f>
        <v>0</v>
      </c>
      <c r="AA263" s="25">
        <f>IF(OR(Original!Z263="Meine Meinung zu Amazon hat meine Entscheidung im ersten Teil des Fragebogens nicht beeinflusst.",neu!C263=0),0,IF(AND(Original!Z263="Ich habe mich wegen meiner Amazon-Vorbehalte im ersten Teil des Fragebogens fÃ¼r das Spenden entschieden.",neu!C263=1),1,""))</f>
        <v>0</v>
      </c>
      <c r="AB263" s="19"/>
    </row>
    <row r="264" spans="1:28" x14ac:dyDescent="0.3">
      <c r="A264" s="17">
        <f>IF(ISBLANK(Original!C264),1,0)</f>
        <v>0</v>
      </c>
      <c r="B264" s="2" t="str">
        <f>MID(Original!D264,8,1)&amp;MID(Original!F264,8,1)</f>
        <v>B</v>
      </c>
      <c r="C264" s="17">
        <f t="shared" si="20"/>
        <v>0</v>
      </c>
      <c r="D264" s="18">
        <f>Original!G264+1</f>
        <v>6</v>
      </c>
      <c r="E264" s="18">
        <f>Original!H264+1</f>
        <v>7</v>
      </c>
      <c r="F264" s="18">
        <f>10-Original!I264+1</f>
        <v>3</v>
      </c>
      <c r="G264" s="18">
        <f>Original!J264+1</f>
        <v>8</v>
      </c>
      <c r="H264" s="18">
        <f>Original!K264+1</f>
        <v>4</v>
      </c>
      <c r="I264" s="18">
        <f>10-Original!L264+1</f>
        <v>5</v>
      </c>
      <c r="J264" s="4">
        <f t="shared" si="21"/>
        <v>5.5</v>
      </c>
      <c r="K264" s="18">
        <f>Original!M264</f>
        <v>6</v>
      </c>
      <c r="L264" s="20">
        <f>IF(RIGHT(Original!N264,3)="â‚¬",LEFT(Original!N264,(LEN(Original!N264)-3)),Original!N264)</f>
        <v>0</v>
      </c>
      <c r="M264" s="21">
        <f t="shared" si="22"/>
        <v>0</v>
      </c>
      <c r="N264" s="5">
        <f t="shared" si="23"/>
        <v>0</v>
      </c>
      <c r="O264" s="5">
        <f t="shared" si="24"/>
        <v>0</v>
      </c>
      <c r="P264" s="22" t="str">
        <f>IF(Original!O264="mÃ¤nnlich","0",IF(Original!O264="weiblich","1",""))</f>
        <v>0</v>
      </c>
      <c r="Q264" s="22">
        <f>IFERROR(INDEX(Alter!$B$1:$B$7,MATCH(LEFT(Original!P264,5),Alter!$A$1:$A$7,0)),"")</f>
        <v>3</v>
      </c>
      <c r="R264" s="23">
        <f>IFERROR(INDEX(Abschluss!$B$1:$B$10,MATCH(Original!Q264,Abschluss!$A$1:$A$10,0)),"")</f>
        <v>4</v>
      </c>
      <c r="S264" s="23">
        <f>IFERROR(INDEX(Tätigkeit!$B$1:$B$10,MATCH(Original!R264,Tätigkeit!$A$1:$A$10,0)),"")</f>
        <v>2</v>
      </c>
      <c r="T264" s="23">
        <f>IFERROR(INDEX(Berufsfeld!$B$1:$B$16,MATCH(Original!S264,Berufsfeld!$A$1:$A$16,0)),"")</f>
        <v>4</v>
      </c>
      <c r="U264" s="23">
        <f>IFERROR(INDEX(Studium!$B$1:$B$11,MATCH(Original!T264,Studium!$A$1:$A$11,0)),"")</f>
        <v>1</v>
      </c>
      <c r="V264" s="24">
        <f>IFERROR(INDEX(Einkommen!$B$1:$B$17,MATCH(Original!U264,Einkommen!$A$1:$A$17,0)),"")</f>
        <v>2</v>
      </c>
      <c r="W264" s="24">
        <f>IF(Original!V264="","",Original!V264+1)</f>
        <v>4</v>
      </c>
      <c r="X264" s="24">
        <f>IF(Original!W264="","",Original!W264+1)</f>
        <v>5</v>
      </c>
      <c r="Y264" s="25">
        <f>IF(Original!X264="ja",1,IF(Original!X264="nein",0,""))</f>
        <v>0</v>
      </c>
      <c r="Z264" s="25">
        <f>IF(Original!Y264="ja",0,IF(Original!Y264="nein",1,""))</f>
        <v>0</v>
      </c>
      <c r="AA264" s="25">
        <f>IF(OR(Original!Z264="Meine Meinung zu Amazon hat meine Entscheidung im ersten Teil des Fragebogens nicht beeinflusst.",neu!C264=0),0,IF(AND(Original!Z264="Ich habe mich wegen meiner Amazon-Vorbehalte im ersten Teil des Fragebogens fÃ¼r das Spenden entschieden.",neu!C264=1),1,""))</f>
        <v>0</v>
      </c>
      <c r="AB264" s="19"/>
    </row>
    <row r="265" spans="1:28" x14ac:dyDescent="0.3">
      <c r="A265" s="17">
        <f>IF(ISBLANK(Original!C265),1,0)</f>
        <v>0</v>
      </c>
      <c r="B265" s="2" t="str">
        <f>MID(Original!D265,8,1)&amp;MID(Original!F265,8,1)</f>
        <v>A</v>
      </c>
      <c r="C265" s="17">
        <f t="shared" si="20"/>
        <v>1</v>
      </c>
      <c r="D265" s="18">
        <f>Original!G265+1</f>
        <v>4</v>
      </c>
      <c r="E265" s="18">
        <f>Original!H265+1</f>
        <v>5</v>
      </c>
      <c r="F265" s="18">
        <f>10-Original!I265+1</f>
        <v>1</v>
      </c>
      <c r="G265" s="18">
        <f>Original!J265+1</f>
        <v>5</v>
      </c>
      <c r="H265" s="18">
        <f>Original!K265+1</f>
        <v>1</v>
      </c>
      <c r="I265" s="18">
        <f>10-Original!L265+1</f>
        <v>3</v>
      </c>
      <c r="J265" s="4">
        <f t="shared" si="21"/>
        <v>3.1666666666666665</v>
      </c>
      <c r="K265" s="18">
        <f>Original!M265</f>
        <v>7</v>
      </c>
      <c r="L265" s="20">
        <f>IF(RIGHT(Original!N265,3)="â‚¬",LEFT(Original!N265,(LEN(Original!N265)-3)),Original!N265)</f>
        <v>200</v>
      </c>
      <c r="M265" s="21">
        <f t="shared" si="22"/>
        <v>200</v>
      </c>
      <c r="N265" s="5">
        <f t="shared" si="23"/>
        <v>200</v>
      </c>
      <c r="O265" s="5">
        <f t="shared" si="24"/>
        <v>200</v>
      </c>
      <c r="P265" s="22" t="str">
        <f>IF(Original!O265="mÃ¤nnlich","0",IF(Original!O265="weiblich","1",""))</f>
        <v>1</v>
      </c>
      <c r="Q265" s="22">
        <f>IFERROR(INDEX(Alter!$B$1:$B$7,MATCH(LEFT(Original!P265,5),Alter!$A$1:$A$7,0)),"")</f>
        <v>2</v>
      </c>
      <c r="R265" s="23">
        <f>IFERROR(INDEX(Abschluss!$B$1:$B$10,MATCH(Original!Q265,Abschluss!$A$1:$A$10,0)),"")</f>
        <v>7</v>
      </c>
      <c r="S265" s="23">
        <f>IFERROR(INDEX(Tätigkeit!$B$1:$B$10,MATCH(Original!R265,Tätigkeit!$A$1:$A$10,0)),"")</f>
        <v>1</v>
      </c>
      <c r="T265" s="23">
        <f>IFERROR(INDEX(Berufsfeld!$B$1:$B$16,MATCH(Original!S265,Berufsfeld!$A$1:$A$16,0)),"")</f>
        <v>8</v>
      </c>
      <c r="U265" s="23">
        <f>IFERROR(INDEX(Studium!$B$1:$B$11,MATCH(Original!T265,Studium!$A$1:$A$11,0)),"")</f>
        <v>5</v>
      </c>
      <c r="V265" s="24">
        <f>IFERROR(INDEX(Einkommen!$B$1:$B$17,MATCH(Original!U265,Einkommen!$A$1:$A$17,0)),"")</f>
        <v>2</v>
      </c>
      <c r="W265" s="24">
        <f>IF(Original!V265="","",Original!V265+1)</f>
        <v>1</v>
      </c>
      <c r="X265" s="24">
        <f>IF(Original!W265="","",Original!W265+1)</f>
        <v>2</v>
      </c>
      <c r="Y265" s="25">
        <f>IF(Original!X265="ja",1,IF(Original!X265="nein",0,""))</f>
        <v>1</v>
      </c>
      <c r="Z265" s="25">
        <f>IF(Original!Y265="ja",0,IF(Original!Y265="nein",1,""))</f>
        <v>0</v>
      </c>
      <c r="AA265" s="25">
        <f>IF(OR(Original!Z265="Meine Meinung zu Amazon hat meine Entscheidung im ersten Teil des Fragebogens nicht beeinflusst.",neu!C265=0),0,IF(AND(Original!Z265="Ich habe mich wegen meiner Amazon-Vorbehalte im ersten Teil des Fragebogens fÃ¼r das Spenden entschieden.",neu!C265=1),1,""))</f>
        <v>0</v>
      </c>
      <c r="AB265" s="19"/>
    </row>
    <row r="266" spans="1:28" x14ac:dyDescent="0.3">
      <c r="A266" s="17">
        <f>IF(ISBLANK(Original!C266),1,0)</f>
        <v>0</v>
      </c>
      <c r="B266" s="2" t="str">
        <f>MID(Original!D266,8,1)&amp;MID(Original!F266,8,1)</f>
        <v>A</v>
      </c>
      <c r="C266" s="17">
        <f t="shared" si="20"/>
        <v>1</v>
      </c>
      <c r="D266" s="18">
        <f>Original!G266+1</f>
        <v>10</v>
      </c>
      <c r="E266" s="18">
        <f>Original!H266+1</f>
        <v>10</v>
      </c>
      <c r="F266" s="18">
        <f>10-Original!I266+1</f>
        <v>2</v>
      </c>
      <c r="G266" s="18">
        <f>Original!J266+1</f>
        <v>6</v>
      </c>
      <c r="H266" s="18">
        <f>Original!K266+1</f>
        <v>4</v>
      </c>
      <c r="I266" s="18">
        <f>10-Original!L266+1</f>
        <v>8</v>
      </c>
      <c r="J266" s="4">
        <f t="shared" si="21"/>
        <v>6.666666666666667</v>
      </c>
      <c r="K266" s="18">
        <f>Original!M266</f>
        <v>10</v>
      </c>
      <c r="L266" s="20">
        <f>IF(RIGHT(Original!N266,3)="â‚¬",LEFT(Original!N266,(LEN(Original!N266)-3)),Original!N266)</f>
        <v>100</v>
      </c>
      <c r="M266" s="21">
        <f t="shared" si="22"/>
        <v>100</v>
      </c>
      <c r="N266" s="5">
        <f t="shared" si="23"/>
        <v>100</v>
      </c>
      <c r="O266" s="5">
        <f t="shared" si="24"/>
        <v>100</v>
      </c>
      <c r="P266" s="22" t="str">
        <f>IF(Original!O266="mÃ¤nnlich","0",IF(Original!O266="weiblich","1",""))</f>
        <v>1</v>
      </c>
      <c r="Q266" s="22">
        <f>IFERROR(INDEX(Alter!$B$1:$B$7,MATCH(LEFT(Original!P266,5),Alter!$A$1:$A$7,0)),"")</f>
        <v>3</v>
      </c>
      <c r="R266" s="23">
        <f>IFERROR(INDEX(Abschluss!$B$1:$B$10,MATCH(Original!Q266,Abschluss!$A$1:$A$10,0)),"")</f>
        <v>7</v>
      </c>
      <c r="S266" s="23">
        <f>IFERROR(INDEX(Tätigkeit!$B$1:$B$10,MATCH(Original!R266,Tätigkeit!$A$1:$A$10,0)),"")</f>
        <v>2</v>
      </c>
      <c r="T266" s="23">
        <f>IFERROR(INDEX(Berufsfeld!$B$1:$B$16,MATCH(Original!S266,Berufsfeld!$A$1:$A$16,0)),"")</f>
        <v>1</v>
      </c>
      <c r="U266" s="23">
        <f>IFERROR(INDEX(Studium!$B$1:$B$11,MATCH(Original!T266,Studium!$A$1:$A$11,0)),"")</f>
        <v>9</v>
      </c>
      <c r="V266" s="24">
        <f>IFERROR(INDEX(Einkommen!$B$1:$B$17,MATCH(Original!U266,Einkommen!$A$1:$A$17,0)),"")</f>
        <v>6</v>
      </c>
      <c r="W266" s="24">
        <f>IF(Original!V266="","",Original!V266+1)</f>
        <v>4</v>
      </c>
      <c r="X266" s="24">
        <f>IF(Original!W266="","",Original!W266+1)</f>
        <v>2</v>
      </c>
      <c r="Y266" s="25">
        <f>IF(Original!X266="ja",1,IF(Original!X266="nein",0,""))</f>
        <v>1</v>
      </c>
      <c r="Z266" s="25">
        <f>IF(Original!Y266="ja",0,IF(Original!Y266="nein",1,""))</f>
        <v>0</v>
      </c>
      <c r="AA266" s="25">
        <f>IF(OR(Original!Z266="Meine Meinung zu Amazon hat meine Entscheidung im ersten Teil des Fragebogens nicht beeinflusst.",neu!C266=0),0,IF(AND(Original!Z266="Ich habe mich wegen meiner Amazon-Vorbehalte im ersten Teil des Fragebogens fÃ¼r das Spenden entschieden.",neu!C266=1),1,""))</f>
        <v>0</v>
      </c>
      <c r="AB266" s="19"/>
    </row>
    <row r="267" spans="1:28" x14ac:dyDescent="0.3">
      <c r="A267" s="17">
        <f>IF(ISBLANK(Original!C267),1,0)</f>
        <v>1</v>
      </c>
      <c r="B267" s="2" t="str">
        <f>MID(Original!D267,8,1)&amp;MID(Original!F267,8,1)</f>
        <v>A</v>
      </c>
      <c r="C267" s="17">
        <f t="shared" si="20"/>
        <v>1</v>
      </c>
      <c r="D267" s="18">
        <f>Original!G267+1</f>
        <v>5</v>
      </c>
      <c r="E267" s="18">
        <f>Original!H267+1</f>
        <v>4</v>
      </c>
      <c r="F267" s="18">
        <f>10-Original!I267+1</f>
        <v>1</v>
      </c>
      <c r="G267" s="18">
        <f>Original!J267+1</f>
        <v>5</v>
      </c>
      <c r="H267" s="18">
        <f>Original!K267+1</f>
        <v>2</v>
      </c>
      <c r="I267" s="18">
        <f>10-Original!L267+1</f>
        <v>8</v>
      </c>
      <c r="J267" s="4">
        <f t="shared" si="21"/>
        <v>4.166666666666667</v>
      </c>
      <c r="K267" s="18">
        <f>Original!M267</f>
        <v>9</v>
      </c>
      <c r="L267" s="20">
        <f>IF(RIGHT(Original!N267,3)="â‚¬",LEFT(Original!N267,(LEN(Original!N267)-3)),Original!N267)</f>
        <v>800</v>
      </c>
      <c r="M267" s="21">
        <f t="shared" si="22"/>
        <v>800</v>
      </c>
      <c r="N267" s="5">
        <f t="shared" si="23"/>
        <v>800</v>
      </c>
      <c r="O267" s="5">
        <f t="shared" si="24"/>
        <v>800</v>
      </c>
      <c r="P267" s="22" t="str">
        <f>IF(Original!O267="mÃ¤nnlich","0",IF(Original!O267="weiblich","1",""))</f>
        <v>1</v>
      </c>
      <c r="Q267" s="22">
        <f>IFERROR(INDEX(Alter!$B$1:$B$7,MATCH(LEFT(Original!P267,5),Alter!$A$1:$A$7,0)),"")</f>
        <v>2</v>
      </c>
      <c r="R267" s="23">
        <f>IFERROR(INDEX(Abschluss!$B$1:$B$10,MATCH(Original!Q267,Abschluss!$A$1:$A$10,0)),"")</f>
        <v>8</v>
      </c>
      <c r="S267" s="23">
        <f>IFERROR(INDEX(Tätigkeit!$B$1:$B$10,MATCH(Original!R267,Tätigkeit!$A$1:$A$10,0)),"")</f>
        <v>4</v>
      </c>
      <c r="T267" s="23">
        <f>IFERROR(INDEX(Berufsfeld!$B$1:$B$16,MATCH(Original!S267,Berufsfeld!$A$1:$A$16,0)),"")</f>
        <v>3</v>
      </c>
      <c r="U267" s="23">
        <f>IFERROR(INDEX(Studium!$B$1:$B$11,MATCH(Original!T267,Studium!$A$1:$A$11,0)),"")</f>
        <v>7</v>
      </c>
      <c r="V267" s="24">
        <f>IFERROR(INDEX(Einkommen!$B$1:$B$17,MATCH(Original!U267,Einkommen!$A$1:$A$17,0)),"")</f>
        <v>2</v>
      </c>
      <c r="W267" s="24">
        <f>IF(Original!V267="","",Original!V267+1)</f>
        <v>3</v>
      </c>
      <c r="X267" s="24">
        <f>IF(Original!W267="","",Original!W267+1)</f>
        <v>4</v>
      </c>
      <c r="Y267" s="25">
        <f>IF(Original!X267="ja",1,IF(Original!X267="nein",0,""))</f>
        <v>1</v>
      </c>
      <c r="Z267" s="25">
        <f>IF(Original!Y267="ja",0,IF(Original!Y267="nein",1,""))</f>
        <v>0</v>
      </c>
      <c r="AA267" s="25">
        <f>IF(OR(Original!Z267="Meine Meinung zu Amazon hat meine Entscheidung im ersten Teil des Fragebogens nicht beeinflusst.",neu!C267=0),0,IF(AND(Original!Z267="Ich habe mich wegen meiner Amazon-Vorbehalte im ersten Teil des Fragebogens fÃ¼r das Spenden entschieden.",neu!C267=1),1,""))</f>
        <v>0</v>
      </c>
      <c r="AB267" s="19"/>
    </row>
    <row r="268" spans="1:28" x14ac:dyDescent="0.3">
      <c r="A268" s="17">
        <f>IF(ISBLANK(Original!C268),1,0)</f>
        <v>0</v>
      </c>
      <c r="B268" s="2" t="str">
        <f>MID(Original!D268,8,1)&amp;MID(Original!F268,8,1)</f>
        <v>A</v>
      </c>
      <c r="C268" s="17">
        <f t="shared" si="20"/>
        <v>1</v>
      </c>
      <c r="D268" s="18">
        <f>Original!G268+1</f>
        <v>9</v>
      </c>
      <c r="E268" s="18">
        <f>Original!H268+1</f>
        <v>8</v>
      </c>
      <c r="F268" s="18">
        <f>10-Original!I268+1</f>
        <v>4</v>
      </c>
      <c r="G268" s="18">
        <f>Original!J268+1</f>
        <v>8</v>
      </c>
      <c r="H268" s="18">
        <f>Original!K268+1</f>
        <v>6</v>
      </c>
      <c r="I268" s="18">
        <f>10-Original!L268+1</f>
        <v>6</v>
      </c>
      <c r="J268" s="4">
        <f t="shared" si="21"/>
        <v>6.833333333333333</v>
      </c>
      <c r="K268" s="18">
        <f>Original!M268</f>
        <v>7</v>
      </c>
      <c r="L268" s="20">
        <f>IF(RIGHT(Original!N268,3)="â‚¬",LEFT(Original!N268,(LEN(Original!N268)-3)),Original!N268)</f>
        <v>50</v>
      </c>
      <c r="M268" s="21">
        <f t="shared" si="22"/>
        <v>50</v>
      </c>
      <c r="N268" s="5">
        <f t="shared" si="23"/>
        <v>50</v>
      </c>
      <c r="O268" s="5">
        <f t="shared" si="24"/>
        <v>50</v>
      </c>
      <c r="P268" s="22" t="str">
        <f>IF(Original!O268="mÃ¤nnlich","0",IF(Original!O268="weiblich","1",""))</f>
        <v>1</v>
      </c>
      <c r="Q268" s="22">
        <f>IFERROR(INDEX(Alter!$B$1:$B$7,MATCH(LEFT(Original!P268,5),Alter!$A$1:$A$7,0)),"")</f>
        <v>2</v>
      </c>
      <c r="R268" s="23">
        <f>IFERROR(INDEX(Abschluss!$B$1:$B$10,MATCH(Original!Q268,Abschluss!$A$1:$A$10,0)),"")</f>
        <v>7</v>
      </c>
      <c r="S268" s="23">
        <f>IFERROR(INDEX(Tätigkeit!$B$1:$B$10,MATCH(Original!R268,Tätigkeit!$A$1:$A$10,0)),"")</f>
        <v>1</v>
      </c>
      <c r="T268" s="23">
        <f>IFERROR(INDEX(Berufsfeld!$B$1:$B$16,MATCH(Original!S268,Berufsfeld!$A$1:$A$16,0)),"")</f>
        <v>1</v>
      </c>
      <c r="U268" s="23">
        <f>IFERROR(INDEX(Studium!$B$1:$B$11,MATCH(Original!T268,Studium!$A$1:$A$11,0)),"")</f>
        <v>9</v>
      </c>
      <c r="V268" s="24">
        <f>IFERROR(INDEX(Einkommen!$B$1:$B$17,MATCH(Original!U268,Einkommen!$A$1:$A$17,0)),"")</f>
        <v>3</v>
      </c>
      <c r="W268" s="24">
        <f>IF(Original!V268="","",Original!V268+1)</f>
        <v>6</v>
      </c>
      <c r="X268" s="24">
        <f>IF(Original!W268="","",Original!W268+1)</f>
        <v>5</v>
      </c>
      <c r="Y268" s="25">
        <f>IF(Original!X268="ja",1,IF(Original!X268="nein",0,""))</f>
        <v>1</v>
      </c>
      <c r="Z268" s="25">
        <f>IF(Original!Y268="ja",0,IF(Original!Y268="nein",1,""))</f>
        <v>0</v>
      </c>
      <c r="AA268" s="25">
        <f>IF(OR(Original!Z268="Meine Meinung zu Amazon hat meine Entscheidung im ersten Teil des Fragebogens nicht beeinflusst.",neu!C268=0),0,IF(AND(Original!Z268="Ich habe mich wegen meiner Amazon-Vorbehalte im ersten Teil des Fragebogens fÃ¼r das Spenden entschieden.",neu!C268=1),1,""))</f>
        <v>0</v>
      </c>
      <c r="AB268" s="19"/>
    </row>
    <row r="269" spans="1:28" x14ac:dyDescent="0.3">
      <c r="A269" s="17">
        <f>IF(ISBLANK(Original!C269),1,0)</f>
        <v>1</v>
      </c>
      <c r="B269" s="2" t="str">
        <f>MID(Original!D269,8,1)&amp;MID(Original!F269,8,1)</f>
        <v>A</v>
      </c>
      <c r="C269" s="17">
        <f t="shared" si="20"/>
        <v>1</v>
      </c>
      <c r="D269" s="18">
        <f>Original!G269+1</f>
        <v>9</v>
      </c>
      <c r="E269" s="18">
        <f>Original!H269+1</f>
        <v>7</v>
      </c>
      <c r="F269" s="18">
        <f>10-Original!I269+1</f>
        <v>2</v>
      </c>
      <c r="G269" s="18">
        <f>Original!J269+1</f>
        <v>7</v>
      </c>
      <c r="H269" s="18">
        <f>Original!K269+1</f>
        <v>6</v>
      </c>
      <c r="I269" s="18">
        <f>10-Original!L269+1</f>
        <v>5</v>
      </c>
      <c r="J269" s="4">
        <f t="shared" si="21"/>
        <v>6</v>
      </c>
      <c r="K269" s="18">
        <f>Original!M269</f>
        <v>7</v>
      </c>
      <c r="L269" s="20">
        <f>IF(RIGHT(Original!N269,3)="â‚¬",LEFT(Original!N269,(LEN(Original!N269)-3)),Original!N269)</f>
        <v>300</v>
      </c>
      <c r="M269" s="21">
        <f t="shared" si="22"/>
        <v>300</v>
      </c>
      <c r="N269" s="5">
        <f t="shared" si="23"/>
        <v>300</v>
      </c>
      <c r="O269" s="5">
        <f t="shared" si="24"/>
        <v>300</v>
      </c>
      <c r="P269" s="22" t="str">
        <f>IF(Original!O269="mÃ¤nnlich","0",IF(Original!O269="weiblich","1",""))</f>
        <v>0</v>
      </c>
      <c r="Q269" s="22">
        <f>IFERROR(INDEX(Alter!$B$1:$B$7,MATCH(LEFT(Original!P269,5),Alter!$A$1:$A$7,0)),"")</f>
        <v>2</v>
      </c>
      <c r="R269" s="23">
        <f>IFERROR(INDEX(Abschluss!$B$1:$B$10,MATCH(Original!Q269,Abschluss!$A$1:$A$10,0)),"")</f>
        <v>4</v>
      </c>
      <c r="S269" s="23">
        <f>IFERROR(INDEX(Tätigkeit!$B$1:$B$10,MATCH(Original!R269,Tätigkeit!$A$1:$A$10,0)),"")</f>
        <v>1</v>
      </c>
      <c r="T269" s="23">
        <f>IFERROR(INDEX(Berufsfeld!$B$1:$B$16,MATCH(Original!S269,Berufsfeld!$A$1:$A$16,0)),"")</f>
        <v>1</v>
      </c>
      <c r="U269" s="23">
        <f>IFERROR(INDEX(Studium!$B$1:$B$11,MATCH(Original!T269,Studium!$A$1:$A$11,0)),"")</f>
        <v>4</v>
      </c>
      <c r="V269" s="24">
        <f>IFERROR(INDEX(Einkommen!$B$1:$B$17,MATCH(Original!U269,Einkommen!$A$1:$A$17,0)),"")</f>
        <v>2</v>
      </c>
      <c r="W269" s="24">
        <f>IF(Original!V269="","",Original!V269+1)</f>
        <v>5</v>
      </c>
      <c r="X269" s="24">
        <f>IF(Original!W269="","",Original!W269+1)</f>
        <v>4</v>
      </c>
      <c r="Y269" s="25">
        <f>IF(Original!X269="ja",1,IF(Original!X269="nein",0,""))</f>
        <v>1</v>
      </c>
      <c r="Z269" s="25">
        <f>IF(Original!Y269="ja",0,IF(Original!Y269="nein",1,""))</f>
        <v>0</v>
      </c>
      <c r="AA269" s="25">
        <f>IF(OR(Original!Z269="Meine Meinung zu Amazon hat meine Entscheidung im ersten Teil des Fragebogens nicht beeinflusst.",neu!C269=0),0,IF(AND(Original!Z269="Ich habe mich wegen meiner Amazon-Vorbehalte im ersten Teil des Fragebogens fÃ¼r das Spenden entschieden.",neu!C269=1),1,""))</f>
        <v>0</v>
      </c>
      <c r="AB269" s="19"/>
    </row>
    <row r="270" spans="1:28" x14ac:dyDescent="0.3">
      <c r="A270" s="17">
        <f>IF(ISBLANK(Original!C270),1,0)</f>
        <v>0</v>
      </c>
      <c r="B270" s="2" t="str">
        <f>MID(Original!D270,8,1)&amp;MID(Original!F270,8,1)</f>
        <v>B</v>
      </c>
      <c r="C270" s="17">
        <f t="shared" si="20"/>
        <v>0</v>
      </c>
      <c r="D270" s="18">
        <f>Original!G270+1</f>
        <v>3</v>
      </c>
      <c r="E270" s="18">
        <f>Original!H270+1</f>
        <v>7</v>
      </c>
      <c r="F270" s="18">
        <f>10-Original!I270+1</f>
        <v>2</v>
      </c>
      <c r="G270" s="18">
        <f>Original!J270+1</f>
        <v>4</v>
      </c>
      <c r="H270" s="18">
        <f>Original!K270+1</f>
        <v>3</v>
      </c>
      <c r="I270" s="18">
        <f>10-Original!L270+1</f>
        <v>6</v>
      </c>
      <c r="J270" s="4">
        <f t="shared" si="21"/>
        <v>4.166666666666667</v>
      </c>
      <c r="K270" s="18">
        <f>Original!M270</f>
        <v>5</v>
      </c>
      <c r="L270" s="20">
        <f>IF(RIGHT(Original!N270,3)="â‚¬",LEFT(Original!N270,(LEN(Original!N270)-3)),Original!N270)</f>
        <v>500</v>
      </c>
      <c r="M270" s="21">
        <f t="shared" si="22"/>
        <v>500</v>
      </c>
      <c r="N270" s="5">
        <f t="shared" si="23"/>
        <v>500</v>
      </c>
      <c r="O270" s="5">
        <f t="shared" si="24"/>
        <v>500</v>
      </c>
      <c r="P270" s="22" t="str">
        <f>IF(Original!O270="mÃ¤nnlich","0",IF(Original!O270="weiblich","1",""))</f>
        <v>1</v>
      </c>
      <c r="Q270" s="22">
        <f>IFERROR(INDEX(Alter!$B$1:$B$7,MATCH(LEFT(Original!P270,5),Alter!$A$1:$A$7,0)),"")</f>
        <v>3</v>
      </c>
      <c r="R270" s="23" t="str">
        <f>IFERROR(INDEX(Abschluss!$B$1:$B$10,MATCH(Original!Q270,Abschluss!$A$1:$A$10,0)),"")</f>
        <v/>
      </c>
      <c r="S270" s="23">
        <f>IFERROR(INDEX(Tätigkeit!$B$1:$B$10,MATCH(Original!R270,Tätigkeit!$A$1:$A$10,0)),"")</f>
        <v>1</v>
      </c>
      <c r="T270" s="23">
        <f>IFERROR(INDEX(Berufsfeld!$B$1:$B$16,MATCH(Original!S270,Berufsfeld!$A$1:$A$16,0)),"")</f>
        <v>4</v>
      </c>
      <c r="U270" s="23">
        <f>IFERROR(INDEX(Studium!$B$1:$B$11,MATCH(Original!T270,Studium!$A$1:$A$11,0)),"")</f>
        <v>1</v>
      </c>
      <c r="V270" s="24">
        <f>IFERROR(INDEX(Einkommen!$B$1:$B$17,MATCH(Original!U270,Einkommen!$A$1:$A$17,0)),"")</f>
        <v>2</v>
      </c>
      <c r="W270" s="24">
        <f>IF(Original!V270="","",Original!V270+1)</f>
        <v>3</v>
      </c>
      <c r="X270" s="24">
        <f>IF(Original!W270="","",Original!W270+1)</f>
        <v>4</v>
      </c>
      <c r="Y270" s="25">
        <f>IF(Original!X270="ja",1,IF(Original!X270="nein",0,""))</f>
        <v>1</v>
      </c>
      <c r="Z270" s="25">
        <f>IF(Original!Y270="ja",0,IF(Original!Y270="nein",1,""))</f>
        <v>0</v>
      </c>
      <c r="AA270" s="25">
        <f>IF(OR(Original!Z270="Meine Meinung zu Amazon hat meine Entscheidung im ersten Teil des Fragebogens nicht beeinflusst.",neu!C270=0),0,IF(AND(Original!Z270="Ich habe mich wegen meiner Amazon-Vorbehalte im ersten Teil des Fragebogens fÃ¼r das Spenden entschieden.",neu!C270=1),1,""))</f>
        <v>0</v>
      </c>
      <c r="AB270" s="19"/>
    </row>
    <row r="271" spans="1:28" x14ac:dyDescent="0.3">
      <c r="A271" s="17">
        <f>IF(ISBLANK(Original!C271),1,0)</f>
        <v>1</v>
      </c>
      <c r="B271" s="2" t="str">
        <f>MID(Original!D271,8,1)&amp;MID(Original!F271,8,1)</f>
        <v>A</v>
      </c>
      <c r="C271" s="17">
        <f t="shared" si="20"/>
        <v>1</v>
      </c>
      <c r="D271" s="18">
        <f>Original!G271+1</f>
        <v>8</v>
      </c>
      <c r="E271" s="18">
        <f>Original!H271+1</f>
        <v>9</v>
      </c>
      <c r="F271" s="18">
        <f>10-Original!I271+1</f>
        <v>4</v>
      </c>
      <c r="G271" s="18">
        <f>Original!J271+1</f>
        <v>5</v>
      </c>
      <c r="H271" s="18">
        <f>Original!K271+1</f>
        <v>6</v>
      </c>
      <c r="I271" s="18">
        <f>10-Original!L271+1</f>
        <v>8</v>
      </c>
      <c r="J271" s="4">
        <f t="shared" si="21"/>
        <v>6.666666666666667</v>
      </c>
      <c r="K271" s="18">
        <f>Original!M271</f>
        <v>9</v>
      </c>
      <c r="L271" s="20">
        <f>IF(RIGHT(Original!N271,3)="â‚¬",LEFT(Original!N271,(LEN(Original!N271)-3)),Original!N271)</f>
        <v>0</v>
      </c>
      <c r="M271" s="21">
        <f t="shared" si="22"/>
        <v>0</v>
      </c>
      <c r="N271" s="5">
        <f t="shared" si="23"/>
        <v>0</v>
      </c>
      <c r="O271" s="5">
        <f t="shared" si="24"/>
        <v>0</v>
      </c>
      <c r="P271" s="22" t="str">
        <f>IF(Original!O271="mÃ¤nnlich","0",IF(Original!O271="weiblich","1",""))</f>
        <v>0</v>
      </c>
      <c r="Q271" s="22">
        <f>IFERROR(INDEX(Alter!$B$1:$B$7,MATCH(LEFT(Original!P271,5),Alter!$A$1:$A$7,0)),"")</f>
        <v>3</v>
      </c>
      <c r="R271" s="23">
        <f>IFERROR(INDEX(Abschluss!$B$1:$B$10,MATCH(Original!Q271,Abschluss!$A$1:$A$10,0)),"")</f>
        <v>4</v>
      </c>
      <c r="S271" s="23">
        <f>IFERROR(INDEX(Tätigkeit!$B$1:$B$10,MATCH(Original!R271,Tätigkeit!$A$1:$A$10,0)),"")</f>
        <v>1</v>
      </c>
      <c r="T271" s="23">
        <f>IFERROR(INDEX(Berufsfeld!$B$1:$B$16,MATCH(Original!S271,Berufsfeld!$A$1:$A$16,0)),"")</f>
        <v>11</v>
      </c>
      <c r="U271" s="23">
        <f>IFERROR(INDEX(Studium!$B$1:$B$11,MATCH(Original!T271,Studium!$A$1:$A$11,0)),"")</f>
        <v>9</v>
      </c>
      <c r="V271" s="24">
        <f>IFERROR(INDEX(Einkommen!$B$1:$B$17,MATCH(Original!U271,Einkommen!$A$1:$A$17,0)),"")</f>
        <v>1</v>
      </c>
      <c r="W271" s="24">
        <f>IF(Original!V271="","",Original!V271+1)</f>
        <v>3</v>
      </c>
      <c r="X271" s="24">
        <f>IF(Original!W271="","",Original!W271+1)</f>
        <v>3</v>
      </c>
      <c r="Y271" s="25">
        <f>IF(Original!X271="ja",1,IF(Original!X271="nein",0,""))</f>
        <v>1</v>
      </c>
      <c r="Z271" s="25">
        <f>IF(Original!Y271="ja",0,IF(Original!Y271="nein",1,""))</f>
        <v>0</v>
      </c>
      <c r="AA271" s="25">
        <f>IF(OR(Original!Z271="Meine Meinung zu Amazon hat meine Entscheidung im ersten Teil des Fragebogens nicht beeinflusst.",neu!C271=0),0,IF(AND(Original!Z271="Ich habe mich wegen meiner Amazon-Vorbehalte im ersten Teil des Fragebogens fÃ¼r das Spenden entschieden.",neu!C271=1),1,""))</f>
        <v>0</v>
      </c>
      <c r="AB271" s="19"/>
    </row>
    <row r="272" spans="1:28" x14ac:dyDescent="0.3">
      <c r="A272" s="17">
        <f>IF(ISBLANK(Original!C272),1,0)</f>
        <v>0</v>
      </c>
      <c r="B272" s="2" t="str">
        <f>MID(Original!D272,8,1)&amp;MID(Original!F272,8,1)</f>
        <v>B</v>
      </c>
      <c r="C272" s="17">
        <f t="shared" si="20"/>
        <v>0</v>
      </c>
      <c r="D272" s="18">
        <f>Original!G272+1</f>
        <v>9</v>
      </c>
      <c r="E272" s="18">
        <f>Original!H272+1</f>
        <v>8</v>
      </c>
      <c r="F272" s="18">
        <f>10-Original!I272+1</f>
        <v>6</v>
      </c>
      <c r="G272" s="18">
        <f>Original!J272+1</f>
        <v>5</v>
      </c>
      <c r="H272" s="18">
        <f>Original!K272+1</f>
        <v>1</v>
      </c>
      <c r="I272" s="18">
        <f>10-Original!L272+1</f>
        <v>8</v>
      </c>
      <c r="J272" s="4">
        <f t="shared" si="21"/>
        <v>6.166666666666667</v>
      </c>
      <c r="K272" s="18">
        <f>Original!M272</f>
        <v>8</v>
      </c>
      <c r="L272" s="20">
        <f>IF(RIGHT(Original!N272,3)="â‚¬",LEFT(Original!N272,(LEN(Original!N272)-3)),Original!N272)</f>
        <v>50</v>
      </c>
      <c r="M272" s="21">
        <f t="shared" si="22"/>
        <v>50</v>
      </c>
      <c r="N272" s="5">
        <f t="shared" si="23"/>
        <v>50</v>
      </c>
      <c r="O272" s="5">
        <f t="shared" si="24"/>
        <v>50</v>
      </c>
      <c r="P272" s="22" t="str">
        <f>IF(Original!O272="mÃ¤nnlich","0",IF(Original!O272="weiblich","1",""))</f>
        <v>1</v>
      </c>
      <c r="Q272" s="22">
        <f>IFERROR(INDEX(Alter!$B$1:$B$7,MATCH(LEFT(Original!P272,5),Alter!$A$1:$A$7,0)),"")</f>
        <v>2</v>
      </c>
      <c r="R272" s="23">
        <f>IFERROR(INDEX(Abschluss!$B$1:$B$10,MATCH(Original!Q272,Abschluss!$A$1:$A$10,0)),"")</f>
        <v>4</v>
      </c>
      <c r="S272" s="23">
        <f>IFERROR(INDEX(Tätigkeit!$B$1:$B$10,MATCH(Original!R272,Tätigkeit!$A$1:$A$10,0)),"")</f>
        <v>1</v>
      </c>
      <c r="T272" s="23">
        <f>IFERROR(INDEX(Berufsfeld!$B$1:$B$16,MATCH(Original!S272,Berufsfeld!$A$1:$A$16,0)),"")</f>
        <v>1</v>
      </c>
      <c r="U272" s="23">
        <f>IFERROR(INDEX(Studium!$B$1:$B$11,MATCH(Original!T272,Studium!$A$1:$A$11,0)),"")</f>
        <v>7</v>
      </c>
      <c r="V272" s="24">
        <f>IFERROR(INDEX(Einkommen!$B$1:$B$17,MATCH(Original!U272,Einkommen!$A$1:$A$17,0)),"")</f>
        <v>2</v>
      </c>
      <c r="W272" s="24">
        <f>IF(Original!V272="","",Original!V272+1)</f>
        <v>3</v>
      </c>
      <c r="X272" s="24">
        <f>IF(Original!W272="","",Original!W272+1)</f>
        <v>3</v>
      </c>
      <c r="Y272" s="25">
        <f>IF(Original!X272="ja",1,IF(Original!X272="nein",0,""))</f>
        <v>1</v>
      </c>
      <c r="Z272" s="25">
        <f>IF(Original!Y272="ja",0,IF(Original!Y272="nein",1,""))</f>
        <v>0</v>
      </c>
      <c r="AA272" s="25">
        <f>IF(OR(Original!Z272="Meine Meinung zu Amazon hat meine Entscheidung im ersten Teil des Fragebogens nicht beeinflusst.",neu!C272=0),0,IF(AND(Original!Z272="Ich habe mich wegen meiner Amazon-Vorbehalte im ersten Teil des Fragebogens fÃ¼r das Spenden entschieden.",neu!C272=1),1,""))</f>
        <v>0</v>
      </c>
      <c r="AB272" s="19"/>
    </row>
    <row r="273" spans="1:28" x14ac:dyDescent="0.3">
      <c r="A273" s="17">
        <f>IF(ISBLANK(Original!C273),1,0)</f>
        <v>0</v>
      </c>
      <c r="B273" s="2" t="str">
        <f>MID(Original!D273,8,1)&amp;MID(Original!F273,8,1)</f>
        <v>A</v>
      </c>
      <c r="C273" s="17">
        <f t="shared" si="20"/>
        <v>1</v>
      </c>
      <c r="D273" s="18">
        <f>Original!G273+1</f>
        <v>6</v>
      </c>
      <c r="E273" s="18">
        <f>Original!H273+1</f>
        <v>4</v>
      </c>
      <c r="F273" s="18">
        <f>10-Original!I273+1</f>
        <v>1</v>
      </c>
      <c r="G273" s="18">
        <f>Original!J273+1</f>
        <v>5</v>
      </c>
      <c r="H273" s="18">
        <f>Original!K273+1</f>
        <v>1</v>
      </c>
      <c r="I273" s="18">
        <f>10-Original!L273+1</f>
        <v>6</v>
      </c>
      <c r="J273" s="4">
        <f t="shared" si="21"/>
        <v>3.8333333333333335</v>
      </c>
      <c r="K273" s="18">
        <f>Original!M273</f>
        <v>7</v>
      </c>
      <c r="L273" s="20">
        <f>IF(RIGHT(Original!N273,3)="â‚¬",LEFT(Original!N273,(LEN(Original!N273)-3)),Original!N273)</f>
        <v>100</v>
      </c>
      <c r="M273" s="21">
        <f t="shared" si="22"/>
        <v>100</v>
      </c>
      <c r="N273" s="5">
        <f t="shared" si="23"/>
        <v>100</v>
      </c>
      <c r="O273" s="5">
        <f t="shared" si="24"/>
        <v>100</v>
      </c>
      <c r="P273" s="22" t="str">
        <f>IF(Original!O273="mÃ¤nnlich","0",IF(Original!O273="weiblich","1",""))</f>
        <v>1</v>
      </c>
      <c r="Q273" s="22">
        <f>IFERROR(INDEX(Alter!$B$1:$B$7,MATCH(LEFT(Original!P273,5),Alter!$A$1:$A$7,0)),"")</f>
        <v>2</v>
      </c>
      <c r="R273" s="23">
        <f>IFERROR(INDEX(Abschluss!$B$1:$B$10,MATCH(Original!Q273,Abschluss!$A$1:$A$10,0)),"")</f>
        <v>8</v>
      </c>
      <c r="S273" s="23">
        <f>IFERROR(INDEX(Tätigkeit!$B$1:$B$10,MATCH(Original!R273,Tätigkeit!$A$1:$A$10,0)),"")</f>
        <v>2</v>
      </c>
      <c r="T273" s="23">
        <f>IFERROR(INDEX(Berufsfeld!$B$1:$B$16,MATCH(Original!S273,Berufsfeld!$A$1:$A$16,0)),"")</f>
        <v>4</v>
      </c>
      <c r="U273" s="23" t="str">
        <f>IFERROR(INDEX(Studium!$B$1:$B$11,MATCH(Original!T273,Studium!$A$1:$A$11,0)),"")</f>
        <v/>
      </c>
      <c r="V273" s="24">
        <f>IFERROR(INDEX(Einkommen!$B$1:$B$17,MATCH(Original!U273,Einkommen!$A$1:$A$17,0)),"")</f>
        <v>4</v>
      </c>
      <c r="W273" s="24">
        <f>IF(Original!V273="","",Original!V273+1)</f>
        <v>3</v>
      </c>
      <c r="X273" s="24">
        <f>IF(Original!W273="","",Original!W273+1)</f>
        <v>4</v>
      </c>
      <c r="Y273" s="25">
        <f>IF(Original!X273="ja",1,IF(Original!X273="nein",0,""))</f>
        <v>1</v>
      </c>
      <c r="Z273" s="25">
        <f>IF(Original!Y273="ja",0,IF(Original!Y273="nein",1,""))</f>
        <v>0</v>
      </c>
      <c r="AA273" s="25">
        <f>IF(OR(Original!Z273="Meine Meinung zu Amazon hat meine Entscheidung im ersten Teil des Fragebogens nicht beeinflusst.",neu!C273=0),0,IF(AND(Original!Z273="Ich habe mich wegen meiner Amazon-Vorbehalte im ersten Teil des Fragebogens fÃ¼r das Spenden entschieden.",neu!C273=1),1,""))</f>
        <v>0</v>
      </c>
      <c r="AB273" s="19"/>
    </row>
    <row r="274" spans="1:28" x14ac:dyDescent="0.3">
      <c r="A274" s="17">
        <f>IF(ISBLANK(Original!C274),1,0)</f>
        <v>1</v>
      </c>
      <c r="B274" s="2" t="str">
        <f>MID(Original!D274,8,1)&amp;MID(Original!F274,8,1)</f>
        <v>A</v>
      </c>
      <c r="C274" s="17">
        <f t="shared" si="20"/>
        <v>1</v>
      </c>
      <c r="D274" s="18">
        <f>Original!G274+1</f>
        <v>5</v>
      </c>
      <c r="E274" s="18">
        <f>Original!H274+1</f>
        <v>8</v>
      </c>
      <c r="F274" s="18">
        <f>10-Original!I274+1</f>
        <v>4</v>
      </c>
      <c r="G274" s="18">
        <f>Original!J274+1</f>
        <v>7</v>
      </c>
      <c r="H274" s="18">
        <f>Original!K274+1</f>
        <v>8</v>
      </c>
      <c r="I274" s="18">
        <f>10-Original!L274+1</f>
        <v>8</v>
      </c>
      <c r="J274" s="4">
        <f t="shared" si="21"/>
        <v>6.666666666666667</v>
      </c>
      <c r="K274" s="18">
        <f>Original!M274</f>
        <v>9</v>
      </c>
      <c r="L274" s="20">
        <f>IF(RIGHT(Original!N274,3)="â‚¬",LEFT(Original!N274,(LEN(Original!N274)-3)),Original!N274)</f>
        <v>400</v>
      </c>
      <c r="M274" s="21">
        <f t="shared" si="22"/>
        <v>400</v>
      </c>
      <c r="N274" s="5">
        <f t="shared" si="23"/>
        <v>400</v>
      </c>
      <c r="O274" s="5">
        <f t="shared" si="24"/>
        <v>400</v>
      </c>
      <c r="P274" s="22" t="str">
        <f>IF(Original!O274="mÃ¤nnlich","0",IF(Original!O274="weiblich","1",""))</f>
        <v>1</v>
      </c>
      <c r="Q274" s="22">
        <f>IFERROR(INDEX(Alter!$B$1:$B$7,MATCH(LEFT(Original!P274,5),Alter!$A$1:$A$7,0)),"")</f>
        <v>2</v>
      </c>
      <c r="R274" s="23">
        <f>IFERROR(INDEX(Abschluss!$B$1:$B$10,MATCH(Original!Q274,Abschluss!$A$1:$A$10,0)),"")</f>
        <v>8</v>
      </c>
      <c r="S274" s="23">
        <f>IFERROR(INDEX(Tätigkeit!$B$1:$B$10,MATCH(Original!R274,Tätigkeit!$A$1:$A$10,0)),"")</f>
        <v>1</v>
      </c>
      <c r="T274" s="23">
        <f>IFERROR(INDEX(Berufsfeld!$B$1:$B$16,MATCH(Original!S274,Berufsfeld!$A$1:$A$16,0)),"")</f>
        <v>1</v>
      </c>
      <c r="U274" s="23">
        <f>IFERROR(INDEX(Studium!$B$1:$B$11,MATCH(Original!T274,Studium!$A$1:$A$11,0)),"")</f>
        <v>7</v>
      </c>
      <c r="V274" s="24">
        <f>IFERROR(INDEX(Einkommen!$B$1:$B$17,MATCH(Original!U274,Einkommen!$A$1:$A$17,0)),"")</f>
        <v>2</v>
      </c>
      <c r="W274" s="24">
        <f>IF(Original!V274="","",Original!V274+1)</f>
        <v>6</v>
      </c>
      <c r="X274" s="24">
        <f>IF(Original!W274="","",Original!W274+1)</f>
        <v>4</v>
      </c>
      <c r="Y274" s="25">
        <f>IF(Original!X274="ja",1,IF(Original!X274="nein",0,""))</f>
        <v>1</v>
      </c>
      <c r="Z274" s="25">
        <f>IF(Original!Y274="ja",0,IF(Original!Y274="nein",1,""))</f>
        <v>0</v>
      </c>
      <c r="AA274" s="25">
        <f>IF(OR(Original!Z274="Meine Meinung zu Amazon hat meine Entscheidung im ersten Teil des Fragebogens nicht beeinflusst.",neu!C274=0),0,IF(AND(Original!Z274="Ich habe mich wegen meiner Amazon-Vorbehalte im ersten Teil des Fragebogens fÃ¼r das Spenden entschieden.",neu!C274=1),1,""))</f>
        <v>1</v>
      </c>
      <c r="AB274" s="19"/>
    </row>
    <row r="275" spans="1:28" x14ac:dyDescent="0.3">
      <c r="A275" s="17">
        <f>IF(ISBLANK(Original!C275),1,0)</f>
        <v>0</v>
      </c>
      <c r="B275" s="2" t="str">
        <f>MID(Original!D275,8,1)&amp;MID(Original!F275,8,1)</f>
        <v>B</v>
      </c>
      <c r="C275" s="17">
        <f t="shared" si="20"/>
        <v>0</v>
      </c>
      <c r="D275" s="18">
        <f>Original!G275+1</f>
        <v>7</v>
      </c>
      <c r="E275" s="18">
        <f>Original!H275+1</f>
        <v>7</v>
      </c>
      <c r="F275" s="18">
        <f>10-Original!I275+1</f>
        <v>7</v>
      </c>
      <c r="G275" s="18">
        <f>Original!J275+1</f>
        <v>7</v>
      </c>
      <c r="H275" s="18">
        <f>Original!K275+1</f>
        <v>7</v>
      </c>
      <c r="I275" s="18">
        <f>10-Original!L275+1</f>
        <v>5</v>
      </c>
      <c r="J275" s="4">
        <f t="shared" si="21"/>
        <v>6.666666666666667</v>
      </c>
      <c r="K275" s="18">
        <f>Original!M275</f>
        <v>2</v>
      </c>
      <c r="L275" s="20">
        <f>IF(RIGHT(Original!N275,3)="â‚¬",LEFT(Original!N275,(LEN(Original!N275)-3)),Original!N275)</f>
        <v>0</v>
      </c>
      <c r="M275" s="21">
        <f t="shared" si="22"/>
        <v>0</v>
      </c>
      <c r="N275" s="5">
        <f t="shared" si="23"/>
        <v>0</v>
      </c>
      <c r="O275" s="5">
        <f t="shared" si="24"/>
        <v>0</v>
      </c>
      <c r="P275" s="22" t="str">
        <f>IF(Original!O275="mÃ¤nnlich","0",IF(Original!O275="weiblich","1",""))</f>
        <v>1</v>
      </c>
      <c r="Q275" s="22">
        <f>IFERROR(INDEX(Alter!$B$1:$B$7,MATCH(LEFT(Original!P275,5),Alter!$A$1:$A$7,0)),"")</f>
        <v>2</v>
      </c>
      <c r="R275" s="23">
        <f>IFERROR(INDEX(Abschluss!$B$1:$B$10,MATCH(Original!Q275,Abschluss!$A$1:$A$10,0)),"")</f>
        <v>4</v>
      </c>
      <c r="S275" s="23">
        <f>IFERROR(INDEX(Tätigkeit!$B$1:$B$10,MATCH(Original!R275,Tätigkeit!$A$1:$A$10,0)),"")</f>
        <v>1</v>
      </c>
      <c r="T275" s="23">
        <f>IFERROR(INDEX(Berufsfeld!$B$1:$B$16,MATCH(Original!S275,Berufsfeld!$A$1:$A$16,0)),"")</f>
        <v>1</v>
      </c>
      <c r="U275" s="23">
        <f>IFERROR(INDEX(Studium!$B$1:$B$11,MATCH(Original!T275,Studium!$A$1:$A$11,0)),"")</f>
        <v>7</v>
      </c>
      <c r="V275" s="24">
        <f>IFERROR(INDEX(Einkommen!$B$1:$B$17,MATCH(Original!U275,Einkommen!$A$1:$A$17,0)),"")</f>
        <v>2</v>
      </c>
      <c r="W275" s="24">
        <f>IF(Original!V275="","",Original!V275+1)</f>
        <v>3</v>
      </c>
      <c r="X275" s="24">
        <f>IF(Original!W275="","",Original!W275+1)</f>
        <v>4</v>
      </c>
      <c r="Y275" s="25">
        <f>IF(Original!X275="ja",1,IF(Original!X275="nein",0,""))</f>
        <v>1</v>
      </c>
      <c r="Z275" s="25">
        <f>IF(Original!Y275="ja",0,IF(Original!Y275="nein",1,""))</f>
        <v>0</v>
      </c>
      <c r="AA275" s="25">
        <f>IF(OR(Original!Z275="Meine Meinung zu Amazon hat meine Entscheidung im ersten Teil des Fragebogens nicht beeinflusst.",neu!C275=0),0,IF(AND(Original!Z275="Ich habe mich wegen meiner Amazon-Vorbehalte im ersten Teil des Fragebogens fÃ¼r das Spenden entschieden.",neu!C275=1),1,""))</f>
        <v>0</v>
      </c>
      <c r="AB275" s="19"/>
    </row>
    <row r="276" spans="1:28" x14ac:dyDescent="0.3">
      <c r="A276" s="17">
        <f>IF(ISBLANK(Original!C276),1,0)</f>
        <v>1</v>
      </c>
      <c r="B276" s="2" t="str">
        <f>MID(Original!D276,8,1)&amp;MID(Original!F276,8,1)</f>
        <v>A</v>
      </c>
      <c r="C276" s="17">
        <f t="shared" si="20"/>
        <v>1</v>
      </c>
      <c r="D276" s="18">
        <f>Original!G276+1</f>
        <v>9</v>
      </c>
      <c r="E276" s="18">
        <f>Original!H276+1</f>
        <v>11</v>
      </c>
      <c r="F276" s="18">
        <f>10-Original!I276+1</f>
        <v>9</v>
      </c>
      <c r="G276" s="18">
        <f>Original!J276+1</f>
        <v>10</v>
      </c>
      <c r="H276" s="18">
        <f>Original!K276+1</f>
        <v>3</v>
      </c>
      <c r="I276" s="18">
        <f>10-Original!L276+1</f>
        <v>3</v>
      </c>
      <c r="J276" s="4">
        <f t="shared" si="21"/>
        <v>7.5</v>
      </c>
      <c r="K276" s="18">
        <f>Original!M276</f>
        <v>5</v>
      </c>
      <c r="L276" s="20" t="str">
        <f>IF(RIGHT(Original!N276,3)="â‚¬",LEFT(Original!N276,(LEN(Original!N276)-3)),Original!N276)</f>
        <v>250</v>
      </c>
      <c r="M276" s="21" t="str">
        <f t="shared" si="22"/>
        <v>250</v>
      </c>
      <c r="N276" s="5" t="str">
        <f t="shared" si="23"/>
        <v>250</v>
      </c>
      <c r="O276" s="5">
        <f t="shared" si="24"/>
        <v>250</v>
      </c>
      <c r="P276" s="22" t="str">
        <f>IF(Original!O276="mÃ¤nnlich","0",IF(Original!O276="weiblich","1",""))</f>
        <v>1</v>
      </c>
      <c r="Q276" s="22">
        <f>IFERROR(INDEX(Alter!$B$1:$B$7,MATCH(LEFT(Original!P276,5),Alter!$A$1:$A$7,0)),"")</f>
        <v>3</v>
      </c>
      <c r="R276" s="23">
        <f>IFERROR(INDEX(Abschluss!$B$1:$B$10,MATCH(Original!Q276,Abschluss!$A$1:$A$10,0)),"")</f>
        <v>7</v>
      </c>
      <c r="S276" s="23">
        <f>IFERROR(INDEX(Tätigkeit!$B$1:$B$10,MATCH(Original!R276,Tätigkeit!$A$1:$A$10,0)),"")</f>
        <v>2</v>
      </c>
      <c r="T276" s="23">
        <f>IFERROR(INDEX(Berufsfeld!$B$1:$B$16,MATCH(Original!S276,Berufsfeld!$A$1:$A$16,0)),"")</f>
        <v>2</v>
      </c>
      <c r="U276" s="23">
        <f>IFERROR(INDEX(Studium!$B$1:$B$11,MATCH(Original!T276,Studium!$A$1:$A$11,0)),"")</f>
        <v>4</v>
      </c>
      <c r="V276" s="24">
        <f>IFERROR(INDEX(Einkommen!$B$1:$B$17,MATCH(Original!U276,Einkommen!$A$1:$A$17,0)),"")</f>
        <v>4</v>
      </c>
      <c r="W276" s="24">
        <f>IF(Original!V276="","",Original!V276+1)</f>
        <v>5</v>
      </c>
      <c r="X276" s="24">
        <f>IF(Original!W276="","",Original!W276+1)</f>
        <v>4</v>
      </c>
      <c r="Y276" s="25">
        <f>IF(Original!X276="ja",1,IF(Original!X276="nein",0,""))</f>
        <v>1</v>
      </c>
      <c r="Z276" s="25">
        <f>IF(Original!Y276="ja",0,IF(Original!Y276="nein",1,""))</f>
        <v>0</v>
      </c>
      <c r="AA276" s="25">
        <f>IF(OR(Original!Z276="Meine Meinung zu Amazon hat meine Entscheidung im ersten Teil des Fragebogens nicht beeinflusst.",neu!C276=0),0,IF(AND(Original!Z276="Ich habe mich wegen meiner Amazon-Vorbehalte im ersten Teil des Fragebogens fÃ¼r das Spenden entschieden.",neu!C276=1),1,""))</f>
        <v>0</v>
      </c>
      <c r="AB276" s="19"/>
    </row>
    <row r="277" spans="1:28" x14ac:dyDescent="0.3">
      <c r="A277" s="17">
        <f>IF(ISBLANK(Original!C277),1,0)</f>
        <v>0</v>
      </c>
      <c r="B277" s="2" t="str">
        <f>MID(Original!D277,8,1)&amp;MID(Original!F277,8,1)</f>
        <v>A</v>
      </c>
      <c r="C277" s="17">
        <f t="shared" si="20"/>
        <v>1</v>
      </c>
      <c r="D277" s="18">
        <f>Original!G277+1</f>
        <v>7</v>
      </c>
      <c r="E277" s="18">
        <f>Original!H277+1</f>
        <v>4</v>
      </c>
      <c r="F277" s="18">
        <f>10-Original!I277+1</f>
        <v>4</v>
      </c>
      <c r="G277" s="18">
        <f>Original!J277+1</f>
        <v>5</v>
      </c>
      <c r="H277" s="18">
        <f>Original!K277+1</f>
        <v>5</v>
      </c>
      <c r="I277" s="18">
        <f>10-Original!L277+1</f>
        <v>4</v>
      </c>
      <c r="J277" s="4">
        <f t="shared" si="21"/>
        <v>4.833333333333333</v>
      </c>
      <c r="K277" s="18">
        <f>Original!M277</f>
        <v>9</v>
      </c>
      <c r="L277" s="20">
        <f>IF(RIGHT(Original!N277,3)="â‚¬",LEFT(Original!N277,(LEN(Original!N277)-3)),Original!N277)</f>
        <v>500</v>
      </c>
      <c r="M277" s="21">
        <f t="shared" si="22"/>
        <v>500</v>
      </c>
      <c r="N277" s="5">
        <f t="shared" si="23"/>
        <v>500</v>
      </c>
      <c r="O277" s="5">
        <f t="shared" si="24"/>
        <v>500</v>
      </c>
      <c r="P277" s="22" t="str">
        <f>IF(Original!O277="mÃ¤nnlich","0",IF(Original!O277="weiblich","1",""))</f>
        <v>1</v>
      </c>
      <c r="Q277" s="22">
        <f>IFERROR(INDEX(Alter!$B$1:$B$7,MATCH(LEFT(Original!P277,5),Alter!$A$1:$A$7,0)),"")</f>
        <v>3</v>
      </c>
      <c r="R277" s="23">
        <f>IFERROR(INDEX(Abschluss!$B$1:$B$10,MATCH(Original!Q277,Abschluss!$A$1:$A$10,0)),"")</f>
        <v>9</v>
      </c>
      <c r="S277" s="23">
        <f>IFERROR(INDEX(Tätigkeit!$B$1:$B$10,MATCH(Original!R277,Tätigkeit!$A$1:$A$10,0)),"")</f>
        <v>2</v>
      </c>
      <c r="T277" s="23">
        <f>IFERROR(INDEX(Berufsfeld!$B$1:$B$16,MATCH(Original!S277,Berufsfeld!$A$1:$A$16,0)),"")</f>
        <v>8</v>
      </c>
      <c r="U277" s="23">
        <f>IFERROR(INDEX(Studium!$B$1:$B$11,MATCH(Original!T277,Studium!$A$1:$A$11,0)),"")</f>
        <v>1</v>
      </c>
      <c r="V277" s="24">
        <f>IFERROR(INDEX(Einkommen!$B$1:$B$17,MATCH(Original!U277,Einkommen!$A$1:$A$17,0)),"")</f>
        <v>5</v>
      </c>
      <c r="W277" s="24">
        <f>IF(Original!V277="","",Original!V277+1)</f>
        <v>5</v>
      </c>
      <c r="X277" s="24">
        <f>IF(Original!W277="","",Original!W277+1)</f>
        <v>4</v>
      </c>
      <c r="Y277" s="25">
        <f>IF(Original!X277="ja",1,IF(Original!X277="nein",0,""))</f>
        <v>1</v>
      </c>
      <c r="Z277" s="25">
        <f>IF(Original!Y277="ja",0,IF(Original!Y277="nein",1,""))</f>
        <v>0</v>
      </c>
      <c r="AA277" s="25">
        <f>IF(OR(Original!Z277="Meine Meinung zu Amazon hat meine Entscheidung im ersten Teil des Fragebogens nicht beeinflusst.",neu!C277=0),0,IF(AND(Original!Z277="Ich habe mich wegen meiner Amazon-Vorbehalte im ersten Teil des Fragebogens fÃ¼r das Spenden entschieden.",neu!C277=1),1,""))</f>
        <v>0</v>
      </c>
      <c r="AB277" s="19"/>
    </row>
    <row r="278" spans="1:28" x14ac:dyDescent="0.3">
      <c r="A278" s="17">
        <f>IF(ISBLANK(Original!C278),1,0)</f>
        <v>0</v>
      </c>
      <c r="B278" s="2" t="str">
        <f>MID(Original!D278,8,1)&amp;MID(Original!F278,8,1)</f>
        <v>B</v>
      </c>
      <c r="C278" s="17">
        <f t="shared" si="20"/>
        <v>0</v>
      </c>
      <c r="D278" s="18">
        <f>Original!G278+1</f>
        <v>3</v>
      </c>
      <c r="E278" s="18">
        <f>Original!H278+1</f>
        <v>3</v>
      </c>
      <c r="F278" s="18">
        <f>10-Original!I278+1</f>
        <v>2</v>
      </c>
      <c r="G278" s="18">
        <f>Original!J278+1</f>
        <v>4</v>
      </c>
      <c r="H278" s="18">
        <f>Original!K278+1</f>
        <v>1</v>
      </c>
      <c r="I278" s="18">
        <f>10-Original!L278+1</f>
        <v>8</v>
      </c>
      <c r="J278" s="4">
        <f t="shared" si="21"/>
        <v>3.5</v>
      </c>
      <c r="K278" s="18">
        <f>Original!M278</f>
        <v>10</v>
      </c>
      <c r="L278" s="20" t="str">
        <f>IF(RIGHT(Original!N278,3)="â‚¬",LEFT(Original!N278,(LEN(Original!N278)-3)),Original!N278)</f>
        <v>5</v>
      </c>
      <c r="M278" s="21" t="str">
        <f t="shared" si="22"/>
        <v>5</v>
      </c>
      <c r="N278" s="5" t="str">
        <f t="shared" si="23"/>
        <v>5</v>
      </c>
      <c r="O278" s="5">
        <f t="shared" si="24"/>
        <v>5</v>
      </c>
      <c r="P278" s="22" t="str">
        <f>IF(Original!O278="mÃ¤nnlich","0",IF(Original!O278="weiblich","1",""))</f>
        <v>0</v>
      </c>
      <c r="Q278" s="22">
        <f>IFERROR(INDEX(Alter!$B$1:$B$7,MATCH(LEFT(Original!P278,5),Alter!$A$1:$A$7,0)),"")</f>
        <v>3</v>
      </c>
      <c r="R278" s="23">
        <f>IFERROR(INDEX(Abschluss!$B$1:$B$10,MATCH(Original!Q278,Abschluss!$A$1:$A$10,0)),"")</f>
        <v>7</v>
      </c>
      <c r="S278" s="23">
        <f>IFERROR(INDEX(Tätigkeit!$B$1:$B$10,MATCH(Original!R278,Tätigkeit!$A$1:$A$10,0)),"")</f>
        <v>3</v>
      </c>
      <c r="T278" s="23">
        <f>IFERROR(INDEX(Berufsfeld!$B$1:$B$16,MATCH(Original!S278,Berufsfeld!$A$1:$A$16,0)),"")</f>
        <v>1</v>
      </c>
      <c r="U278" s="23">
        <f>IFERROR(INDEX(Studium!$B$1:$B$11,MATCH(Original!T278,Studium!$A$1:$A$11,0)),"")</f>
        <v>7</v>
      </c>
      <c r="V278" s="24">
        <f>IFERROR(INDEX(Einkommen!$B$1:$B$17,MATCH(Original!U278,Einkommen!$A$1:$A$17,0)),"")</f>
        <v>2</v>
      </c>
      <c r="W278" s="24">
        <f>IF(Original!V278="","",Original!V278+1)</f>
        <v>4</v>
      </c>
      <c r="X278" s="24">
        <f>IF(Original!W278="","",Original!W278+1)</f>
        <v>4</v>
      </c>
      <c r="Y278" s="25">
        <f>IF(Original!X278="ja",1,IF(Original!X278="nein",0,""))</f>
        <v>1</v>
      </c>
      <c r="Z278" s="25">
        <f>IF(Original!Y278="ja",0,IF(Original!Y278="nein",1,""))</f>
        <v>0</v>
      </c>
      <c r="AA278" s="25">
        <f>IF(OR(Original!Z278="Meine Meinung zu Amazon hat meine Entscheidung im ersten Teil des Fragebogens nicht beeinflusst.",neu!C278=0),0,IF(AND(Original!Z278="Ich habe mich wegen meiner Amazon-Vorbehalte im ersten Teil des Fragebogens fÃ¼r das Spenden entschieden.",neu!C278=1),1,""))</f>
        <v>0</v>
      </c>
      <c r="AB278" s="19"/>
    </row>
    <row r="279" spans="1:28" x14ac:dyDescent="0.3">
      <c r="A279" s="17">
        <f>IF(ISBLANK(Original!C279),1,0)</f>
        <v>1</v>
      </c>
      <c r="B279" s="2" t="str">
        <f>MID(Original!D279,8,1)&amp;MID(Original!F279,8,1)</f>
        <v>A</v>
      </c>
      <c r="C279" s="17">
        <f t="shared" si="20"/>
        <v>1</v>
      </c>
      <c r="D279" s="18">
        <f>Original!G279+1</f>
        <v>8</v>
      </c>
      <c r="E279" s="18">
        <f>Original!H279+1</f>
        <v>4</v>
      </c>
      <c r="F279" s="18">
        <f>10-Original!I279+1</f>
        <v>5</v>
      </c>
      <c r="G279" s="18">
        <f>Original!J279+1</f>
        <v>6</v>
      </c>
      <c r="H279" s="18">
        <f>Original!K279+1</f>
        <v>4</v>
      </c>
      <c r="I279" s="18">
        <f>10-Original!L279+1</f>
        <v>6</v>
      </c>
      <c r="J279" s="4">
        <f t="shared" si="21"/>
        <v>5.5</v>
      </c>
      <c r="K279" s="18">
        <f>Original!M279</f>
        <v>10</v>
      </c>
      <c r="L279" s="20">
        <f>IF(RIGHT(Original!N279,3)="â‚¬",LEFT(Original!N279,(LEN(Original!N279)-3)),Original!N279)</f>
        <v>500</v>
      </c>
      <c r="M279" s="21">
        <f t="shared" si="22"/>
        <v>500</v>
      </c>
      <c r="N279" s="5">
        <f t="shared" si="23"/>
        <v>500</v>
      </c>
      <c r="O279" s="5">
        <f t="shared" si="24"/>
        <v>500</v>
      </c>
      <c r="P279" s="22" t="str">
        <f>IF(Original!O279="mÃ¤nnlich","0",IF(Original!O279="weiblich","1",""))</f>
        <v>1</v>
      </c>
      <c r="Q279" s="22">
        <f>IFERROR(INDEX(Alter!$B$1:$B$7,MATCH(LEFT(Original!P279,5),Alter!$A$1:$A$7,0)),"")</f>
        <v>2</v>
      </c>
      <c r="R279" s="23">
        <f>IFERROR(INDEX(Abschluss!$B$1:$B$10,MATCH(Original!Q279,Abschluss!$A$1:$A$10,0)),"")</f>
        <v>4</v>
      </c>
      <c r="S279" s="23">
        <f>IFERROR(INDEX(Tätigkeit!$B$1:$B$10,MATCH(Original!R279,Tätigkeit!$A$1:$A$10,0)),"")</f>
        <v>1</v>
      </c>
      <c r="T279" s="23">
        <f>IFERROR(INDEX(Berufsfeld!$B$1:$B$16,MATCH(Original!S279,Berufsfeld!$A$1:$A$16,0)),"")</f>
        <v>1</v>
      </c>
      <c r="U279" s="23">
        <f>IFERROR(INDEX(Studium!$B$1:$B$11,MATCH(Original!T279,Studium!$A$1:$A$11,0)),"")</f>
        <v>2</v>
      </c>
      <c r="V279" s="24">
        <f>IFERROR(INDEX(Einkommen!$B$1:$B$17,MATCH(Original!U279,Einkommen!$A$1:$A$17,0)),"")</f>
        <v>1</v>
      </c>
      <c r="W279" s="24">
        <f>IF(Original!V279="","",Original!V279+1)</f>
        <v>5</v>
      </c>
      <c r="X279" s="24">
        <f>IF(Original!W279="","",Original!W279+1)</f>
        <v>4</v>
      </c>
      <c r="Y279" s="25">
        <f>IF(Original!X279="ja",1,IF(Original!X279="nein",0,""))</f>
        <v>1</v>
      </c>
      <c r="Z279" s="25">
        <f>IF(Original!Y279="ja",0,IF(Original!Y279="nein",1,""))</f>
        <v>0</v>
      </c>
      <c r="AA279" s="25">
        <f>IF(OR(Original!Z279="Meine Meinung zu Amazon hat meine Entscheidung im ersten Teil des Fragebogens nicht beeinflusst.",neu!C279=0),0,IF(AND(Original!Z279="Ich habe mich wegen meiner Amazon-Vorbehalte im ersten Teil des Fragebogens fÃ¼r das Spenden entschieden.",neu!C279=1),1,""))</f>
        <v>0</v>
      </c>
      <c r="AB279" s="19"/>
    </row>
    <row r="280" spans="1:28" x14ac:dyDescent="0.3">
      <c r="A280" s="17">
        <f>IF(ISBLANK(Original!C280),1,0)</f>
        <v>0</v>
      </c>
      <c r="B280" s="2" t="str">
        <f>MID(Original!D280,8,1)&amp;MID(Original!F280,8,1)</f>
        <v>A</v>
      </c>
      <c r="C280" s="17">
        <f t="shared" si="20"/>
        <v>1</v>
      </c>
      <c r="D280" s="18">
        <f>Original!G280+1</f>
        <v>7</v>
      </c>
      <c r="E280" s="18">
        <f>Original!H280+1</f>
        <v>6</v>
      </c>
      <c r="F280" s="18">
        <f>10-Original!I280+1</f>
        <v>6</v>
      </c>
      <c r="G280" s="18">
        <f>Original!J280+1</f>
        <v>4</v>
      </c>
      <c r="H280" s="18">
        <f>Original!K280+1</f>
        <v>5</v>
      </c>
      <c r="I280" s="18">
        <f>10-Original!L280+1</f>
        <v>5</v>
      </c>
      <c r="J280" s="4">
        <f t="shared" si="21"/>
        <v>5.5</v>
      </c>
      <c r="K280" s="18">
        <f>Original!M280</f>
        <v>7</v>
      </c>
      <c r="L280" s="20">
        <f>IF(RIGHT(Original!N280,3)="â‚¬",LEFT(Original!N280,(LEN(Original!N280)-3)),Original!N280)</f>
        <v>200</v>
      </c>
      <c r="M280" s="21">
        <f t="shared" si="22"/>
        <v>200</v>
      </c>
      <c r="N280" s="5">
        <f t="shared" si="23"/>
        <v>200</v>
      </c>
      <c r="O280" s="5">
        <f t="shared" si="24"/>
        <v>200</v>
      </c>
      <c r="P280" s="22" t="str">
        <f>IF(Original!O280="mÃ¤nnlich","0",IF(Original!O280="weiblich","1",""))</f>
        <v>1</v>
      </c>
      <c r="Q280" s="22">
        <f>IFERROR(INDEX(Alter!$B$1:$B$7,MATCH(LEFT(Original!P280,5),Alter!$A$1:$A$7,0)),"")</f>
        <v>2</v>
      </c>
      <c r="R280" s="23">
        <f>IFERROR(INDEX(Abschluss!$B$1:$B$10,MATCH(Original!Q280,Abschluss!$A$1:$A$10,0)),"")</f>
        <v>4</v>
      </c>
      <c r="S280" s="23">
        <f>IFERROR(INDEX(Tätigkeit!$B$1:$B$10,MATCH(Original!R280,Tätigkeit!$A$1:$A$10,0)),"")</f>
        <v>1</v>
      </c>
      <c r="T280" s="23">
        <f>IFERROR(INDEX(Berufsfeld!$B$1:$B$16,MATCH(Original!S280,Berufsfeld!$A$1:$A$16,0)),"")</f>
        <v>2</v>
      </c>
      <c r="U280" s="23">
        <f>IFERROR(INDEX(Studium!$B$1:$B$11,MATCH(Original!T280,Studium!$A$1:$A$11,0)),"")</f>
        <v>4</v>
      </c>
      <c r="V280" s="24">
        <f>IFERROR(INDEX(Einkommen!$B$1:$B$17,MATCH(Original!U280,Einkommen!$A$1:$A$17,0)),"")</f>
        <v>1</v>
      </c>
      <c r="W280" s="24">
        <f>IF(Original!V280="","",Original!V280+1)</f>
        <v>3</v>
      </c>
      <c r="X280" s="24">
        <f>IF(Original!W280="","",Original!W280+1)</f>
        <v>1</v>
      </c>
      <c r="Y280" s="25">
        <f>IF(Original!X280="ja",1,IF(Original!X280="nein",0,""))</f>
        <v>1</v>
      </c>
      <c r="Z280" s="25">
        <f>IF(Original!Y280="ja",0,IF(Original!Y280="nein",1,""))</f>
        <v>0</v>
      </c>
      <c r="AA280" s="25">
        <f>IF(OR(Original!Z280="Meine Meinung zu Amazon hat meine Entscheidung im ersten Teil des Fragebogens nicht beeinflusst.",neu!C280=0),0,IF(AND(Original!Z280="Ich habe mich wegen meiner Amazon-Vorbehalte im ersten Teil des Fragebogens fÃ¼r das Spenden entschieden.",neu!C280=1),1,""))</f>
        <v>0</v>
      </c>
      <c r="AB280" s="19"/>
    </row>
    <row r="281" spans="1:28" x14ac:dyDescent="0.3">
      <c r="A281" s="17">
        <f>IF(ISBLANK(Original!C281),1,0)</f>
        <v>1</v>
      </c>
      <c r="B281" s="2" t="str">
        <f>MID(Original!D281,8,1)&amp;MID(Original!F281,8,1)</f>
        <v>A</v>
      </c>
      <c r="C281" s="17">
        <f t="shared" si="20"/>
        <v>1</v>
      </c>
      <c r="D281" s="18">
        <f>Original!G281+1</f>
        <v>5</v>
      </c>
      <c r="E281" s="18">
        <f>Original!H281+1</f>
        <v>3</v>
      </c>
      <c r="F281" s="18">
        <f>10-Original!I281+1</f>
        <v>4</v>
      </c>
      <c r="G281" s="18">
        <f>Original!J281+1</f>
        <v>3</v>
      </c>
      <c r="H281" s="18">
        <f>Original!K281+1</f>
        <v>1</v>
      </c>
      <c r="I281" s="18">
        <f>10-Original!L281+1</f>
        <v>2</v>
      </c>
      <c r="J281" s="4">
        <f t="shared" si="21"/>
        <v>3</v>
      </c>
      <c r="K281" s="18">
        <f>Original!M281</f>
        <v>4</v>
      </c>
      <c r="L281" s="20">
        <f>IF(RIGHT(Original!N281,3)="â‚¬",LEFT(Original!N281,(LEN(Original!N281)-3)),Original!N281)</f>
        <v>10</v>
      </c>
      <c r="M281" s="21">
        <f t="shared" si="22"/>
        <v>10</v>
      </c>
      <c r="N281" s="5">
        <f t="shared" si="23"/>
        <v>10</v>
      </c>
      <c r="O281" s="5">
        <f t="shared" si="24"/>
        <v>10</v>
      </c>
      <c r="P281" s="22" t="str">
        <f>IF(Original!O281="mÃ¤nnlich","0",IF(Original!O281="weiblich","1",""))</f>
        <v>1</v>
      </c>
      <c r="Q281" s="22">
        <f>IFERROR(INDEX(Alter!$B$1:$B$7,MATCH(LEFT(Original!P281,5),Alter!$A$1:$A$7,0)),"")</f>
        <v>2</v>
      </c>
      <c r="R281" s="23">
        <f>IFERROR(INDEX(Abschluss!$B$1:$B$10,MATCH(Original!Q281,Abschluss!$A$1:$A$10,0)),"")</f>
        <v>4</v>
      </c>
      <c r="S281" s="23">
        <f>IFERROR(INDEX(Tätigkeit!$B$1:$B$10,MATCH(Original!R281,Tätigkeit!$A$1:$A$10,0)),"")</f>
        <v>1</v>
      </c>
      <c r="T281" s="23">
        <f>IFERROR(INDEX(Berufsfeld!$B$1:$B$16,MATCH(Original!S281,Berufsfeld!$A$1:$A$16,0)),"")</f>
        <v>3</v>
      </c>
      <c r="U281" s="23">
        <f>IFERROR(INDEX(Studium!$B$1:$B$11,MATCH(Original!T281,Studium!$A$1:$A$11,0)),"")</f>
        <v>9</v>
      </c>
      <c r="V281" s="24">
        <f>IFERROR(INDEX(Einkommen!$B$1:$B$17,MATCH(Original!U281,Einkommen!$A$1:$A$17,0)),"")</f>
        <v>2</v>
      </c>
      <c r="W281" s="24">
        <f>IF(Original!V281="","",Original!V281+1)</f>
        <v>3</v>
      </c>
      <c r="X281" s="24">
        <f>IF(Original!W281="","",Original!W281+1)</f>
        <v>5</v>
      </c>
      <c r="Y281" s="25">
        <f>IF(Original!X281="ja",1,IF(Original!X281="nein",0,""))</f>
        <v>0</v>
      </c>
      <c r="Z281" s="25">
        <f>IF(Original!Y281="ja",0,IF(Original!Y281="nein",1,""))</f>
        <v>0</v>
      </c>
      <c r="AA281" s="25">
        <f>IF(OR(Original!Z281="Meine Meinung zu Amazon hat meine Entscheidung im ersten Teil des Fragebogens nicht beeinflusst.",neu!C281=0),0,IF(AND(Original!Z281="Ich habe mich wegen meiner Amazon-Vorbehalte im ersten Teil des Fragebogens fÃ¼r das Spenden entschieden.",neu!C281=1),1,""))</f>
        <v>0</v>
      </c>
      <c r="AB281" s="19"/>
    </row>
    <row r="282" spans="1:28" x14ac:dyDescent="0.3">
      <c r="A282" s="17">
        <f>IF(ISBLANK(Original!C282),1,0)</f>
        <v>0</v>
      </c>
      <c r="B282" s="2" t="str">
        <f>MID(Original!D282,8,1)&amp;MID(Original!F282,8,1)</f>
        <v>A</v>
      </c>
      <c r="C282" s="17">
        <f t="shared" si="20"/>
        <v>1</v>
      </c>
      <c r="D282" s="18">
        <f>Original!G282+1</f>
        <v>3</v>
      </c>
      <c r="E282" s="18">
        <f>Original!H282+1</f>
        <v>3</v>
      </c>
      <c r="F282" s="18">
        <f>10-Original!I282+1</f>
        <v>2</v>
      </c>
      <c r="G282" s="18">
        <f>Original!J282+1</f>
        <v>3</v>
      </c>
      <c r="H282" s="18">
        <f>Original!K282+1</f>
        <v>1</v>
      </c>
      <c r="I282" s="18">
        <f>10-Original!L282+1</f>
        <v>3</v>
      </c>
      <c r="J282" s="4">
        <f t="shared" si="21"/>
        <v>2.5</v>
      </c>
      <c r="K282" s="18">
        <f>Original!M282</f>
        <v>5</v>
      </c>
      <c r="L282" s="20">
        <f>IF(RIGHT(Original!N282,3)="â‚¬",LEFT(Original!N282,(LEN(Original!N282)-3)),Original!N282)</f>
        <v>50</v>
      </c>
      <c r="M282" s="21">
        <f t="shared" si="22"/>
        <v>50</v>
      </c>
      <c r="N282" s="5">
        <f t="shared" si="23"/>
        <v>50</v>
      </c>
      <c r="O282" s="5">
        <f t="shared" si="24"/>
        <v>50</v>
      </c>
      <c r="P282" s="22" t="str">
        <f>IF(Original!O282="mÃ¤nnlich","0",IF(Original!O282="weiblich","1",""))</f>
        <v>1</v>
      </c>
      <c r="Q282" s="22">
        <f>IFERROR(INDEX(Alter!$B$1:$B$7,MATCH(LEFT(Original!P282,5),Alter!$A$1:$A$7,0)),"")</f>
        <v>3</v>
      </c>
      <c r="R282" s="23">
        <f>IFERROR(INDEX(Abschluss!$B$1:$B$10,MATCH(Original!Q282,Abschluss!$A$1:$A$10,0)),"")</f>
        <v>7</v>
      </c>
      <c r="S282" s="23">
        <f>IFERROR(INDEX(Tätigkeit!$B$1:$B$10,MATCH(Original!R282,Tätigkeit!$A$1:$A$10,0)),"")</f>
        <v>2</v>
      </c>
      <c r="T282" s="23">
        <f>IFERROR(INDEX(Berufsfeld!$B$1:$B$16,MATCH(Original!S282,Berufsfeld!$A$1:$A$16,0)),"")</f>
        <v>2</v>
      </c>
      <c r="U282" s="23">
        <f>IFERROR(INDEX(Studium!$B$1:$B$11,MATCH(Original!T282,Studium!$A$1:$A$11,0)),"")</f>
        <v>1</v>
      </c>
      <c r="V282" s="24">
        <f>IFERROR(INDEX(Einkommen!$B$1:$B$17,MATCH(Original!U282,Einkommen!$A$1:$A$17,0)),"")</f>
        <v>5</v>
      </c>
      <c r="W282" s="24">
        <f>IF(Original!V282="","",Original!V282+1)</f>
        <v>4</v>
      </c>
      <c r="X282" s="24">
        <f>IF(Original!W282="","",Original!W282+1)</f>
        <v>4</v>
      </c>
      <c r="Y282" s="25">
        <f>IF(Original!X282="ja",1,IF(Original!X282="nein",0,""))</f>
        <v>1</v>
      </c>
      <c r="Z282" s="25">
        <f>IF(Original!Y282="ja",0,IF(Original!Y282="nein",1,""))</f>
        <v>0</v>
      </c>
      <c r="AA282" s="25">
        <f>IF(OR(Original!Z282="Meine Meinung zu Amazon hat meine Entscheidung im ersten Teil des Fragebogens nicht beeinflusst.",neu!C282=0),0,IF(AND(Original!Z282="Ich habe mich wegen meiner Amazon-Vorbehalte im ersten Teil des Fragebogens fÃ¼r das Spenden entschieden.",neu!C282=1),1,""))</f>
        <v>0</v>
      </c>
      <c r="AB282" s="19"/>
    </row>
    <row r="283" spans="1:28" x14ac:dyDescent="0.3">
      <c r="A283" s="17">
        <f>IF(ISBLANK(Original!C283),1,0)</f>
        <v>1</v>
      </c>
      <c r="B283" s="2" t="str">
        <f>MID(Original!D283,8,1)&amp;MID(Original!F283,8,1)</f>
        <v>B</v>
      </c>
      <c r="C283" s="17">
        <f t="shared" si="20"/>
        <v>0</v>
      </c>
      <c r="D283" s="18">
        <f>Original!G283+1</f>
        <v>11</v>
      </c>
      <c r="E283" s="18">
        <f>Original!H283+1</f>
        <v>11</v>
      </c>
      <c r="F283" s="18">
        <f>10-Original!I283+1</f>
        <v>1</v>
      </c>
      <c r="G283" s="18">
        <f>Original!J283+1</f>
        <v>11</v>
      </c>
      <c r="H283" s="18">
        <f>Original!K283+1</f>
        <v>11</v>
      </c>
      <c r="I283" s="18">
        <f>10-Original!L283+1</f>
        <v>1</v>
      </c>
      <c r="J283" s="4">
        <f t="shared" si="21"/>
        <v>7.666666666666667</v>
      </c>
      <c r="K283" s="18">
        <f>Original!M283</f>
        <v>4</v>
      </c>
      <c r="L283" s="20">
        <f>IF(RIGHT(Original!N283,3)="â‚¬",LEFT(Original!N283,(LEN(Original!N283)-3)),Original!N283)</f>
        <v>0</v>
      </c>
      <c r="M283" s="21">
        <f t="shared" si="22"/>
        <v>0</v>
      </c>
      <c r="N283" s="5">
        <f t="shared" si="23"/>
        <v>0</v>
      </c>
      <c r="O283" s="5">
        <f t="shared" si="24"/>
        <v>0</v>
      </c>
      <c r="P283" s="22" t="str">
        <f>IF(Original!O283="mÃ¤nnlich","0",IF(Original!O283="weiblich","1",""))</f>
        <v>1</v>
      </c>
      <c r="Q283" s="22">
        <f>IFERROR(INDEX(Alter!$B$1:$B$7,MATCH(LEFT(Original!P283,5),Alter!$A$1:$A$7,0)),"")</f>
        <v>2</v>
      </c>
      <c r="R283" s="23">
        <f>IFERROR(INDEX(Abschluss!$B$1:$B$10,MATCH(Original!Q283,Abschluss!$A$1:$A$10,0)),"")</f>
        <v>7</v>
      </c>
      <c r="S283" s="23">
        <f>IFERROR(INDEX(Tätigkeit!$B$1:$B$10,MATCH(Original!R283,Tätigkeit!$A$1:$A$10,0)),"")</f>
        <v>1</v>
      </c>
      <c r="T283" s="23">
        <f>IFERROR(INDEX(Berufsfeld!$B$1:$B$16,MATCH(Original!S283,Berufsfeld!$A$1:$A$16,0)),"")</f>
        <v>7</v>
      </c>
      <c r="U283" s="23">
        <f>IFERROR(INDEX(Studium!$B$1:$B$11,MATCH(Original!T283,Studium!$A$1:$A$11,0)),"")</f>
        <v>5</v>
      </c>
      <c r="V283" s="24">
        <f>IFERROR(INDEX(Einkommen!$B$1:$B$17,MATCH(Original!U283,Einkommen!$A$1:$A$17,0)),"")</f>
        <v>1</v>
      </c>
      <c r="W283" s="24">
        <f>IF(Original!V283="","",Original!V283+1)</f>
        <v>1</v>
      </c>
      <c r="X283" s="24">
        <f>IF(Original!W283="","",Original!W283+1)</f>
        <v>7</v>
      </c>
      <c r="Y283" s="25">
        <f>IF(Original!X283="ja",1,IF(Original!X283="nein",0,""))</f>
        <v>0</v>
      </c>
      <c r="Z283" s="25">
        <f>IF(Original!Y283="ja",0,IF(Original!Y283="nein",1,""))</f>
        <v>0</v>
      </c>
      <c r="AA283" s="25">
        <f>IF(OR(Original!Z283="Meine Meinung zu Amazon hat meine Entscheidung im ersten Teil des Fragebogens nicht beeinflusst.",neu!C283=0),0,IF(AND(Original!Z283="Ich habe mich wegen meiner Amazon-Vorbehalte im ersten Teil des Fragebogens fÃ¼r das Spenden entschieden.",neu!C283=1),1,""))</f>
        <v>0</v>
      </c>
      <c r="AB283" s="19"/>
    </row>
    <row r="284" spans="1:28" x14ac:dyDescent="0.3">
      <c r="A284" s="17">
        <f>IF(ISBLANK(Original!C284),1,0)</f>
        <v>0</v>
      </c>
      <c r="B284" s="2" t="str">
        <f>MID(Original!D284,8,1)&amp;MID(Original!F284,8,1)</f>
        <v>A</v>
      </c>
      <c r="C284" s="17">
        <f t="shared" si="20"/>
        <v>1</v>
      </c>
      <c r="D284" s="18">
        <f>Original!G284+1</f>
        <v>7</v>
      </c>
      <c r="E284" s="18">
        <f>Original!H284+1</f>
        <v>9</v>
      </c>
      <c r="F284" s="18">
        <f>10-Original!I284+1</f>
        <v>9</v>
      </c>
      <c r="G284" s="18">
        <f>Original!J284+1</f>
        <v>5</v>
      </c>
      <c r="H284" s="18">
        <f>Original!K284+1</f>
        <v>3</v>
      </c>
      <c r="I284" s="18">
        <f>10-Original!L284+1</f>
        <v>6</v>
      </c>
      <c r="J284" s="4">
        <f t="shared" si="21"/>
        <v>6.5</v>
      </c>
      <c r="K284" s="18">
        <f>Original!M284</f>
        <v>8</v>
      </c>
      <c r="L284" s="20">
        <f>IF(RIGHT(Original!N284,3)="â‚¬",LEFT(Original!N284,(LEN(Original!N284)-3)),Original!N284)</f>
        <v>150</v>
      </c>
      <c r="M284" s="21">
        <f t="shared" si="22"/>
        <v>150</v>
      </c>
      <c r="N284" s="5">
        <f t="shared" si="23"/>
        <v>150</v>
      </c>
      <c r="O284" s="5">
        <f t="shared" si="24"/>
        <v>150</v>
      </c>
      <c r="P284" s="22" t="str">
        <f>IF(Original!O284="mÃ¤nnlich","0",IF(Original!O284="weiblich","1",""))</f>
        <v>0</v>
      </c>
      <c r="Q284" s="22">
        <f>IFERROR(INDEX(Alter!$B$1:$B$7,MATCH(LEFT(Original!P284,5),Alter!$A$1:$A$7,0)),"")</f>
        <v>5</v>
      </c>
      <c r="R284" s="23">
        <f>IFERROR(INDEX(Abschluss!$B$1:$B$10,MATCH(Original!Q284,Abschluss!$A$1:$A$10,0)),"")</f>
        <v>3</v>
      </c>
      <c r="S284" s="23">
        <f>IFERROR(INDEX(Tätigkeit!$B$1:$B$10,MATCH(Original!R284,Tätigkeit!$A$1:$A$10,0)),"")</f>
        <v>2</v>
      </c>
      <c r="T284" s="23">
        <f>IFERROR(INDEX(Berufsfeld!$B$1:$B$16,MATCH(Original!S284,Berufsfeld!$A$1:$A$16,0)),"")</f>
        <v>4</v>
      </c>
      <c r="U284" s="23">
        <f>IFERROR(INDEX(Studium!$B$1:$B$11,MATCH(Original!T284,Studium!$A$1:$A$11,0)),"")</f>
        <v>1</v>
      </c>
      <c r="V284" s="24">
        <f>IFERROR(INDEX(Einkommen!$B$1:$B$17,MATCH(Original!U284,Einkommen!$A$1:$A$17,0)),"")</f>
        <v>5</v>
      </c>
      <c r="W284" s="24">
        <f>IF(Original!V284="","",Original!V284+1)</f>
        <v>5</v>
      </c>
      <c r="X284" s="24">
        <f>IF(Original!W284="","",Original!W284+1)</f>
        <v>4</v>
      </c>
      <c r="Y284" s="25">
        <f>IF(Original!X284="ja",1,IF(Original!X284="nein",0,""))</f>
        <v>1</v>
      </c>
      <c r="Z284" s="25">
        <f>IF(Original!Y284="ja",0,IF(Original!Y284="nein",1,""))</f>
        <v>0</v>
      </c>
      <c r="AA284" s="25">
        <f>IF(OR(Original!Z284="Meine Meinung zu Amazon hat meine Entscheidung im ersten Teil des Fragebogens nicht beeinflusst.",neu!C284=0),0,IF(AND(Original!Z284="Ich habe mich wegen meiner Amazon-Vorbehalte im ersten Teil des Fragebogens fÃ¼r das Spenden entschieden.",neu!C284=1),1,""))</f>
        <v>0</v>
      </c>
      <c r="AB284" s="19"/>
    </row>
    <row r="285" spans="1:28" x14ac:dyDescent="0.3">
      <c r="A285" s="17">
        <f>IF(ISBLANK(Original!C285),1,0)</f>
        <v>0</v>
      </c>
      <c r="B285" s="2" t="str">
        <f>MID(Original!D285,8,1)&amp;MID(Original!F285,8,1)</f>
        <v>B</v>
      </c>
      <c r="C285" s="17">
        <f t="shared" si="20"/>
        <v>0</v>
      </c>
      <c r="D285" s="18">
        <f>Original!G285+1</f>
        <v>6</v>
      </c>
      <c r="E285" s="18">
        <f>Original!H285+1</f>
        <v>10</v>
      </c>
      <c r="F285" s="18">
        <f>10-Original!I285+1</f>
        <v>3</v>
      </c>
      <c r="G285" s="18">
        <f>Original!J285+1</f>
        <v>6</v>
      </c>
      <c r="H285" s="18">
        <f>Original!K285+1</f>
        <v>1</v>
      </c>
      <c r="I285" s="18">
        <f>10-Original!L285+1</f>
        <v>6</v>
      </c>
      <c r="J285" s="4">
        <f t="shared" si="21"/>
        <v>5.333333333333333</v>
      </c>
      <c r="K285" s="18">
        <f>Original!M285</f>
        <v>7</v>
      </c>
      <c r="L285" s="20">
        <f>IF(RIGHT(Original!N285,3)="â‚¬",LEFT(Original!N285,(LEN(Original!N285)-3)),Original!N285)</f>
        <v>0</v>
      </c>
      <c r="M285" s="21">
        <f t="shared" si="22"/>
        <v>0</v>
      </c>
      <c r="N285" s="5">
        <f t="shared" si="23"/>
        <v>0</v>
      </c>
      <c r="O285" s="5">
        <f t="shared" si="24"/>
        <v>0</v>
      </c>
      <c r="P285" s="22" t="str">
        <f>IF(Original!O285="mÃ¤nnlich","0",IF(Original!O285="weiblich","1",""))</f>
        <v>0</v>
      </c>
      <c r="Q285" s="22">
        <f>IFERROR(INDEX(Alter!$B$1:$B$7,MATCH(LEFT(Original!P285,5),Alter!$A$1:$A$7,0)),"")</f>
        <v>2</v>
      </c>
      <c r="R285" s="23">
        <f>IFERROR(INDEX(Abschluss!$B$1:$B$10,MATCH(Original!Q285,Abschluss!$A$1:$A$10,0)),"")</f>
        <v>4</v>
      </c>
      <c r="S285" s="23">
        <f>IFERROR(INDEX(Tätigkeit!$B$1:$B$10,MATCH(Original!R285,Tätigkeit!$A$1:$A$10,0)),"")</f>
        <v>1</v>
      </c>
      <c r="T285" s="23">
        <f>IFERROR(INDEX(Berufsfeld!$B$1:$B$16,MATCH(Original!S285,Berufsfeld!$A$1:$A$16,0)),"")</f>
        <v>1</v>
      </c>
      <c r="U285" s="23">
        <f>IFERROR(INDEX(Studium!$B$1:$B$11,MATCH(Original!T285,Studium!$A$1:$A$11,0)),"")</f>
        <v>2</v>
      </c>
      <c r="V285" s="24">
        <f>IFERROR(INDEX(Einkommen!$B$1:$B$17,MATCH(Original!U285,Einkommen!$A$1:$A$17,0)),"")</f>
        <v>2</v>
      </c>
      <c r="W285" s="24">
        <f>IF(Original!V285="","",Original!V285+1)</f>
        <v>4</v>
      </c>
      <c r="X285" s="24">
        <f>IF(Original!W285="","",Original!W285+1)</f>
        <v>3</v>
      </c>
      <c r="Y285" s="25">
        <f>IF(Original!X285="ja",1,IF(Original!X285="nein",0,""))</f>
        <v>1</v>
      </c>
      <c r="Z285" s="25">
        <f>IF(Original!Y285="ja",0,IF(Original!Y285="nein",1,""))</f>
        <v>0</v>
      </c>
      <c r="AA285" s="25">
        <f>IF(OR(Original!Z285="Meine Meinung zu Amazon hat meine Entscheidung im ersten Teil des Fragebogens nicht beeinflusst.",neu!C285=0),0,IF(AND(Original!Z285="Ich habe mich wegen meiner Amazon-Vorbehalte im ersten Teil des Fragebogens fÃ¼r das Spenden entschieden.",neu!C285=1),1,""))</f>
        <v>0</v>
      </c>
      <c r="AB285" s="19"/>
    </row>
    <row r="286" spans="1:28" x14ac:dyDescent="0.3">
      <c r="A286" s="17">
        <f>IF(ISBLANK(Original!C286),1,0)</f>
        <v>1</v>
      </c>
      <c r="B286" s="2" t="str">
        <f>MID(Original!D286,8,1)&amp;MID(Original!F286,8,1)</f>
        <v>A</v>
      </c>
      <c r="C286" s="17">
        <f t="shared" si="20"/>
        <v>1</v>
      </c>
      <c r="D286" s="18">
        <f>Original!G286+1</f>
        <v>8</v>
      </c>
      <c r="E286" s="18">
        <f>Original!H286+1</f>
        <v>2</v>
      </c>
      <c r="F286" s="18">
        <f>10-Original!I286+1</f>
        <v>4</v>
      </c>
      <c r="G286" s="18">
        <f>Original!J286+1</f>
        <v>4</v>
      </c>
      <c r="H286" s="18">
        <f>Original!K286+1</f>
        <v>2</v>
      </c>
      <c r="I286" s="18">
        <f>10-Original!L286+1</f>
        <v>5</v>
      </c>
      <c r="J286" s="4">
        <f t="shared" si="21"/>
        <v>4.166666666666667</v>
      </c>
      <c r="K286" s="18">
        <f>Original!M286</f>
        <v>3</v>
      </c>
      <c r="L286" s="20" t="str">
        <f>IF(RIGHT(Original!N286,3)="â‚¬",LEFT(Original!N286,(LEN(Original!N286)-3)),Original!N286)</f>
        <v>50</v>
      </c>
      <c r="M286" s="21" t="str">
        <f t="shared" si="22"/>
        <v>50</v>
      </c>
      <c r="N286" s="5" t="str">
        <f t="shared" si="23"/>
        <v>50</v>
      </c>
      <c r="O286" s="5">
        <f t="shared" si="24"/>
        <v>50</v>
      </c>
      <c r="P286" s="22" t="str">
        <f>IF(Original!O286="mÃ¤nnlich","0",IF(Original!O286="weiblich","1",""))</f>
        <v>1</v>
      </c>
      <c r="Q286" s="22">
        <f>IFERROR(INDEX(Alter!$B$1:$B$7,MATCH(LEFT(Original!P286,5),Alter!$A$1:$A$7,0)),"")</f>
        <v>2</v>
      </c>
      <c r="R286" s="23">
        <f>IFERROR(INDEX(Abschluss!$B$1:$B$10,MATCH(Original!Q286,Abschluss!$A$1:$A$10,0)),"")</f>
        <v>4</v>
      </c>
      <c r="S286" s="23">
        <f>IFERROR(INDEX(Tätigkeit!$B$1:$B$10,MATCH(Original!R286,Tätigkeit!$A$1:$A$10,0)),"")</f>
        <v>1</v>
      </c>
      <c r="T286" s="23">
        <f>IFERROR(INDEX(Berufsfeld!$B$1:$B$16,MATCH(Original!S286,Berufsfeld!$A$1:$A$16,0)),"")</f>
        <v>2</v>
      </c>
      <c r="U286" s="23">
        <f>IFERROR(INDEX(Studium!$B$1:$B$11,MATCH(Original!T286,Studium!$A$1:$A$11,0)),"")</f>
        <v>4</v>
      </c>
      <c r="V286" s="24">
        <f>IFERROR(INDEX(Einkommen!$B$1:$B$17,MATCH(Original!U286,Einkommen!$A$1:$A$17,0)),"")</f>
        <v>1</v>
      </c>
      <c r="W286" s="24">
        <f>IF(Original!V286="","",Original!V286+1)</f>
        <v>5</v>
      </c>
      <c r="X286" s="24">
        <f>IF(Original!W286="","",Original!W286+1)</f>
        <v>3</v>
      </c>
      <c r="Y286" s="25">
        <f>IF(Original!X286="ja",1,IF(Original!X286="nein",0,""))</f>
        <v>1</v>
      </c>
      <c r="Z286" s="25">
        <f>IF(Original!Y286="ja",0,IF(Original!Y286="nein",1,""))</f>
        <v>0</v>
      </c>
      <c r="AA286" s="25">
        <f>IF(OR(Original!Z286="Meine Meinung zu Amazon hat meine Entscheidung im ersten Teil des Fragebogens nicht beeinflusst.",neu!C286=0),0,IF(AND(Original!Z286="Ich habe mich wegen meiner Amazon-Vorbehalte im ersten Teil des Fragebogens fÃ¼r das Spenden entschieden.",neu!C286=1),1,""))</f>
        <v>0</v>
      </c>
      <c r="AB286" s="19"/>
    </row>
    <row r="287" spans="1:28" ht="72" x14ac:dyDescent="0.3">
      <c r="A287" s="17">
        <f>IF(ISBLANK(Original!C287),1,0)</f>
        <v>0</v>
      </c>
      <c r="B287" s="2" t="str">
        <f>MID(Original!D287,8,1)&amp;MID(Original!F287,8,1)</f>
        <v>A</v>
      </c>
      <c r="C287" s="17">
        <f t="shared" si="20"/>
        <v>1</v>
      </c>
      <c r="D287" s="18">
        <f>Original!G287+1</f>
        <v>5</v>
      </c>
      <c r="E287" s="18">
        <f>Original!H287+1</f>
        <v>2</v>
      </c>
      <c r="F287" s="18">
        <f>10-Original!I287+1</f>
        <v>1</v>
      </c>
      <c r="G287" s="18">
        <f>Original!J287+1</f>
        <v>4</v>
      </c>
      <c r="H287" s="18">
        <f>Original!K287+1</f>
        <v>2</v>
      </c>
      <c r="I287" s="18">
        <f>10-Original!L287+1</f>
        <v>4</v>
      </c>
      <c r="J287" s="4">
        <f t="shared" si="21"/>
        <v>3</v>
      </c>
      <c r="K287" s="18">
        <f>Original!M287</f>
        <v>10</v>
      </c>
      <c r="L287" s="20" t="str">
        <f>IF(RIGHT(Original!N287,3)="â‚¬",LEFT(Original!N287,(LEN(Original!N287)-3)),Original!N287)</f>
        <v>0â‚¬, meine regelmÃ¤ÃŸigen Spenden bleiben davon unbeeinflusst.</v>
      </c>
      <c r="M287" s="21" t="str">
        <f t="shared" si="22"/>
        <v>0â‚¬, meine regelmÃ¤ÃŸigen Spenden bleiben davon unbeeinflusst.</v>
      </c>
      <c r="N287" s="5">
        <v>0</v>
      </c>
      <c r="O287" s="5">
        <f t="shared" si="24"/>
        <v>0</v>
      </c>
      <c r="P287" s="22" t="str">
        <f>IF(Original!O287="mÃ¤nnlich","0",IF(Original!O287="weiblich","1",""))</f>
        <v>1</v>
      </c>
      <c r="Q287" s="22">
        <f>IFERROR(INDEX(Alter!$B$1:$B$7,MATCH(LEFT(Original!P287,5),Alter!$A$1:$A$7,0)),"")</f>
        <v>3</v>
      </c>
      <c r="R287" s="23">
        <f>IFERROR(INDEX(Abschluss!$B$1:$B$10,MATCH(Original!Q287,Abschluss!$A$1:$A$10,0)),"")</f>
        <v>8</v>
      </c>
      <c r="S287" s="23">
        <f>IFERROR(INDEX(Tätigkeit!$B$1:$B$10,MATCH(Original!R287,Tätigkeit!$A$1:$A$10,0)),"")</f>
        <v>2</v>
      </c>
      <c r="T287" s="23">
        <f>IFERROR(INDEX(Berufsfeld!$B$1:$B$16,MATCH(Original!S287,Berufsfeld!$A$1:$A$16,0)),"")</f>
        <v>4</v>
      </c>
      <c r="U287" s="23">
        <f>IFERROR(INDEX(Studium!$B$1:$B$11,MATCH(Original!T287,Studium!$A$1:$A$11,0)),"")</f>
        <v>1</v>
      </c>
      <c r="V287" s="24">
        <f>IFERROR(INDEX(Einkommen!$B$1:$B$17,MATCH(Original!U287,Einkommen!$A$1:$A$17,0)),"")</f>
        <v>5</v>
      </c>
      <c r="W287" s="24">
        <f>IF(Original!V287="","",Original!V287+1)</f>
        <v>5</v>
      </c>
      <c r="X287" s="24">
        <f>IF(Original!W287="","",Original!W287+1)</f>
        <v>3</v>
      </c>
      <c r="Y287" s="25">
        <f>IF(Original!X287="ja",1,IF(Original!X287="nein",0,""))</f>
        <v>1</v>
      </c>
      <c r="Z287" s="25">
        <f>IF(Original!Y287="ja",0,IF(Original!Y287="nein",1,""))</f>
        <v>0</v>
      </c>
      <c r="AA287" s="25">
        <f>IF(OR(Original!Z287="Meine Meinung zu Amazon hat meine Entscheidung im ersten Teil des Fragebogens nicht beeinflusst.",neu!C287=0),0,IF(AND(Original!Z287="Ich habe mich wegen meiner Amazon-Vorbehalte im ersten Teil des Fragebogens fÃ¼r das Spenden entschieden.",neu!C287=1),1,""))</f>
        <v>0</v>
      </c>
      <c r="AB287" s="19"/>
    </row>
    <row r="288" spans="1:28" x14ac:dyDescent="0.3">
      <c r="A288" s="17">
        <f>IF(ISBLANK(Original!C288),1,0)</f>
        <v>1</v>
      </c>
      <c r="B288" s="2" t="str">
        <f>MID(Original!D288,8,1)&amp;MID(Original!F288,8,1)</f>
        <v>A</v>
      </c>
      <c r="C288" s="17">
        <f t="shared" si="20"/>
        <v>1</v>
      </c>
      <c r="D288" s="18">
        <f>Original!G288+1</f>
        <v>9</v>
      </c>
      <c r="E288" s="18">
        <f>Original!H288+1</f>
        <v>9</v>
      </c>
      <c r="F288" s="18">
        <f>10-Original!I288+1</f>
        <v>3</v>
      </c>
      <c r="G288" s="18">
        <f>Original!J288+1</f>
        <v>9</v>
      </c>
      <c r="H288" s="18">
        <f>Original!K288+1</f>
        <v>8</v>
      </c>
      <c r="I288" s="18">
        <f>10-Original!L288+1</f>
        <v>10</v>
      </c>
      <c r="J288" s="4">
        <f t="shared" si="21"/>
        <v>8</v>
      </c>
      <c r="K288" s="18">
        <f>Original!M288</f>
        <v>7</v>
      </c>
      <c r="L288" s="20">
        <f>IF(RIGHT(Original!N288,3)="â‚¬",LEFT(Original!N288,(LEN(Original!N288)-3)),Original!N288)</f>
        <v>200</v>
      </c>
      <c r="M288" s="21">
        <f t="shared" si="22"/>
        <v>200</v>
      </c>
      <c r="N288" s="5">
        <f t="shared" si="23"/>
        <v>200</v>
      </c>
      <c r="O288" s="5">
        <f t="shared" si="24"/>
        <v>200</v>
      </c>
      <c r="P288" s="22" t="str">
        <f>IF(Original!O288="mÃ¤nnlich","0",IF(Original!O288="weiblich","1",""))</f>
        <v>0</v>
      </c>
      <c r="Q288" s="22">
        <f>IFERROR(INDEX(Alter!$B$1:$B$7,MATCH(LEFT(Original!P288,5),Alter!$A$1:$A$7,0)),"")</f>
        <v>2</v>
      </c>
      <c r="R288" s="23">
        <f>IFERROR(INDEX(Abschluss!$B$1:$B$10,MATCH(Original!Q288,Abschluss!$A$1:$A$10,0)),"")</f>
        <v>1</v>
      </c>
      <c r="S288" s="23">
        <f>IFERROR(INDEX(Tätigkeit!$B$1:$B$10,MATCH(Original!R288,Tätigkeit!$A$1:$A$10,0)),"")</f>
        <v>1</v>
      </c>
      <c r="T288" s="23">
        <f>IFERROR(INDEX(Berufsfeld!$B$1:$B$16,MATCH(Original!S288,Berufsfeld!$A$1:$A$16,0)),"")</f>
        <v>1</v>
      </c>
      <c r="U288" s="23">
        <f>IFERROR(INDEX(Studium!$B$1:$B$11,MATCH(Original!T288,Studium!$A$1:$A$11,0)),"")</f>
        <v>2</v>
      </c>
      <c r="V288" s="24">
        <f>IFERROR(INDEX(Einkommen!$B$1:$B$17,MATCH(Original!U288,Einkommen!$A$1:$A$17,0)),"")</f>
        <v>1</v>
      </c>
      <c r="W288" s="24">
        <f>IF(Original!V288="","",Original!V288+1)</f>
        <v>5</v>
      </c>
      <c r="X288" s="24">
        <f>IF(Original!W288="","",Original!W288+1)</f>
        <v>4</v>
      </c>
      <c r="Y288" s="25">
        <f>IF(Original!X288="ja",1,IF(Original!X288="nein",0,""))</f>
        <v>1</v>
      </c>
      <c r="Z288" s="25">
        <f>IF(Original!Y288="ja",0,IF(Original!Y288="nein",1,""))</f>
        <v>0</v>
      </c>
      <c r="AA288" s="25">
        <f>IF(OR(Original!Z288="Meine Meinung zu Amazon hat meine Entscheidung im ersten Teil des Fragebogens nicht beeinflusst.",neu!C288=0),0,IF(AND(Original!Z288="Ich habe mich wegen meiner Amazon-Vorbehalte im ersten Teil des Fragebogens fÃ¼r das Spenden entschieden.",neu!C288=1),1,""))</f>
        <v>0</v>
      </c>
      <c r="AB288" s="19"/>
    </row>
    <row r="289" spans="1:28" x14ac:dyDescent="0.3">
      <c r="A289" s="17">
        <f>IF(ISBLANK(Original!C289),1,0)</f>
        <v>1</v>
      </c>
      <c r="B289" s="2" t="str">
        <f>MID(Original!D289,8,1)&amp;MID(Original!F289,8,1)</f>
        <v>A</v>
      </c>
      <c r="C289" s="17">
        <f t="shared" si="20"/>
        <v>1</v>
      </c>
      <c r="D289" s="18">
        <f>Original!G289+1</f>
        <v>4</v>
      </c>
      <c r="E289" s="18">
        <f>Original!H289+1</f>
        <v>2</v>
      </c>
      <c r="F289" s="18">
        <f>10-Original!I289+1</f>
        <v>3</v>
      </c>
      <c r="G289" s="18">
        <f>Original!J289+1</f>
        <v>5</v>
      </c>
      <c r="H289" s="18">
        <f>Original!K289+1</f>
        <v>1</v>
      </c>
      <c r="I289" s="18">
        <f>10-Original!L289+1</f>
        <v>3</v>
      </c>
      <c r="J289" s="4">
        <f t="shared" si="21"/>
        <v>3</v>
      </c>
      <c r="K289" s="18">
        <f>Original!M289</f>
        <v>8</v>
      </c>
      <c r="L289" s="20">
        <f>IF(RIGHT(Original!N289,3)="â‚¬",LEFT(Original!N289,(LEN(Original!N289)-3)),Original!N289)</f>
        <v>500</v>
      </c>
      <c r="M289" s="21">
        <f t="shared" si="22"/>
        <v>500</v>
      </c>
      <c r="N289" s="5">
        <f t="shared" si="23"/>
        <v>500</v>
      </c>
      <c r="O289" s="5">
        <f t="shared" si="24"/>
        <v>500</v>
      </c>
      <c r="P289" s="22" t="str">
        <f>IF(Original!O289="mÃ¤nnlich","0",IF(Original!O289="weiblich","1",""))</f>
        <v>1</v>
      </c>
      <c r="Q289" s="22">
        <f>IFERROR(INDEX(Alter!$B$1:$B$7,MATCH(LEFT(Original!P289,5),Alter!$A$1:$A$7,0)),"")</f>
        <v>3</v>
      </c>
      <c r="R289" s="23">
        <f>IFERROR(INDEX(Abschluss!$B$1:$B$10,MATCH(Original!Q289,Abschluss!$A$1:$A$10,0)),"")</f>
        <v>8</v>
      </c>
      <c r="S289" s="23">
        <f>IFERROR(INDEX(Tätigkeit!$B$1:$B$10,MATCH(Original!R289,Tätigkeit!$A$1:$A$10,0)),"")</f>
        <v>1</v>
      </c>
      <c r="T289" s="23">
        <f>IFERROR(INDEX(Berufsfeld!$B$1:$B$16,MATCH(Original!S289,Berufsfeld!$A$1:$A$16,0)),"")</f>
        <v>2</v>
      </c>
      <c r="U289" s="23">
        <f>IFERROR(INDEX(Studium!$B$1:$B$11,MATCH(Original!T289,Studium!$A$1:$A$11,0)),"")</f>
        <v>1</v>
      </c>
      <c r="V289" s="24">
        <f>IFERROR(INDEX(Einkommen!$B$1:$B$17,MATCH(Original!U289,Einkommen!$A$1:$A$17,0)),"")</f>
        <v>3</v>
      </c>
      <c r="W289" s="24">
        <f>IF(Original!V289="","",Original!V289+1)</f>
        <v>3</v>
      </c>
      <c r="X289" s="24">
        <f>IF(Original!W289="","",Original!W289+1)</f>
        <v>3</v>
      </c>
      <c r="Y289" s="25">
        <f>IF(Original!X289="ja",1,IF(Original!X289="nein",0,""))</f>
        <v>1</v>
      </c>
      <c r="Z289" s="25">
        <f>IF(Original!Y289="ja",0,IF(Original!Y289="nein",1,""))</f>
        <v>0</v>
      </c>
      <c r="AA289" s="25">
        <f>IF(OR(Original!Z289="Meine Meinung zu Amazon hat meine Entscheidung im ersten Teil des Fragebogens nicht beeinflusst.",neu!C289=0),0,IF(AND(Original!Z289="Ich habe mich wegen meiner Amazon-Vorbehalte im ersten Teil des Fragebogens fÃ¼r das Spenden entschieden.",neu!C289=1),1,""))</f>
        <v>0</v>
      </c>
      <c r="AB289" s="19"/>
    </row>
    <row r="290" spans="1:28" x14ac:dyDescent="0.3">
      <c r="A290" s="17">
        <f>IF(ISBLANK(Original!C290),1,0)</f>
        <v>1</v>
      </c>
      <c r="B290" s="2" t="str">
        <f>MID(Original!D290,8,1)&amp;MID(Original!F290,8,1)</f>
        <v>B</v>
      </c>
      <c r="C290" s="17">
        <f t="shared" si="20"/>
        <v>0</v>
      </c>
      <c r="D290" s="18">
        <f>Original!G290+1</f>
        <v>1</v>
      </c>
      <c r="E290" s="18">
        <f>Original!H290+1</f>
        <v>8</v>
      </c>
      <c r="F290" s="18">
        <f>10-Original!I290+1</f>
        <v>4</v>
      </c>
      <c r="G290" s="18">
        <f>Original!J290+1</f>
        <v>1</v>
      </c>
      <c r="H290" s="18">
        <f>Original!K290+1</f>
        <v>8</v>
      </c>
      <c r="I290" s="18">
        <f>10-Original!L290+1</f>
        <v>2</v>
      </c>
      <c r="J290" s="4">
        <f t="shared" si="21"/>
        <v>4</v>
      </c>
      <c r="K290" s="18">
        <f>Original!M290</f>
        <v>8</v>
      </c>
      <c r="L290" s="20">
        <f>IF(RIGHT(Original!N290,3)="â‚¬",LEFT(Original!N290,(LEN(Original!N290)-3)),Original!N290)</f>
        <v>0</v>
      </c>
      <c r="M290" s="21">
        <f t="shared" si="22"/>
        <v>0</v>
      </c>
      <c r="N290" s="5">
        <f t="shared" si="23"/>
        <v>0</v>
      </c>
      <c r="O290" s="5">
        <f t="shared" si="24"/>
        <v>0</v>
      </c>
      <c r="P290" s="22" t="str">
        <f>IF(Original!O290="mÃ¤nnlich","0",IF(Original!O290="weiblich","1",""))</f>
        <v>1</v>
      </c>
      <c r="Q290" s="22">
        <f>IFERROR(INDEX(Alter!$B$1:$B$7,MATCH(LEFT(Original!P290,5),Alter!$A$1:$A$7,0)),"")</f>
        <v>3</v>
      </c>
      <c r="R290" s="23">
        <f>IFERROR(INDEX(Abschluss!$B$1:$B$10,MATCH(Original!Q290,Abschluss!$A$1:$A$10,0)),"")</f>
        <v>7</v>
      </c>
      <c r="S290" s="23">
        <f>IFERROR(INDEX(Tätigkeit!$B$1:$B$10,MATCH(Original!R290,Tätigkeit!$A$1:$A$10,0)),"")</f>
        <v>1</v>
      </c>
      <c r="T290" s="23">
        <f>IFERROR(INDEX(Berufsfeld!$B$1:$B$16,MATCH(Original!S290,Berufsfeld!$A$1:$A$16,0)),"")</f>
        <v>8</v>
      </c>
      <c r="U290" s="23">
        <f>IFERROR(INDEX(Studium!$B$1:$B$11,MATCH(Original!T290,Studium!$A$1:$A$11,0)),"")</f>
        <v>5</v>
      </c>
      <c r="V290" s="24">
        <f>IFERROR(INDEX(Einkommen!$B$1:$B$17,MATCH(Original!U290,Einkommen!$A$1:$A$17,0)),"")</f>
        <v>2</v>
      </c>
      <c r="W290" s="24">
        <f>IF(Original!V290="","",Original!V290+1)</f>
        <v>3</v>
      </c>
      <c r="X290" s="24">
        <f>IF(Original!W290="","",Original!W290+1)</f>
        <v>3</v>
      </c>
      <c r="Y290" s="25">
        <f>IF(Original!X290="ja",1,IF(Original!X290="nein",0,""))</f>
        <v>1</v>
      </c>
      <c r="Z290" s="25">
        <f>IF(Original!Y290="ja",0,IF(Original!Y290="nein",1,""))</f>
        <v>0</v>
      </c>
      <c r="AA290" s="25">
        <f>IF(OR(Original!Z290="Meine Meinung zu Amazon hat meine Entscheidung im ersten Teil des Fragebogens nicht beeinflusst.",neu!C290=0),0,IF(AND(Original!Z290="Ich habe mich wegen meiner Amazon-Vorbehalte im ersten Teil des Fragebogens fÃ¼r das Spenden entschieden.",neu!C290=1),1,""))</f>
        <v>0</v>
      </c>
      <c r="AB290" s="19"/>
    </row>
    <row r="291" spans="1:28" x14ac:dyDescent="0.3">
      <c r="A291" s="17">
        <f>IF(ISBLANK(Original!C291),1,0)</f>
        <v>1</v>
      </c>
      <c r="B291" s="2" t="str">
        <f>MID(Original!D291,8,1)&amp;MID(Original!F291,8,1)</f>
        <v>A</v>
      </c>
      <c r="C291" s="17">
        <f t="shared" si="20"/>
        <v>1</v>
      </c>
      <c r="D291" s="18">
        <f>Original!G291+1</f>
        <v>9</v>
      </c>
      <c r="E291" s="18">
        <f>Original!H291+1</f>
        <v>8</v>
      </c>
      <c r="F291" s="18">
        <f>10-Original!I291+1</f>
        <v>9</v>
      </c>
      <c r="G291" s="18">
        <f>Original!J291+1</f>
        <v>2</v>
      </c>
      <c r="H291" s="18">
        <f>Original!K291+1</f>
        <v>10</v>
      </c>
      <c r="I291" s="18">
        <f>10-Original!L291+1</f>
        <v>3</v>
      </c>
      <c r="J291" s="4">
        <f t="shared" si="21"/>
        <v>6.833333333333333</v>
      </c>
      <c r="K291" s="18">
        <f>Original!M291</f>
        <v>8</v>
      </c>
      <c r="L291" s="20">
        <f>IF(RIGHT(Original!N291,3)="â‚¬",LEFT(Original!N291,(LEN(Original!N291)-3)),Original!N291)</f>
        <v>50</v>
      </c>
      <c r="M291" s="21">
        <f t="shared" si="22"/>
        <v>50</v>
      </c>
      <c r="N291" s="5">
        <f t="shared" si="23"/>
        <v>50</v>
      </c>
      <c r="O291" s="5">
        <f t="shared" si="24"/>
        <v>50</v>
      </c>
      <c r="P291" s="22" t="str">
        <f>IF(Original!O291="mÃ¤nnlich","0",IF(Original!O291="weiblich","1",""))</f>
        <v>0</v>
      </c>
      <c r="Q291" s="22">
        <f>IFERROR(INDEX(Alter!$B$1:$B$7,MATCH(LEFT(Original!P291,5),Alter!$A$1:$A$7,0)),"")</f>
        <v>2</v>
      </c>
      <c r="R291" s="23">
        <f>IFERROR(INDEX(Abschluss!$B$1:$B$10,MATCH(Original!Q291,Abschluss!$A$1:$A$10,0)),"")</f>
        <v>7</v>
      </c>
      <c r="S291" s="23">
        <f>IFERROR(INDEX(Tätigkeit!$B$1:$B$10,MATCH(Original!R291,Tätigkeit!$A$1:$A$10,0)),"")</f>
        <v>1</v>
      </c>
      <c r="T291" s="23">
        <f>IFERROR(INDEX(Berufsfeld!$B$1:$B$16,MATCH(Original!S291,Berufsfeld!$A$1:$A$16,0)),"")</f>
        <v>8</v>
      </c>
      <c r="U291" s="23">
        <f>IFERROR(INDEX(Studium!$B$1:$B$11,MATCH(Original!T291,Studium!$A$1:$A$11,0)),"")</f>
        <v>5</v>
      </c>
      <c r="V291" s="24">
        <f>IFERROR(INDEX(Einkommen!$B$1:$B$17,MATCH(Original!U291,Einkommen!$A$1:$A$17,0)),"")</f>
        <v>2</v>
      </c>
      <c r="W291" s="24">
        <f>IF(Original!V291="","",Original!V291+1)</f>
        <v>4</v>
      </c>
      <c r="X291" s="24">
        <f>IF(Original!W291="","",Original!W291+1)</f>
        <v>3</v>
      </c>
      <c r="Y291" s="25">
        <f>IF(Original!X291="ja",1,IF(Original!X291="nein",0,""))</f>
        <v>1</v>
      </c>
      <c r="Z291" s="25">
        <f>IF(Original!Y291="ja",0,IF(Original!Y291="nein",1,""))</f>
        <v>0</v>
      </c>
      <c r="AA291" s="25">
        <f>IF(OR(Original!Z291="Meine Meinung zu Amazon hat meine Entscheidung im ersten Teil des Fragebogens nicht beeinflusst.",neu!C291=0),0,IF(AND(Original!Z291="Ich habe mich wegen meiner Amazon-Vorbehalte im ersten Teil des Fragebogens fÃ¼r das Spenden entschieden.",neu!C291=1),1,""))</f>
        <v>1</v>
      </c>
      <c r="AB291" s="19"/>
    </row>
    <row r="292" spans="1:28" x14ac:dyDescent="0.3">
      <c r="A292" s="17">
        <f>IF(ISBLANK(Original!C292),1,0)</f>
        <v>0</v>
      </c>
      <c r="B292" s="2" t="str">
        <f>MID(Original!D292,8,1)&amp;MID(Original!F292,8,1)</f>
        <v>A</v>
      </c>
      <c r="C292" s="17">
        <f t="shared" si="20"/>
        <v>1</v>
      </c>
      <c r="D292" s="18">
        <f>Original!G292+1</f>
        <v>7</v>
      </c>
      <c r="E292" s="18">
        <f>Original!H292+1</f>
        <v>5</v>
      </c>
      <c r="F292" s="18">
        <f>10-Original!I292+1</f>
        <v>2</v>
      </c>
      <c r="G292" s="18">
        <f>Original!J292+1</f>
        <v>6</v>
      </c>
      <c r="H292" s="18">
        <f>Original!K292+1</f>
        <v>5</v>
      </c>
      <c r="I292" s="18">
        <f>10-Original!L292+1</f>
        <v>7</v>
      </c>
      <c r="J292" s="4">
        <f t="shared" si="21"/>
        <v>5.333333333333333</v>
      </c>
      <c r="K292" s="18">
        <f>Original!M292</f>
        <v>7</v>
      </c>
      <c r="L292" s="20">
        <f>IF(RIGHT(Original!N292,3)="â‚¬",LEFT(Original!N292,(LEN(Original!N292)-3)),Original!N292)</f>
        <v>50</v>
      </c>
      <c r="M292" s="21">
        <f t="shared" si="22"/>
        <v>50</v>
      </c>
      <c r="N292" s="5">
        <f t="shared" si="23"/>
        <v>50</v>
      </c>
      <c r="O292" s="5">
        <f t="shared" si="24"/>
        <v>50</v>
      </c>
      <c r="P292" s="22" t="str">
        <f>IF(Original!O292="mÃ¤nnlich","0",IF(Original!O292="weiblich","1",""))</f>
        <v>1</v>
      </c>
      <c r="Q292" s="22">
        <f>IFERROR(INDEX(Alter!$B$1:$B$7,MATCH(LEFT(Original!P292,5),Alter!$A$1:$A$7,0)),"")</f>
        <v>2</v>
      </c>
      <c r="R292" s="23">
        <f>IFERROR(INDEX(Abschluss!$B$1:$B$10,MATCH(Original!Q292,Abschluss!$A$1:$A$10,0)),"")</f>
        <v>8</v>
      </c>
      <c r="S292" s="23">
        <f>IFERROR(INDEX(Tätigkeit!$B$1:$B$10,MATCH(Original!R292,Tätigkeit!$A$1:$A$10,0)),"")</f>
        <v>2</v>
      </c>
      <c r="T292" s="23">
        <f>IFERROR(INDEX(Berufsfeld!$B$1:$B$16,MATCH(Original!S292,Berufsfeld!$A$1:$A$16,0)),"")</f>
        <v>8</v>
      </c>
      <c r="U292" s="23">
        <f>IFERROR(INDEX(Studium!$B$1:$B$11,MATCH(Original!T292,Studium!$A$1:$A$11,0)),"")</f>
        <v>1</v>
      </c>
      <c r="V292" s="24">
        <f>IFERROR(INDEX(Einkommen!$B$1:$B$17,MATCH(Original!U292,Einkommen!$A$1:$A$17,0)),"")</f>
        <v>4</v>
      </c>
      <c r="W292" s="24">
        <f>IF(Original!V292="","",Original!V292+1)</f>
        <v>2</v>
      </c>
      <c r="X292" s="24">
        <f>IF(Original!W292="","",Original!W292+1)</f>
        <v>3</v>
      </c>
      <c r="Y292" s="25">
        <f>IF(Original!X292="ja",1,IF(Original!X292="nein",0,""))</f>
        <v>1</v>
      </c>
      <c r="Z292" s="25">
        <f>IF(Original!Y292="ja",0,IF(Original!Y292="nein",1,""))</f>
        <v>0</v>
      </c>
      <c r="AA292" s="25">
        <f>IF(OR(Original!Z292="Meine Meinung zu Amazon hat meine Entscheidung im ersten Teil des Fragebogens nicht beeinflusst.",neu!C292=0),0,IF(AND(Original!Z292="Ich habe mich wegen meiner Amazon-Vorbehalte im ersten Teil des Fragebogens fÃ¼r das Spenden entschieden.",neu!C292=1),1,""))</f>
        <v>0</v>
      </c>
      <c r="AB292" s="19"/>
    </row>
    <row r="293" spans="1:28" x14ac:dyDescent="0.3">
      <c r="A293" s="17">
        <f>IF(ISBLANK(Original!C293),1,0)</f>
        <v>0</v>
      </c>
      <c r="B293" s="2" t="str">
        <f>MID(Original!D293,8,1)&amp;MID(Original!F293,8,1)</f>
        <v>A</v>
      </c>
      <c r="C293" s="17">
        <f t="shared" si="20"/>
        <v>1</v>
      </c>
      <c r="D293" s="18">
        <f>Original!G293+1</f>
        <v>4</v>
      </c>
      <c r="E293" s="18">
        <f>Original!H293+1</f>
        <v>3</v>
      </c>
      <c r="F293" s="18">
        <f>10-Original!I293+1</f>
        <v>3</v>
      </c>
      <c r="G293" s="18">
        <f>Original!J293+1</f>
        <v>4</v>
      </c>
      <c r="H293" s="18">
        <f>Original!K293+1</f>
        <v>1</v>
      </c>
      <c r="I293" s="18">
        <f>10-Original!L293+1</f>
        <v>7</v>
      </c>
      <c r="J293" s="4">
        <f t="shared" si="21"/>
        <v>3.6666666666666665</v>
      </c>
      <c r="K293" s="18">
        <f>Original!M293</f>
        <v>7</v>
      </c>
      <c r="L293" s="20">
        <f>IF(RIGHT(Original!N293,3)="â‚¬",LEFT(Original!N293,(LEN(Original!N293)-3)),Original!N293)</f>
        <v>400</v>
      </c>
      <c r="M293" s="21">
        <f t="shared" si="22"/>
        <v>400</v>
      </c>
      <c r="N293" s="5">
        <f t="shared" si="23"/>
        <v>400</v>
      </c>
      <c r="O293" s="5">
        <f t="shared" si="24"/>
        <v>400</v>
      </c>
      <c r="P293" s="22" t="str">
        <f>IF(Original!O293="mÃ¤nnlich","0",IF(Original!O293="weiblich","1",""))</f>
        <v>0</v>
      </c>
      <c r="Q293" s="22">
        <f>IFERROR(INDEX(Alter!$B$1:$B$7,MATCH(LEFT(Original!P293,5),Alter!$A$1:$A$7,0)),"")</f>
        <v>3</v>
      </c>
      <c r="R293" s="23">
        <f>IFERROR(INDEX(Abschluss!$B$1:$B$10,MATCH(Original!Q293,Abschluss!$A$1:$A$10,0)),"")</f>
        <v>7</v>
      </c>
      <c r="S293" s="23">
        <f>IFERROR(INDEX(Tätigkeit!$B$1:$B$10,MATCH(Original!R293,Tätigkeit!$A$1:$A$10,0)),"")</f>
        <v>1</v>
      </c>
      <c r="T293" s="23">
        <f>IFERROR(INDEX(Berufsfeld!$B$1:$B$16,MATCH(Original!S293,Berufsfeld!$A$1:$A$16,0)),"")</f>
        <v>3</v>
      </c>
      <c r="U293" s="23">
        <f>IFERROR(INDEX(Studium!$B$1:$B$11,MATCH(Original!T293,Studium!$A$1:$A$11,0)),"")</f>
        <v>10</v>
      </c>
      <c r="V293" s="24">
        <f>IFERROR(INDEX(Einkommen!$B$1:$B$17,MATCH(Original!U293,Einkommen!$A$1:$A$17,0)),"")</f>
        <v>1</v>
      </c>
      <c r="W293" s="24">
        <f>IF(Original!V293="","",Original!V293+1)</f>
        <v>2</v>
      </c>
      <c r="X293" s="24">
        <f>IF(Original!W293="","",Original!W293+1)</f>
        <v>2</v>
      </c>
      <c r="Y293" s="25">
        <f>IF(Original!X293="ja",1,IF(Original!X293="nein",0,""))</f>
        <v>1</v>
      </c>
      <c r="Z293" s="25">
        <f>IF(Original!Y293="ja",0,IF(Original!Y293="nein",1,""))</f>
        <v>0</v>
      </c>
      <c r="AA293" s="25">
        <f>IF(OR(Original!Z293="Meine Meinung zu Amazon hat meine Entscheidung im ersten Teil des Fragebogens nicht beeinflusst.",neu!C293=0),0,IF(AND(Original!Z293="Ich habe mich wegen meiner Amazon-Vorbehalte im ersten Teil des Fragebogens fÃ¼r das Spenden entschieden.",neu!C293=1),1,""))</f>
        <v>0</v>
      </c>
      <c r="AB293" s="19"/>
    </row>
    <row r="294" spans="1:28" x14ac:dyDescent="0.3">
      <c r="A294" s="17">
        <f>IF(ISBLANK(Original!C294),1,0)</f>
        <v>0</v>
      </c>
      <c r="B294" s="2" t="str">
        <f>MID(Original!D294,8,1)&amp;MID(Original!F294,8,1)</f>
        <v>A</v>
      </c>
      <c r="C294" s="17">
        <f t="shared" si="20"/>
        <v>1</v>
      </c>
      <c r="D294" s="18">
        <f>Original!G294+1</f>
        <v>4</v>
      </c>
      <c r="E294" s="18">
        <f>Original!H294+1</f>
        <v>1</v>
      </c>
      <c r="F294" s="18">
        <f>10-Original!I294+1</f>
        <v>6</v>
      </c>
      <c r="G294" s="18">
        <f>Original!J294+1</f>
        <v>1</v>
      </c>
      <c r="H294" s="18">
        <f>Original!K294+1</f>
        <v>1</v>
      </c>
      <c r="I294" s="18">
        <f>10-Original!L294+1</f>
        <v>4</v>
      </c>
      <c r="J294" s="4">
        <f t="shared" si="21"/>
        <v>2.8333333333333335</v>
      </c>
      <c r="K294" s="18">
        <f>Original!M294</f>
        <v>8</v>
      </c>
      <c r="L294" s="20">
        <f>IF(RIGHT(Original!N294,3)="â‚¬",LEFT(Original!N294,(LEN(Original!N294)-3)),Original!N294)</f>
        <v>50</v>
      </c>
      <c r="M294" s="21">
        <f t="shared" si="22"/>
        <v>50</v>
      </c>
      <c r="N294" s="5">
        <f t="shared" si="23"/>
        <v>50</v>
      </c>
      <c r="O294" s="5">
        <f t="shared" si="24"/>
        <v>50</v>
      </c>
      <c r="P294" s="22" t="str">
        <f>IF(Original!O294="mÃ¤nnlich","0",IF(Original!O294="weiblich","1",""))</f>
        <v>1</v>
      </c>
      <c r="Q294" s="22">
        <f>IFERROR(INDEX(Alter!$B$1:$B$7,MATCH(LEFT(Original!P294,5),Alter!$A$1:$A$7,0)),"")</f>
        <v>2</v>
      </c>
      <c r="R294" s="23">
        <f>IFERROR(INDEX(Abschluss!$B$1:$B$10,MATCH(Original!Q294,Abschluss!$A$1:$A$10,0)),"")</f>
        <v>4</v>
      </c>
      <c r="S294" s="23">
        <f>IFERROR(INDEX(Tätigkeit!$B$1:$B$10,MATCH(Original!R294,Tätigkeit!$A$1:$A$10,0)),"")</f>
        <v>1</v>
      </c>
      <c r="T294" s="23">
        <f>IFERROR(INDEX(Berufsfeld!$B$1:$B$16,MATCH(Original!S294,Berufsfeld!$A$1:$A$16,0)),"")</f>
        <v>11</v>
      </c>
      <c r="U294" s="23">
        <f>IFERROR(INDEX(Studium!$B$1:$B$11,MATCH(Original!T294,Studium!$A$1:$A$11,0)),"")</f>
        <v>8</v>
      </c>
      <c r="V294" s="24">
        <f>IFERROR(INDEX(Einkommen!$B$1:$B$17,MATCH(Original!U294,Einkommen!$A$1:$A$17,0)),"")</f>
        <v>1</v>
      </c>
      <c r="W294" s="24">
        <f>IF(Original!V294="","",Original!V294+1)</f>
        <v>2</v>
      </c>
      <c r="X294" s="24">
        <f>IF(Original!W294="","",Original!W294+1)</f>
        <v>3</v>
      </c>
      <c r="Y294" s="25">
        <f>IF(Original!X294="ja",1,IF(Original!X294="nein",0,""))</f>
        <v>1</v>
      </c>
      <c r="Z294" s="25">
        <f>IF(Original!Y294="ja",0,IF(Original!Y294="nein",1,""))</f>
        <v>0</v>
      </c>
      <c r="AA294" s="25">
        <f>IF(OR(Original!Z294="Meine Meinung zu Amazon hat meine Entscheidung im ersten Teil des Fragebogens nicht beeinflusst.",neu!C294=0),0,IF(AND(Original!Z294="Ich habe mich wegen meiner Amazon-Vorbehalte im ersten Teil des Fragebogens fÃ¼r das Spenden entschieden.",neu!C294=1),1,""))</f>
        <v>0</v>
      </c>
      <c r="AB294" s="19"/>
    </row>
    <row r="295" spans="1:28" x14ac:dyDescent="0.3">
      <c r="A295" s="17">
        <f>IF(ISBLANK(Original!C295),1,0)</f>
        <v>0</v>
      </c>
      <c r="B295" s="2" t="str">
        <f>MID(Original!D295,8,1)&amp;MID(Original!F295,8,1)</f>
        <v>A</v>
      </c>
      <c r="C295" s="17">
        <f t="shared" si="20"/>
        <v>1</v>
      </c>
      <c r="D295" s="18">
        <f>Original!G295+1</f>
        <v>3</v>
      </c>
      <c r="E295" s="18">
        <f>Original!H295+1</f>
        <v>5</v>
      </c>
      <c r="F295" s="18">
        <f>10-Original!I295+1</f>
        <v>4</v>
      </c>
      <c r="G295" s="18">
        <f>Original!J295+1</f>
        <v>5</v>
      </c>
      <c r="H295" s="18">
        <f>Original!K295+1</f>
        <v>6</v>
      </c>
      <c r="I295" s="18">
        <f>10-Original!L295+1</f>
        <v>4</v>
      </c>
      <c r="J295" s="4">
        <f t="shared" si="21"/>
        <v>4.5</v>
      </c>
      <c r="K295" s="18">
        <f>Original!M295</f>
        <v>10</v>
      </c>
      <c r="L295" s="20">
        <f>IF(RIGHT(Original!N295,3)="â‚¬",LEFT(Original!N295,(LEN(Original!N295)-3)),Original!N295)</f>
        <v>500</v>
      </c>
      <c r="M295" s="21">
        <f t="shared" si="22"/>
        <v>500</v>
      </c>
      <c r="N295" s="5">
        <f t="shared" si="23"/>
        <v>500</v>
      </c>
      <c r="O295" s="5">
        <f t="shared" si="24"/>
        <v>500</v>
      </c>
      <c r="P295" s="22" t="str">
        <f>IF(Original!O295="mÃ¤nnlich","0",IF(Original!O295="weiblich","1",""))</f>
        <v>1</v>
      </c>
      <c r="Q295" s="22">
        <f>IFERROR(INDEX(Alter!$B$1:$B$7,MATCH(LEFT(Original!P295,5),Alter!$A$1:$A$7,0)),"")</f>
        <v>2</v>
      </c>
      <c r="R295" s="23">
        <f>IFERROR(INDEX(Abschluss!$B$1:$B$10,MATCH(Original!Q295,Abschluss!$A$1:$A$10,0)),"")</f>
        <v>4</v>
      </c>
      <c r="S295" s="23">
        <f>IFERROR(INDEX(Tätigkeit!$B$1:$B$10,MATCH(Original!R295,Tätigkeit!$A$1:$A$10,0)),"")</f>
        <v>1</v>
      </c>
      <c r="T295" s="23">
        <f>IFERROR(INDEX(Berufsfeld!$B$1:$B$16,MATCH(Original!S295,Berufsfeld!$A$1:$A$16,0)),"")</f>
        <v>2</v>
      </c>
      <c r="U295" s="23">
        <f>IFERROR(INDEX(Studium!$B$1:$B$11,MATCH(Original!T295,Studium!$A$1:$A$11,0)),"")</f>
        <v>4</v>
      </c>
      <c r="V295" s="24">
        <f>IFERROR(INDEX(Einkommen!$B$1:$B$17,MATCH(Original!U295,Einkommen!$A$1:$A$17,0)),"")</f>
        <v>1</v>
      </c>
      <c r="W295" s="24">
        <f>IF(Original!V295="","",Original!V295+1)</f>
        <v>1</v>
      </c>
      <c r="X295" s="24">
        <f>IF(Original!W295="","",Original!W295+1)</f>
        <v>2</v>
      </c>
      <c r="Y295" s="25">
        <f>IF(Original!X295="ja",1,IF(Original!X295="nein",0,""))</f>
        <v>1</v>
      </c>
      <c r="Z295" s="25">
        <f>IF(Original!Y295="ja",0,IF(Original!Y295="nein",1,""))</f>
        <v>0</v>
      </c>
      <c r="AA295" s="25">
        <f>IF(OR(Original!Z295="Meine Meinung zu Amazon hat meine Entscheidung im ersten Teil des Fragebogens nicht beeinflusst.",neu!C295=0),0,IF(AND(Original!Z295="Ich habe mich wegen meiner Amazon-Vorbehalte im ersten Teil des Fragebogens fÃ¼r das Spenden entschieden.",neu!C295=1),1,""))</f>
        <v>0</v>
      </c>
      <c r="AB295" s="19"/>
    </row>
    <row r="296" spans="1:28" x14ac:dyDescent="0.3">
      <c r="A296" s="17">
        <f>IF(ISBLANK(Original!C296),1,0)</f>
        <v>1</v>
      </c>
      <c r="B296" s="2" t="str">
        <f>MID(Original!D296,8,1)&amp;MID(Original!F296,8,1)</f>
        <v>B</v>
      </c>
      <c r="C296" s="17">
        <f t="shared" si="20"/>
        <v>0</v>
      </c>
      <c r="D296" s="18">
        <f>Original!G296+1</f>
        <v>3</v>
      </c>
      <c r="E296" s="18">
        <f>Original!H296+1</f>
        <v>9</v>
      </c>
      <c r="F296" s="18">
        <f>10-Original!I296+1</f>
        <v>4</v>
      </c>
      <c r="G296" s="18">
        <f>Original!J296+1</f>
        <v>3</v>
      </c>
      <c r="H296" s="18">
        <f>Original!K296+1</f>
        <v>1</v>
      </c>
      <c r="I296" s="18">
        <f>10-Original!L296+1</f>
        <v>1</v>
      </c>
      <c r="J296" s="4">
        <f t="shared" si="21"/>
        <v>3.5</v>
      </c>
      <c r="K296" s="18">
        <f>Original!M296</f>
        <v>5</v>
      </c>
      <c r="L296" s="20">
        <f>IF(RIGHT(Original!N296,3)="â‚¬",LEFT(Original!N296,(LEN(Original!N296)-3)),Original!N296)</f>
        <v>30</v>
      </c>
      <c r="M296" s="21">
        <f t="shared" si="22"/>
        <v>30</v>
      </c>
      <c r="N296" s="5">
        <f t="shared" si="23"/>
        <v>30</v>
      </c>
      <c r="O296" s="5">
        <f t="shared" si="24"/>
        <v>30</v>
      </c>
      <c r="P296" s="22" t="str">
        <f>IF(Original!O296="mÃ¤nnlich","0",IF(Original!O296="weiblich","1",""))</f>
        <v>0</v>
      </c>
      <c r="Q296" s="22">
        <f>IFERROR(INDEX(Alter!$B$1:$B$7,MATCH(LEFT(Original!P296,5),Alter!$A$1:$A$7,0)),"")</f>
        <v>4</v>
      </c>
      <c r="R296" s="23">
        <f>IFERROR(INDEX(Abschluss!$B$1:$B$10,MATCH(Original!Q296,Abschluss!$A$1:$A$10,0)),"")</f>
        <v>4</v>
      </c>
      <c r="S296" s="23">
        <f>IFERROR(INDEX(Tätigkeit!$B$1:$B$10,MATCH(Original!R296,Tätigkeit!$A$1:$A$10,0)),"")</f>
        <v>2</v>
      </c>
      <c r="T296" s="23">
        <f>IFERROR(INDEX(Berufsfeld!$B$1:$B$16,MATCH(Original!S296,Berufsfeld!$A$1:$A$16,0)),"")</f>
        <v>14</v>
      </c>
      <c r="U296" s="23">
        <f>IFERROR(INDEX(Studium!$B$1:$B$11,MATCH(Original!T296,Studium!$A$1:$A$11,0)),"")</f>
        <v>1</v>
      </c>
      <c r="V296" s="24">
        <f>IFERROR(INDEX(Einkommen!$B$1:$B$17,MATCH(Original!U296,Einkommen!$A$1:$A$17,0)),"")</f>
        <v>3</v>
      </c>
      <c r="W296" s="24">
        <f>IF(Original!V296="","",Original!V296+1)</f>
        <v>4</v>
      </c>
      <c r="X296" s="24">
        <f>IF(Original!W296="","",Original!W296+1)</f>
        <v>3</v>
      </c>
      <c r="Y296" s="25">
        <f>IF(Original!X296="ja",1,IF(Original!X296="nein",0,""))</f>
        <v>1</v>
      </c>
      <c r="Z296" s="25">
        <f>IF(Original!Y296="ja",0,IF(Original!Y296="nein",1,""))</f>
        <v>0</v>
      </c>
      <c r="AA296" s="25">
        <f>IF(OR(Original!Z296="Meine Meinung zu Amazon hat meine Entscheidung im ersten Teil des Fragebogens nicht beeinflusst.",neu!C296=0),0,IF(AND(Original!Z296="Ich habe mich wegen meiner Amazon-Vorbehalte im ersten Teil des Fragebogens fÃ¼r das Spenden entschieden.",neu!C296=1),1,""))</f>
        <v>0</v>
      </c>
      <c r="AB296" s="19"/>
    </row>
    <row r="297" spans="1:28" x14ac:dyDescent="0.3">
      <c r="A297" s="17">
        <f>IF(ISBLANK(Original!C297),1,0)</f>
        <v>0</v>
      </c>
      <c r="B297" s="2" t="str">
        <f>MID(Original!D297,8,1)&amp;MID(Original!F297,8,1)</f>
        <v>B</v>
      </c>
      <c r="C297" s="17">
        <f t="shared" si="20"/>
        <v>0</v>
      </c>
      <c r="D297" s="18">
        <f>Original!G297+1</f>
        <v>4</v>
      </c>
      <c r="E297" s="18">
        <f>Original!H297+1</f>
        <v>8</v>
      </c>
      <c r="F297" s="18">
        <f>10-Original!I297+1</f>
        <v>7</v>
      </c>
      <c r="G297" s="18">
        <f>Original!J297+1</f>
        <v>5</v>
      </c>
      <c r="H297" s="18">
        <f>Original!K297+1</f>
        <v>8</v>
      </c>
      <c r="I297" s="18">
        <f>10-Original!L297+1</f>
        <v>6</v>
      </c>
      <c r="J297" s="4">
        <f t="shared" si="21"/>
        <v>6.333333333333333</v>
      </c>
      <c r="K297" s="18">
        <f>Original!M297</f>
        <v>6</v>
      </c>
      <c r="L297" s="20">
        <f>IF(RIGHT(Original!N297,3)="â‚¬",LEFT(Original!N297,(LEN(Original!N297)-3)),Original!N297)</f>
        <v>50</v>
      </c>
      <c r="M297" s="21">
        <f t="shared" si="22"/>
        <v>50</v>
      </c>
      <c r="N297" s="5">
        <f t="shared" si="23"/>
        <v>50</v>
      </c>
      <c r="O297" s="5">
        <f t="shared" si="24"/>
        <v>50</v>
      </c>
      <c r="P297" s="22" t="str">
        <f>IF(Original!O297="mÃ¤nnlich","0",IF(Original!O297="weiblich","1",""))</f>
        <v>0</v>
      </c>
      <c r="Q297" s="22">
        <f>IFERROR(INDEX(Alter!$B$1:$B$7,MATCH(LEFT(Original!P297,5),Alter!$A$1:$A$7,0)),"")</f>
        <v>3</v>
      </c>
      <c r="R297" s="23">
        <f>IFERROR(INDEX(Abschluss!$B$1:$B$10,MATCH(Original!Q297,Abschluss!$A$1:$A$10,0)),"")</f>
        <v>8</v>
      </c>
      <c r="S297" s="23">
        <f>IFERROR(INDEX(Tätigkeit!$B$1:$B$10,MATCH(Original!R297,Tätigkeit!$A$1:$A$10,0)),"")</f>
        <v>2</v>
      </c>
      <c r="T297" s="23">
        <f>IFERROR(INDEX(Berufsfeld!$B$1:$B$16,MATCH(Original!S297,Berufsfeld!$A$1:$A$16,0)),"")</f>
        <v>9</v>
      </c>
      <c r="U297" s="23">
        <f>IFERROR(INDEX(Studium!$B$1:$B$11,MATCH(Original!T297,Studium!$A$1:$A$11,0)),"")</f>
        <v>1</v>
      </c>
      <c r="V297" s="24">
        <f>IFERROR(INDEX(Einkommen!$B$1:$B$17,MATCH(Original!U297,Einkommen!$A$1:$A$17,0)),"")</f>
        <v>5</v>
      </c>
      <c r="W297" s="24">
        <f>IF(Original!V297="","",Original!V297+1)</f>
        <v>2</v>
      </c>
      <c r="X297" s="24">
        <f>IF(Original!W297="","",Original!W297+1)</f>
        <v>3</v>
      </c>
      <c r="Y297" s="25">
        <f>IF(Original!X297="ja",1,IF(Original!X297="nein",0,""))</f>
        <v>1</v>
      </c>
      <c r="Z297" s="25">
        <f>IF(Original!Y297="ja",0,IF(Original!Y297="nein",1,""))</f>
        <v>0</v>
      </c>
      <c r="AA297" s="25">
        <f>IF(OR(Original!Z297="Meine Meinung zu Amazon hat meine Entscheidung im ersten Teil des Fragebogens nicht beeinflusst.",neu!C297=0),0,IF(AND(Original!Z297="Ich habe mich wegen meiner Amazon-Vorbehalte im ersten Teil des Fragebogens fÃ¼r das Spenden entschieden.",neu!C297=1),1,""))</f>
        <v>0</v>
      </c>
      <c r="AB297" s="19"/>
    </row>
    <row r="298" spans="1:28" x14ac:dyDescent="0.3">
      <c r="A298" s="17">
        <f>IF(ISBLANK(Original!C298),1,0)</f>
        <v>0</v>
      </c>
      <c r="B298" s="2" t="str">
        <f>MID(Original!D298,8,1)&amp;MID(Original!F298,8,1)</f>
        <v>B</v>
      </c>
      <c r="C298" s="17">
        <f t="shared" si="20"/>
        <v>0</v>
      </c>
      <c r="D298" s="18">
        <f>Original!G298+1</f>
        <v>5</v>
      </c>
      <c r="E298" s="18">
        <f>Original!H298+1</f>
        <v>7</v>
      </c>
      <c r="F298" s="18">
        <f>10-Original!I298+1</f>
        <v>3</v>
      </c>
      <c r="G298" s="18">
        <f>Original!J298+1</f>
        <v>5</v>
      </c>
      <c r="H298" s="18">
        <f>Original!K298+1</f>
        <v>4</v>
      </c>
      <c r="I298" s="18">
        <f>10-Original!L298+1</f>
        <v>5</v>
      </c>
      <c r="J298" s="4">
        <f t="shared" si="21"/>
        <v>4.833333333333333</v>
      </c>
      <c r="K298" s="18">
        <f>Original!M298</f>
        <v>2</v>
      </c>
      <c r="L298" s="20">
        <f>IF(RIGHT(Original!N298,3)="â‚¬",LEFT(Original!N298,(LEN(Original!N298)-3)),Original!N298)</f>
        <v>50</v>
      </c>
      <c r="M298" s="21">
        <f t="shared" si="22"/>
        <v>50</v>
      </c>
      <c r="N298" s="5">
        <f t="shared" si="23"/>
        <v>50</v>
      </c>
      <c r="O298" s="5">
        <f t="shared" si="24"/>
        <v>50</v>
      </c>
      <c r="P298" s="22" t="str">
        <f>IF(Original!O298="mÃ¤nnlich","0",IF(Original!O298="weiblich","1",""))</f>
        <v>0</v>
      </c>
      <c r="Q298" s="22">
        <f>IFERROR(INDEX(Alter!$B$1:$B$7,MATCH(LEFT(Original!P298,5),Alter!$A$1:$A$7,0)),"")</f>
        <v>2</v>
      </c>
      <c r="R298" s="23">
        <f>IFERROR(INDEX(Abschluss!$B$1:$B$10,MATCH(Original!Q298,Abschluss!$A$1:$A$10,0)),"")</f>
        <v>4</v>
      </c>
      <c r="S298" s="23">
        <f>IFERROR(INDEX(Tätigkeit!$B$1:$B$10,MATCH(Original!R298,Tätigkeit!$A$1:$A$10,0)),"")</f>
        <v>2</v>
      </c>
      <c r="T298" s="23">
        <f>IFERROR(INDEX(Berufsfeld!$B$1:$B$16,MATCH(Original!S298,Berufsfeld!$A$1:$A$16,0)),"")</f>
        <v>3</v>
      </c>
      <c r="U298" s="23">
        <f>IFERROR(INDEX(Studium!$B$1:$B$11,MATCH(Original!T298,Studium!$A$1:$A$11,0)),"")</f>
        <v>2</v>
      </c>
      <c r="V298" s="24">
        <f>IFERROR(INDEX(Einkommen!$B$1:$B$17,MATCH(Original!U298,Einkommen!$A$1:$A$17,0)),"")</f>
        <v>2</v>
      </c>
      <c r="W298" s="24">
        <f>IF(Original!V298="","",Original!V298+1)</f>
        <v>4</v>
      </c>
      <c r="X298" s="24">
        <f>IF(Original!W298="","",Original!W298+1)</f>
        <v>3</v>
      </c>
      <c r="Y298" s="25">
        <f>IF(Original!X298="ja",1,IF(Original!X298="nein",0,""))</f>
        <v>1</v>
      </c>
      <c r="Z298" s="25">
        <f>IF(Original!Y298="ja",0,IF(Original!Y298="nein",1,""))</f>
        <v>0</v>
      </c>
      <c r="AA298" s="25">
        <f>IF(OR(Original!Z298="Meine Meinung zu Amazon hat meine Entscheidung im ersten Teil des Fragebogens nicht beeinflusst.",neu!C298=0),0,IF(AND(Original!Z298="Ich habe mich wegen meiner Amazon-Vorbehalte im ersten Teil des Fragebogens fÃ¼r das Spenden entschieden.",neu!C298=1),1,""))</f>
        <v>0</v>
      </c>
      <c r="AB298" s="19"/>
    </row>
    <row r="299" spans="1:28" x14ac:dyDescent="0.3">
      <c r="A299" s="17">
        <f>IF(ISBLANK(Original!C299),1,0)</f>
        <v>0</v>
      </c>
      <c r="B299" s="2" t="str">
        <f>MID(Original!D299,8,1)&amp;MID(Original!F299,8,1)</f>
        <v>A</v>
      </c>
      <c r="C299" s="17">
        <f t="shared" si="20"/>
        <v>1</v>
      </c>
      <c r="D299" s="18">
        <f>Original!G299+1</f>
        <v>4</v>
      </c>
      <c r="E299" s="18">
        <f>Original!H299+1</f>
        <v>7</v>
      </c>
      <c r="F299" s="18">
        <f>10-Original!I299+1</f>
        <v>2</v>
      </c>
      <c r="G299" s="18">
        <f>Original!J299+1</f>
        <v>5</v>
      </c>
      <c r="H299" s="18">
        <f>Original!K299+1</f>
        <v>3</v>
      </c>
      <c r="I299" s="18">
        <f>10-Original!L299+1</f>
        <v>3</v>
      </c>
      <c r="J299" s="4">
        <f t="shared" si="21"/>
        <v>4</v>
      </c>
      <c r="K299" s="18">
        <f>Original!M299</f>
        <v>8</v>
      </c>
      <c r="L299" s="20">
        <f>IF(RIGHT(Original!N299,3)="â‚¬",LEFT(Original!N299,(LEN(Original!N299)-3)),Original!N299)</f>
        <v>200</v>
      </c>
      <c r="M299" s="21">
        <f t="shared" si="22"/>
        <v>200</v>
      </c>
      <c r="N299" s="5">
        <f t="shared" si="23"/>
        <v>200</v>
      </c>
      <c r="O299" s="5">
        <f t="shared" si="24"/>
        <v>200</v>
      </c>
      <c r="P299" s="22" t="str">
        <f>IF(Original!O299="mÃ¤nnlich","0",IF(Original!O299="weiblich","1",""))</f>
        <v>1</v>
      </c>
      <c r="Q299" s="22">
        <f>IFERROR(INDEX(Alter!$B$1:$B$7,MATCH(LEFT(Original!P299,5),Alter!$A$1:$A$7,0)),"")</f>
        <v>2</v>
      </c>
      <c r="R299" s="23">
        <f>IFERROR(INDEX(Abschluss!$B$1:$B$10,MATCH(Original!Q299,Abschluss!$A$1:$A$10,0)),"")</f>
        <v>4</v>
      </c>
      <c r="S299" s="23">
        <f>IFERROR(INDEX(Tätigkeit!$B$1:$B$10,MATCH(Original!R299,Tätigkeit!$A$1:$A$10,0)),"")</f>
        <v>1</v>
      </c>
      <c r="T299" s="23">
        <f>IFERROR(INDEX(Berufsfeld!$B$1:$B$16,MATCH(Original!S299,Berufsfeld!$A$1:$A$16,0)),"")</f>
        <v>8</v>
      </c>
      <c r="U299" s="23">
        <f>IFERROR(INDEX(Studium!$B$1:$B$11,MATCH(Original!T299,Studium!$A$1:$A$11,0)),"")</f>
        <v>10</v>
      </c>
      <c r="V299" s="24">
        <f>IFERROR(INDEX(Einkommen!$B$1:$B$17,MATCH(Original!U299,Einkommen!$A$1:$A$17,0)),"")</f>
        <v>3</v>
      </c>
      <c r="W299" s="24">
        <f>IF(Original!V299="","",Original!V299+1)</f>
        <v>5</v>
      </c>
      <c r="X299" s="24">
        <f>IF(Original!W299="","",Original!W299+1)</f>
        <v>2</v>
      </c>
      <c r="Y299" s="25">
        <f>IF(Original!X299="ja",1,IF(Original!X299="nein",0,""))</f>
        <v>1</v>
      </c>
      <c r="Z299" s="25">
        <f>IF(Original!Y299="ja",0,IF(Original!Y299="nein",1,""))</f>
        <v>0</v>
      </c>
      <c r="AA299" s="25">
        <f>IF(OR(Original!Z299="Meine Meinung zu Amazon hat meine Entscheidung im ersten Teil des Fragebogens nicht beeinflusst.",neu!C299=0),0,IF(AND(Original!Z299="Ich habe mich wegen meiner Amazon-Vorbehalte im ersten Teil des Fragebogens fÃ¼r das Spenden entschieden.",neu!C299=1),1,""))</f>
        <v>0</v>
      </c>
      <c r="AB299" s="19"/>
    </row>
    <row r="300" spans="1:28" x14ac:dyDescent="0.3">
      <c r="A300" s="17">
        <f>IF(ISBLANK(Original!C300),1,0)</f>
        <v>0</v>
      </c>
      <c r="B300" s="2" t="str">
        <f>MID(Original!D300,8,1)&amp;MID(Original!F300,8,1)</f>
        <v>A</v>
      </c>
      <c r="C300" s="17">
        <f t="shared" si="20"/>
        <v>1</v>
      </c>
      <c r="D300" s="18">
        <f>Original!G300+1</f>
        <v>4</v>
      </c>
      <c r="E300" s="18">
        <f>Original!H300+1</f>
        <v>11</v>
      </c>
      <c r="F300" s="18">
        <f>10-Original!I300+1</f>
        <v>8</v>
      </c>
      <c r="G300" s="18">
        <f>Original!J300+1</f>
        <v>4</v>
      </c>
      <c r="H300" s="18">
        <f>Original!K300+1</f>
        <v>2</v>
      </c>
      <c r="I300" s="18">
        <f>10-Original!L300+1</f>
        <v>2</v>
      </c>
      <c r="J300" s="4">
        <f t="shared" si="21"/>
        <v>5.166666666666667</v>
      </c>
      <c r="K300" s="18">
        <f>Original!M300</f>
        <v>10</v>
      </c>
      <c r="L300" s="20" t="str">
        <f>IF(RIGHT(Original!N300,3)="â‚¬",LEFT(Original!N300,(LEN(Original!N300)-3)),Original!N300)</f>
        <v>50</v>
      </c>
      <c r="M300" s="21" t="str">
        <f t="shared" si="22"/>
        <v>50</v>
      </c>
      <c r="N300" s="5" t="str">
        <f t="shared" si="23"/>
        <v>50</v>
      </c>
      <c r="O300" s="5">
        <f t="shared" si="24"/>
        <v>50</v>
      </c>
      <c r="P300" s="22" t="str">
        <f>IF(Original!O300="mÃ¤nnlich","0",IF(Original!O300="weiblich","1",""))</f>
        <v>1</v>
      </c>
      <c r="Q300" s="22">
        <f>IFERROR(INDEX(Alter!$B$1:$B$7,MATCH(LEFT(Original!P300,5),Alter!$A$1:$A$7,0)),"")</f>
        <v>3</v>
      </c>
      <c r="R300" s="23">
        <f>IFERROR(INDEX(Abschluss!$B$1:$B$10,MATCH(Original!Q300,Abschluss!$A$1:$A$10,0)),"")</f>
        <v>5</v>
      </c>
      <c r="S300" s="23">
        <f>IFERROR(INDEX(Tätigkeit!$B$1:$B$10,MATCH(Original!R300,Tätigkeit!$A$1:$A$10,0)),"")</f>
        <v>2</v>
      </c>
      <c r="T300" s="23">
        <f>IFERROR(INDEX(Berufsfeld!$B$1:$B$16,MATCH(Original!S300,Berufsfeld!$A$1:$A$16,0)),"")</f>
        <v>2</v>
      </c>
      <c r="U300" s="23" t="str">
        <f>IFERROR(INDEX(Studium!$B$1:$B$11,MATCH(Original!T300,Studium!$A$1:$A$11,0)),"")</f>
        <v/>
      </c>
      <c r="V300" s="24">
        <f>IFERROR(INDEX(Einkommen!$B$1:$B$17,MATCH(Original!U300,Einkommen!$A$1:$A$17,0)),"")</f>
        <v>2</v>
      </c>
      <c r="W300" s="24">
        <f>IF(Original!V300="","",Original!V300+1)</f>
        <v>4</v>
      </c>
      <c r="X300" s="24">
        <f>IF(Original!W300="","",Original!W300+1)</f>
        <v>1</v>
      </c>
      <c r="Y300" s="25">
        <f>IF(Original!X300="ja",1,IF(Original!X300="nein",0,""))</f>
        <v>1</v>
      </c>
      <c r="Z300" s="25">
        <f>IF(Original!Y300="ja",0,IF(Original!Y300="nein",1,""))</f>
        <v>0</v>
      </c>
      <c r="AA300" s="25">
        <f>IF(OR(Original!Z300="Meine Meinung zu Amazon hat meine Entscheidung im ersten Teil des Fragebogens nicht beeinflusst.",neu!C300=0),0,IF(AND(Original!Z300="Ich habe mich wegen meiner Amazon-Vorbehalte im ersten Teil des Fragebogens fÃ¼r das Spenden entschieden.",neu!C300=1),1,""))</f>
        <v>0</v>
      </c>
      <c r="AB300" s="19"/>
    </row>
    <row r="301" spans="1:28" x14ac:dyDescent="0.3">
      <c r="A301" s="17">
        <f>IF(ISBLANK(Original!C301),1,0)</f>
        <v>0</v>
      </c>
      <c r="B301" s="2" t="str">
        <f>MID(Original!D301,8,1)&amp;MID(Original!F301,8,1)</f>
        <v>A</v>
      </c>
      <c r="C301" s="17">
        <f t="shared" si="20"/>
        <v>1</v>
      </c>
      <c r="D301" s="18">
        <f>Original!G301+1</f>
        <v>4</v>
      </c>
      <c r="E301" s="18">
        <f>Original!H301+1</f>
        <v>4</v>
      </c>
      <c r="F301" s="18">
        <f>10-Original!I301+1</f>
        <v>7</v>
      </c>
      <c r="G301" s="18">
        <f>Original!J301+1</f>
        <v>3</v>
      </c>
      <c r="H301" s="18">
        <f>Original!K301+1</f>
        <v>4</v>
      </c>
      <c r="I301" s="18">
        <f>10-Original!L301+1</f>
        <v>7</v>
      </c>
      <c r="J301" s="4">
        <f t="shared" si="21"/>
        <v>4.833333333333333</v>
      </c>
      <c r="K301" s="18">
        <f>Original!M301</f>
        <v>7</v>
      </c>
      <c r="L301" s="20">
        <f>IF(RIGHT(Original!N301,3)="â‚¬",LEFT(Original!N301,(LEN(Original!N301)-3)),Original!N301)</f>
        <v>50</v>
      </c>
      <c r="M301" s="21">
        <f t="shared" si="22"/>
        <v>50</v>
      </c>
      <c r="N301" s="5">
        <f t="shared" si="23"/>
        <v>50</v>
      </c>
      <c r="O301" s="5">
        <f t="shared" si="24"/>
        <v>50</v>
      </c>
      <c r="P301" s="22" t="str">
        <f>IF(Original!O301="mÃ¤nnlich","0",IF(Original!O301="weiblich","1",""))</f>
        <v>1</v>
      </c>
      <c r="Q301" s="22">
        <f>IFERROR(INDEX(Alter!$B$1:$B$7,MATCH(LEFT(Original!P301,5),Alter!$A$1:$A$7,0)),"")</f>
        <v>3</v>
      </c>
      <c r="R301" s="23">
        <f>IFERROR(INDEX(Abschluss!$B$1:$B$10,MATCH(Original!Q301,Abschluss!$A$1:$A$10,0)),"")</f>
        <v>8</v>
      </c>
      <c r="S301" s="23">
        <f>IFERROR(INDEX(Tätigkeit!$B$1:$B$10,MATCH(Original!R301,Tätigkeit!$A$1:$A$10,0)),"")</f>
        <v>2</v>
      </c>
      <c r="T301" s="23">
        <f>IFERROR(INDEX(Berufsfeld!$B$1:$B$16,MATCH(Original!S301,Berufsfeld!$A$1:$A$16,0)),"")</f>
        <v>12</v>
      </c>
      <c r="U301" s="23">
        <f>IFERROR(INDEX(Studium!$B$1:$B$11,MATCH(Original!T301,Studium!$A$1:$A$11,0)),"")</f>
        <v>1</v>
      </c>
      <c r="V301" s="24">
        <f>IFERROR(INDEX(Einkommen!$B$1:$B$17,MATCH(Original!U301,Einkommen!$A$1:$A$17,0)),"")</f>
        <v>5</v>
      </c>
      <c r="W301" s="24">
        <f>IF(Original!V301="","",Original!V301+1)</f>
        <v>3</v>
      </c>
      <c r="X301" s="24">
        <f>IF(Original!W301="","",Original!W301+1)</f>
        <v>2</v>
      </c>
      <c r="Y301" s="25">
        <f>IF(Original!X301="ja",1,IF(Original!X301="nein",0,""))</f>
        <v>1</v>
      </c>
      <c r="Z301" s="25">
        <f>IF(Original!Y301="ja",0,IF(Original!Y301="nein",1,""))</f>
        <v>1</v>
      </c>
      <c r="AA301" s="25">
        <f>IF(OR(Original!Z301="Meine Meinung zu Amazon hat meine Entscheidung im ersten Teil des Fragebogens nicht beeinflusst.",neu!C301=0),0,IF(AND(Original!Z301="Ich habe mich wegen meiner Amazon-Vorbehalte im ersten Teil des Fragebogens fÃ¼r das Spenden entschieden.",neu!C301=1),1,""))</f>
        <v>0</v>
      </c>
      <c r="AB301" s="19"/>
    </row>
    <row r="302" spans="1:28" x14ac:dyDescent="0.3">
      <c r="A302" s="17">
        <f>IF(ISBLANK(Original!C302),1,0)</f>
        <v>0</v>
      </c>
      <c r="B302" s="2" t="str">
        <f>MID(Original!D302,8,1)&amp;MID(Original!F302,8,1)</f>
        <v>A</v>
      </c>
      <c r="C302" s="17">
        <f t="shared" si="20"/>
        <v>1</v>
      </c>
      <c r="D302" s="18">
        <f>Original!G302+1</f>
        <v>9</v>
      </c>
      <c r="E302" s="18">
        <f>Original!H302+1</f>
        <v>8</v>
      </c>
      <c r="F302" s="18">
        <f>10-Original!I302+1</f>
        <v>3</v>
      </c>
      <c r="G302" s="18">
        <f>Original!J302+1</f>
        <v>9</v>
      </c>
      <c r="H302" s="18">
        <f>Original!K302+1</f>
        <v>8</v>
      </c>
      <c r="I302" s="18">
        <f>10-Original!L302+1</f>
        <v>7</v>
      </c>
      <c r="J302" s="4">
        <f t="shared" si="21"/>
        <v>7.333333333333333</v>
      </c>
      <c r="K302" s="18">
        <f>Original!M302</f>
        <v>7</v>
      </c>
      <c r="L302" s="20">
        <f>IF(RIGHT(Original!N302,3)="â‚¬",LEFT(Original!N302,(LEN(Original!N302)-3)),Original!N302)</f>
        <v>300</v>
      </c>
      <c r="M302" s="21">
        <f t="shared" si="22"/>
        <v>300</v>
      </c>
      <c r="N302" s="5">
        <f t="shared" si="23"/>
        <v>300</v>
      </c>
      <c r="O302" s="5">
        <f t="shared" si="24"/>
        <v>300</v>
      </c>
      <c r="P302" s="22" t="str">
        <f>IF(Original!O302="mÃ¤nnlich","0",IF(Original!O302="weiblich","1",""))</f>
        <v>1</v>
      </c>
      <c r="Q302" s="22">
        <f>IFERROR(INDEX(Alter!$B$1:$B$7,MATCH(LEFT(Original!P302,5),Alter!$A$1:$A$7,0)),"")</f>
        <v>3</v>
      </c>
      <c r="R302" s="23">
        <f>IFERROR(INDEX(Abschluss!$B$1:$B$10,MATCH(Original!Q302,Abschluss!$A$1:$A$10,0)),"")</f>
        <v>7</v>
      </c>
      <c r="S302" s="23">
        <f>IFERROR(INDEX(Tätigkeit!$B$1:$B$10,MATCH(Original!R302,Tätigkeit!$A$1:$A$10,0)),"")</f>
        <v>1</v>
      </c>
      <c r="T302" s="23">
        <f>IFERROR(INDEX(Berufsfeld!$B$1:$B$16,MATCH(Original!S302,Berufsfeld!$A$1:$A$16,0)),"")</f>
        <v>1</v>
      </c>
      <c r="U302" s="23">
        <f>IFERROR(INDEX(Studium!$B$1:$B$11,MATCH(Original!T302,Studium!$A$1:$A$11,0)),"")</f>
        <v>2</v>
      </c>
      <c r="V302" s="24">
        <f>IFERROR(INDEX(Einkommen!$B$1:$B$17,MATCH(Original!U302,Einkommen!$A$1:$A$17,0)),"")</f>
        <v>3</v>
      </c>
      <c r="W302" s="24">
        <f>IF(Original!V302="","",Original!V302+1)</f>
        <v>7</v>
      </c>
      <c r="X302" s="24">
        <f>IF(Original!W302="","",Original!W302+1)</f>
        <v>4</v>
      </c>
      <c r="Y302" s="25">
        <f>IF(Original!X302="ja",1,IF(Original!X302="nein",0,""))</f>
        <v>1</v>
      </c>
      <c r="Z302" s="25">
        <f>IF(Original!Y302="ja",0,IF(Original!Y302="nein",1,""))</f>
        <v>0</v>
      </c>
      <c r="AA302" s="25">
        <f>IF(OR(Original!Z302="Meine Meinung zu Amazon hat meine Entscheidung im ersten Teil des Fragebogens nicht beeinflusst.",neu!C302=0),0,IF(AND(Original!Z302="Ich habe mich wegen meiner Amazon-Vorbehalte im ersten Teil des Fragebogens fÃ¼r das Spenden entschieden.",neu!C302=1),1,""))</f>
        <v>1</v>
      </c>
      <c r="AB302" s="19"/>
    </row>
    <row r="303" spans="1:28" x14ac:dyDescent="0.3">
      <c r="A303" s="17">
        <f>IF(ISBLANK(Original!C303),1,0)</f>
        <v>0</v>
      </c>
      <c r="B303" s="2" t="str">
        <f>MID(Original!D303,8,1)&amp;MID(Original!F303,8,1)</f>
        <v>A</v>
      </c>
      <c r="C303" s="17">
        <f t="shared" si="20"/>
        <v>1</v>
      </c>
      <c r="D303" s="18">
        <f>Original!G303+1</f>
        <v>7</v>
      </c>
      <c r="E303" s="18">
        <f>Original!H303+1</f>
        <v>5</v>
      </c>
      <c r="F303" s="18">
        <f>10-Original!I303+1</f>
        <v>4</v>
      </c>
      <c r="G303" s="18">
        <f>Original!J303+1</f>
        <v>8</v>
      </c>
      <c r="H303" s="18">
        <f>Original!K303+1</f>
        <v>6</v>
      </c>
      <c r="I303" s="18">
        <f>10-Original!L303+1</f>
        <v>8</v>
      </c>
      <c r="J303" s="4">
        <f t="shared" si="21"/>
        <v>6.333333333333333</v>
      </c>
      <c r="K303" s="18">
        <f>Original!M303</f>
        <v>8</v>
      </c>
      <c r="L303" s="20">
        <f>IF(RIGHT(Original!N303,3)="â‚¬",LEFT(Original!N303,(LEN(Original!N303)-3)),Original!N303)</f>
        <v>250</v>
      </c>
      <c r="M303" s="21">
        <f t="shared" si="22"/>
        <v>250</v>
      </c>
      <c r="N303" s="5">
        <f t="shared" si="23"/>
        <v>250</v>
      </c>
      <c r="O303" s="5">
        <f t="shared" si="24"/>
        <v>250</v>
      </c>
      <c r="P303" s="22" t="str">
        <f>IF(Original!O303="mÃ¤nnlich","0",IF(Original!O303="weiblich","1",""))</f>
        <v>1</v>
      </c>
      <c r="Q303" s="22">
        <f>IFERROR(INDEX(Alter!$B$1:$B$7,MATCH(LEFT(Original!P303,5),Alter!$A$1:$A$7,0)),"")</f>
        <v>2</v>
      </c>
      <c r="R303" s="23">
        <f>IFERROR(INDEX(Abschluss!$B$1:$B$10,MATCH(Original!Q303,Abschluss!$A$1:$A$10,0)),"")</f>
        <v>7</v>
      </c>
      <c r="S303" s="23">
        <f>IFERROR(INDEX(Tätigkeit!$B$1:$B$10,MATCH(Original!R303,Tätigkeit!$A$1:$A$10,0)),"")</f>
        <v>1</v>
      </c>
      <c r="T303" s="23">
        <f>IFERROR(INDEX(Berufsfeld!$B$1:$B$16,MATCH(Original!S303,Berufsfeld!$A$1:$A$16,0)),"")</f>
        <v>7</v>
      </c>
      <c r="U303" s="23">
        <f>IFERROR(INDEX(Studium!$B$1:$B$11,MATCH(Original!T303,Studium!$A$1:$A$11,0)),"")</f>
        <v>5</v>
      </c>
      <c r="V303" s="24">
        <f>IFERROR(INDEX(Einkommen!$B$1:$B$17,MATCH(Original!U303,Einkommen!$A$1:$A$17,0)),"")</f>
        <v>5</v>
      </c>
      <c r="W303" s="24">
        <f>IF(Original!V303="","",Original!V303+1)</f>
        <v>4</v>
      </c>
      <c r="X303" s="24">
        <f>IF(Original!W303="","",Original!W303+1)</f>
        <v>5</v>
      </c>
      <c r="Y303" s="25">
        <f>IF(Original!X303="ja",1,IF(Original!X303="nein",0,""))</f>
        <v>1</v>
      </c>
      <c r="Z303" s="25">
        <f>IF(Original!Y303="ja",0,IF(Original!Y303="nein",1,""))</f>
        <v>1</v>
      </c>
      <c r="AA303" s="25">
        <f>IF(OR(Original!Z303="Meine Meinung zu Amazon hat meine Entscheidung im ersten Teil des Fragebogens nicht beeinflusst.",neu!C303=0),0,IF(AND(Original!Z303="Ich habe mich wegen meiner Amazon-Vorbehalte im ersten Teil des Fragebogens fÃ¼r das Spenden entschieden.",neu!C303=1),1,""))</f>
        <v>0</v>
      </c>
      <c r="AB303" s="19"/>
    </row>
    <row r="304" spans="1:28" x14ac:dyDescent="0.3">
      <c r="A304" s="17">
        <f>IF(ISBLANK(Original!C304),1,0)</f>
        <v>1</v>
      </c>
      <c r="B304" s="2" t="str">
        <f>MID(Original!D304,8,1)&amp;MID(Original!F304,8,1)</f>
        <v>A</v>
      </c>
      <c r="C304" s="17">
        <f t="shared" si="20"/>
        <v>1</v>
      </c>
      <c r="D304" s="18">
        <f>Original!G304+1</f>
        <v>4</v>
      </c>
      <c r="E304" s="18">
        <f>Original!H304+1</f>
        <v>3</v>
      </c>
      <c r="F304" s="18">
        <f>10-Original!I304+1</f>
        <v>6</v>
      </c>
      <c r="G304" s="18">
        <f>Original!J304+1</f>
        <v>7</v>
      </c>
      <c r="H304" s="18">
        <f>Original!K304+1</f>
        <v>3</v>
      </c>
      <c r="I304" s="18">
        <f>10-Original!L304+1</f>
        <v>9</v>
      </c>
      <c r="J304" s="4">
        <f t="shared" si="21"/>
        <v>5.333333333333333</v>
      </c>
      <c r="K304" s="18">
        <f>Original!M304</f>
        <v>6</v>
      </c>
      <c r="L304" s="20">
        <f>IF(RIGHT(Original!N304,3)="â‚¬",LEFT(Original!N304,(LEN(Original!N304)-3)),Original!N304)</f>
        <v>200</v>
      </c>
      <c r="M304" s="21">
        <f t="shared" si="22"/>
        <v>200</v>
      </c>
      <c r="N304" s="5">
        <f t="shared" si="23"/>
        <v>200</v>
      </c>
      <c r="O304" s="5">
        <f t="shared" si="24"/>
        <v>200</v>
      </c>
      <c r="P304" s="22" t="str">
        <f>IF(Original!O304="mÃ¤nnlich","0",IF(Original!O304="weiblich","1",""))</f>
        <v>1</v>
      </c>
      <c r="Q304" s="22">
        <f>IFERROR(INDEX(Alter!$B$1:$B$7,MATCH(LEFT(Original!P304,5),Alter!$A$1:$A$7,0)),"")</f>
        <v>2</v>
      </c>
      <c r="R304" s="23">
        <f>IFERROR(INDEX(Abschluss!$B$1:$B$10,MATCH(Original!Q304,Abschluss!$A$1:$A$10,0)),"")</f>
        <v>7</v>
      </c>
      <c r="S304" s="23">
        <f>IFERROR(INDEX(Tätigkeit!$B$1:$B$10,MATCH(Original!R304,Tätigkeit!$A$1:$A$10,0)),"")</f>
        <v>1</v>
      </c>
      <c r="T304" s="23">
        <f>IFERROR(INDEX(Berufsfeld!$B$1:$B$16,MATCH(Original!S304,Berufsfeld!$A$1:$A$16,0)),"")</f>
        <v>8</v>
      </c>
      <c r="U304" s="23">
        <f>IFERROR(INDEX(Studium!$B$1:$B$11,MATCH(Original!T304,Studium!$A$1:$A$11,0)),"")</f>
        <v>5</v>
      </c>
      <c r="V304" s="24">
        <f>IFERROR(INDEX(Einkommen!$B$1:$B$17,MATCH(Original!U304,Einkommen!$A$1:$A$17,0)),"")</f>
        <v>2</v>
      </c>
      <c r="W304" s="24">
        <f>IF(Original!V304="","",Original!V304+1)</f>
        <v>1</v>
      </c>
      <c r="X304" s="24">
        <f>IF(Original!W304="","",Original!W304+1)</f>
        <v>4</v>
      </c>
      <c r="Y304" s="25">
        <f>IF(Original!X304="ja",1,IF(Original!X304="nein",0,""))</f>
        <v>1</v>
      </c>
      <c r="Z304" s="25">
        <f>IF(Original!Y304="ja",0,IF(Original!Y304="nein",1,""))</f>
        <v>0</v>
      </c>
      <c r="AA304" s="25">
        <f>IF(OR(Original!Z304="Meine Meinung zu Amazon hat meine Entscheidung im ersten Teil des Fragebogens nicht beeinflusst.",neu!C304=0),0,IF(AND(Original!Z304="Ich habe mich wegen meiner Amazon-Vorbehalte im ersten Teil des Fragebogens fÃ¼r das Spenden entschieden.",neu!C304=1),1,""))</f>
        <v>1</v>
      </c>
      <c r="AB304" s="19"/>
    </row>
    <row r="305" spans="1:28" x14ac:dyDescent="0.3">
      <c r="A305" s="17">
        <f>IF(ISBLANK(Original!C305),1,0)</f>
        <v>1</v>
      </c>
      <c r="B305" s="2" t="str">
        <f>MID(Original!D305,8,1)&amp;MID(Original!F305,8,1)</f>
        <v>A</v>
      </c>
      <c r="C305" s="17">
        <f t="shared" si="20"/>
        <v>1</v>
      </c>
      <c r="D305" s="18">
        <f>Original!G305+1</f>
        <v>2</v>
      </c>
      <c r="E305" s="18">
        <f>Original!H305+1</f>
        <v>4</v>
      </c>
      <c r="F305" s="18">
        <f>10-Original!I305+1</f>
        <v>3</v>
      </c>
      <c r="G305" s="18">
        <f>Original!J305+1</f>
        <v>3</v>
      </c>
      <c r="H305" s="18">
        <f>Original!K305+1</f>
        <v>1</v>
      </c>
      <c r="I305" s="18">
        <f>10-Original!L305+1</f>
        <v>4</v>
      </c>
      <c r="J305" s="4">
        <f t="shared" si="21"/>
        <v>2.8333333333333335</v>
      </c>
      <c r="K305" s="18">
        <f>Original!M305</f>
        <v>5</v>
      </c>
      <c r="L305" s="20" t="str">
        <f>IF(RIGHT(Original!N305,3)="â‚¬",LEFT(Original!N305,(LEN(Original!N305)-3)),Original!N305)</f>
        <v>0</v>
      </c>
      <c r="M305" s="21" t="str">
        <f t="shared" si="22"/>
        <v>0</v>
      </c>
      <c r="N305" s="5" t="str">
        <f t="shared" si="23"/>
        <v>0</v>
      </c>
      <c r="O305" s="5">
        <f t="shared" si="24"/>
        <v>0</v>
      </c>
      <c r="P305" s="22" t="str">
        <f>IF(Original!O305="mÃ¤nnlich","0",IF(Original!O305="weiblich","1",""))</f>
        <v>0</v>
      </c>
      <c r="Q305" s="22">
        <f>IFERROR(INDEX(Alter!$B$1:$B$7,MATCH(LEFT(Original!P305,5),Alter!$A$1:$A$7,0)),"")</f>
        <v>2</v>
      </c>
      <c r="R305" s="23">
        <f>IFERROR(INDEX(Abschluss!$B$1:$B$10,MATCH(Original!Q305,Abschluss!$A$1:$A$10,0)),"")</f>
        <v>4</v>
      </c>
      <c r="S305" s="23">
        <f>IFERROR(INDEX(Tätigkeit!$B$1:$B$10,MATCH(Original!R305,Tätigkeit!$A$1:$A$10,0)),"")</f>
        <v>7</v>
      </c>
      <c r="T305" s="23">
        <f>IFERROR(INDEX(Berufsfeld!$B$1:$B$16,MATCH(Original!S305,Berufsfeld!$A$1:$A$16,0)),"")</f>
        <v>11</v>
      </c>
      <c r="U305" s="23">
        <f>IFERROR(INDEX(Studium!$B$1:$B$11,MATCH(Original!T305,Studium!$A$1:$A$11,0)),"")</f>
        <v>4</v>
      </c>
      <c r="V305" s="24">
        <f>IFERROR(INDEX(Einkommen!$B$1:$B$17,MATCH(Original!U305,Einkommen!$A$1:$A$17,0)),"")</f>
        <v>2</v>
      </c>
      <c r="W305" s="24">
        <f>IF(Original!V305="","",Original!V305+1)</f>
        <v>4</v>
      </c>
      <c r="X305" s="24">
        <f>IF(Original!W305="","",Original!W305+1)</f>
        <v>2</v>
      </c>
      <c r="Y305" s="25">
        <f>IF(Original!X305="ja",1,IF(Original!X305="nein",0,""))</f>
        <v>1</v>
      </c>
      <c r="Z305" s="25">
        <f>IF(Original!Y305="ja",0,IF(Original!Y305="nein",1,""))</f>
        <v>0</v>
      </c>
      <c r="AA305" s="25">
        <f>IF(OR(Original!Z305="Meine Meinung zu Amazon hat meine Entscheidung im ersten Teil des Fragebogens nicht beeinflusst.",neu!C305=0),0,IF(AND(Original!Z305="Ich habe mich wegen meiner Amazon-Vorbehalte im ersten Teil des Fragebogens fÃ¼r das Spenden entschieden.",neu!C305=1),1,""))</f>
        <v>0</v>
      </c>
      <c r="AB305" s="19"/>
    </row>
    <row r="306" spans="1:28" x14ac:dyDescent="0.3">
      <c r="A306" s="17">
        <f>IF(ISBLANK(Original!C306),1,0)</f>
        <v>0</v>
      </c>
      <c r="B306" s="2" t="str">
        <f>MID(Original!D306,8,1)&amp;MID(Original!F306,8,1)</f>
        <v>B</v>
      </c>
      <c r="C306" s="17">
        <f t="shared" si="20"/>
        <v>0</v>
      </c>
      <c r="D306" s="18">
        <f>Original!G306+1</f>
        <v>9</v>
      </c>
      <c r="E306" s="18">
        <f>Original!H306+1</f>
        <v>5</v>
      </c>
      <c r="F306" s="18">
        <f>10-Original!I306+1</f>
        <v>4</v>
      </c>
      <c r="G306" s="18">
        <f>Original!J306+1</f>
        <v>8</v>
      </c>
      <c r="H306" s="18">
        <f>Original!K306+1</f>
        <v>2</v>
      </c>
      <c r="I306" s="18">
        <f>10-Original!L306+1</f>
        <v>6</v>
      </c>
      <c r="J306" s="4">
        <f t="shared" si="21"/>
        <v>5.666666666666667</v>
      </c>
      <c r="K306" s="18">
        <f>Original!M306</f>
        <v>4</v>
      </c>
      <c r="L306" s="20" t="str">
        <f>IF(RIGHT(Original!N306,3)="â‚¬",LEFT(Original!N306,(LEN(Original!N306)-3)),Original!N306)</f>
        <v>0</v>
      </c>
      <c r="M306" s="21" t="str">
        <f t="shared" si="22"/>
        <v>0</v>
      </c>
      <c r="N306" s="5" t="str">
        <f t="shared" si="23"/>
        <v>0</v>
      </c>
      <c r="O306" s="5">
        <f t="shared" si="24"/>
        <v>0</v>
      </c>
      <c r="P306" s="22" t="str">
        <f>IF(Original!O306="mÃ¤nnlich","0",IF(Original!O306="weiblich","1",""))</f>
        <v>0</v>
      </c>
      <c r="Q306" s="22">
        <f>IFERROR(INDEX(Alter!$B$1:$B$7,MATCH(LEFT(Original!P306,5),Alter!$A$1:$A$7,0)),"")</f>
        <v>2</v>
      </c>
      <c r="R306" s="23">
        <f>IFERROR(INDEX(Abschluss!$B$1:$B$10,MATCH(Original!Q306,Abschluss!$A$1:$A$10,0)),"")</f>
        <v>4</v>
      </c>
      <c r="S306" s="23">
        <f>IFERROR(INDEX(Tätigkeit!$B$1:$B$10,MATCH(Original!R306,Tätigkeit!$A$1:$A$10,0)),"")</f>
        <v>1</v>
      </c>
      <c r="T306" s="23">
        <f>IFERROR(INDEX(Berufsfeld!$B$1:$B$16,MATCH(Original!S306,Berufsfeld!$A$1:$A$16,0)),"")</f>
        <v>1</v>
      </c>
      <c r="U306" s="23">
        <f>IFERROR(INDEX(Studium!$B$1:$B$11,MATCH(Original!T306,Studium!$A$1:$A$11,0)),"")</f>
        <v>7</v>
      </c>
      <c r="V306" s="24">
        <f>IFERROR(INDEX(Einkommen!$B$1:$B$17,MATCH(Original!U306,Einkommen!$A$1:$A$17,0)),"")</f>
        <v>1</v>
      </c>
      <c r="W306" s="24">
        <f>IF(Original!V306="","",Original!V306+1)</f>
        <v>3</v>
      </c>
      <c r="X306" s="24">
        <f>IF(Original!W306="","",Original!W306+1)</f>
        <v>4</v>
      </c>
      <c r="Y306" s="25">
        <f>IF(Original!X306="ja",1,IF(Original!X306="nein",0,""))</f>
        <v>1</v>
      </c>
      <c r="Z306" s="25">
        <f>IF(Original!Y306="ja",0,IF(Original!Y306="nein",1,""))</f>
        <v>0</v>
      </c>
      <c r="AA306" s="25">
        <f>IF(OR(Original!Z306="Meine Meinung zu Amazon hat meine Entscheidung im ersten Teil des Fragebogens nicht beeinflusst.",neu!C306=0),0,IF(AND(Original!Z306="Ich habe mich wegen meiner Amazon-Vorbehalte im ersten Teil des Fragebogens fÃ¼r das Spenden entschieden.",neu!C306=1),1,""))</f>
        <v>0</v>
      </c>
      <c r="AB306" s="19"/>
    </row>
    <row r="307" spans="1:28" x14ac:dyDescent="0.3">
      <c r="A307" s="17">
        <f>IF(ISBLANK(Original!C307),1,0)</f>
        <v>0</v>
      </c>
      <c r="B307" s="2" t="str">
        <f>MID(Original!D307,8,1)&amp;MID(Original!F307,8,1)</f>
        <v>A</v>
      </c>
      <c r="C307" s="17">
        <f t="shared" si="20"/>
        <v>1</v>
      </c>
      <c r="D307" s="18">
        <f>Original!G307+1</f>
        <v>9</v>
      </c>
      <c r="E307" s="18">
        <f>Original!H307+1</f>
        <v>3</v>
      </c>
      <c r="F307" s="18">
        <f>10-Original!I307+1</f>
        <v>2</v>
      </c>
      <c r="G307" s="18">
        <f>Original!J307+1</f>
        <v>2</v>
      </c>
      <c r="H307" s="18">
        <f>Original!K307+1</f>
        <v>1</v>
      </c>
      <c r="I307" s="18">
        <f>10-Original!L307+1</f>
        <v>9</v>
      </c>
      <c r="J307" s="4">
        <f t="shared" si="21"/>
        <v>4.333333333333333</v>
      </c>
      <c r="K307" s="18">
        <f>Original!M307</f>
        <v>10</v>
      </c>
      <c r="L307" s="20">
        <f>IF(RIGHT(Original!N307,3)="â‚¬",LEFT(Original!N307,(LEN(Original!N307)-3)),Original!N307)</f>
        <v>20</v>
      </c>
      <c r="M307" s="21">
        <f t="shared" si="22"/>
        <v>20</v>
      </c>
      <c r="N307" s="5">
        <f t="shared" si="23"/>
        <v>20</v>
      </c>
      <c r="O307" s="5">
        <f t="shared" si="24"/>
        <v>20</v>
      </c>
      <c r="P307" s="22" t="str">
        <f>IF(Original!O307="mÃ¤nnlich","0",IF(Original!O307="weiblich","1",""))</f>
        <v>1</v>
      </c>
      <c r="Q307" s="22">
        <f>IFERROR(INDEX(Alter!$B$1:$B$7,MATCH(LEFT(Original!P307,5),Alter!$A$1:$A$7,0)),"")</f>
        <v>3</v>
      </c>
      <c r="R307" s="23">
        <f>IFERROR(INDEX(Abschluss!$B$1:$B$10,MATCH(Original!Q307,Abschluss!$A$1:$A$10,0)),"")</f>
        <v>4</v>
      </c>
      <c r="S307" s="23">
        <f>IFERROR(INDEX(Tätigkeit!$B$1:$B$10,MATCH(Original!R307,Tätigkeit!$A$1:$A$10,0)),"")</f>
        <v>1</v>
      </c>
      <c r="T307" s="23">
        <f>IFERROR(INDEX(Berufsfeld!$B$1:$B$16,MATCH(Original!S307,Berufsfeld!$A$1:$A$16,0)),"")</f>
        <v>1</v>
      </c>
      <c r="U307" s="23">
        <f>IFERROR(INDEX(Studium!$B$1:$B$11,MATCH(Original!T307,Studium!$A$1:$A$11,0)),"")</f>
        <v>2</v>
      </c>
      <c r="V307" s="24">
        <f>IFERROR(INDEX(Einkommen!$B$1:$B$17,MATCH(Original!U307,Einkommen!$A$1:$A$17,0)),"")</f>
        <v>2</v>
      </c>
      <c r="W307" s="24">
        <f>IF(Original!V307="","",Original!V307+1)</f>
        <v>5</v>
      </c>
      <c r="X307" s="24">
        <f>IF(Original!W307="","",Original!W307+1)</f>
        <v>5</v>
      </c>
      <c r="Y307" s="25">
        <f>IF(Original!X307="ja",1,IF(Original!X307="nein",0,""))</f>
        <v>1</v>
      </c>
      <c r="Z307" s="25">
        <f>IF(Original!Y307="ja",0,IF(Original!Y307="nein",1,""))</f>
        <v>0</v>
      </c>
      <c r="AA307" s="25">
        <f>IF(OR(Original!Z307="Meine Meinung zu Amazon hat meine Entscheidung im ersten Teil des Fragebogens nicht beeinflusst.",neu!C307=0),0,IF(AND(Original!Z307="Ich habe mich wegen meiner Amazon-Vorbehalte im ersten Teil des Fragebogens fÃ¼r das Spenden entschieden.",neu!C307=1),1,""))</f>
        <v>0</v>
      </c>
      <c r="AB307" s="19"/>
    </row>
    <row r="308" spans="1:28" x14ac:dyDescent="0.3">
      <c r="A308" s="17">
        <f>IF(ISBLANK(Original!C308),1,0)</f>
        <v>0</v>
      </c>
      <c r="B308" s="2" t="str">
        <f>MID(Original!D308,8,1)&amp;MID(Original!F308,8,1)</f>
        <v>A</v>
      </c>
      <c r="C308" s="17">
        <f t="shared" si="20"/>
        <v>1</v>
      </c>
      <c r="D308" s="18">
        <f>Original!G308+1</f>
        <v>8</v>
      </c>
      <c r="E308" s="18">
        <f>Original!H308+1</f>
        <v>8</v>
      </c>
      <c r="F308" s="18">
        <f>10-Original!I308+1</f>
        <v>4</v>
      </c>
      <c r="G308" s="18">
        <f>Original!J308+1</f>
        <v>5</v>
      </c>
      <c r="H308" s="18">
        <f>Original!K308+1</f>
        <v>6</v>
      </c>
      <c r="I308" s="18">
        <f>10-Original!L308+1</f>
        <v>4</v>
      </c>
      <c r="J308" s="4">
        <f t="shared" si="21"/>
        <v>5.833333333333333</v>
      </c>
      <c r="K308" s="18">
        <f>Original!M308</f>
        <v>10</v>
      </c>
      <c r="L308" s="20">
        <f>IF(RIGHT(Original!N308,3)="â‚¬",LEFT(Original!N308,(LEN(Original!N308)-3)),Original!N308)</f>
        <v>500</v>
      </c>
      <c r="M308" s="21">
        <f t="shared" si="22"/>
        <v>500</v>
      </c>
      <c r="N308" s="5">
        <f t="shared" si="23"/>
        <v>500</v>
      </c>
      <c r="O308" s="5">
        <f t="shared" si="24"/>
        <v>500</v>
      </c>
      <c r="P308" s="22" t="str">
        <f>IF(Original!O308="mÃ¤nnlich","0",IF(Original!O308="weiblich","1",""))</f>
        <v>1</v>
      </c>
      <c r="Q308" s="22">
        <f>IFERROR(INDEX(Alter!$B$1:$B$7,MATCH(LEFT(Original!P308,5),Alter!$A$1:$A$7,0)),"")</f>
        <v>3</v>
      </c>
      <c r="R308" s="23">
        <f>IFERROR(INDEX(Abschluss!$B$1:$B$10,MATCH(Original!Q308,Abschluss!$A$1:$A$10,0)),"")</f>
        <v>8</v>
      </c>
      <c r="S308" s="23">
        <f>IFERROR(INDEX(Tätigkeit!$B$1:$B$10,MATCH(Original!R308,Tätigkeit!$A$1:$A$10,0)),"")</f>
        <v>2</v>
      </c>
      <c r="T308" s="23">
        <f>IFERROR(INDEX(Berufsfeld!$B$1:$B$16,MATCH(Original!S308,Berufsfeld!$A$1:$A$16,0)),"")</f>
        <v>8</v>
      </c>
      <c r="U308" s="23">
        <f>IFERROR(INDEX(Studium!$B$1:$B$11,MATCH(Original!T308,Studium!$A$1:$A$11,0)),"")</f>
        <v>1</v>
      </c>
      <c r="V308" s="24">
        <f>IFERROR(INDEX(Einkommen!$B$1:$B$17,MATCH(Original!U308,Einkommen!$A$1:$A$17,0)),"")</f>
        <v>7</v>
      </c>
      <c r="W308" s="24">
        <f>IF(Original!V308="","",Original!V308+1)</f>
        <v>4</v>
      </c>
      <c r="X308" s="24">
        <f>IF(Original!W308="","",Original!W308+1)</f>
        <v>2</v>
      </c>
      <c r="Y308" s="25">
        <f>IF(Original!X308="ja",1,IF(Original!X308="nein",0,""))</f>
        <v>1</v>
      </c>
      <c r="Z308" s="25">
        <f>IF(Original!Y308="ja",0,IF(Original!Y308="nein",1,""))</f>
        <v>0</v>
      </c>
      <c r="AA308" s="25">
        <f>IF(OR(Original!Z308="Meine Meinung zu Amazon hat meine Entscheidung im ersten Teil des Fragebogens nicht beeinflusst.",neu!C308=0),0,IF(AND(Original!Z308="Ich habe mich wegen meiner Amazon-Vorbehalte im ersten Teil des Fragebogens fÃ¼r das Spenden entschieden.",neu!C308=1),1,""))</f>
        <v>0</v>
      </c>
      <c r="AB308" s="19"/>
    </row>
    <row r="309" spans="1:28" x14ac:dyDescent="0.3">
      <c r="A309" s="17">
        <f>IF(ISBLANK(Original!C309),1,0)</f>
        <v>1</v>
      </c>
      <c r="B309" s="2" t="str">
        <f>MID(Original!D309,8,1)&amp;MID(Original!F309,8,1)</f>
        <v>B</v>
      </c>
      <c r="C309" s="17">
        <f t="shared" si="20"/>
        <v>0</v>
      </c>
      <c r="D309" s="18">
        <f>Original!G309+1</f>
        <v>5</v>
      </c>
      <c r="E309" s="18">
        <f>Original!H309+1</f>
        <v>7</v>
      </c>
      <c r="F309" s="18">
        <f>10-Original!I309+1</f>
        <v>3</v>
      </c>
      <c r="G309" s="18">
        <f>Original!J309+1</f>
        <v>5</v>
      </c>
      <c r="H309" s="18">
        <f>Original!K309+1</f>
        <v>3</v>
      </c>
      <c r="I309" s="18">
        <f>10-Original!L309+1</f>
        <v>3</v>
      </c>
      <c r="J309" s="4">
        <f t="shared" si="21"/>
        <v>4.333333333333333</v>
      </c>
      <c r="K309" s="18">
        <f>Original!M309</f>
        <v>4</v>
      </c>
      <c r="L309" s="20">
        <f>IF(RIGHT(Original!N309,3)="â‚¬",LEFT(Original!N309,(LEN(Original!N309)-3)),Original!N309)</f>
        <v>100</v>
      </c>
      <c r="M309" s="21">
        <f t="shared" si="22"/>
        <v>100</v>
      </c>
      <c r="N309" s="5">
        <f t="shared" si="23"/>
        <v>100</v>
      </c>
      <c r="O309" s="5">
        <f t="shared" si="24"/>
        <v>100</v>
      </c>
      <c r="P309" s="22" t="str">
        <f>IF(Original!O309="mÃ¤nnlich","0",IF(Original!O309="weiblich","1",""))</f>
        <v>1</v>
      </c>
      <c r="Q309" s="22">
        <f>IFERROR(INDEX(Alter!$B$1:$B$7,MATCH(LEFT(Original!P309,5),Alter!$A$1:$A$7,0)),"")</f>
        <v>3</v>
      </c>
      <c r="R309" s="23">
        <f>IFERROR(INDEX(Abschluss!$B$1:$B$10,MATCH(Original!Q309,Abschluss!$A$1:$A$10,0)),"")</f>
        <v>4</v>
      </c>
      <c r="S309" s="23">
        <f>IFERROR(INDEX(Tätigkeit!$B$1:$B$10,MATCH(Original!R309,Tätigkeit!$A$1:$A$10,0)),"")</f>
        <v>1</v>
      </c>
      <c r="T309" s="23">
        <f>IFERROR(INDEX(Berufsfeld!$B$1:$B$16,MATCH(Original!S309,Berufsfeld!$A$1:$A$16,0)),"")</f>
        <v>4</v>
      </c>
      <c r="U309" s="23">
        <f>IFERROR(INDEX(Studium!$B$1:$B$11,MATCH(Original!T309,Studium!$A$1:$A$11,0)),"")</f>
        <v>3</v>
      </c>
      <c r="V309" s="24">
        <f>IFERROR(INDEX(Einkommen!$B$1:$B$17,MATCH(Original!U309,Einkommen!$A$1:$A$17,0)),"")</f>
        <v>2</v>
      </c>
      <c r="W309" s="24">
        <f>IF(Original!V309="","",Original!V309+1)</f>
        <v>3</v>
      </c>
      <c r="X309" s="24">
        <f>IF(Original!W309="","",Original!W309+1)</f>
        <v>2</v>
      </c>
      <c r="Y309" s="25">
        <f>IF(Original!X309="ja",1,IF(Original!X309="nein",0,""))</f>
        <v>1</v>
      </c>
      <c r="Z309" s="25">
        <f>IF(Original!Y309="ja",0,IF(Original!Y309="nein",1,""))</f>
        <v>0</v>
      </c>
      <c r="AA309" s="25">
        <f>IF(OR(Original!Z309="Meine Meinung zu Amazon hat meine Entscheidung im ersten Teil des Fragebogens nicht beeinflusst.",neu!C309=0),0,IF(AND(Original!Z309="Ich habe mich wegen meiner Amazon-Vorbehalte im ersten Teil des Fragebogens fÃ¼r das Spenden entschieden.",neu!C309=1),1,""))</f>
        <v>0</v>
      </c>
      <c r="AB309" s="19"/>
    </row>
    <row r="310" spans="1:28" x14ac:dyDescent="0.3">
      <c r="A310" s="17">
        <f>IF(ISBLANK(Original!C310),1,0)</f>
        <v>1</v>
      </c>
      <c r="B310" s="2" t="str">
        <f>MID(Original!D310,8,1)&amp;MID(Original!F310,8,1)</f>
        <v>A</v>
      </c>
      <c r="C310" s="17">
        <f t="shared" si="20"/>
        <v>1</v>
      </c>
      <c r="D310" s="18">
        <f>Original!G310+1</f>
        <v>9</v>
      </c>
      <c r="E310" s="18">
        <f>Original!H310+1</f>
        <v>4</v>
      </c>
      <c r="F310" s="18">
        <f>10-Original!I310+1</f>
        <v>8</v>
      </c>
      <c r="G310" s="18">
        <f>Original!J310+1</f>
        <v>8</v>
      </c>
      <c r="H310" s="18">
        <f>Original!K310+1</f>
        <v>9</v>
      </c>
      <c r="I310" s="18">
        <f>10-Original!L310+1</f>
        <v>7</v>
      </c>
      <c r="J310" s="4">
        <f t="shared" si="21"/>
        <v>7.5</v>
      </c>
      <c r="K310" s="18">
        <f>Original!M310</f>
        <v>7</v>
      </c>
      <c r="L310" s="20">
        <f>IF(RIGHT(Original!N310,3)="â‚¬",LEFT(Original!N310,(LEN(Original!N310)-3)),Original!N310)</f>
        <v>0</v>
      </c>
      <c r="M310" s="21">
        <f t="shared" si="22"/>
        <v>0</v>
      </c>
      <c r="N310" s="5">
        <f t="shared" si="23"/>
        <v>0</v>
      </c>
      <c r="O310" s="5">
        <f t="shared" si="24"/>
        <v>0</v>
      </c>
      <c r="P310" s="22" t="str">
        <f>IF(Original!O310="mÃ¤nnlich","0",IF(Original!O310="weiblich","1",""))</f>
        <v>1</v>
      </c>
      <c r="Q310" s="22">
        <f>IFERROR(INDEX(Alter!$B$1:$B$7,MATCH(LEFT(Original!P310,5),Alter!$A$1:$A$7,0)),"")</f>
        <v>2</v>
      </c>
      <c r="R310" s="23">
        <f>IFERROR(INDEX(Abschluss!$B$1:$B$10,MATCH(Original!Q310,Abschluss!$A$1:$A$10,0)),"")</f>
        <v>4</v>
      </c>
      <c r="S310" s="23">
        <f>IFERROR(INDEX(Tätigkeit!$B$1:$B$10,MATCH(Original!R310,Tätigkeit!$A$1:$A$10,0)),"")</f>
        <v>1</v>
      </c>
      <c r="T310" s="23">
        <f>IFERROR(INDEX(Berufsfeld!$B$1:$B$16,MATCH(Original!S310,Berufsfeld!$A$1:$A$16,0)),"")</f>
        <v>1</v>
      </c>
      <c r="U310" s="23">
        <f>IFERROR(INDEX(Studium!$B$1:$B$11,MATCH(Original!T310,Studium!$A$1:$A$11,0)),"")</f>
        <v>7</v>
      </c>
      <c r="V310" s="24">
        <f>IFERROR(INDEX(Einkommen!$B$1:$B$17,MATCH(Original!U310,Einkommen!$A$1:$A$17,0)),"")</f>
        <v>2</v>
      </c>
      <c r="W310" s="24">
        <f>IF(Original!V310="","",Original!V310+1)</f>
        <v>5</v>
      </c>
      <c r="X310" s="24">
        <f>IF(Original!W310="","",Original!W310+1)</f>
        <v>3</v>
      </c>
      <c r="Y310" s="25">
        <f>IF(Original!X310="ja",1,IF(Original!X310="nein",0,""))</f>
        <v>1</v>
      </c>
      <c r="Z310" s="25">
        <f>IF(Original!Y310="ja",0,IF(Original!Y310="nein",1,""))</f>
        <v>0</v>
      </c>
      <c r="AA310" s="25">
        <f>IF(OR(Original!Z310="Meine Meinung zu Amazon hat meine Entscheidung im ersten Teil des Fragebogens nicht beeinflusst.",neu!C310=0),0,IF(AND(Original!Z310="Ich habe mich wegen meiner Amazon-Vorbehalte im ersten Teil des Fragebogens fÃ¼r das Spenden entschieden.",neu!C310=1),1,""))</f>
        <v>0</v>
      </c>
      <c r="AB310" s="19"/>
    </row>
    <row r="311" spans="1:28" x14ac:dyDescent="0.3">
      <c r="A311" s="17">
        <f>IF(ISBLANK(Original!C311),1,0)</f>
        <v>1</v>
      </c>
      <c r="B311" s="2" t="str">
        <f>MID(Original!D311,8,1)&amp;MID(Original!F311,8,1)</f>
        <v>B</v>
      </c>
      <c r="C311" s="17">
        <f t="shared" si="20"/>
        <v>0</v>
      </c>
      <c r="D311" s="18">
        <f>Original!G311+1</f>
        <v>6</v>
      </c>
      <c r="E311" s="18">
        <f>Original!H311+1</f>
        <v>8</v>
      </c>
      <c r="F311" s="18">
        <f>10-Original!I311+1</f>
        <v>3</v>
      </c>
      <c r="G311" s="18">
        <f>Original!J311+1</f>
        <v>9</v>
      </c>
      <c r="H311" s="18">
        <f>Original!K311+1</f>
        <v>9</v>
      </c>
      <c r="I311" s="18">
        <f>10-Original!L311+1</f>
        <v>6</v>
      </c>
      <c r="J311" s="4">
        <f t="shared" si="21"/>
        <v>6.833333333333333</v>
      </c>
      <c r="K311" s="18">
        <f>Original!M311</f>
        <v>7</v>
      </c>
      <c r="L311" s="20" t="str">
        <f>IF(RIGHT(Original!N311,3)="â‚¬",LEFT(Original!N311,(LEN(Original!N311)-3)),Original!N311)</f>
        <v>300</v>
      </c>
      <c r="M311" s="21" t="str">
        <f t="shared" si="22"/>
        <v>300</v>
      </c>
      <c r="N311" s="5" t="str">
        <f t="shared" si="23"/>
        <v>300</v>
      </c>
      <c r="O311" s="5">
        <f t="shared" si="24"/>
        <v>300</v>
      </c>
      <c r="P311" s="22" t="str">
        <f>IF(Original!O311="mÃ¤nnlich","0",IF(Original!O311="weiblich","1",""))</f>
        <v>1</v>
      </c>
      <c r="Q311" s="22">
        <f>IFERROR(INDEX(Alter!$B$1:$B$7,MATCH(LEFT(Original!P311,5),Alter!$A$1:$A$7,0)),"")</f>
        <v>3</v>
      </c>
      <c r="R311" s="23">
        <f>IFERROR(INDEX(Abschluss!$B$1:$B$10,MATCH(Original!Q311,Abschluss!$A$1:$A$10,0)),"")</f>
        <v>8</v>
      </c>
      <c r="S311" s="23">
        <f>IFERROR(INDEX(Tätigkeit!$B$1:$B$10,MATCH(Original!R311,Tätigkeit!$A$1:$A$10,0)),"")</f>
        <v>2</v>
      </c>
      <c r="T311" s="23">
        <f>IFERROR(INDEX(Berufsfeld!$B$1:$B$16,MATCH(Original!S311,Berufsfeld!$A$1:$A$16,0)),"")</f>
        <v>1</v>
      </c>
      <c r="U311" s="23">
        <f>IFERROR(INDEX(Studium!$B$1:$B$11,MATCH(Original!T311,Studium!$A$1:$A$11,0)),"")</f>
        <v>1</v>
      </c>
      <c r="V311" s="24">
        <f>IFERROR(INDEX(Einkommen!$B$1:$B$17,MATCH(Original!U311,Einkommen!$A$1:$A$17,0)),"")</f>
        <v>5</v>
      </c>
      <c r="W311" s="24">
        <f>IF(Original!V311="","",Original!V311+1)</f>
        <v>6</v>
      </c>
      <c r="X311" s="24">
        <f>IF(Original!W311="","",Original!W311+1)</f>
        <v>5</v>
      </c>
      <c r="Y311" s="25">
        <f>IF(Original!X311="ja",1,IF(Original!X311="nein",0,""))</f>
        <v>1</v>
      </c>
      <c r="Z311" s="25">
        <f>IF(Original!Y311="ja",0,IF(Original!Y311="nein",1,""))</f>
        <v>1</v>
      </c>
      <c r="AA311" s="25">
        <f>IF(OR(Original!Z311="Meine Meinung zu Amazon hat meine Entscheidung im ersten Teil des Fragebogens nicht beeinflusst.",neu!C311=0),0,IF(AND(Original!Z311="Ich habe mich wegen meiner Amazon-Vorbehalte im ersten Teil des Fragebogens fÃ¼r das Spenden entschieden.",neu!C311=1),1,""))</f>
        <v>0</v>
      </c>
      <c r="AB311" s="19"/>
    </row>
    <row r="312" spans="1:28" x14ac:dyDescent="0.3">
      <c r="A312" s="17">
        <f>IF(ISBLANK(Original!C312),1,0)</f>
        <v>0</v>
      </c>
      <c r="B312" s="2" t="str">
        <f>MID(Original!D312,8,1)&amp;MID(Original!F312,8,1)</f>
        <v>A</v>
      </c>
      <c r="C312" s="17">
        <f t="shared" si="20"/>
        <v>1</v>
      </c>
      <c r="D312" s="18">
        <f>Original!G312+1</f>
        <v>8</v>
      </c>
      <c r="E312" s="18">
        <f>Original!H312+1</f>
        <v>8</v>
      </c>
      <c r="F312" s="18">
        <f>10-Original!I312+1</f>
        <v>5</v>
      </c>
      <c r="G312" s="18">
        <f>Original!J312+1</f>
        <v>5</v>
      </c>
      <c r="H312" s="18">
        <f>Original!K312+1</f>
        <v>4</v>
      </c>
      <c r="I312" s="18">
        <f>10-Original!L312+1</f>
        <v>6</v>
      </c>
      <c r="J312" s="4">
        <f t="shared" si="21"/>
        <v>6</v>
      </c>
      <c r="K312" s="18">
        <f>Original!M312</f>
        <v>6</v>
      </c>
      <c r="L312" s="20">
        <f>IF(RIGHT(Original!N312,3)="â‚¬",LEFT(Original!N312,(LEN(Original!N312)-3)),Original!N312)</f>
        <v>0</v>
      </c>
      <c r="M312" s="21">
        <f t="shared" si="22"/>
        <v>0</v>
      </c>
      <c r="N312" s="5">
        <f t="shared" si="23"/>
        <v>0</v>
      </c>
      <c r="O312" s="5">
        <f t="shared" si="24"/>
        <v>0</v>
      </c>
      <c r="P312" s="22" t="str">
        <f>IF(Original!O312="mÃ¤nnlich","0",IF(Original!O312="weiblich","1",""))</f>
        <v>1</v>
      </c>
      <c r="Q312" s="22">
        <f>IFERROR(INDEX(Alter!$B$1:$B$7,MATCH(LEFT(Original!P312,5),Alter!$A$1:$A$7,0)),"")</f>
        <v>2</v>
      </c>
      <c r="R312" s="23">
        <f>IFERROR(INDEX(Abschluss!$B$1:$B$10,MATCH(Original!Q312,Abschluss!$A$1:$A$10,0)),"")</f>
        <v>4</v>
      </c>
      <c r="S312" s="23">
        <f>IFERROR(INDEX(Tätigkeit!$B$1:$B$10,MATCH(Original!R312,Tätigkeit!$A$1:$A$10,0)),"")</f>
        <v>1</v>
      </c>
      <c r="T312" s="23">
        <f>IFERROR(INDEX(Berufsfeld!$B$1:$B$16,MATCH(Original!S312,Berufsfeld!$A$1:$A$16,0)),"")</f>
        <v>3</v>
      </c>
      <c r="U312" s="23">
        <f>IFERROR(INDEX(Studium!$B$1:$B$11,MATCH(Original!T312,Studium!$A$1:$A$11,0)),"")</f>
        <v>7</v>
      </c>
      <c r="V312" s="24">
        <f>IFERROR(INDEX(Einkommen!$B$1:$B$17,MATCH(Original!U312,Einkommen!$A$1:$A$17,0)),"")</f>
        <v>1</v>
      </c>
      <c r="W312" s="24">
        <f>IF(Original!V312="","",Original!V312+1)</f>
        <v>3</v>
      </c>
      <c r="X312" s="24">
        <f>IF(Original!W312="","",Original!W312+1)</f>
        <v>3</v>
      </c>
      <c r="Y312" s="25">
        <f>IF(Original!X312="ja",1,IF(Original!X312="nein",0,""))</f>
        <v>1</v>
      </c>
      <c r="Z312" s="25">
        <f>IF(Original!Y312="ja",0,IF(Original!Y312="nein",1,""))</f>
        <v>0</v>
      </c>
      <c r="AA312" s="25">
        <f>IF(OR(Original!Z312="Meine Meinung zu Amazon hat meine Entscheidung im ersten Teil des Fragebogens nicht beeinflusst.",neu!C312=0),0,IF(AND(Original!Z312="Ich habe mich wegen meiner Amazon-Vorbehalte im ersten Teil des Fragebogens fÃ¼r das Spenden entschieden.",neu!C312=1),1,""))</f>
        <v>0</v>
      </c>
      <c r="AB312" s="19"/>
    </row>
    <row r="313" spans="1:28" x14ac:dyDescent="0.3">
      <c r="A313" s="17">
        <f>IF(ISBLANK(Original!C313),1,0)</f>
        <v>1</v>
      </c>
      <c r="B313" s="2" t="str">
        <f>MID(Original!D313,8,1)&amp;MID(Original!F313,8,1)</f>
        <v>A</v>
      </c>
      <c r="C313" s="17">
        <f t="shared" si="20"/>
        <v>1</v>
      </c>
      <c r="D313" s="18">
        <f>Original!G313+1</f>
        <v>7</v>
      </c>
      <c r="E313" s="18">
        <f>Original!H313+1</f>
        <v>4</v>
      </c>
      <c r="F313" s="18">
        <f>10-Original!I313+1</f>
        <v>2</v>
      </c>
      <c r="G313" s="18">
        <f>Original!J313+1</f>
        <v>4</v>
      </c>
      <c r="H313" s="18">
        <f>Original!K313+1</f>
        <v>3</v>
      </c>
      <c r="I313" s="18">
        <f>10-Original!L313+1</f>
        <v>5</v>
      </c>
      <c r="J313" s="4">
        <f t="shared" si="21"/>
        <v>4.166666666666667</v>
      </c>
      <c r="K313" s="18">
        <f>Original!M313</f>
        <v>9</v>
      </c>
      <c r="L313" s="20" t="str">
        <f>IF(RIGHT(Original!N313,3)="â‚¬",LEFT(Original!N313,(LEN(Original!N313)-3)),Original!N313)</f>
        <v xml:space="preserve">500 </v>
      </c>
      <c r="M313" s="21" t="str">
        <f t="shared" si="22"/>
        <v xml:space="preserve">500 </v>
      </c>
      <c r="N313" s="5" t="str">
        <f t="shared" si="23"/>
        <v xml:space="preserve">500 </v>
      </c>
      <c r="O313" s="5">
        <f t="shared" si="24"/>
        <v>500</v>
      </c>
      <c r="P313" s="22" t="str">
        <f>IF(Original!O313="mÃ¤nnlich","0",IF(Original!O313="weiblich","1",""))</f>
        <v>1</v>
      </c>
      <c r="Q313" s="22">
        <f>IFERROR(INDEX(Alter!$B$1:$B$7,MATCH(LEFT(Original!P313,5),Alter!$A$1:$A$7,0)),"")</f>
        <v>2</v>
      </c>
      <c r="R313" s="23">
        <f>IFERROR(INDEX(Abschluss!$B$1:$B$10,MATCH(Original!Q313,Abschluss!$A$1:$A$10,0)),"")</f>
        <v>8</v>
      </c>
      <c r="S313" s="23">
        <f>IFERROR(INDEX(Tätigkeit!$B$1:$B$10,MATCH(Original!R313,Tätigkeit!$A$1:$A$10,0)),"")</f>
        <v>2</v>
      </c>
      <c r="T313" s="23" t="str">
        <f>IFERROR(INDEX(Berufsfeld!$B$1:$B$16,MATCH(Original!S313,Berufsfeld!$A$1:$A$16,0)),"")</f>
        <v/>
      </c>
      <c r="U313" s="23">
        <f>IFERROR(INDEX(Studium!$B$1:$B$11,MATCH(Original!T313,Studium!$A$1:$A$11,0)),"")</f>
        <v>7</v>
      </c>
      <c r="V313" s="24">
        <f>IFERROR(INDEX(Einkommen!$B$1:$B$17,MATCH(Original!U313,Einkommen!$A$1:$A$17,0)),"")</f>
        <v>3</v>
      </c>
      <c r="W313" s="24">
        <f>IF(Original!V313="","",Original!V313+1)</f>
        <v>3</v>
      </c>
      <c r="X313" s="24">
        <f>IF(Original!W313="","",Original!W313+1)</f>
        <v>4</v>
      </c>
      <c r="Y313" s="25">
        <f>IF(Original!X313="ja",1,IF(Original!X313="nein",0,""))</f>
        <v>1</v>
      </c>
      <c r="Z313" s="25">
        <f>IF(Original!Y313="ja",0,IF(Original!Y313="nein",1,""))</f>
        <v>0</v>
      </c>
      <c r="AA313" s="25">
        <f>IF(OR(Original!Z313="Meine Meinung zu Amazon hat meine Entscheidung im ersten Teil des Fragebogens nicht beeinflusst.",neu!C313=0),0,IF(AND(Original!Z313="Ich habe mich wegen meiner Amazon-Vorbehalte im ersten Teil des Fragebogens fÃ¼r das Spenden entschieden.",neu!C313=1),1,""))</f>
        <v>1</v>
      </c>
      <c r="AB313" s="19"/>
    </row>
    <row r="314" spans="1:28" x14ac:dyDescent="0.3">
      <c r="A314" s="17">
        <f>IF(ISBLANK(Original!C314),1,0)</f>
        <v>0</v>
      </c>
      <c r="B314" s="2" t="str">
        <f>MID(Original!D314,8,1)&amp;MID(Original!F314,8,1)</f>
        <v>A</v>
      </c>
      <c r="C314" s="17">
        <f t="shared" si="20"/>
        <v>1</v>
      </c>
      <c r="D314" s="18">
        <f>Original!G314+1</f>
        <v>7</v>
      </c>
      <c r="E314" s="18">
        <f>Original!H314+1</f>
        <v>5</v>
      </c>
      <c r="F314" s="18">
        <f>10-Original!I314+1</f>
        <v>4</v>
      </c>
      <c r="G314" s="18">
        <f>Original!J314+1</f>
        <v>5</v>
      </c>
      <c r="H314" s="18">
        <f>Original!K314+1</f>
        <v>4</v>
      </c>
      <c r="I314" s="18">
        <f>10-Original!L314+1</f>
        <v>5</v>
      </c>
      <c r="J314" s="4">
        <f t="shared" si="21"/>
        <v>5</v>
      </c>
      <c r="K314" s="18">
        <f>Original!M314</f>
        <v>5</v>
      </c>
      <c r="L314" s="20" t="str">
        <f>IF(RIGHT(Original!N314,3)="â‚¬",LEFT(Original!N314,(LEN(Original!N314)-3)),Original!N314)</f>
        <v>100</v>
      </c>
      <c r="M314" s="21" t="str">
        <f t="shared" si="22"/>
        <v>100</v>
      </c>
      <c r="N314" s="5" t="str">
        <f t="shared" si="23"/>
        <v>100</v>
      </c>
      <c r="O314" s="5">
        <f t="shared" si="24"/>
        <v>100</v>
      </c>
      <c r="P314" s="22" t="str">
        <f>IF(Original!O314="mÃ¤nnlich","0",IF(Original!O314="weiblich","1",""))</f>
        <v>1</v>
      </c>
      <c r="Q314" s="22">
        <f>IFERROR(INDEX(Alter!$B$1:$B$7,MATCH(LEFT(Original!P314,5),Alter!$A$1:$A$7,0)),"")</f>
        <v>2</v>
      </c>
      <c r="R314" s="23">
        <f>IFERROR(INDEX(Abschluss!$B$1:$B$10,MATCH(Original!Q314,Abschluss!$A$1:$A$10,0)),"")</f>
        <v>4</v>
      </c>
      <c r="S314" s="23">
        <f>IFERROR(INDEX(Tätigkeit!$B$1:$B$10,MATCH(Original!R314,Tätigkeit!$A$1:$A$10,0)),"")</f>
        <v>1</v>
      </c>
      <c r="T314" s="23">
        <f>IFERROR(INDEX(Berufsfeld!$B$1:$B$16,MATCH(Original!S314,Berufsfeld!$A$1:$A$16,0)),"")</f>
        <v>2</v>
      </c>
      <c r="U314" s="23">
        <f>IFERROR(INDEX(Studium!$B$1:$B$11,MATCH(Original!T314,Studium!$A$1:$A$11,0)),"")</f>
        <v>9</v>
      </c>
      <c r="V314" s="24">
        <f>IFERROR(INDEX(Einkommen!$B$1:$B$17,MATCH(Original!U314,Einkommen!$A$1:$A$17,0)),"")</f>
        <v>1</v>
      </c>
      <c r="W314" s="24">
        <f>IF(Original!V314="","",Original!V314+1)</f>
        <v>2</v>
      </c>
      <c r="X314" s="24">
        <f>IF(Original!W314="","",Original!W314+1)</f>
        <v>3</v>
      </c>
      <c r="Y314" s="25">
        <f>IF(Original!X314="ja",1,IF(Original!X314="nein",0,""))</f>
        <v>1</v>
      </c>
      <c r="Z314" s="25">
        <f>IF(Original!Y314="ja",0,IF(Original!Y314="nein",1,""))</f>
        <v>0</v>
      </c>
      <c r="AA314" s="25">
        <f>IF(OR(Original!Z314="Meine Meinung zu Amazon hat meine Entscheidung im ersten Teil des Fragebogens nicht beeinflusst.",neu!C314=0),0,IF(AND(Original!Z314="Ich habe mich wegen meiner Amazon-Vorbehalte im ersten Teil des Fragebogens fÃ¼r das Spenden entschieden.",neu!C314=1),1,""))</f>
        <v>0</v>
      </c>
      <c r="AB314" s="19"/>
    </row>
    <row r="315" spans="1:28" x14ac:dyDescent="0.3">
      <c r="A315" s="17">
        <f>IF(ISBLANK(Original!C315),1,0)</f>
        <v>0</v>
      </c>
      <c r="B315" s="2" t="str">
        <f>MID(Original!D315,8,1)&amp;MID(Original!F315,8,1)</f>
        <v>A</v>
      </c>
      <c r="C315" s="17">
        <f t="shared" si="20"/>
        <v>1</v>
      </c>
      <c r="D315" s="18">
        <f>Original!G315+1</f>
        <v>6</v>
      </c>
      <c r="E315" s="18">
        <f>Original!H315+1</f>
        <v>11</v>
      </c>
      <c r="F315" s="18">
        <f>10-Original!I315+1</f>
        <v>2</v>
      </c>
      <c r="G315" s="18">
        <f>Original!J315+1</f>
        <v>4</v>
      </c>
      <c r="H315" s="18">
        <f>Original!K315+1</f>
        <v>3</v>
      </c>
      <c r="I315" s="18">
        <f>10-Original!L315+1</f>
        <v>1</v>
      </c>
      <c r="J315" s="4">
        <f t="shared" si="21"/>
        <v>4.5</v>
      </c>
      <c r="K315" s="18">
        <f>Original!M315</f>
        <v>10</v>
      </c>
      <c r="L315" s="20" t="str">
        <f>IF(RIGHT(Original!N315,3)="â‚¬",LEFT(Original!N315,(LEN(Original!N315)-3)),Original!N315)</f>
        <v>ca. 500â‚¬?</v>
      </c>
      <c r="M315" s="21" t="str">
        <f t="shared" si="22"/>
        <v>ca. 500â‚¬?</v>
      </c>
      <c r="N315" s="5">
        <v>500</v>
      </c>
      <c r="O315" s="5">
        <f t="shared" si="24"/>
        <v>500</v>
      </c>
      <c r="P315" s="22" t="str">
        <f>IF(Original!O315="mÃ¤nnlich","0",IF(Original!O315="weiblich","1",""))</f>
        <v>1</v>
      </c>
      <c r="Q315" s="22">
        <f>IFERROR(INDEX(Alter!$B$1:$B$7,MATCH(LEFT(Original!P315,5),Alter!$A$1:$A$7,0)),"")</f>
        <v>2</v>
      </c>
      <c r="R315" s="23">
        <f>IFERROR(INDEX(Abschluss!$B$1:$B$10,MATCH(Original!Q315,Abschluss!$A$1:$A$10,0)),"")</f>
        <v>4</v>
      </c>
      <c r="S315" s="23">
        <f>IFERROR(INDEX(Tätigkeit!$B$1:$B$10,MATCH(Original!R315,Tätigkeit!$A$1:$A$10,0)),"")</f>
        <v>1</v>
      </c>
      <c r="T315" s="23">
        <f>IFERROR(INDEX(Berufsfeld!$B$1:$B$16,MATCH(Original!S315,Berufsfeld!$A$1:$A$16,0)),"")</f>
        <v>8</v>
      </c>
      <c r="U315" s="23">
        <f>IFERROR(INDEX(Studium!$B$1:$B$11,MATCH(Original!T315,Studium!$A$1:$A$11,0)),"")</f>
        <v>5</v>
      </c>
      <c r="V315" s="24">
        <f>IFERROR(INDEX(Einkommen!$B$1:$B$17,MATCH(Original!U315,Einkommen!$A$1:$A$17,0)),"")</f>
        <v>2</v>
      </c>
      <c r="W315" s="24">
        <f>IF(Original!V315="","",Original!V315+1)</f>
        <v>4</v>
      </c>
      <c r="X315" s="24">
        <f>IF(Original!W315="","",Original!W315+1)</f>
        <v>3</v>
      </c>
      <c r="Y315" s="25">
        <f>IF(Original!X315="ja",1,IF(Original!X315="nein",0,""))</f>
        <v>1</v>
      </c>
      <c r="Z315" s="25">
        <f>IF(Original!Y315="ja",0,IF(Original!Y315="nein",1,""))</f>
        <v>0</v>
      </c>
      <c r="AA315" s="25">
        <f>IF(OR(Original!Z315="Meine Meinung zu Amazon hat meine Entscheidung im ersten Teil des Fragebogens nicht beeinflusst.",neu!C315=0),0,IF(AND(Original!Z315="Ich habe mich wegen meiner Amazon-Vorbehalte im ersten Teil des Fragebogens fÃ¼r das Spenden entschieden.",neu!C315=1),1,""))</f>
        <v>0</v>
      </c>
      <c r="AB315" s="19"/>
    </row>
    <row r="316" spans="1:28" x14ac:dyDescent="0.3">
      <c r="A316" s="17">
        <f>IF(ISBLANK(Original!C316),1,0)</f>
        <v>0</v>
      </c>
      <c r="B316" s="2" t="str">
        <f>MID(Original!D316,8,1)&amp;MID(Original!F316,8,1)</f>
        <v>A</v>
      </c>
      <c r="C316" s="17">
        <f t="shared" si="20"/>
        <v>1</v>
      </c>
      <c r="D316" s="18">
        <f>Original!G316+1</f>
        <v>5</v>
      </c>
      <c r="E316" s="18">
        <f>Original!H316+1</f>
        <v>9</v>
      </c>
      <c r="F316" s="18">
        <f>10-Original!I316+1</f>
        <v>4</v>
      </c>
      <c r="G316" s="18">
        <f>Original!J316+1</f>
        <v>6</v>
      </c>
      <c r="H316" s="18">
        <f>Original!K316+1</f>
        <v>7</v>
      </c>
      <c r="I316" s="18">
        <f>10-Original!L316+1</f>
        <v>5</v>
      </c>
      <c r="J316" s="4">
        <f t="shared" si="21"/>
        <v>6</v>
      </c>
      <c r="K316" s="18">
        <f>Original!M316</f>
        <v>9</v>
      </c>
      <c r="L316" s="20">
        <f>IF(RIGHT(Original!N316,3)="â‚¬",LEFT(Original!N316,(LEN(Original!N316)-3)),Original!N316)</f>
        <v>250</v>
      </c>
      <c r="M316" s="21">
        <f t="shared" si="22"/>
        <v>250</v>
      </c>
      <c r="N316" s="5">
        <f t="shared" si="23"/>
        <v>250</v>
      </c>
      <c r="O316" s="5">
        <f t="shared" si="24"/>
        <v>250</v>
      </c>
      <c r="P316" s="22" t="str">
        <f>IF(Original!O316="mÃ¤nnlich","0",IF(Original!O316="weiblich","1",""))</f>
        <v>0</v>
      </c>
      <c r="Q316" s="22">
        <f>IFERROR(INDEX(Alter!$B$1:$B$7,MATCH(LEFT(Original!P316,5),Alter!$A$1:$A$7,0)),"")</f>
        <v>2</v>
      </c>
      <c r="R316" s="23">
        <f>IFERROR(INDEX(Abschluss!$B$1:$B$10,MATCH(Original!Q316,Abschluss!$A$1:$A$10,0)),"")</f>
        <v>4</v>
      </c>
      <c r="S316" s="23">
        <f>IFERROR(INDEX(Tätigkeit!$B$1:$B$10,MATCH(Original!R316,Tätigkeit!$A$1:$A$10,0)),"")</f>
        <v>1</v>
      </c>
      <c r="T316" s="23">
        <f>IFERROR(INDEX(Berufsfeld!$B$1:$B$16,MATCH(Original!S316,Berufsfeld!$A$1:$A$16,0)),"")</f>
        <v>8</v>
      </c>
      <c r="U316" s="23">
        <f>IFERROR(INDEX(Studium!$B$1:$B$11,MATCH(Original!T316,Studium!$A$1:$A$11,0)),"")</f>
        <v>5</v>
      </c>
      <c r="V316" s="24">
        <f>IFERROR(INDEX(Einkommen!$B$1:$B$17,MATCH(Original!U316,Einkommen!$A$1:$A$17,0)),"")</f>
        <v>2</v>
      </c>
      <c r="W316" s="24">
        <f>IF(Original!V316="","",Original!V316+1)</f>
        <v>6</v>
      </c>
      <c r="X316" s="24">
        <f>IF(Original!W316="","",Original!W316+1)</f>
        <v>2</v>
      </c>
      <c r="Y316" s="25">
        <f>IF(Original!X316="ja",1,IF(Original!X316="nein",0,""))</f>
        <v>1</v>
      </c>
      <c r="Z316" s="25">
        <f>IF(Original!Y316="ja",0,IF(Original!Y316="nein",1,""))</f>
        <v>1</v>
      </c>
      <c r="AA316" s="25">
        <f>IF(OR(Original!Z316="Meine Meinung zu Amazon hat meine Entscheidung im ersten Teil des Fragebogens nicht beeinflusst.",neu!C316=0),0,IF(AND(Original!Z316="Ich habe mich wegen meiner Amazon-Vorbehalte im ersten Teil des Fragebogens fÃ¼r das Spenden entschieden.",neu!C316=1),1,""))</f>
        <v>0</v>
      </c>
      <c r="AB316" s="19"/>
    </row>
    <row r="317" spans="1:28" x14ac:dyDescent="0.3">
      <c r="A317" s="17">
        <f>IF(ISBLANK(Original!C317),1,0)</f>
        <v>0</v>
      </c>
      <c r="B317" s="2" t="str">
        <f>MID(Original!D317,8,1)&amp;MID(Original!F317,8,1)</f>
        <v>B</v>
      </c>
      <c r="C317" s="17">
        <f t="shared" si="20"/>
        <v>0</v>
      </c>
      <c r="D317" s="18">
        <f>Original!G317+1</f>
        <v>9</v>
      </c>
      <c r="E317" s="18">
        <f>Original!H317+1</f>
        <v>9</v>
      </c>
      <c r="F317" s="18">
        <f>10-Original!I317+1</f>
        <v>7</v>
      </c>
      <c r="G317" s="18">
        <f>Original!J317+1</f>
        <v>9</v>
      </c>
      <c r="H317" s="18">
        <f>Original!K317+1</f>
        <v>10</v>
      </c>
      <c r="I317" s="18">
        <f>10-Original!L317+1</f>
        <v>9</v>
      </c>
      <c r="J317" s="4">
        <f t="shared" si="21"/>
        <v>8.8333333333333339</v>
      </c>
      <c r="K317" s="18">
        <f>Original!M317</f>
        <v>5</v>
      </c>
      <c r="L317" s="20">
        <f>IF(RIGHT(Original!N317,3)="â‚¬",LEFT(Original!N317,(LEN(Original!N317)-3)),Original!N317)</f>
        <v>0</v>
      </c>
      <c r="M317" s="21">
        <f t="shared" si="22"/>
        <v>0</v>
      </c>
      <c r="N317" s="5">
        <f t="shared" si="23"/>
        <v>0</v>
      </c>
      <c r="O317" s="5">
        <f t="shared" si="24"/>
        <v>0</v>
      </c>
      <c r="P317" s="22" t="str">
        <f>IF(Original!O317="mÃ¤nnlich","0",IF(Original!O317="weiblich","1",""))</f>
        <v>0</v>
      </c>
      <c r="Q317" s="22">
        <f>IFERROR(INDEX(Alter!$B$1:$B$7,MATCH(LEFT(Original!P317,5),Alter!$A$1:$A$7,0)),"")</f>
        <v>2</v>
      </c>
      <c r="R317" s="23">
        <f>IFERROR(INDEX(Abschluss!$B$1:$B$10,MATCH(Original!Q317,Abschluss!$A$1:$A$10,0)),"")</f>
        <v>7</v>
      </c>
      <c r="S317" s="23">
        <f>IFERROR(INDEX(Tätigkeit!$B$1:$B$10,MATCH(Original!R317,Tätigkeit!$A$1:$A$10,0)),"")</f>
        <v>1</v>
      </c>
      <c r="T317" s="23">
        <f>IFERROR(INDEX(Berufsfeld!$B$1:$B$16,MATCH(Original!S317,Berufsfeld!$A$1:$A$16,0)),"")</f>
        <v>8</v>
      </c>
      <c r="U317" s="23">
        <f>IFERROR(INDEX(Studium!$B$1:$B$11,MATCH(Original!T317,Studium!$A$1:$A$11,0)),"")</f>
        <v>5</v>
      </c>
      <c r="V317" s="24">
        <f>IFERROR(INDEX(Einkommen!$B$1:$B$17,MATCH(Original!U317,Einkommen!$A$1:$A$17,0)),"")</f>
        <v>2</v>
      </c>
      <c r="W317" s="24">
        <f>IF(Original!V317="","",Original!V317+1)</f>
        <v>4</v>
      </c>
      <c r="X317" s="24">
        <f>IF(Original!W317="","",Original!W317+1)</f>
        <v>4</v>
      </c>
      <c r="Y317" s="25">
        <f>IF(Original!X317="ja",1,IF(Original!X317="nein",0,""))</f>
        <v>1</v>
      </c>
      <c r="Z317" s="25">
        <f>IF(Original!Y317="ja",0,IF(Original!Y317="nein",1,""))</f>
        <v>0</v>
      </c>
      <c r="AA317" s="25">
        <f>IF(OR(Original!Z317="Meine Meinung zu Amazon hat meine Entscheidung im ersten Teil des Fragebogens nicht beeinflusst.",neu!C317=0),0,IF(AND(Original!Z317="Ich habe mich wegen meiner Amazon-Vorbehalte im ersten Teil des Fragebogens fÃ¼r das Spenden entschieden.",neu!C317=1),1,""))</f>
        <v>0</v>
      </c>
      <c r="AB317" s="19"/>
    </row>
    <row r="318" spans="1:28" x14ac:dyDescent="0.3">
      <c r="A318" s="17">
        <f>IF(ISBLANK(Original!C318),1,0)</f>
        <v>0</v>
      </c>
      <c r="B318" s="2" t="str">
        <f>MID(Original!D318,8,1)&amp;MID(Original!F318,8,1)</f>
        <v>A</v>
      </c>
      <c r="C318" s="17">
        <f t="shared" si="20"/>
        <v>1</v>
      </c>
      <c r="D318" s="18">
        <f>Original!G318+1</f>
        <v>9</v>
      </c>
      <c r="E318" s="18">
        <f>Original!H318+1</f>
        <v>8</v>
      </c>
      <c r="F318" s="18">
        <f>10-Original!I318+1</f>
        <v>8</v>
      </c>
      <c r="G318" s="18">
        <f>Original!J318+1</f>
        <v>8</v>
      </c>
      <c r="H318" s="18">
        <f>Original!K318+1</f>
        <v>3</v>
      </c>
      <c r="I318" s="18">
        <f>10-Original!L318+1</f>
        <v>7</v>
      </c>
      <c r="J318" s="4">
        <f t="shared" si="21"/>
        <v>7.166666666666667</v>
      </c>
      <c r="K318" s="18">
        <f>Original!M318</f>
        <v>8</v>
      </c>
      <c r="L318" s="20">
        <f>IF(RIGHT(Original!N318,3)="â‚¬",LEFT(Original!N318,(LEN(Original!N318)-3)),Original!N318)</f>
        <v>50</v>
      </c>
      <c r="M318" s="21">
        <f t="shared" si="22"/>
        <v>50</v>
      </c>
      <c r="N318" s="5">
        <f t="shared" si="23"/>
        <v>50</v>
      </c>
      <c r="O318" s="5">
        <f t="shared" si="24"/>
        <v>50</v>
      </c>
      <c r="P318" s="22" t="str">
        <f>IF(Original!O318="mÃ¤nnlich","0",IF(Original!O318="weiblich","1",""))</f>
        <v>0</v>
      </c>
      <c r="Q318" s="22">
        <f>IFERROR(INDEX(Alter!$B$1:$B$7,MATCH(LEFT(Original!P318,5),Alter!$A$1:$A$7,0)),"")</f>
        <v>3</v>
      </c>
      <c r="R318" s="23">
        <f>IFERROR(INDEX(Abschluss!$B$1:$B$10,MATCH(Original!Q318,Abschluss!$A$1:$A$10,0)),"")</f>
        <v>7</v>
      </c>
      <c r="S318" s="23">
        <f>IFERROR(INDEX(Tätigkeit!$B$1:$B$10,MATCH(Original!R318,Tätigkeit!$A$1:$A$10,0)),"")</f>
        <v>1</v>
      </c>
      <c r="T318" s="23">
        <f>IFERROR(INDEX(Berufsfeld!$B$1:$B$16,MATCH(Original!S318,Berufsfeld!$A$1:$A$16,0)),"")</f>
        <v>14</v>
      </c>
      <c r="U318" s="23">
        <f>IFERROR(INDEX(Studium!$B$1:$B$11,MATCH(Original!T318,Studium!$A$1:$A$11,0)),"")</f>
        <v>6</v>
      </c>
      <c r="V318" s="24">
        <f>IFERROR(INDEX(Einkommen!$B$1:$B$17,MATCH(Original!U318,Einkommen!$A$1:$A$17,0)),"")</f>
        <v>1</v>
      </c>
      <c r="W318" s="24">
        <f>IF(Original!V318="","",Original!V318+1)</f>
        <v>2</v>
      </c>
      <c r="X318" s="24">
        <f>IF(Original!W318="","",Original!W318+1)</f>
        <v>3</v>
      </c>
      <c r="Y318" s="25">
        <f>IF(Original!X318="ja",1,IF(Original!X318="nein",0,""))</f>
        <v>1</v>
      </c>
      <c r="Z318" s="25">
        <f>IF(Original!Y318="ja",0,IF(Original!Y318="nein",1,""))</f>
        <v>0</v>
      </c>
      <c r="AA318" s="25">
        <f>IF(OR(Original!Z318="Meine Meinung zu Amazon hat meine Entscheidung im ersten Teil des Fragebogens nicht beeinflusst.",neu!C318=0),0,IF(AND(Original!Z318="Ich habe mich wegen meiner Amazon-Vorbehalte im ersten Teil des Fragebogens fÃ¼r das Spenden entschieden.",neu!C318=1),1,""))</f>
        <v>0</v>
      </c>
      <c r="AB318" s="19"/>
    </row>
    <row r="319" spans="1:28" x14ac:dyDescent="0.3">
      <c r="A319" s="17">
        <f>IF(ISBLANK(Original!C319),1,0)</f>
        <v>0</v>
      </c>
      <c r="B319" s="2" t="str">
        <f>MID(Original!D319,8,1)&amp;MID(Original!F319,8,1)</f>
        <v>A</v>
      </c>
      <c r="C319" s="17">
        <f t="shared" si="20"/>
        <v>1</v>
      </c>
      <c r="D319" s="18">
        <f>Original!G319+1</f>
        <v>10</v>
      </c>
      <c r="E319" s="18">
        <f>Original!H319+1</f>
        <v>3</v>
      </c>
      <c r="F319" s="18">
        <f>10-Original!I319+1</f>
        <v>6</v>
      </c>
      <c r="G319" s="18">
        <f>Original!J319+1</f>
        <v>8</v>
      </c>
      <c r="H319" s="18">
        <f>Original!K319+1</f>
        <v>1</v>
      </c>
      <c r="I319" s="18">
        <f>10-Original!L319+1</f>
        <v>4</v>
      </c>
      <c r="J319" s="4">
        <f t="shared" si="21"/>
        <v>5.333333333333333</v>
      </c>
      <c r="K319" s="18">
        <f>Original!M319</f>
        <v>10</v>
      </c>
      <c r="L319" s="20" t="str">
        <f>IF(RIGHT(Original!N319,3)="â‚¬",LEFT(Original!N319,(LEN(Original!N319)-3)),Original!N319)</f>
        <v>150</v>
      </c>
      <c r="M319" s="21" t="str">
        <f t="shared" si="22"/>
        <v>150</v>
      </c>
      <c r="N319" s="5" t="str">
        <f t="shared" si="23"/>
        <v>150</v>
      </c>
      <c r="O319" s="5">
        <f t="shared" si="24"/>
        <v>150</v>
      </c>
      <c r="P319" s="22" t="str">
        <f>IF(Original!O319="mÃ¤nnlich","0",IF(Original!O319="weiblich","1",""))</f>
        <v>0</v>
      </c>
      <c r="Q319" s="22">
        <f>IFERROR(INDEX(Alter!$B$1:$B$7,MATCH(LEFT(Original!P319,5),Alter!$A$1:$A$7,0)),"")</f>
        <v>2</v>
      </c>
      <c r="R319" s="23">
        <f>IFERROR(INDEX(Abschluss!$B$1:$B$10,MATCH(Original!Q319,Abschluss!$A$1:$A$10,0)),"")</f>
        <v>4</v>
      </c>
      <c r="S319" s="23">
        <f>IFERROR(INDEX(Tätigkeit!$B$1:$B$10,MATCH(Original!R319,Tätigkeit!$A$1:$A$10,0)),"")</f>
        <v>1</v>
      </c>
      <c r="T319" s="23">
        <f>IFERROR(INDEX(Berufsfeld!$B$1:$B$16,MATCH(Original!S319,Berufsfeld!$A$1:$A$16,0)),"")</f>
        <v>1</v>
      </c>
      <c r="U319" s="23">
        <f>IFERROR(INDEX(Studium!$B$1:$B$11,MATCH(Original!T319,Studium!$A$1:$A$11,0)),"")</f>
        <v>2</v>
      </c>
      <c r="V319" s="24">
        <f>IFERROR(INDEX(Einkommen!$B$1:$B$17,MATCH(Original!U319,Einkommen!$A$1:$A$17,0)),"")</f>
        <v>2</v>
      </c>
      <c r="W319" s="24">
        <f>IF(Original!V319="","",Original!V319+1)</f>
        <v>4</v>
      </c>
      <c r="X319" s="24">
        <f>IF(Original!W319="","",Original!W319+1)</f>
        <v>3</v>
      </c>
      <c r="Y319" s="25">
        <f>IF(Original!X319="ja",1,IF(Original!X319="nein",0,""))</f>
        <v>1</v>
      </c>
      <c r="Z319" s="25">
        <f>IF(Original!Y319="ja",0,IF(Original!Y319="nein",1,""))</f>
        <v>0</v>
      </c>
      <c r="AA319" s="25">
        <f>IF(OR(Original!Z319="Meine Meinung zu Amazon hat meine Entscheidung im ersten Teil des Fragebogens nicht beeinflusst.",neu!C319=0),0,IF(AND(Original!Z319="Ich habe mich wegen meiner Amazon-Vorbehalte im ersten Teil des Fragebogens fÃ¼r das Spenden entschieden.",neu!C319=1),1,""))</f>
        <v>0</v>
      </c>
      <c r="AB319" s="19"/>
    </row>
    <row r="320" spans="1:28" x14ac:dyDescent="0.3">
      <c r="A320" s="17">
        <f>IF(ISBLANK(Original!C320),1,0)</f>
        <v>0</v>
      </c>
      <c r="B320" s="2" t="str">
        <f>MID(Original!D320,8,1)&amp;MID(Original!F320,8,1)</f>
        <v>A</v>
      </c>
      <c r="C320" s="17">
        <f t="shared" si="20"/>
        <v>1</v>
      </c>
      <c r="D320" s="18">
        <f>Original!G320+1</f>
        <v>6</v>
      </c>
      <c r="E320" s="18">
        <f>Original!H320+1</f>
        <v>6</v>
      </c>
      <c r="F320" s="18">
        <f>10-Original!I320+1</f>
        <v>4</v>
      </c>
      <c r="G320" s="18">
        <f>Original!J320+1</f>
        <v>7</v>
      </c>
      <c r="H320" s="18">
        <f>Original!K320+1</f>
        <v>3</v>
      </c>
      <c r="I320" s="18">
        <f>10-Original!L320+1</f>
        <v>4</v>
      </c>
      <c r="J320" s="4">
        <f t="shared" si="21"/>
        <v>5</v>
      </c>
      <c r="K320" s="18">
        <f>Original!M320</f>
        <v>7</v>
      </c>
      <c r="L320" s="20">
        <f>IF(RIGHT(Original!N320,3)="â‚¬",LEFT(Original!N320,(LEN(Original!N320)-3)),Original!N320)</f>
        <v>100</v>
      </c>
      <c r="M320" s="21">
        <f t="shared" si="22"/>
        <v>100</v>
      </c>
      <c r="N320" s="5">
        <f t="shared" si="23"/>
        <v>100</v>
      </c>
      <c r="O320" s="5">
        <f t="shared" si="24"/>
        <v>100</v>
      </c>
      <c r="P320" s="22" t="str">
        <f>IF(Original!O320="mÃ¤nnlich","0",IF(Original!O320="weiblich","1",""))</f>
        <v>1</v>
      </c>
      <c r="Q320" s="22">
        <f>IFERROR(INDEX(Alter!$B$1:$B$7,MATCH(LEFT(Original!P320,5),Alter!$A$1:$A$7,0)),"")</f>
        <v>3</v>
      </c>
      <c r="R320" s="23">
        <f>IFERROR(INDEX(Abschluss!$B$1:$B$10,MATCH(Original!Q320,Abschluss!$A$1:$A$10,0)),"")</f>
        <v>8</v>
      </c>
      <c r="S320" s="23">
        <f>IFERROR(INDEX(Tätigkeit!$B$1:$B$10,MATCH(Original!R320,Tätigkeit!$A$1:$A$10,0)),"")</f>
        <v>1</v>
      </c>
      <c r="T320" s="23">
        <f>IFERROR(INDEX(Berufsfeld!$B$1:$B$16,MATCH(Original!S320,Berufsfeld!$A$1:$A$16,0)),"")</f>
        <v>11</v>
      </c>
      <c r="U320" s="23">
        <f>IFERROR(INDEX(Studium!$B$1:$B$11,MATCH(Original!T320,Studium!$A$1:$A$11,0)),"")</f>
        <v>9</v>
      </c>
      <c r="V320" s="24">
        <f>IFERROR(INDEX(Einkommen!$B$1:$B$17,MATCH(Original!U320,Einkommen!$A$1:$A$17,0)),"")</f>
        <v>2</v>
      </c>
      <c r="W320" s="24">
        <f>IF(Original!V320="","",Original!V320+1)</f>
        <v>4</v>
      </c>
      <c r="X320" s="24">
        <f>IF(Original!W320="","",Original!W320+1)</f>
        <v>3</v>
      </c>
      <c r="Y320" s="25">
        <f>IF(Original!X320="ja",1,IF(Original!X320="nein",0,""))</f>
        <v>1</v>
      </c>
      <c r="Z320" s="25">
        <f>IF(Original!Y320="ja",0,IF(Original!Y320="nein",1,""))</f>
        <v>0</v>
      </c>
      <c r="AA320" s="25">
        <f>IF(OR(Original!Z320="Meine Meinung zu Amazon hat meine Entscheidung im ersten Teil des Fragebogens nicht beeinflusst.",neu!C320=0),0,IF(AND(Original!Z320="Ich habe mich wegen meiner Amazon-Vorbehalte im ersten Teil des Fragebogens fÃ¼r das Spenden entschieden.",neu!C320=1),1,""))</f>
        <v>1</v>
      </c>
      <c r="AB320" s="19"/>
    </row>
    <row r="321" spans="1:28" x14ac:dyDescent="0.3">
      <c r="A321" s="17">
        <f>IF(ISBLANK(Original!C321),1,0)</f>
        <v>1</v>
      </c>
      <c r="B321" s="2" t="str">
        <f>MID(Original!D321,8,1)&amp;MID(Original!F321,8,1)</f>
        <v>B</v>
      </c>
      <c r="C321" s="17">
        <f t="shared" si="20"/>
        <v>0</v>
      </c>
      <c r="D321" s="18">
        <f>Original!G321+1</f>
        <v>2</v>
      </c>
      <c r="E321" s="18">
        <f>Original!H321+1</f>
        <v>2</v>
      </c>
      <c r="F321" s="18">
        <f>10-Original!I321+1</f>
        <v>2</v>
      </c>
      <c r="G321" s="18">
        <f>Original!J321+1</f>
        <v>3</v>
      </c>
      <c r="H321" s="18">
        <f>Original!K321+1</f>
        <v>1</v>
      </c>
      <c r="I321" s="18">
        <f>10-Original!L321+1</f>
        <v>3</v>
      </c>
      <c r="J321" s="4">
        <f t="shared" si="21"/>
        <v>2.1666666666666665</v>
      </c>
      <c r="K321" s="18">
        <f>Original!M321</f>
        <v>7</v>
      </c>
      <c r="L321" s="20" t="str">
        <f>IF(RIGHT(Original!N321,3)="â‚¬",LEFT(Original!N321,(LEN(Original!N321)-3)),Original!N321)</f>
        <v>20</v>
      </c>
      <c r="M321" s="21" t="str">
        <f t="shared" si="22"/>
        <v>20</v>
      </c>
      <c r="N321" s="5" t="str">
        <f t="shared" si="23"/>
        <v>20</v>
      </c>
      <c r="O321" s="5">
        <f t="shared" si="24"/>
        <v>20</v>
      </c>
      <c r="P321" s="22" t="str">
        <f>IF(Original!O321="mÃ¤nnlich","0",IF(Original!O321="weiblich","1",""))</f>
        <v>0</v>
      </c>
      <c r="Q321" s="22">
        <f>IFERROR(INDEX(Alter!$B$1:$B$7,MATCH(LEFT(Original!P321,5),Alter!$A$1:$A$7,0)),"")</f>
        <v>3</v>
      </c>
      <c r="R321" s="23">
        <f>IFERROR(INDEX(Abschluss!$B$1:$B$10,MATCH(Original!Q321,Abschluss!$A$1:$A$10,0)),"")</f>
        <v>4</v>
      </c>
      <c r="S321" s="23">
        <f>IFERROR(INDEX(Tätigkeit!$B$1:$B$10,MATCH(Original!R321,Tätigkeit!$A$1:$A$10,0)),"")</f>
        <v>1</v>
      </c>
      <c r="T321" s="23">
        <f>IFERROR(INDEX(Berufsfeld!$B$1:$B$16,MATCH(Original!S321,Berufsfeld!$A$1:$A$16,0)),"")</f>
        <v>1</v>
      </c>
      <c r="U321" s="23">
        <f>IFERROR(INDEX(Studium!$B$1:$B$11,MATCH(Original!T321,Studium!$A$1:$A$11,0)),"")</f>
        <v>2</v>
      </c>
      <c r="V321" s="24">
        <f>IFERROR(INDEX(Einkommen!$B$1:$B$17,MATCH(Original!U321,Einkommen!$A$1:$A$17,0)),"")</f>
        <v>1</v>
      </c>
      <c r="W321" s="24">
        <f>IF(Original!V321="","",Original!V321+1)</f>
        <v>1</v>
      </c>
      <c r="X321" s="24">
        <f>IF(Original!W321="","",Original!W321+1)</f>
        <v>2</v>
      </c>
      <c r="Y321" s="25">
        <f>IF(Original!X321="ja",1,IF(Original!X321="nein",0,""))</f>
        <v>1</v>
      </c>
      <c r="Z321" s="25">
        <f>IF(Original!Y321="ja",0,IF(Original!Y321="nein",1,""))</f>
        <v>0</v>
      </c>
      <c r="AA321" s="25">
        <f>IF(OR(Original!Z321="Meine Meinung zu Amazon hat meine Entscheidung im ersten Teil des Fragebogens nicht beeinflusst.",neu!C321=0),0,IF(AND(Original!Z321="Ich habe mich wegen meiner Amazon-Vorbehalte im ersten Teil des Fragebogens fÃ¼r das Spenden entschieden.",neu!C321=1),1,""))</f>
        <v>0</v>
      </c>
      <c r="AB321" s="19"/>
    </row>
    <row r="322" spans="1:28" x14ac:dyDescent="0.3">
      <c r="A322" s="17">
        <f>IF(ISBLANK(Original!C322),1,0)</f>
        <v>0</v>
      </c>
      <c r="B322" s="2" t="str">
        <f>MID(Original!D322,8,1)&amp;MID(Original!F322,8,1)</f>
        <v>A</v>
      </c>
      <c r="C322" s="17">
        <f t="shared" si="20"/>
        <v>1</v>
      </c>
      <c r="D322" s="18">
        <f>Original!G322+1</f>
        <v>6</v>
      </c>
      <c r="E322" s="18">
        <f>Original!H322+1</f>
        <v>9</v>
      </c>
      <c r="F322" s="18">
        <f>10-Original!I322+1</f>
        <v>5</v>
      </c>
      <c r="G322" s="18">
        <f>Original!J322+1</f>
        <v>4</v>
      </c>
      <c r="H322" s="18">
        <f>Original!K322+1</f>
        <v>1</v>
      </c>
      <c r="I322" s="18">
        <f>10-Original!L322+1</f>
        <v>3</v>
      </c>
      <c r="J322" s="4">
        <f t="shared" si="21"/>
        <v>4.666666666666667</v>
      </c>
      <c r="K322" s="18">
        <f>Original!M322</f>
        <v>7</v>
      </c>
      <c r="L322" s="20" t="str">
        <f>IF(RIGHT(Original!N322,3)="â‚¬",LEFT(Original!N322,(LEN(Original!N322)-3)),Original!N322)</f>
        <v>250</v>
      </c>
      <c r="M322" s="21" t="str">
        <f t="shared" si="22"/>
        <v>250</v>
      </c>
      <c r="N322" s="5" t="str">
        <f t="shared" si="23"/>
        <v>250</v>
      </c>
      <c r="O322" s="5">
        <f t="shared" si="24"/>
        <v>250</v>
      </c>
      <c r="P322" s="22" t="str">
        <f>IF(Original!O322="mÃ¤nnlich","0",IF(Original!O322="weiblich","1",""))</f>
        <v>1</v>
      </c>
      <c r="Q322" s="22">
        <f>IFERROR(INDEX(Alter!$B$1:$B$7,MATCH(LEFT(Original!P322,5),Alter!$A$1:$A$7,0)),"")</f>
        <v>2</v>
      </c>
      <c r="R322" s="23">
        <f>IFERROR(INDEX(Abschluss!$B$1:$B$10,MATCH(Original!Q322,Abschluss!$A$1:$A$10,0)),"")</f>
        <v>7</v>
      </c>
      <c r="S322" s="23">
        <f>IFERROR(INDEX(Tätigkeit!$B$1:$B$10,MATCH(Original!R322,Tätigkeit!$A$1:$A$10,0)),"")</f>
        <v>1</v>
      </c>
      <c r="T322" s="23">
        <f>IFERROR(INDEX(Berufsfeld!$B$1:$B$16,MATCH(Original!S322,Berufsfeld!$A$1:$A$16,0)),"")</f>
        <v>4</v>
      </c>
      <c r="U322" s="23">
        <f>IFERROR(INDEX(Studium!$B$1:$B$11,MATCH(Original!T322,Studium!$A$1:$A$11,0)),"")</f>
        <v>10</v>
      </c>
      <c r="V322" s="24">
        <f>IFERROR(INDEX(Einkommen!$B$1:$B$17,MATCH(Original!U322,Einkommen!$A$1:$A$17,0)),"")</f>
        <v>1</v>
      </c>
      <c r="W322" s="24">
        <f>IF(Original!V322="","",Original!V322+1)</f>
        <v>4</v>
      </c>
      <c r="X322" s="24">
        <f>IF(Original!W322="","",Original!W322+1)</f>
        <v>5</v>
      </c>
      <c r="Y322" s="25">
        <f>IF(Original!X322="ja",1,IF(Original!X322="nein",0,""))</f>
        <v>1</v>
      </c>
      <c r="Z322" s="25">
        <f>IF(Original!Y322="ja",0,IF(Original!Y322="nein",1,""))</f>
        <v>0</v>
      </c>
      <c r="AA322" s="25">
        <f>IF(OR(Original!Z322="Meine Meinung zu Amazon hat meine Entscheidung im ersten Teil des Fragebogens nicht beeinflusst.",neu!C322=0),0,IF(AND(Original!Z322="Ich habe mich wegen meiner Amazon-Vorbehalte im ersten Teil des Fragebogens fÃ¼r das Spenden entschieden.",neu!C322=1),1,""))</f>
        <v>0</v>
      </c>
      <c r="AB322" s="19"/>
    </row>
    <row r="323" spans="1:28" x14ac:dyDescent="0.3">
      <c r="A323" s="17">
        <f>IF(ISBLANK(Original!C323),1,0)</f>
        <v>0</v>
      </c>
      <c r="B323" s="2" t="str">
        <f>MID(Original!D323,8,1)&amp;MID(Original!F323,8,1)</f>
        <v>B</v>
      </c>
      <c r="C323" s="17">
        <f t="shared" ref="C323:C386" si="25">IF(B323="A",1,IF(B323="B",0,""))</f>
        <v>0</v>
      </c>
      <c r="D323" s="18">
        <f>Original!G323+1</f>
        <v>1</v>
      </c>
      <c r="E323" s="18">
        <f>Original!H323+1</f>
        <v>1</v>
      </c>
      <c r="F323" s="18">
        <f>10-Original!I323+1</f>
        <v>3</v>
      </c>
      <c r="G323" s="18">
        <f>Original!J323+1</f>
        <v>1</v>
      </c>
      <c r="H323" s="18">
        <f>Original!K323+1</f>
        <v>6</v>
      </c>
      <c r="I323" s="18">
        <f>10-Original!L323+1</f>
        <v>2</v>
      </c>
      <c r="J323" s="4">
        <f t="shared" ref="J323:J386" si="26">SUM(D323:I323)/6</f>
        <v>2.3333333333333335</v>
      </c>
      <c r="K323" s="18">
        <f>Original!M323</f>
        <v>5</v>
      </c>
      <c r="L323" s="20">
        <f>IF(RIGHT(Original!N323,3)="â‚¬",LEFT(Original!N323,(LEN(Original!N323)-3)),Original!N323)</f>
        <v>0</v>
      </c>
      <c r="M323" s="21">
        <f t="shared" ref="M323:M386" si="27">IF(OR(RIGHT(L323,5)="Euro ",RIGHT(L323,5)=" Euro"),LEFT(L323,LEN(L323)-5),L323)</f>
        <v>0</v>
      </c>
      <c r="N323" s="5">
        <f t="shared" ref="N323:N386" si="28">M323</f>
        <v>0</v>
      </c>
      <c r="O323" s="5">
        <f t="shared" ref="O323:O386" si="29">INT($N323)</f>
        <v>0</v>
      </c>
      <c r="P323" s="22" t="str">
        <f>IF(Original!O323="mÃ¤nnlich","0",IF(Original!O323="weiblich","1",""))</f>
        <v>0</v>
      </c>
      <c r="Q323" s="22">
        <f>IFERROR(INDEX(Alter!$B$1:$B$7,MATCH(LEFT(Original!P323,5),Alter!$A$1:$A$7,0)),"")</f>
        <v>4</v>
      </c>
      <c r="R323" s="23">
        <f>IFERROR(INDEX(Abschluss!$B$1:$B$10,MATCH(Original!Q323,Abschluss!$A$1:$A$10,0)),"")</f>
        <v>4</v>
      </c>
      <c r="S323" s="23">
        <f>IFERROR(INDEX(Tätigkeit!$B$1:$B$10,MATCH(Original!R323,Tätigkeit!$A$1:$A$10,0)),"")</f>
        <v>2</v>
      </c>
      <c r="T323" s="23">
        <f>IFERROR(INDEX(Berufsfeld!$B$1:$B$16,MATCH(Original!S323,Berufsfeld!$A$1:$A$16,0)),"")</f>
        <v>3</v>
      </c>
      <c r="U323" s="23">
        <f>IFERROR(INDEX(Studium!$B$1:$B$11,MATCH(Original!T323,Studium!$A$1:$A$11,0)),"")</f>
        <v>7</v>
      </c>
      <c r="V323" s="24">
        <f>IFERROR(INDEX(Einkommen!$B$1:$B$17,MATCH(Original!U323,Einkommen!$A$1:$A$17,0)),"")</f>
        <v>3</v>
      </c>
      <c r="W323" s="24">
        <f>IF(Original!V323="","",Original!V323+1)</f>
        <v>4</v>
      </c>
      <c r="X323" s="24">
        <f>IF(Original!W323="","",Original!W323+1)</f>
        <v>2</v>
      </c>
      <c r="Y323" s="25">
        <f>IF(Original!X323="ja",1,IF(Original!X323="nein",0,""))</f>
        <v>0</v>
      </c>
      <c r="Z323" s="25">
        <f>IF(Original!Y323="ja",0,IF(Original!Y323="nein",1,""))</f>
        <v>0</v>
      </c>
      <c r="AA323" s="25">
        <f>IF(OR(Original!Z323="Meine Meinung zu Amazon hat meine Entscheidung im ersten Teil des Fragebogens nicht beeinflusst.",neu!C323=0),0,IF(AND(Original!Z323="Ich habe mich wegen meiner Amazon-Vorbehalte im ersten Teil des Fragebogens fÃ¼r das Spenden entschieden.",neu!C323=1),1,""))</f>
        <v>0</v>
      </c>
      <c r="AB323" s="19"/>
    </row>
    <row r="324" spans="1:28" x14ac:dyDescent="0.3">
      <c r="A324" s="17">
        <f>IF(ISBLANK(Original!C324),1,0)</f>
        <v>1</v>
      </c>
      <c r="B324" s="2" t="str">
        <f>MID(Original!D324,8,1)&amp;MID(Original!F324,8,1)</f>
        <v>A</v>
      </c>
      <c r="C324" s="17">
        <f t="shared" si="25"/>
        <v>1</v>
      </c>
      <c r="D324" s="18">
        <f>Original!G324+1</f>
        <v>4</v>
      </c>
      <c r="E324" s="18">
        <f>Original!H324+1</f>
        <v>8</v>
      </c>
      <c r="F324" s="18">
        <f>10-Original!I324+1</f>
        <v>5</v>
      </c>
      <c r="G324" s="18">
        <f>Original!J324+1</f>
        <v>5</v>
      </c>
      <c r="H324" s="18">
        <f>Original!K324+1</f>
        <v>5</v>
      </c>
      <c r="I324" s="18">
        <f>10-Original!L324+1</f>
        <v>6</v>
      </c>
      <c r="J324" s="4">
        <f t="shared" si="26"/>
        <v>5.5</v>
      </c>
      <c r="K324" s="18">
        <f>Original!M324</f>
        <v>10</v>
      </c>
      <c r="L324" s="20">
        <f>IF(RIGHT(Original!N324,3)="â‚¬",LEFT(Original!N324,(LEN(Original!N324)-3)),Original!N324)</f>
        <v>300</v>
      </c>
      <c r="M324" s="21">
        <f t="shared" si="27"/>
        <v>300</v>
      </c>
      <c r="N324" s="5">
        <f t="shared" si="28"/>
        <v>300</v>
      </c>
      <c r="O324" s="5">
        <f t="shared" si="29"/>
        <v>300</v>
      </c>
      <c r="P324" s="22" t="str">
        <f>IF(Original!O324="mÃ¤nnlich","0",IF(Original!O324="weiblich","1",""))</f>
        <v>1</v>
      </c>
      <c r="Q324" s="22">
        <f>IFERROR(INDEX(Alter!$B$1:$B$7,MATCH(LEFT(Original!P324,5),Alter!$A$1:$A$7,0)),"")</f>
        <v>2</v>
      </c>
      <c r="R324" s="23">
        <f>IFERROR(INDEX(Abschluss!$B$1:$B$10,MATCH(Original!Q324,Abschluss!$A$1:$A$10,0)),"")</f>
        <v>4</v>
      </c>
      <c r="S324" s="23">
        <f>IFERROR(INDEX(Tätigkeit!$B$1:$B$10,MATCH(Original!R324,Tätigkeit!$A$1:$A$10,0)),"")</f>
        <v>1</v>
      </c>
      <c r="T324" s="23">
        <f>IFERROR(INDEX(Berufsfeld!$B$1:$B$16,MATCH(Original!S324,Berufsfeld!$A$1:$A$16,0)),"")</f>
        <v>2</v>
      </c>
      <c r="U324" s="23">
        <f>IFERROR(INDEX(Studium!$B$1:$B$11,MATCH(Original!T324,Studium!$A$1:$A$11,0)),"")</f>
        <v>4</v>
      </c>
      <c r="V324" s="24">
        <f>IFERROR(INDEX(Einkommen!$B$1:$B$17,MATCH(Original!U324,Einkommen!$A$1:$A$17,0)),"")</f>
        <v>2</v>
      </c>
      <c r="W324" s="24">
        <f>IF(Original!V324="","",Original!V324+1)</f>
        <v>5</v>
      </c>
      <c r="X324" s="24">
        <f>IF(Original!W324="","",Original!W324+1)</f>
        <v>2</v>
      </c>
      <c r="Y324" s="25">
        <f>IF(Original!X324="ja",1,IF(Original!X324="nein",0,""))</f>
        <v>1</v>
      </c>
      <c r="Z324" s="25">
        <f>IF(Original!Y324="ja",0,IF(Original!Y324="nein",1,""))</f>
        <v>1</v>
      </c>
      <c r="AA324" s="25">
        <f>IF(OR(Original!Z324="Meine Meinung zu Amazon hat meine Entscheidung im ersten Teil des Fragebogens nicht beeinflusst.",neu!C324=0),0,IF(AND(Original!Z324="Ich habe mich wegen meiner Amazon-Vorbehalte im ersten Teil des Fragebogens fÃ¼r das Spenden entschieden.",neu!C324=1),1,""))</f>
        <v>0</v>
      </c>
      <c r="AB324" s="19"/>
    </row>
    <row r="325" spans="1:28" x14ac:dyDescent="0.3">
      <c r="A325" s="17">
        <f>IF(ISBLANK(Original!C325),1,0)</f>
        <v>0</v>
      </c>
      <c r="B325" s="2" t="str">
        <f>MID(Original!D325,8,1)&amp;MID(Original!F325,8,1)</f>
        <v>A</v>
      </c>
      <c r="C325" s="17">
        <f t="shared" si="25"/>
        <v>1</v>
      </c>
      <c r="D325" s="18">
        <f>Original!G325+1</f>
        <v>3</v>
      </c>
      <c r="E325" s="18">
        <f>Original!H325+1</f>
        <v>6</v>
      </c>
      <c r="F325" s="18">
        <f>10-Original!I325+1</f>
        <v>7</v>
      </c>
      <c r="G325" s="18">
        <f>Original!J325+1</f>
        <v>3</v>
      </c>
      <c r="H325" s="18">
        <f>Original!K325+1</f>
        <v>1</v>
      </c>
      <c r="I325" s="18">
        <f>10-Original!L325+1</f>
        <v>3</v>
      </c>
      <c r="J325" s="4">
        <f t="shared" si="26"/>
        <v>3.8333333333333335</v>
      </c>
      <c r="K325" s="18">
        <f>Original!M325</f>
        <v>4</v>
      </c>
      <c r="L325" s="20">
        <f>IF(RIGHT(Original!N325,3)="â‚¬",LEFT(Original!N325,(LEN(Original!N325)-3)),Original!N325)</f>
        <v>0</v>
      </c>
      <c r="M325" s="21">
        <f t="shared" si="27"/>
        <v>0</v>
      </c>
      <c r="N325" s="5">
        <f t="shared" si="28"/>
        <v>0</v>
      </c>
      <c r="O325" s="5">
        <f t="shared" si="29"/>
        <v>0</v>
      </c>
      <c r="P325" s="22" t="str">
        <f>IF(Original!O325="mÃ¤nnlich","0",IF(Original!O325="weiblich","1",""))</f>
        <v>1</v>
      </c>
      <c r="Q325" s="22">
        <f>IFERROR(INDEX(Alter!$B$1:$B$7,MATCH(LEFT(Original!P325,5),Alter!$A$1:$A$7,0)),"")</f>
        <v>2</v>
      </c>
      <c r="R325" s="23">
        <f>IFERROR(INDEX(Abschluss!$B$1:$B$10,MATCH(Original!Q325,Abschluss!$A$1:$A$10,0)),"")</f>
        <v>4</v>
      </c>
      <c r="S325" s="23">
        <f>IFERROR(INDEX(Tätigkeit!$B$1:$B$10,MATCH(Original!R325,Tätigkeit!$A$1:$A$10,0)),"")</f>
        <v>1</v>
      </c>
      <c r="T325" s="23">
        <f>IFERROR(INDEX(Berufsfeld!$B$1:$B$16,MATCH(Original!S325,Berufsfeld!$A$1:$A$16,0)),"")</f>
        <v>11</v>
      </c>
      <c r="U325" s="23">
        <f>IFERROR(INDEX(Studium!$B$1:$B$11,MATCH(Original!T325,Studium!$A$1:$A$11,0)),"")</f>
        <v>9</v>
      </c>
      <c r="V325" s="24">
        <f>IFERROR(INDEX(Einkommen!$B$1:$B$17,MATCH(Original!U325,Einkommen!$A$1:$A$17,0)),"")</f>
        <v>1</v>
      </c>
      <c r="W325" s="24">
        <f>IF(Original!V325="","",Original!V325+1)</f>
        <v>3</v>
      </c>
      <c r="X325" s="24">
        <f>IF(Original!W325="","",Original!W325+1)</f>
        <v>1</v>
      </c>
      <c r="Y325" s="25">
        <f>IF(Original!X325="ja",1,IF(Original!X325="nein",0,""))</f>
        <v>1</v>
      </c>
      <c r="Z325" s="25">
        <f>IF(Original!Y325="ja",0,IF(Original!Y325="nein",1,""))</f>
        <v>0</v>
      </c>
      <c r="AA325" s="25">
        <f>IF(OR(Original!Z325="Meine Meinung zu Amazon hat meine Entscheidung im ersten Teil des Fragebogens nicht beeinflusst.",neu!C325=0),0,IF(AND(Original!Z325="Ich habe mich wegen meiner Amazon-Vorbehalte im ersten Teil des Fragebogens fÃ¼r das Spenden entschieden.",neu!C325=1),1,""))</f>
        <v>0</v>
      </c>
      <c r="AB325" s="19"/>
    </row>
    <row r="326" spans="1:28" x14ac:dyDescent="0.3">
      <c r="A326" s="17">
        <f>IF(ISBLANK(Original!C326),1,0)</f>
        <v>1</v>
      </c>
      <c r="B326" s="2" t="str">
        <f>MID(Original!D326,8,1)&amp;MID(Original!F326,8,1)</f>
        <v>B</v>
      </c>
      <c r="C326" s="17">
        <f t="shared" si="25"/>
        <v>0</v>
      </c>
      <c r="D326" s="18">
        <f>Original!G326+1</f>
        <v>4</v>
      </c>
      <c r="E326" s="18">
        <f>Original!H326+1</f>
        <v>4</v>
      </c>
      <c r="F326" s="18">
        <f>10-Original!I326+1</f>
        <v>4</v>
      </c>
      <c r="G326" s="18">
        <f>Original!J326+1</f>
        <v>3</v>
      </c>
      <c r="H326" s="18">
        <f>Original!K326+1</f>
        <v>4</v>
      </c>
      <c r="I326" s="18">
        <f>10-Original!L326+1</f>
        <v>7</v>
      </c>
      <c r="J326" s="4">
        <f t="shared" si="26"/>
        <v>4.333333333333333</v>
      </c>
      <c r="K326" s="18">
        <f>Original!M326</f>
        <v>7</v>
      </c>
      <c r="L326" s="20">
        <f>IF(RIGHT(Original!N326,3)="â‚¬",LEFT(Original!N326,(LEN(Original!N326)-3)),Original!N326)</f>
        <v>50</v>
      </c>
      <c r="M326" s="21">
        <f t="shared" si="27"/>
        <v>50</v>
      </c>
      <c r="N326" s="5">
        <f t="shared" si="28"/>
        <v>50</v>
      </c>
      <c r="O326" s="5">
        <f t="shared" si="29"/>
        <v>50</v>
      </c>
      <c r="P326" s="22" t="str">
        <f>IF(Original!O326="mÃ¤nnlich","0",IF(Original!O326="weiblich","1",""))</f>
        <v>0</v>
      </c>
      <c r="Q326" s="22">
        <f>IFERROR(INDEX(Alter!$B$1:$B$7,MATCH(LEFT(Original!P326,5),Alter!$A$1:$A$7,0)),"")</f>
        <v>3</v>
      </c>
      <c r="R326" s="23">
        <f>IFERROR(INDEX(Abschluss!$B$1:$B$10,MATCH(Original!Q326,Abschluss!$A$1:$A$10,0)),"")</f>
        <v>8</v>
      </c>
      <c r="S326" s="23">
        <f>IFERROR(INDEX(Tätigkeit!$B$1:$B$10,MATCH(Original!R326,Tätigkeit!$A$1:$A$10,0)),"")</f>
        <v>2</v>
      </c>
      <c r="T326" s="23">
        <f>IFERROR(INDEX(Berufsfeld!$B$1:$B$16,MATCH(Original!S326,Berufsfeld!$A$1:$A$16,0)),"")</f>
        <v>7</v>
      </c>
      <c r="U326" s="23" t="str">
        <f>IFERROR(INDEX(Studium!$B$1:$B$11,MATCH(Original!T326,Studium!$A$1:$A$11,0)),"")</f>
        <v/>
      </c>
      <c r="V326" s="24">
        <f>IFERROR(INDEX(Einkommen!$B$1:$B$17,MATCH(Original!U326,Einkommen!$A$1:$A$17,0)),"")</f>
        <v>5</v>
      </c>
      <c r="W326" s="24">
        <f>IF(Original!V326="","",Original!V326+1)</f>
        <v>3</v>
      </c>
      <c r="X326" s="24">
        <f>IF(Original!W326="","",Original!W326+1)</f>
        <v>5</v>
      </c>
      <c r="Y326" s="25">
        <f>IF(Original!X326="ja",1,IF(Original!X326="nein",0,""))</f>
        <v>1</v>
      </c>
      <c r="Z326" s="25">
        <f>IF(Original!Y326="ja",0,IF(Original!Y326="nein",1,""))</f>
        <v>0</v>
      </c>
      <c r="AA326" s="25">
        <f>IF(OR(Original!Z326="Meine Meinung zu Amazon hat meine Entscheidung im ersten Teil des Fragebogens nicht beeinflusst.",neu!C326=0),0,IF(AND(Original!Z326="Ich habe mich wegen meiner Amazon-Vorbehalte im ersten Teil des Fragebogens fÃ¼r das Spenden entschieden.",neu!C326=1),1,""))</f>
        <v>0</v>
      </c>
      <c r="AB326" s="19"/>
    </row>
    <row r="327" spans="1:28" x14ac:dyDescent="0.3">
      <c r="A327" s="17">
        <f>IF(ISBLANK(Original!C327),1,0)</f>
        <v>1</v>
      </c>
      <c r="B327" s="2" t="str">
        <f>MID(Original!D327,8,1)&amp;MID(Original!F327,8,1)</f>
        <v>A</v>
      </c>
      <c r="C327" s="17">
        <f t="shared" si="25"/>
        <v>1</v>
      </c>
      <c r="D327" s="18">
        <f>Original!G327+1</f>
        <v>6</v>
      </c>
      <c r="E327" s="18">
        <f>Original!H327+1</f>
        <v>8</v>
      </c>
      <c r="F327" s="18">
        <f>10-Original!I327+1</f>
        <v>4</v>
      </c>
      <c r="G327" s="18">
        <f>Original!J327+1</f>
        <v>5</v>
      </c>
      <c r="H327" s="18">
        <f>Original!K327+1</f>
        <v>2</v>
      </c>
      <c r="I327" s="18">
        <f>10-Original!L327+1</f>
        <v>5</v>
      </c>
      <c r="J327" s="4">
        <f t="shared" si="26"/>
        <v>5</v>
      </c>
      <c r="K327" s="18">
        <f>Original!M327</f>
        <v>7</v>
      </c>
      <c r="L327" s="20">
        <f>IF(RIGHT(Original!N327,3)="â‚¬",LEFT(Original!N327,(LEN(Original!N327)-3)),Original!N327)</f>
        <v>300</v>
      </c>
      <c r="M327" s="21">
        <f t="shared" si="27"/>
        <v>300</v>
      </c>
      <c r="N327" s="5">
        <f t="shared" si="28"/>
        <v>300</v>
      </c>
      <c r="O327" s="5">
        <f t="shared" si="29"/>
        <v>300</v>
      </c>
      <c r="P327" s="22" t="str">
        <f>IF(Original!O327="mÃ¤nnlich","0",IF(Original!O327="weiblich","1",""))</f>
        <v>1</v>
      </c>
      <c r="Q327" s="22">
        <f>IFERROR(INDEX(Alter!$B$1:$B$7,MATCH(LEFT(Original!P327,5),Alter!$A$1:$A$7,0)),"")</f>
        <v>3</v>
      </c>
      <c r="R327" s="23">
        <f>IFERROR(INDEX(Abschluss!$B$1:$B$10,MATCH(Original!Q327,Abschluss!$A$1:$A$10,0)),"")</f>
        <v>4</v>
      </c>
      <c r="S327" s="23">
        <f>IFERROR(INDEX(Tätigkeit!$B$1:$B$10,MATCH(Original!R327,Tätigkeit!$A$1:$A$10,0)),"")</f>
        <v>1</v>
      </c>
      <c r="T327" s="23">
        <f>IFERROR(INDEX(Berufsfeld!$B$1:$B$16,MATCH(Original!S327,Berufsfeld!$A$1:$A$16,0)),"")</f>
        <v>4</v>
      </c>
      <c r="U327" s="23">
        <f>IFERROR(INDEX(Studium!$B$1:$B$11,MATCH(Original!T327,Studium!$A$1:$A$11,0)),"")</f>
        <v>10</v>
      </c>
      <c r="V327" s="24">
        <f>IFERROR(INDEX(Einkommen!$B$1:$B$17,MATCH(Original!U327,Einkommen!$A$1:$A$17,0)),"")</f>
        <v>1</v>
      </c>
      <c r="W327" s="24">
        <f>IF(Original!V327="","",Original!V327+1)</f>
        <v>4</v>
      </c>
      <c r="X327" s="24">
        <f>IF(Original!W327="","",Original!W327+1)</f>
        <v>3</v>
      </c>
      <c r="Y327" s="25">
        <f>IF(Original!X327="ja",1,IF(Original!X327="nein",0,""))</f>
        <v>1</v>
      </c>
      <c r="Z327" s="25">
        <f>IF(Original!Y327="ja",0,IF(Original!Y327="nein",1,""))</f>
        <v>0</v>
      </c>
      <c r="AA327" s="25">
        <f>IF(OR(Original!Z327="Meine Meinung zu Amazon hat meine Entscheidung im ersten Teil des Fragebogens nicht beeinflusst.",neu!C327=0),0,IF(AND(Original!Z327="Ich habe mich wegen meiner Amazon-Vorbehalte im ersten Teil des Fragebogens fÃ¼r das Spenden entschieden.",neu!C327=1),1,""))</f>
        <v>0</v>
      </c>
      <c r="AB327" s="19"/>
    </row>
    <row r="328" spans="1:28" x14ac:dyDescent="0.3">
      <c r="A328" s="17">
        <f>IF(ISBLANK(Original!C328),1,0)</f>
        <v>1</v>
      </c>
      <c r="B328" s="2" t="str">
        <f>MID(Original!D328,8,1)&amp;MID(Original!F328,8,1)</f>
        <v>A</v>
      </c>
      <c r="C328" s="17">
        <f t="shared" si="25"/>
        <v>1</v>
      </c>
      <c r="D328" s="18">
        <f>Original!G328+1</f>
        <v>9</v>
      </c>
      <c r="E328" s="18">
        <f>Original!H328+1</f>
        <v>10</v>
      </c>
      <c r="F328" s="18">
        <f>10-Original!I328+1</f>
        <v>6</v>
      </c>
      <c r="G328" s="18">
        <f>Original!J328+1</f>
        <v>5</v>
      </c>
      <c r="H328" s="18">
        <f>Original!K328+1</f>
        <v>2</v>
      </c>
      <c r="I328" s="18">
        <f>10-Original!L328+1</f>
        <v>5</v>
      </c>
      <c r="J328" s="4">
        <f t="shared" si="26"/>
        <v>6.166666666666667</v>
      </c>
      <c r="K328" s="18">
        <f>Original!M328</f>
        <v>7</v>
      </c>
      <c r="L328" s="20">
        <f>IF(RIGHT(Original!N328,3)="â‚¬",LEFT(Original!N328,(LEN(Original!N328)-3)),Original!N328)</f>
        <v>100</v>
      </c>
      <c r="M328" s="21">
        <f t="shared" si="27"/>
        <v>100</v>
      </c>
      <c r="N328" s="5">
        <f t="shared" si="28"/>
        <v>100</v>
      </c>
      <c r="O328" s="5">
        <f t="shared" si="29"/>
        <v>100</v>
      </c>
      <c r="P328" s="22" t="str">
        <f>IF(Original!O328="mÃ¤nnlich","0",IF(Original!O328="weiblich","1",""))</f>
        <v>0</v>
      </c>
      <c r="Q328" s="22">
        <f>IFERROR(INDEX(Alter!$B$1:$B$7,MATCH(LEFT(Original!P328,5),Alter!$A$1:$A$7,0)),"")</f>
        <v>2</v>
      </c>
      <c r="R328" s="23">
        <f>IFERROR(INDEX(Abschluss!$B$1:$B$10,MATCH(Original!Q328,Abschluss!$A$1:$A$10,0)),"")</f>
        <v>8</v>
      </c>
      <c r="S328" s="23">
        <f>IFERROR(INDEX(Tätigkeit!$B$1:$B$10,MATCH(Original!R328,Tätigkeit!$A$1:$A$10,0)),"")</f>
        <v>2</v>
      </c>
      <c r="T328" s="23">
        <f>IFERROR(INDEX(Berufsfeld!$B$1:$B$16,MATCH(Original!S328,Berufsfeld!$A$1:$A$16,0)),"")</f>
        <v>2</v>
      </c>
      <c r="U328" s="23" t="str">
        <f>IFERROR(INDEX(Studium!$B$1:$B$11,MATCH(Original!T328,Studium!$A$1:$A$11,0)),"")</f>
        <v/>
      </c>
      <c r="V328" s="24">
        <f>IFERROR(INDEX(Einkommen!$B$1:$B$17,MATCH(Original!U328,Einkommen!$A$1:$A$17,0)),"")</f>
        <v>3</v>
      </c>
      <c r="W328" s="24">
        <f>IF(Original!V328="","",Original!V328+1)</f>
        <v>4</v>
      </c>
      <c r="X328" s="24">
        <f>IF(Original!W328="","",Original!W328+1)</f>
        <v>5</v>
      </c>
      <c r="Y328" s="25">
        <f>IF(Original!X328="ja",1,IF(Original!X328="nein",0,""))</f>
        <v>1</v>
      </c>
      <c r="Z328" s="25">
        <f>IF(Original!Y328="ja",0,IF(Original!Y328="nein",1,""))</f>
        <v>0</v>
      </c>
      <c r="AA328" s="25">
        <f>IF(OR(Original!Z328="Meine Meinung zu Amazon hat meine Entscheidung im ersten Teil des Fragebogens nicht beeinflusst.",neu!C328=0),0,IF(AND(Original!Z328="Ich habe mich wegen meiner Amazon-Vorbehalte im ersten Teil des Fragebogens fÃ¼r das Spenden entschieden.",neu!C328=1),1,""))</f>
        <v>0</v>
      </c>
      <c r="AB328" s="19"/>
    </row>
    <row r="329" spans="1:28" x14ac:dyDescent="0.3">
      <c r="A329" s="17">
        <f>IF(ISBLANK(Original!C329),1,0)</f>
        <v>0</v>
      </c>
      <c r="B329" s="2" t="str">
        <f>MID(Original!D329,8,1)&amp;MID(Original!F329,8,1)</f>
        <v>A</v>
      </c>
      <c r="C329" s="17">
        <f t="shared" si="25"/>
        <v>1</v>
      </c>
      <c r="D329" s="18">
        <f>Original!G329+1</f>
        <v>8</v>
      </c>
      <c r="E329" s="18">
        <f>Original!H329+1</f>
        <v>4</v>
      </c>
      <c r="F329" s="18">
        <f>10-Original!I329+1</f>
        <v>7</v>
      </c>
      <c r="G329" s="18">
        <f>Original!J329+1</f>
        <v>7</v>
      </c>
      <c r="H329" s="18">
        <f>Original!K329+1</f>
        <v>4</v>
      </c>
      <c r="I329" s="18">
        <f>10-Original!L329+1</f>
        <v>7</v>
      </c>
      <c r="J329" s="4">
        <f t="shared" si="26"/>
        <v>6.166666666666667</v>
      </c>
      <c r="K329" s="18">
        <f>Original!M329</f>
        <v>6</v>
      </c>
      <c r="L329" s="20">
        <f>IF(RIGHT(Original!N329,3)="â‚¬",LEFT(Original!N329,(LEN(Original!N329)-3)),Original!N329)</f>
        <v>100</v>
      </c>
      <c r="M329" s="21">
        <f t="shared" si="27"/>
        <v>100</v>
      </c>
      <c r="N329" s="5">
        <f t="shared" si="28"/>
        <v>100</v>
      </c>
      <c r="O329" s="5">
        <f t="shared" si="29"/>
        <v>100</v>
      </c>
      <c r="P329" s="22" t="str">
        <f>IF(Original!O329="mÃ¤nnlich","0",IF(Original!O329="weiblich","1",""))</f>
        <v>1</v>
      </c>
      <c r="Q329" s="22">
        <f>IFERROR(INDEX(Alter!$B$1:$B$7,MATCH(LEFT(Original!P329,5),Alter!$A$1:$A$7,0)),"")</f>
        <v>2</v>
      </c>
      <c r="R329" s="23">
        <f>IFERROR(INDEX(Abschluss!$B$1:$B$10,MATCH(Original!Q329,Abschluss!$A$1:$A$10,0)),"")</f>
        <v>8</v>
      </c>
      <c r="S329" s="23">
        <f>IFERROR(INDEX(Tätigkeit!$B$1:$B$10,MATCH(Original!R329,Tätigkeit!$A$1:$A$10,0)),"")</f>
        <v>2</v>
      </c>
      <c r="T329" s="23">
        <f>IFERROR(INDEX(Berufsfeld!$B$1:$B$16,MATCH(Original!S329,Berufsfeld!$A$1:$A$16,0)),"")</f>
        <v>7</v>
      </c>
      <c r="U329" s="23">
        <f>IFERROR(INDEX(Studium!$B$1:$B$11,MATCH(Original!T329,Studium!$A$1:$A$11,0)),"")</f>
        <v>2</v>
      </c>
      <c r="V329" s="24">
        <f>IFERROR(INDEX(Einkommen!$B$1:$B$17,MATCH(Original!U329,Einkommen!$A$1:$A$17,0)),"")</f>
        <v>4</v>
      </c>
      <c r="W329" s="24">
        <f>IF(Original!V329="","",Original!V329+1)</f>
        <v>5</v>
      </c>
      <c r="X329" s="24">
        <f>IF(Original!W329="","",Original!W329+1)</f>
        <v>4</v>
      </c>
      <c r="Y329" s="25">
        <f>IF(Original!X329="ja",1,IF(Original!X329="nein",0,""))</f>
        <v>1</v>
      </c>
      <c r="Z329" s="25">
        <f>IF(Original!Y329="ja",0,IF(Original!Y329="nein",1,""))</f>
        <v>0</v>
      </c>
      <c r="AA329" s="25">
        <f>IF(OR(Original!Z329="Meine Meinung zu Amazon hat meine Entscheidung im ersten Teil des Fragebogens nicht beeinflusst.",neu!C329=0),0,IF(AND(Original!Z329="Ich habe mich wegen meiner Amazon-Vorbehalte im ersten Teil des Fragebogens fÃ¼r das Spenden entschieden.",neu!C329=1),1,""))</f>
        <v>0</v>
      </c>
      <c r="AB329" s="19"/>
    </row>
    <row r="330" spans="1:28" x14ac:dyDescent="0.3">
      <c r="A330" s="17">
        <f>IF(ISBLANK(Original!C330),1,0)</f>
        <v>1</v>
      </c>
      <c r="B330" s="2" t="str">
        <f>MID(Original!D330,8,1)&amp;MID(Original!F330,8,1)</f>
        <v>B</v>
      </c>
      <c r="C330" s="17">
        <f t="shared" si="25"/>
        <v>0</v>
      </c>
      <c r="D330" s="18">
        <f>Original!G330+1</f>
        <v>9</v>
      </c>
      <c r="E330" s="18">
        <f>Original!H330+1</f>
        <v>9</v>
      </c>
      <c r="F330" s="18">
        <f>10-Original!I330+1</f>
        <v>3</v>
      </c>
      <c r="G330" s="18">
        <f>Original!J330+1</f>
        <v>8</v>
      </c>
      <c r="H330" s="18">
        <f>Original!K330+1</f>
        <v>8</v>
      </c>
      <c r="I330" s="18">
        <f>10-Original!L330+1</f>
        <v>4</v>
      </c>
      <c r="J330" s="4">
        <f t="shared" si="26"/>
        <v>6.833333333333333</v>
      </c>
      <c r="K330" s="18">
        <f>Original!M330</f>
        <v>1</v>
      </c>
      <c r="L330" s="20">
        <f>IF(RIGHT(Original!N330,3)="â‚¬",LEFT(Original!N330,(LEN(Original!N330)-3)),Original!N330)</f>
        <v>50</v>
      </c>
      <c r="M330" s="21">
        <f t="shared" si="27"/>
        <v>50</v>
      </c>
      <c r="N330" s="5">
        <f t="shared" si="28"/>
        <v>50</v>
      </c>
      <c r="O330" s="5">
        <f t="shared" si="29"/>
        <v>50</v>
      </c>
      <c r="P330" s="22" t="str">
        <f>IF(Original!O330="mÃ¤nnlich","0",IF(Original!O330="weiblich","1",""))</f>
        <v>0</v>
      </c>
      <c r="Q330" s="22">
        <f>IFERROR(INDEX(Alter!$B$1:$B$7,MATCH(LEFT(Original!P330,5),Alter!$A$1:$A$7,0)),"")</f>
        <v>3</v>
      </c>
      <c r="R330" s="23">
        <f>IFERROR(INDEX(Abschluss!$B$1:$B$10,MATCH(Original!Q330,Abschluss!$A$1:$A$10,0)),"")</f>
        <v>4</v>
      </c>
      <c r="S330" s="23">
        <f>IFERROR(INDEX(Tätigkeit!$B$1:$B$10,MATCH(Original!R330,Tätigkeit!$A$1:$A$10,0)),"")</f>
        <v>1</v>
      </c>
      <c r="T330" s="23">
        <f>IFERROR(INDEX(Berufsfeld!$B$1:$B$16,MATCH(Original!S330,Berufsfeld!$A$1:$A$16,0)),"")</f>
        <v>8</v>
      </c>
      <c r="U330" s="23">
        <f>IFERROR(INDEX(Studium!$B$1:$B$11,MATCH(Original!T330,Studium!$A$1:$A$11,0)),"")</f>
        <v>6</v>
      </c>
      <c r="V330" s="24">
        <f>IFERROR(INDEX(Einkommen!$B$1:$B$17,MATCH(Original!U330,Einkommen!$A$1:$A$17,0)),"")</f>
        <v>1</v>
      </c>
      <c r="W330" s="24">
        <f>IF(Original!V330="","",Original!V330+1)</f>
        <v>5</v>
      </c>
      <c r="X330" s="24">
        <f>IF(Original!W330="","",Original!W330+1)</f>
        <v>4</v>
      </c>
      <c r="Y330" s="25">
        <f>IF(Original!X330="ja",1,IF(Original!X330="nein",0,""))</f>
        <v>1</v>
      </c>
      <c r="Z330" s="25">
        <f>IF(Original!Y330="ja",0,IF(Original!Y330="nein",1,""))</f>
        <v>0</v>
      </c>
      <c r="AA330" s="25">
        <f>IF(OR(Original!Z330="Meine Meinung zu Amazon hat meine Entscheidung im ersten Teil des Fragebogens nicht beeinflusst.",neu!C330=0),0,IF(AND(Original!Z330="Ich habe mich wegen meiner Amazon-Vorbehalte im ersten Teil des Fragebogens fÃ¼r das Spenden entschieden.",neu!C330=1),1,""))</f>
        <v>0</v>
      </c>
      <c r="AB330" s="19"/>
    </row>
    <row r="331" spans="1:28" x14ac:dyDescent="0.3">
      <c r="A331" s="17">
        <f>IF(ISBLANK(Original!C331),1,0)</f>
        <v>1</v>
      </c>
      <c r="B331" s="2" t="str">
        <f>MID(Original!D331,8,1)&amp;MID(Original!F331,8,1)</f>
        <v>A</v>
      </c>
      <c r="C331" s="17">
        <f t="shared" si="25"/>
        <v>1</v>
      </c>
      <c r="D331" s="18">
        <f>Original!G331+1</f>
        <v>4</v>
      </c>
      <c r="E331" s="18">
        <f>Original!H331+1</f>
        <v>9</v>
      </c>
      <c r="F331" s="18">
        <f>10-Original!I331+1</f>
        <v>3</v>
      </c>
      <c r="G331" s="18">
        <f>Original!J331+1</f>
        <v>9</v>
      </c>
      <c r="H331" s="18">
        <f>Original!K331+1</f>
        <v>2</v>
      </c>
      <c r="I331" s="18">
        <f>10-Original!L331+1</f>
        <v>3</v>
      </c>
      <c r="J331" s="4">
        <f t="shared" si="26"/>
        <v>5</v>
      </c>
      <c r="K331" s="18">
        <f>Original!M331</f>
        <v>4</v>
      </c>
      <c r="L331" s="20">
        <f>IF(RIGHT(Original!N331,3)="â‚¬",LEFT(Original!N331,(LEN(Original!N331)-3)),Original!N331)</f>
        <v>100</v>
      </c>
      <c r="M331" s="21">
        <f t="shared" si="27"/>
        <v>100</v>
      </c>
      <c r="N331" s="5">
        <f t="shared" si="28"/>
        <v>100</v>
      </c>
      <c r="O331" s="5">
        <f t="shared" si="29"/>
        <v>100</v>
      </c>
      <c r="P331" s="22" t="str">
        <f>IF(Original!O331="mÃ¤nnlich","0",IF(Original!O331="weiblich","1",""))</f>
        <v>0</v>
      </c>
      <c r="Q331" s="22">
        <f>IFERROR(INDEX(Alter!$B$1:$B$7,MATCH(LEFT(Original!P331,5),Alter!$A$1:$A$7,0)),"")</f>
        <v>4</v>
      </c>
      <c r="R331" s="23">
        <f>IFERROR(INDEX(Abschluss!$B$1:$B$10,MATCH(Original!Q331,Abschluss!$A$1:$A$10,0)),"")</f>
        <v>3</v>
      </c>
      <c r="S331" s="23" t="str">
        <f>IFERROR(INDEX(Tätigkeit!$B$1:$B$10,MATCH(Original!R331,Tätigkeit!$A$1:$A$10,0)),"")</f>
        <v/>
      </c>
      <c r="T331" s="23" t="str">
        <f>IFERROR(INDEX(Berufsfeld!$B$1:$B$16,MATCH(Original!S331,Berufsfeld!$A$1:$A$16,0)),"")</f>
        <v/>
      </c>
      <c r="U331" s="23" t="str">
        <f>IFERROR(INDEX(Studium!$B$1:$B$11,MATCH(Original!T331,Studium!$A$1:$A$11,0)),"")</f>
        <v/>
      </c>
      <c r="V331" s="24">
        <f>IFERROR(INDEX(Einkommen!$B$1:$B$17,MATCH(Original!U331,Einkommen!$A$1:$A$17,0)),"")</f>
        <v>3</v>
      </c>
      <c r="W331" s="24">
        <f>IF(Original!V331="","",Original!V331+1)</f>
        <v>4</v>
      </c>
      <c r="X331" s="24">
        <f>IF(Original!W331="","",Original!W331+1)</f>
        <v>2</v>
      </c>
      <c r="Y331" s="25">
        <f>IF(Original!X331="ja",1,IF(Original!X331="nein",0,""))</f>
        <v>0</v>
      </c>
      <c r="Z331" s="25">
        <f>IF(Original!Y331="ja",0,IF(Original!Y331="nein",1,""))</f>
        <v>0</v>
      </c>
      <c r="AA331" s="25">
        <f>IF(OR(Original!Z331="Meine Meinung zu Amazon hat meine Entscheidung im ersten Teil des Fragebogens nicht beeinflusst.",neu!C331=0),0,IF(AND(Original!Z331="Ich habe mich wegen meiner Amazon-Vorbehalte im ersten Teil des Fragebogens fÃ¼r das Spenden entschieden.",neu!C331=1),1,""))</f>
        <v>0</v>
      </c>
      <c r="AB331" s="19"/>
    </row>
    <row r="332" spans="1:28" x14ac:dyDescent="0.3">
      <c r="A332" s="17">
        <f>IF(ISBLANK(Original!C332),1,0)</f>
        <v>1</v>
      </c>
      <c r="B332" s="2" t="str">
        <f>MID(Original!D332,8,1)&amp;MID(Original!F332,8,1)</f>
        <v>A</v>
      </c>
      <c r="C332" s="17">
        <f t="shared" si="25"/>
        <v>1</v>
      </c>
      <c r="D332" s="18">
        <f>Original!G332+1</f>
        <v>10</v>
      </c>
      <c r="E332" s="18">
        <f>Original!H332+1</f>
        <v>7</v>
      </c>
      <c r="F332" s="18">
        <f>10-Original!I332+1</f>
        <v>3</v>
      </c>
      <c r="G332" s="18">
        <f>Original!J332+1</f>
        <v>7</v>
      </c>
      <c r="H332" s="18">
        <f>Original!K332+1</f>
        <v>3</v>
      </c>
      <c r="I332" s="18">
        <f>10-Original!L332+1</f>
        <v>5</v>
      </c>
      <c r="J332" s="4">
        <f t="shared" si="26"/>
        <v>5.833333333333333</v>
      </c>
      <c r="K332" s="18">
        <f>Original!M332</f>
        <v>5</v>
      </c>
      <c r="L332" s="20">
        <f>IF(RIGHT(Original!N332,3)="â‚¬",LEFT(Original!N332,(LEN(Original!N332)-3)),Original!N332)</f>
        <v>200</v>
      </c>
      <c r="M332" s="21">
        <f t="shared" si="27"/>
        <v>200</v>
      </c>
      <c r="N332" s="5">
        <f t="shared" si="28"/>
        <v>200</v>
      </c>
      <c r="O332" s="5">
        <f t="shared" si="29"/>
        <v>200</v>
      </c>
      <c r="P332" s="22" t="str">
        <f>IF(Original!O332="mÃ¤nnlich","0",IF(Original!O332="weiblich","1",""))</f>
        <v>1</v>
      </c>
      <c r="Q332" s="22">
        <f>IFERROR(INDEX(Alter!$B$1:$B$7,MATCH(LEFT(Original!P332,5),Alter!$A$1:$A$7,0)),"")</f>
        <v>2</v>
      </c>
      <c r="R332" s="23">
        <f>IFERROR(INDEX(Abschluss!$B$1:$B$10,MATCH(Original!Q332,Abschluss!$A$1:$A$10,0)),"")</f>
        <v>7</v>
      </c>
      <c r="S332" s="23" t="str">
        <f>IFERROR(INDEX(Tätigkeit!$B$1:$B$10,MATCH(Original!R332,Tätigkeit!$A$1:$A$10,0)),"")</f>
        <v/>
      </c>
      <c r="T332" s="23">
        <f>IFERROR(INDEX(Berufsfeld!$B$1:$B$16,MATCH(Original!S332,Berufsfeld!$A$1:$A$16,0)),"")</f>
        <v>2</v>
      </c>
      <c r="U332" s="23">
        <f>IFERROR(INDEX(Studium!$B$1:$B$11,MATCH(Original!T332,Studium!$A$1:$A$11,0)),"")</f>
        <v>9</v>
      </c>
      <c r="V332" s="24">
        <f>IFERROR(INDEX(Einkommen!$B$1:$B$17,MATCH(Original!U332,Einkommen!$A$1:$A$17,0)),"")</f>
        <v>1</v>
      </c>
      <c r="W332" s="24">
        <f>IF(Original!V332="","",Original!V332+1)</f>
        <v>4</v>
      </c>
      <c r="X332" s="24">
        <f>IF(Original!W332="","",Original!W332+1)</f>
        <v>3</v>
      </c>
      <c r="Y332" s="25">
        <f>IF(Original!X332="ja",1,IF(Original!X332="nein",0,""))</f>
        <v>1</v>
      </c>
      <c r="Z332" s="25">
        <f>IF(Original!Y332="ja",0,IF(Original!Y332="nein",1,""))</f>
        <v>0</v>
      </c>
      <c r="AA332" s="25">
        <f>IF(OR(Original!Z332="Meine Meinung zu Amazon hat meine Entscheidung im ersten Teil des Fragebogens nicht beeinflusst.",neu!C332=0),0,IF(AND(Original!Z332="Ich habe mich wegen meiner Amazon-Vorbehalte im ersten Teil des Fragebogens fÃ¼r das Spenden entschieden.",neu!C332=1),1,""))</f>
        <v>0</v>
      </c>
      <c r="AB332" s="19"/>
    </row>
    <row r="333" spans="1:28" x14ac:dyDescent="0.3">
      <c r="A333" s="17">
        <f>IF(ISBLANK(Original!C333),1,0)</f>
        <v>1</v>
      </c>
      <c r="B333" s="2" t="str">
        <f>MID(Original!D333,8,1)&amp;MID(Original!F333,8,1)</f>
        <v>B</v>
      </c>
      <c r="C333" s="17">
        <f t="shared" si="25"/>
        <v>0</v>
      </c>
      <c r="D333" s="18">
        <f>Original!G333+1</f>
        <v>8</v>
      </c>
      <c r="E333" s="18">
        <f>Original!H333+1</f>
        <v>5</v>
      </c>
      <c r="F333" s="18">
        <f>10-Original!I333+1</f>
        <v>4</v>
      </c>
      <c r="G333" s="18">
        <f>Original!J333+1</f>
        <v>9</v>
      </c>
      <c r="H333" s="18">
        <f>Original!K333+1</f>
        <v>4</v>
      </c>
      <c r="I333" s="18">
        <f>10-Original!L333+1</f>
        <v>6</v>
      </c>
      <c r="J333" s="4">
        <f t="shared" si="26"/>
        <v>6</v>
      </c>
      <c r="K333" s="18">
        <f>Original!M333</f>
        <v>6</v>
      </c>
      <c r="L333" s="20" t="str">
        <f>IF(RIGHT(Original!N333,3)="â‚¬",LEFT(Original!N333,(LEN(Original!N333)-3)),Original!N333)</f>
        <v>0</v>
      </c>
      <c r="M333" s="21" t="str">
        <f t="shared" si="27"/>
        <v>0</v>
      </c>
      <c r="N333" s="5" t="str">
        <f t="shared" si="28"/>
        <v>0</v>
      </c>
      <c r="O333" s="5">
        <f t="shared" si="29"/>
        <v>0</v>
      </c>
      <c r="P333" s="22" t="str">
        <f>IF(Original!O333="mÃ¤nnlich","0",IF(Original!O333="weiblich","1",""))</f>
        <v>1</v>
      </c>
      <c r="Q333" s="22">
        <f>IFERROR(INDEX(Alter!$B$1:$B$7,MATCH(LEFT(Original!P333,5),Alter!$A$1:$A$7,0)),"")</f>
        <v>2</v>
      </c>
      <c r="R333" s="23">
        <f>IFERROR(INDEX(Abschluss!$B$1:$B$10,MATCH(Original!Q333,Abschluss!$A$1:$A$10,0)),"")</f>
        <v>4</v>
      </c>
      <c r="S333" s="23">
        <f>IFERROR(INDEX(Tätigkeit!$B$1:$B$10,MATCH(Original!R333,Tätigkeit!$A$1:$A$10,0)),"")</f>
        <v>1</v>
      </c>
      <c r="T333" s="23">
        <f>IFERROR(INDEX(Berufsfeld!$B$1:$B$16,MATCH(Original!S333,Berufsfeld!$A$1:$A$16,0)),"")</f>
        <v>3</v>
      </c>
      <c r="U333" s="23">
        <f>IFERROR(INDEX(Studium!$B$1:$B$11,MATCH(Original!T333,Studium!$A$1:$A$11,0)),"")</f>
        <v>9</v>
      </c>
      <c r="V333" s="24">
        <f>IFERROR(INDEX(Einkommen!$B$1:$B$17,MATCH(Original!U333,Einkommen!$A$1:$A$17,0)),"")</f>
        <v>1</v>
      </c>
      <c r="W333" s="24">
        <f>IF(Original!V333="","",Original!V333+1)</f>
        <v>6</v>
      </c>
      <c r="X333" s="24">
        <f>IF(Original!W333="","",Original!W333+1)</f>
        <v>2</v>
      </c>
      <c r="Y333" s="25">
        <f>IF(Original!X333="ja",1,IF(Original!X333="nein",0,""))</f>
        <v>0</v>
      </c>
      <c r="Z333" s="25">
        <f>IF(Original!Y333="ja",0,IF(Original!Y333="nein",1,""))</f>
        <v>0</v>
      </c>
      <c r="AA333" s="25">
        <f>IF(OR(Original!Z333="Meine Meinung zu Amazon hat meine Entscheidung im ersten Teil des Fragebogens nicht beeinflusst.",neu!C333=0),0,IF(AND(Original!Z333="Ich habe mich wegen meiner Amazon-Vorbehalte im ersten Teil des Fragebogens fÃ¼r das Spenden entschieden.",neu!C333=1),1,""))</f>
        <v>0</v>
      </c>
      <c r="AB333" s="19"/>
    </row>
    <row r="334" spans="1:28" x14ac:dyDescent="0.3">
      <c r="A334" s="17">
        <f>IF(ISBLANK(Original!C334),1,0)</f>
        <v>0</v>
      </c>
      <c r="B334" s="2" t="str">
        <f>MID(Original!D334,8,1)&amp;MID(Original!F334,8,1)</f>
        <v>B</v>
      </c>
      <c r="C334" s="17">
        <f t="shared" si="25"/>
        <v>0</v>
      </c>
      <c r="D334" s="18">
        <f>Original!G334+1</f>
        <v>9</v>
      </c>
      <c r="E334" s="18">
        <f>Original!H334+1</f>
        <v>11</v>
      </c>
      <c r="F334" s="18">
        <f>10-Original!I334+1</f>
        <v>3</v>
      </c>
      <c r="G334" s="18">
        <f>Original!J334+1</f>
        <v>5</v>
      </c>
      <c r="H334" s="18">
        <f>Original!K334+1</f>
        <v>3</v>
      </c>
      <c r="I334" s="18">
        <f>10-Original!L334+1</f>
        <v>5</v>
      </c>
      <c r="J334" s="4">
        <f t="shared" si="26"/>
        <v>6</v>
      </c>
      <c r="K334" s="18">
        <f>Original!M334</f>
        <v>6</v>
      </c>
      <c r="L334" s="20">
        <f>IF(RIGHT(Original!N334,3)="â‚¬",LEFT(Original!N334,(LEN(Original!N334)-3)),Original!N334)</f>
        <v>20</v>
      </c>
      <c r="M334" s="21">
        <f t="shared" si="27"/>
        <v>20</v>
      </c>
      <c r="N334" s="5">
        <f t="shared" si="28"/>
        <v>20</v>
      </c>
      <c r="O334" s="5">
        <f t="shared" si="29"/>
        <v>20</v>
      </c>
      <c r="P334" s="22" t="str">
        <f>IF(Original!O334="mÃ¤nnlich","0",IF(Original!O334="weiblich","1",""))</f>
        <v>0</v>
      </c>
      <c r="Q334" s="22">
        <f>IFERROR(INDEX(Alter!$B$1:$B$7,MATCH(LEFT(Original!P334,5),Alter!$A$1:$A$7,0)),"")</f>
        <v>2</v>
      </c>
      <c r="R334" s="23">
        <f>IFERROR(INDEX(Abschluss!$B$1:$B$10,MATCH(Original!Q334,Abschluss!$A$1:$A$10,0)),"")</f>
        <v>7</v>
      </c>
      <c r="S334" s="23">
        <f>IFERROR(INDEX(Tätigkeit!$B$1:$B$10,MATCH(Original!R334,Tätigkeit!$A$1:$A$10,0)),"")</f>
        <v>1</v>
      </c>
      <c r="T334" s="23">
        <f>IFERROR(INDEX(Berufsfeld!$B$1:$B$16,MATCH(Original!S334,Berufsfeld!$A$1:$A$16,0)),"")</f>
        <v>1</v>
      </c>
      <c r="U334" s="23">
        <f>IFERROR(INDEX(Studium!$B$1:$B$11,MATCH(Original!T334,Studium!$A$1:$A$11,0)),"")</f>
        <v>5</v>
      </c>
      <c r="V334" s="24">
        <f>IFERROR(INDEX(Einkommen!$B$1:$B$17,MATCH(Original!U334,Einkommen!$A$1:$A$17,0)),"")</f>
        <v>3</v>
      </c>
      <c r="W334" s="24">
        <f>IF(Original!V334="","",Original!V334+1)</f>
        <v>4</v>
      </c>
      <c r="X334" s="24">
        <f>IF(Original!W334="","",Original!W334+1)</f>
        <v>3</v>
      </c>
      <c r="Y334" s="25">
        <f>IF(Original!X334="ja",1,IF(Original!X334="nein",0,""))</f>
        <v>1</v>
      </c>
      <c r="Z334" s="25">
        <f>IF(Original!Y334="ja",0,IF(Original!Y334="nein",1,""))</f>
        <v>0</v>
      </c>
      <c r="AA334" s="25">
        <f>IF(OR(Original!Z334="Meine Meinung zu Amazon hat meine Entscheidung im ersten Teil des Fragebogens nicht beeinflusst.",neu!C334=0),0,IF(AND(Original!Z334="Ich habe mich wegen meiner Amazon-Vorbehalte im ersten Teil des Fragebogens fÃ¼r das Spenden entschieden.",neu!C334=1),1,""))</f>
        <v>0</v>
      </c>
      <c r="AB334" s="19"/>
    </row>
    <row r="335" spans="1:28" x14ac:dyDescent="0.3">
      <c r="A335" s="17">
        <f>IF(ISBLANK(Original!C335),1,0)</f>
        <v>1</v>
      </c>
      <c r="B335" s="2" t="str">
        <f>MID(Original!D335,8,1)&amp;MID(Original!F335,8,1)</f>
        <v>B</v>
      </c>
      <c r="C335" s="17">
        <f t="shared" si="25"/>
        <v>0</v>
      </c>
      <c r="D335" s="18">
        <f>Original!G335+1</f>
        <v>6</v>
      </c>
      <c r="E335" s="18">
        <f>Original!H335+1</f>
        <v>7</v>
      </c>
      <c r="F335" s="18">
        <f>10-Original!I335+1</f>
        <v>5</v>
      </c>
      <c r="G335" s="18">
        <f>Original!J335+1</f>
        <v>5</v>
      </c>
      <c r="H335" s="18">
        <f>Original!K335+1</f>
        <v>2</v>
      </c>
      <c r="I335" s="18">
        <f>10-Original!L335+1</f>
        <v>6</v>
      </c>
      <c r="J335" s="4">
        <f t="shared" si="26"/>
        <v>5.166666666666667</v>
      </c>
      <c r="K335" s="18">
        <f>Original!M335</f>
        <v>6</v>
      </c>
      <c r="L335" s="20" t="str">
        <f>IF(RIGHT(Original!N335,3)="â‚¬",LEFT(Original!N335,(LEN(Original!N335)-3)),Original!N335)</f>
        <v>200</v>
      </c>
      <c r="M335" s="21" t="str">
        <f t="shared" si="27"/>
        <v>200</v>
      </c>
      <c r="N335" s="5" t="str">
        <f t="shared" si="28"/>
        <v>200</v>
      </c>
      <c r="O335" s="5">
        <f t="shared" si="29"/>
        <v>200</v>
      </c>
      <c r="P335" s="22" t="str">
        <f>IF(Original!O335="mÃ¤nnlich","0",IF(Original!O335="weiblich","1",""))</f>
        <v>1</v>
      </c>
      <c r="Q335" s="22">
        <f>IFERROR(INDEX(Alter!$B$1:$B$7,MATCH(LEFT(Original!P335,5),Alter!$A$1:$A$7,0)),"")</f>
        <v>2</v>
      </c>
      <c r="R335" s="23">
        <f>IFERROR(INDEX(Abschluss!$B$1:$B$10,MATCH(Original!Q335,Abschluss!$A$1:$A$10,0)),"")</f>
        <v>4</v>
      </c>
      <c r="S335" s="23">
        <f>IFERROR(INDEX(Tätigkeit!$B$1:$B$10,MATCH(Original!R335,Tätigkeit!$A$1:$A$10,0)),"")</f>
        <v>1</v>
      </c>
      <c r="T335" s="23">
        <f>IFERROR(INDEX(Berufsfeld!$B$1:$B$16,MATCH(Original!S335,Berufsfeld!$A$1:$A$16,0)),"")</f>
        <v>8</v>
      </c>
      <c r="U335" s="23">
        <f>IFERROR(INDEX(Studium!$B$1:$B$11,MATCH(Original!T335,Studium!$A$1:$A$11,0)),"")</f>
        <v>5</v>
      </c>
      <c r="V335" s="24">
        <f>IFERROR(INDEX(Einkommen!$B$1:$B$17,MATCH(Original!U335,Einkommen!$A$1:$A$17,0)),"")</f>
        <v>1</v>
      </c>
      <c r="W335" s="24">
        <f>IF(Original!V335="","",Original!V335+1)</f>
        <v>2</v>
      </c>
      <c r="X335" s="24">
        <f>IF(Original!W335="","",Original!W335+1)</f>
        <v>3</v>
      </c>
      <c r="Y335" s="25">
        <f>IF(Original!X335="ja",1,IF(Original!X335="nein",0,""))</f>
        <v>0</v>
      </c>
      <c r="Z335" s="25">
        <f>IF(Original!Y335="ja",0,IF(Original!Y335="nein",1,""))</f>
        <v>0</v>
      </c>
      <c r="AA335" s="25">
        <f>IF(OR(Original!Z335="Meine Meinung zu Amazon hat meine Entscheidung im ersten Teil des Fragebogens nicht beeinflusst.",neu!C335=0),0,IF(AND(Original!Z335="Ich habe mich wegen meiner Amazon-Vorbehalte im ersten Teil des Fragebogens fÃ¼r das Spenden entschieden.",neu!C335=1),1,""))</f>
        <v>0</v>
      </c>
      <c r="AB335" s="19"/>
    </row>
    <row r="336" spans="1:28" x14ac:dyDescent="0.3">
      <c r="A336" s="17">
        <f>IF(ISBLANK(Original!C336),1,0)</f>
        <v>0</v>
      </c>
      <c r="B336" s="2" t="str">
        <f>MID(Original!D336,8,1)&amp;MID(Original!F336,8,1)</f>
        <v>A</v>
      </c>
      <c r="C336" s="17">
        <f t="shared" si="25"/>
        <v>1</v>
      </c>
      <c r="D336" s="18">
        <f>Original!G336+1</f>
        <v>8</v>
      </c>
      <c r="E336" s="18">
        <f>Original!H336+1</f>
        <v>9</v>
      </c>
      <c r="F336" s="18">
        <f>10-Original!I336+1</f>
        <v>2</v>
      </c>
      <c r="G336" s="18">
        <f>Original!J336+1</f>
        <v>7</v>
      </c>
      <c r="H336" s="18">
        <f>Original!K336+1</f>
        <v>6</v>
      </c>
      <c r="I336" s="18">
        <f>10-Original!L336+1</f>
        <v>7</v>
      </c>
      <c r="J336" s="4">
        <f t="shared" si="26"/>
        <v>6.5</v>
      </c>
      <c r="K336" s="18">
        <f>Original!M336</f>
        <v>6</v>
      </c>
      <c r="L336" s="20">
        <f>IF(RIGHT(Original!N336,3)="â‚¬",LEFT(Original!N336,(LEN(Original!N336)-3)),Original!N336)</f>
        <v>50</v>
      </c>
      <c r="M336" s="21">
        <f t="shared" si="27"/>
        <v>50</v>
      </c>
      <c r="N336" s="5">
        <f t="shared" si="28"/>
        <v>50</v>
      </c>
      <c r="O336" s="5">
        <f t="shared" si="29"/>
        <v>50</v>
      </c>
      <c r="P336" s="22" t="str">
        <f>IF(Original!O336="mÃ¤nnlich","0",IF(Original!O336="weiblich","1",""))</f>
        <v>1</v>
      </c>
      <c r="Q336" s="22">
        <f>IFERROR(INDEX(Alter!$B$1:$B$7,MATCH(LEFT(Original!P336,5),Alter!$A$1:$A$7,0)),"")</f>
        <v>3</v>
      </c>
      <c r="R336" s="23">
        <f>IFERROR(INDEX(Abschluss!$B$1:$B$10,MATCH(Original!Q336,Abschluss!$A$1:$A$10,0)),"")</f>
        <v>3</v>
      </c>
      <c r="S336" s="23">
        <f>IFERROR(INDEX(Tätigkeit!$B$1:$B$10,MATCH(Original!R336,Tätigkeit!$A$1:$A$10,0)),"")</f>
        <v>2</v>
      </c>
      <c r="T336" s="23">
        <f>IFERROR(INDEX(Berufsfeld!$B$1:$B$16,MATCH(Original!S336,Berufsfeld!$A$1:$A$16,0)),"")</f>
        <v>1</v>
      </c>
      <c r="U336" s="23">
        <f>IFERROR(INDEX(Studium!$B$1:$B$11,MATCH(Original!T336,Studium!$A$1:$A$11,0)),"")</f>
        <v>7</v>
      </c>
      <c r="V336" s="24">
        <f>IFERROR(INDEX(Einkommen!$B$1:$B$17,MATCH(Original!U336,Einkommen!$A$1:$A$17,0)),"")</f>
        <v>4</v>
      </c>
      <c r="W336" s="24">
        <f>IF(Original!V336="","",Original!V336+1)</f>
        <v>4</v>
      </c>
      <c r="X336" s="24">
        <f>IF(Original!W336="","",Original!W336+1)</f>
        <v>3</v>
      </c>
      <c r="Y336" s="25">
        <f>IF(Original!X336="ja",1,IF(Original!X336="nein",0,""))</f>
        <v>1</v>
      </c>
      <c r="Z336" s="25">
        <f>IF(Original!Y336="ja",0,IF(Original!Y336="nein",1,""))</f>
        <v>1</v>
      </c>
      <c r="AA336" s="25">
        <f>IF(OR(Original!Z336="Meine Meinung zu Amazon hat meine Entscheidung im ersten Teil des Fragebogens nicht beeinflusst.",neu!C336=0),0,IF(AND(Original!Z336="Ich habe mich wegen meiner Amazon-Vorbehalte im ersten Teil des Fragebogens fÃ¼r das Spenden entschieden.",neu!C336=1),1,""))</f>
        <v>0</v>
      </c>
      <c r="AB336" s="19"/>
    </row>
    <row r="337" spans="1:28" x14ac:dyDescent="0.3">
      <c r="A337" s="17">
        <f>IF(ISBLANK(Original!C337),1,0)</f>
        <v>1</v>
      </c>
      <c r="B337" s="2" t="str">
        <f>MID(Original!D337,8,1)&amp;MID(Original!F337,8,1)</f>
        <v>A</v>
      </c>
      <c r="C337" s="17">
        <f t="shared" si="25"/>
        <v>1</v>
      </c>
      <c r="D337" s="18">
        <f>Original!G337+1</f>
        <v>7</v>
      </c>
      <c r="E337" s="18">
        <f>Original!H337+1</f>
        <v>4</v>
      </c>
      <c r="F337" s="18">
        <f>10-Original!I337+1</f>
        <v>2</v>
      </c>
      <c r="G337" s="18">
        <f>Original!J337+1</f>
        <v>8</v>
      </c>
      <c r="H337" s="18">
        <f>Original!K337+1</f>
        <v>4</v>
      </c>
      <c r="I337" s="18">
        <f>10-Original!L337+1</f>
        <v>4</v>
      </c>
      <c r="J337" s="4">
        <f t="shared" si="26"/>
        <v>4.833333333333333</v>
      </c>
      <c r="K337" s="18">
        <f>Original!M337</f>
        <v>7</v>
      </c>
      <c r="L337" s="20">
        <f>IF(RIGHT(Original!N337,3)="â‚¬",LEFT(Original!N337,(LEN(Original!N337)-3)),Original!N337)</f>
        <v>100</v>
      </c>
      <c r="M337" s="21">
        <f t="shared" si="27"/>
        <v>100</v>
      </c>
      <c r="N337" s="5">
        <f t="shared" si="28"/>
        <v>100</v>
      </c>
      <c r="O337" s="5">
        <f t="shared" si="29"/>
        <v>100</v>
      </c>
      <c r="P337" s="22" t="str">
        <f>IF(Original!O337="mÃ¤nnlich","0",IF(Original!O337="weiblich","1",""))</f>
        <v>1</v>
      </c>
      <c r="Q337" s="22">
        <f>IFERROR(INDEX(Alter!$B$1:$B$7,MATCH(LEFT(Original!P337,5),Alter!$A$1:$A$7,0)),"")</f>
        <v>2</v>
      </c>
      <c r="R337" s="23">
        <f>IFERROR(INDEX(Abschluss!$B$1:$B$10,MATCH(Original!Q337,Abschluss!$A$1:$A$10,0)),"")</f>
        <v>8</v>
      </c>
      <c r="S337" s="23">
        <f>IFERROR(INDEX(Tätigkeit!$B$1:$B$10,MATCH(Original!R337,Tätigkeit!$A$1:$A$10,0)),"")</f>
        <v>1</v>
      </c>
      <c r="T337" s="23">
        <f>IFERROR(INDEX(Berufsfeld!$B$1:$B$16,MATCH(Original!S337,Berufsfeld!$A$1:$A$16,0)),"")</f>
        <v>3</v>
      </c>
      <c r="U337" s="23">
        <f>IFERROR(INDEX(Studium!$B$1:$B$11,MATCH(Original!T337,Studium!$A$1:$A$11,0)),"")</f>
        <v>7</v>
      </c>
      <c r="V337" s="24">
        <f>IFERROR(INDEX(Einkommen!$B$1:$B$17,MATCH(Original!U337,Einkommen!$A$1:$A$17,0)),"")</f>
        <v>2</v>
      </c>
      <c r="W337" s="24">
        <f>IF(Original!V337="","",Original!V337+1)</f>
        <v>4</v>
      </c>
      <c r="X337" s="24">
        <f>IF(Original!W337="","",Original!W337+1)</f>
        <v>4</v>
      </c>
      <c r="Y337" s="25">
        <f>IF(Original!X337="ja",1,IF(Original!X337="nein",0,""))</f>
        <v>1</v>
      </c>
      <c r="Z337" s="25">
        <f>IF(Original!Y337="ja",0,IF(Original!Y337="nein",1,""))</f>
        <v>0</v>
      </c>
      <c r="AA337" s="25">
        <f>IF(OR(Original!Z337="Meine Meinung zu Amazon hat meine Entscheidung im ersten Teil des Fragebogens nicht beeinflusst.",neu!C337=0),0,IF(AND(Original!Z337="Ich habe mich wegen meiner Amazon-Vorbehalte im ersten Teil des Fragebogens fÃ¼r das Spenden entschieden.",neu!C337=1),1,""))</f>
        <v>0</v>
      </c>
      <c r="AB337" s="19"/>
    </row>
    <row r="338" spans="1:28" x14ac:dyDescent="0.3">
      <c r="A338" s="17">
        <f>IF(ISBLANK(Original!C338),1,0)</f>
        <v>0</v>
      </c>
      <c r="B338" s="2" t="str">
        <f>MID(Original!D338,8,1)&amp;MID(Original!F338,8,1)</f>
        <v>A</v>
      </c>
      <c r="C338" s="17">
        <f t="shared" si="25"/>
        <v>1</v>
      </c>
      <c r="D338" s="18">
        <f>Original!G338+1</f>
        <v>4</v>
      </c>
      <c r="E338" s="18">
        <f>Original!H338+1</f>
        <v>4</v>
      </c>
      <c r="F338" s="18">
        <f>10-Original!I338+1</f>
        <v>3</v>
      </c>
      <c r="G338" s="18">
        <f>Original!J338+1</f>
        <v>3</v>
      </c>
      <c r="H338" s="18">
        <f>Original!K338+1</f>
        <v>2</v>
      </c>
      <c r="I338" s="18">
        <f>10-Original!L338+1</f>
        <v>3</v>
      </c>
      <c r="J338" s="4">
        <f t="shared" si="26"/>
        <v>3.1666666666666665</v>
      </c>
      <c r="K338" s="18">
        <f>Original!M338</f>
        <v>8</v>
      </c>
      <c r="L338" s="20">
        <f>IF(RIGHT(Original!N338,3)="â‚¬",LEFT(Original!N338,(LEN(Original!N338)-3)),Original!N338)</f>
        <v>500</v>
      </c>
      <c r="M338" s="21">
        <f t="shared" si="27"/>
        <v>500</v>
      </c>
      <c r="N338" s="5">
        <f t="shared" si="28"/>
        <v>500</v>
      </c>
      <c r="O338" s="5">
        <f t="shared" si="29"/>
        <v>500</v>
      </c>
      <c r="P338" s="22" t="str">
        <f>IF(Original!O338="mÃ¤nnlich","0",IF(Original!O338="weiblich","1",""))</f>
        <v>1</v>
      </c>
      <c r="Q338" s="22">
        <f>IFERROR(INDEX(Alter!$B$1:$B$7,MATCH(LEFT(Original!P338,5),Alter!$A$1:$A$7,0)),"")</f>
        <v>2</v>
      </c>
      <c r="R338" s="23">
        <f>IFERROR(INDEX(Abschluss!$B$1:$B$10,MATCH(Original!Q338,Abschluss!$A$1:$A$10,0)),"")</f>
        <v>7</v>
      </c>
      <c r="S338" s="23">
        <f>IFERROR(INDEX(Tätigkeit!$B$1:$B$10,MATCH(Original!R338,Tätigkeit!$A$1:$A$10,0)),"")</f>
        <v>1</v>
      </c>
      <c r="T338" s="23">
        <f>IFERROR(INDEX(Berufsfeld!$B$1:$B$16,MATCH(Original!S338,Berufsfeld!$A$1:$A$16,0)),"")</f>
        <v>2</v>
      </c>
      <c r="U338" s="23">
        <f>IFERROR(INDEX(Studium!$B$1:$B$11,MATCH(Original!T338,Studium!$A$1:$A$11,0)),"")</f>
        <v>5</v>
      </c>
      <c r="V338" s="24">
        <f>IFERROR(INDEX(Einkommen!$B$1:$B$17,MATCH(Original!U338,Einkommen!$A$1:$A$17,0)),"")</f>
        <v>2</v>
      </c>
      <c r="W338" s="24">
        <f>IF(Original!V338="","",Original!V338+1)</f>
        <v>4</v>
      </c>
      <c r="X338" s="24">
        <f>IF(Original!W338="","",Original!W338+1)</f>
        <v>3</v>
      </c>
      <c r="Y338" s="25">
        <f>IF(Original!X338="ja",1,IF(Original!X338="nein",0,""))</f>
        <v>1</v>
      </c>
      <c r="Z338" s="25">
        <f>IF(Original!Y338="ja",0,IF(Original!Y338="nein",1,""))</f>
        <v>0</v>
      </c>
      <c r="AA338" s="25">
        <f>IF(OR(Original!Z338="Meine Meinung zu Amazon hat meine Entscheidung im ersten Teil des Fragebogens nicht beeinflusst.",neu!C338=0),0,IF(AND(Original!Z338="Ich habe mich wegen meiner Amazon-Vorbehalte im ersten Teil des Fragebogens fÃ¼r das Spenden entschieden.",neu!C338=1),1,""))</f>
        <v>0</v>
      </c>
      <c r="AB338" s="19"/>
    </row>
    <row r="339" spans="1:28" x14ac:dyDescent="0.3">
      <c r="A339" s="17">
        <f>IF(ISBLANK(Original!C339),1,0)</f>
        <v>0</v>
      </c>
      <c r="B339" s="2" t="str">
        <f>MID(Original!D339,8,1)&amp;MID(Original!F339,8,1)</f>
        <v>A</v>
      </c>
      <c r="C339" s="17">
        <f t="shared" si="25"/>
        <v>1</v>
      </c>
      <c r="D339" s="18">
        <f>Original!G339+1</f>
        <v>7</v>
      </c>
      <c r="E339" s="18">
        <f>Original!H339+1</f>
        <v>8</v>
      </c>
      <c r="F339" s="18">
        <f>10-Original!I339+1</f>
        <v>8</v>
      </c>
      <c r="G339" s="18">
        <f>Original!J339+1</f>
        <v>8</v>
      </c>
      <c r="H339" s="18">
        <f>Original!K339+1</f>
        <v>11</v>
      </c>
      <c r="I339" s="18">
        <f>10-Original!L339+1</f>
        <v>8</v>
      </c>
      <c r="J339" s="4">
        <f t="shared" si="26"/>
        <v>8.3333333333333339</v>
      </c>
      <c r="K339" s="18">
        <f>Original!M339</f>
        <v>5</v>
      </c>
      <c r="L339" s="20">
        <f>IF(RIGHT(Original!N339,3)="â‚¬",LEFT(Original!N339,(LEN(Original!N339)-3)),Original!N339)</f>
        <v>100</v>
      </c>
      <c r="M339" s="21">
        <f t="shared" si="27"/>
        <v>100</v>
      </c>
      <c r="N339" s="5">
        <f t="shared" si="28"/>
        <v>100</v>
      </c>
      <c r="O339" s="5">
        <f t="shared" si="29"/>
        <v>100</v>
      </c>
      <c r="P339" s="22" t="str">
        <f>IF(Original!O339="mÃ¤nnlich","0",IF(Original!O339="weiblich","1",""))</f>
        <v>0</v>
      </c>
      <c r="Q339" s="22">
        <f>IFERROR(INDEX(Alter!$B$1:$B$7,MATCH(LEFT(Original!P339,5),Alter!$A$1:$A$7,0)),"")</f>
        <v>2</v>
      </c>
      <c r="R339" s="23">
        <f>IFERROR(INDEX(Abschluss!$B$1:$B$10,MATCH(Original!Q339,Abschluss!$A$1:$A$10,0)),"")</f>
        <v>4</v>
      </c>
      <c r="S339" s="23">
        <f>IFERROR(INDEX(Tätigkeit!$B$1:$B$10,MATCH(Original!R339,Tätigkeit!$A$1:$A$10,0)),"")</f>
        <v>1</v>
      </c>
      <c r="T339" s="23" t="str">
        <f>IFERROR(INDEX(Berufsfeld!$B$1:$B$16,MATCH(Original!S339,Berufsfeld!$A$1:$A$16,0)),"")</f>
        <v/>
      </c>
      <c r="U339" s="23">
        <f>IFERROR(INDEX(Studium!$B$1:$B$11,MATCH(Original!T339,Studium!$A$1:$A$11,0)),"")</f>
        <v>7</v>
      </c>
      <c r="V339" s="24">
        <f>IFERROR(INDEX(Einkommen!$B$1:$B$17,MATCH(Original!U339,Einkommen!$A$1:$A$17,0)),"")</f>
        <v>1</v>
      </c>
      <c r="W339" s="24">
        <f>IF(Original!V339="","",Original!V339+1)</f>
        <v>5</v>
      </c>
      <c r="X339" s="24">
        <f>IF(Original!W339="","",Original!W339+1)</f>
        <v>4</v>
      </c>
      <c r="Y339" s="25">
        <f>IF(Original!X339="ja",1,IF(Original!X339="nein",0,""))</f>
        <v>1</v>
      </c>
      <c r="Z339" s="25">
        <f>IF(Original!Y339="ja",0,IF(Original!Y339="nein",1,""))</f>
        <v>0</v>
      </c>
      <c r="AA339" s="25">
        <f>IF(OR(Original!Z339="Meine Meinung zu Amazon hat meine Entscheidung im ersten Teil des Fragebogens nicht beeinflusst.",neu!C339=0),0,IF(AND(Original!Z339="Ich habe mich wegen meiner Amazon-Vorbehalte im ersten Teil des Fragebogens fÃ¼r das Spenden entschieden.",neu!C339=1),1,""))</f>
        <v>0</v>
      </c>
      <c r="AB339" s="19"/>
    </row>
    <row r="340" spans="1:28" x14ac:dyDescent="0.3">
      <c r="A340" s="17">
        <f>IF(ISBLANK(Original!C340),1,0)</f>
        <v>0</v>
      </c>
      <c r="B340" s="2" t="str">
        <f>MID(Original!D340,8,1)&amp;MID(Original!F340,8,1)</f>
        <v>A</v>
      </c>
      <c r="C340" s="17">
        <f t="shared" si="25"/>
        <v>1</v>
      </c>
      <c r="D340" s="18">
        <f>Original!G340+1</f>
        <v>6</v>
      </c>
      <c r="E340" s="18">
        <f>Original!H340+1</f>
        <v>4</v>
      </c>
      <c r="F340" s="18">
        <f>10-Original!I340+1</f>
        <v>3</v>
      </c>
      <c r="G340" s="18">
        <f>Original!J340+1</f>
        <v>3</v>
      </c>
      <c r="H340" s="18">
        <f>Original!K340+1</f>
        <v>2</v>
      </c>
      <c r="I340" s="18">
        <f>10-Original!L340+1</f>
        <v>3</v>
      </c>
      <c r="J340" s="4">
        <f t="shared" si="26"/>
        <v>3.5</v>
      </c>
      <c r="K340" s="18">
        <f>Original!M340</f>
        <v>10</v>
      </c>
      <c r="L340" s="20" t="str">
        <f>IF(RIGHT(Original!N340,3)="â‚¬",LEFT(Original!N340,(LEN(Original!N340)-3)),Original!N340)</f>
        <v>200</v>
      </c>
      <c r="M340" s="21" t="str">
        <f t="shared" si="27"/>
        <v>200</v>
      </c>
      <c r="N340" s="5" t="str">
        <f t="shared" si="28"/>
        <v>200</v>
      </c>
      <c r="O340" s="5">
        <f t="shared" si="29"/>
        <v>200</v>
      </c>
      <c r="P340" s="22" t="str">
        <f>IF(Original!O340="mÃ¤nnlich","0",IF(Original!O340="weiblich","1",""))</f>
        <v>1</v>
      </c>
      <c r="Q340" s="22">
        <f>IFERROR(INDEX(Alter!$B$1:$B$7,MATCH(LEFT(Original!P340,5),Alter!$A$1:$A$7,0)),"")</f>
        <v>2</v>
      </c>
      <c r="R340" s="23">
        <f>IFERROR(INDEX(Abschluss!$B$1:$B$10,MATCH(Original!Q340,Abschluss!$A$1:$A$10,0)),"")</f>
        <v>4</v>
      </c>
      <c r="S340" s="23">
        <f>IFERROR(INDEX(Tätigkeit!$B$1:$B$10,MATCH(Original!R340,Tätigkeit!$A$1:$A$10,0)),"")</f>
        <v>1</v>
      </c>
      <c r="T340" s="23">
        <f>IFERROR(INDEX(Berufsfeld!$B$1:$B$16,MATCH(Original!S340,Berufsfeld!$A$1:$A$16,0)),"")</f>
        <v>1</v>
      </c>
      <c r="U340" s="23">
        <f>IFERROR(INDEX(Studium!$B$1:$B$11,MATCH(Original!T340,Studium!$A$1:$A$11,0)),"")</f>
        <v>7</v>
      </c>
      <c r="V340" s="24">
        <f>IFERROR(INDEX(Einkommen!$B$1:$B$17,MATCH(Original!U340,Einkommen!$A$1:$A$17,0)),"")</f>
        <v>1</v>
      </c>
      <c r="W340" s="24">
        <f>IF(Original!V340="","",Original!V340+1)</f>
        <v>4</v>
      </c>
      <c r="X340" s="24">
        <f>IF(Original!W340="","",Original!W340+1)</f>
        <v>4</v>
      </c>
      <c r="Y340" s="25">
        <f>IF(Original!X340="ja",1,IF(Original!X340="nein",0,""))</f>
        <v>1</v>
      </c>
      <c r="Z340" s="25">
        <f>IF(Original!Y340="ja",0,IF(Original!Y340="nein",1,""))</f>
        <v>0</v>
      </c>
      <c r="AA340" s="25">
        <f>IF(OR(Original!Z340="Meine Meinung zu Amazon hat meine Entscheidung im ersten Teil des Fragebogens nicht beeinflusst.",neu!C340=0),0,IF(AND(Original!Z340="Ich habe mich wegen meiner Amazon-Vorbehalte im ersten Teil des Fragebogens fÃ¼r das Spenden entschieden.",neu!C340=1),1,""))</f>
        <v>0</v>
      </c>
      <c r="AB340" s="19"/>
    </row>
    <row r="341" spans="1:28" x14ac:dyDescent="0.3">
      <c r="A341" s="17">
        <f>IF(ISBLANK(Original!C341),1,0)</f>
        <v>1</v>
      </c>
      <c r="B341" s="2" t="str">
        <f>MID(Original!D341,8,1)&amp;MID(Original!F341,8,1)</f>
        <v>B</v>
      </c>
      <c r="C341" s="17">
        <f t="shared" si="25"/>
        <v>0</v>
      </c>
      <c r="D341" s="18">
        <f>Original!G341+1</f>
        <v>7</v>
      </c>
      <c r="E341" s="18">
        <f>Original!H341+1</f>
        <v>9</v>
      </c>
      <c r="F341" s="18">
        <f>10-Original!I341+1</f>
        <v>5</v>
      </c>
      <c r="G341" s="18">
        <f>Original!J341+1</f>
        <v>4</v>
      </c>
      <c r="H341" s="18">
        <f>Original!K341+1</f>
        <v>4</v>
      </c>
      <c r="I341" s="18">
        <f>10-Original!L341+1</f>
        <v>5</v>
      </c>
      <c r="J341" s="4">
        <f t="shared" si="26"/>
        <v>5.666666666666667</v>
      </c>
      <c r="K341" s="18">
        <f>Original!M341</f>
        <v>8</v>
      </c>
      <c r="L341" s="20">
        <f>IF(RIGHT(Original!N341,3)="â‚¬",LEFT(Original!N341,(LEN(Original!N341)-3)),Original!N341)</f>
        <v>100</v>
      </c>
      <c r="M341" s="21">
        <f t="shared" si="27"/>
        <v>100</v>
      </c>
      <c r="N341" s="5">
        <f t="shared" si="28"/>
        <v>100</v>
      </c>
      <c r="O341" s="5">
        <f t="shared" si="29"/>
        <v>100</v>
      </c>
      <c r="P341" s="22" t="str">
        <f>IF(Original!O341="mÃ¤nnlich","0",IF(Original!O341="weiblich","1",""))</f>
        <v>1</v>
      </c>
      <c r="Q341" s="22">
        <f>IFERROR(INDEX(Alter!$B$1:$B$7,MATCH(LEFT(Original!P341,5),Alter!$A$1:$A$7,0)),"")</f>
        <v>2</v>
      </c>
      <c r="R341" s="23">
        <f>IFERROR(INDEX(Abschluss!$B$1:$B$10,MATCH(Original!Q341,Abschluss!$A$1:$A$10,0)),"")</f>
        <v>4</v>
      </c>
      <c r="S341" s="23">
        <f>IFERROR(INDEX(Tätigkeit!$B$1:$B$10,MATCH(Original!R341,Tätigkeit!$A$1:$A$10,0)),"")</f>
        <v>1</v>
      </c>
      <c r="T341" s="23">
        <f>IFERROR(INDEX(Berufsfeld!$B$1:$B$16,MATCH(Original!S341,Berufsfeld!$A$1:$A$16,0)),"")</f>
        <v>1</v>
      </c>
      <c r="U341" s="23">
        <f>IFERROR(INDEX(Studium!$B$1:$B$11,MATCH(Original!T341,Studium!$A$1:$A$11,0)),"")</f>
        <v>7</v>
      </c>
      <c r="V341" s="24">
        <f>IFERROR(INDEX(Einkommen!$B$1:$B$17,MATCH(Original!U341,Einkommen!$A$1:$A$17,0)),"")</f>
        <v>2</v>
      </c>
      <c r="W341" s="24">
        <f>IF(Original!V341="","",Original!V341+1)</f>
        <v>4</v>
      </c>
      <c r="X341" s="24">
        <f>IF(Original!W341="","",Original!W341+1)</f>
        <v>5</v>
      </c>
      <c r="Y341" s="25">
        <f>IF(Original!X341="ja",1,IF(Original!X341="nein",0,""))</f>
        <v>0</v>
      </c>
      <c r="Z341" s="25">
        <f>IF(Original!Y341="ja",0,IF(Original!Y341="nein",1,""))</f>
        <v>0</v>
      </c>
      <c r="AA341" s="25">
        <f>IF(OR(Original!Z341="Meine Meinung zu Amazon hat meine Entscheidung im ersten Teil des Fragebogens nicht beeinflusst.",neu!C341=0),0,IF(AND(Original!Z341="Ich habe mich wegen meiner Amazon-Vorbehalte im ersten Teil des Fragebogens fÃ¼r das Spenden entschieden.",neu!C341=1),1,""))</f>
        <v>0</v>
      </c>
      <c r="AB341" s="19"/>
    </row>
    <row r="342" spans="1:28" x14ac:dyDescent="0.3">
      <c r="A342" s="17">
        <f>IF(ISBLANK(Original!C342),1,0)</f>
        <v>1</v>
      </c>
      <c r="B342" s="2" t="str">
        <f>MID(Original!D342,8,1)&amp;MID(Original!F342,8,1)</f>
        <v>A</v>
      </c>
      <c r="C342" s="17">
        <f t="shared" si="25"/>
        <v>1</v>
      </c>
      <c r="D342" s="18">
        <f>Original!G342+1</f>
        <v>4</v>
      </c>
      <c r="E342" s="18">
        <f>Original!H342+1</f>
        <v>3</v>
      </c>
      <c r="F342" s="18">
        <f>10-Original!I342+1</f>
        <v>9</v>
      </c>
      <c r="G342" s="18">
        <f>Original!J342+1</f>
        <v>3</v>
      </c>
      <c r="H342" s="18">
        <f>Original!K342+1</f>
        <v>4</v>
      </c>
      <c r="I342" s="18">
        <f>10-Original!L342+1</f>
        <v>5</v>
      </c>
      <c r="J342" s="4">
        <f t="shared" si="26"/>
        <v>4.666666666666667</v>
      </c>
      <c r="K342" s="18">
        <f>Original!M342</f>
        <v>10</v>
      </c>
      <c r="L342" s="20">
        <f>IF(RIGHT(Original!N342,3)="â‚¬",LEFT(Original!N342,(LEN(Original!N342)-3)),Original!N342)</f>
        <v>100</v>
      </c>
      <c r="M342" s="21">
        <f t="shared" si="27"/>
        <v>100</v>
      </c>
      <c r="N342" s="5">
        <f t="shared" si="28"/>
        <v>100</v>
      </c>
      <c r="O342" s="5">
        <f t="shared" si="29"/>
        <v>100</v>
      </c>
      <c r="P342" s="22" t="str">
        <f>IF(Original!O342="mÃ¤nnlich","0",IF(Original!O342="weiblich","1",""))</f>
        <v>1</v>
      </c>
      <c r="Q342" s="22">
        <f>IFERROR(INDEX(Alter!$B$1:$B$7,MATCH(LEFT(Original!P342,5),Alter!$A$1:$A$7,0)),"")</f>
        <v>3</v>
      </c>
      <c r="R342" s="23">
        <f>IFERROR(INDEX(Abschluss!$B$1:$B$10,MATCH(Original!Q342,Abschluss!$A$1:$A$10,0)),"")</f>
        <v>4</v>
      </c>
      <c r="S342" s="23">
        <f>IFERROR(INDEX(Tätigkeit!$B$1:$B$10,MATCH(Original!R342,Tätigkeit!$A$1:$A$10,0)),"")</f>
        <v>2</v>
      </c>
      <c r="T342" s="23">
        <f>IFERROR(INDEX(Berufsfeld!$B$1:$B$16,MATCH(Original!S342,Berufsfeld!$A$1:$A$16,0)),"")</f>
        <v>1</v>
      </c>
      <c r="U342" s="23">
        <f>IFERROR(INDEX(Studium!$B$1:$B$11,MATCH(Original!T342,Studium!$A$1:$A$11,0)),"")</f>
        <v>1</v>
      </c>
      <c r="V342" s="24">
        <f>IFERROR(INDEX(Einkommen!$B$1:$B$17,MATCH(Original!U342,Einkommen!$A$1:$A$17,0)),"")</f>
        <v>2</v>
      </c>
      <c r="W342" s="24">
        <f>IF(Original!V342="","",Original!V342+1)</f>
        <v>2</v>
      </c>
      <c r="X342" s="24">
        <f>IF(Original!W342="","",Original!W342+1)</f>
        <v>3</v>
      </c>
      <c r="Y342" s="25">
        <f>IF(Original!X342="ja",1,IF(Original!X342="nein",0,""))</f>
        <v>1</v>
      </c>
      <c r="Z342" s="25">
        <f>IF(Original!Y342="ja",0,IF(Original!Y342="nein",1,""))</f>
        <v>0</v>
      </c>
      <c r="AA342" s="25">
        <f>IF(OR(Original!Z342="Meine Meinung zu Amazon hat meine Entscheidung im ersten Teil des Fragebogens nicht beeinflusst.",neu!C342=0),0,IF(AND(Original!Z342="Ich habe mich wegen meiner Amazon-Vorbehalte im ersten Teil des Fragebogens fÃ¼r das Spenden entschieden.",neu!C342=1),1,""))</f>
        <v>0</v>
      </c>
      <c r="AB342" s="19"/>
    </row>
    <row r="343" spans="1:28" x14ac:dyDescent="0.3">
      <c r="A343" s="17">
        <f>IF(ISBLANK(Original!C343),1,0)</f>
        <v>0</v>
      </c>
      <c r="B343" s="2" t="str">
        <f>MID(Original!D343,8,1)&amp;MID(Original!F343,8,1)</f>
        <v>A</v>
      </c>
      <c r="C343" s="17">
        <f t="shared" si="25"/>
        <v>1</v>
      </c>
      <c r="D343" s="18">
        <f>Original!G343+1</f>
        <v>2</v>
      </c>
      <c r="E343" s="18">
        <f>Original!H343+1</f>
        <v>2</v>
      </c>
      <c r="F343" s="18">
        <f>10-Original!I343+1</f>
        <v>3</v>
      </c>
      <c r="G343" s="18">
        <f>Original!J343+1</f>
        <v>2</v>
      </c>
      <c r="H343" s="18">
        <f>Original!K343+1</f>
        <v>1</v>
      </c>
      <c r="I343" s="18">
        <f>10-Original!L343+1</f>
        <v>2</v>
      </c>
      <c r="J343" s="4">
        <f t="shared" si="26"/>
        <v>2</v>
      </c>
      <c r="K343" s="18">
        <f>Original!M343</f>
        <v>7</v>
      </c>
      <c r="L343" s="20">
        <f>IF(RIGHT(Original!N343,3)="â‚¬",LEFT(Original!N343,(LEN(Original!N343)-3)),Original!N343)</f>
        <v>300</v>
      </c>
      <c r="M343" s="21">
        <f t="shared" si="27"/>
        <v>300</v>
      </c>
      <c r="N343" s="5">
        <f t="shared" si="28"/>
        <v>300</v>
      </c>
      <c r="O343" s="5">
        <f t="shared" si="29"/>
        <v>300</v>
      </c>
      <c r="P343" s="22" t="str">
        <f>IF(Original!O343="mÃ¤nnlich","0",IF(Original!O343="weiblich","1",""))</f>
        <v>1</v>
      </c>
      <c r="Q343" s="22">
        <f>IFERROR(INDEX(Alter!$B$1:$B$7,MATCH(LEFT(Original!P343,5),Alter!$A$1:$A$7,0)),"")</f>
        <v>3</v>
      </c>
      <c r="R343" s="23">
        <f>IFERROR(INDEX(Abschluss!$B$1:$B$10,MATCH(Original!Q343,Abschluss!$A$1:$A$10,0)),"")</f>
        <v>8</v>
      </c>
      <c r="S343" s="23">
        <f>IFERROR(INDEX(Tätigkeit!$B$1:$B$10,MATCH(Original!R343,Tätigkeit!$A$1:$A$10,0)),"")</f>
        <v>2</v>
      </c>
      <c r="T343" s="23">
        <f>IFERROR(INDEX(Berufsfeld!$B$1:$B$16,MATCH(Original!S343,Berufsfeld!$A$1:$A$16,0)),"")</f>
        <v>8</v>
      </c>
      <c r="U343" s="23">
        <f>IFERROR(INDEX(Studium!$B$1:$B$11,MATCH(Original!T343,Studium!$A$1:$A$11,0)),"")</f>
        <v>5</v>
      </c>
      <c r="V343" s="24">
        <f>IFERROR(INDEX(Einkommen!$B$1:$B$17,MATCH(Original!U343,Einkommen!$A$1:$A$17,0)),"")</f>
        <v>5</v>
      </c>
      <c r="W343" s="24">
        <f>IF(Original!V343="","",Original!V343+1)</f>
        <v>3</v>
      </c>
      <c r="X343" s="24">
        <f>IF(Original!W343="","",Original!W343+1)</f>
        <v>3</v>
      </c>
      <c r="Y343" s="25">
        <f>IF(Original!X343="ja",1,IF(Original!X343="nein",0,""))</f>
        <v>1</v>
      </c>
      <c r="Z343" s="25">
        <f>IF(Original!Y343="ja",0,IF(Original!Y343="nein",1,""))</f>
        <v>0</v>
      </c>
      <c r="AA343" s="25">
        <f>IF(OR(Original!Z343="Meine Meinung zu Amazon hat meine Entscheidung im ersten Teil des Fragebogens nicht beeinflusst.",neu!C343=0),0,IF(AND(Original!Z343="Ich habe mich wegen meiner Amazon-Vorbehalte im ersten Teil des Fragebogens fÃ¼r das Spenden entschieden.",neu!C343=1),1,""))</f>
        <v>0</v>
      </c>
      <c r="AB343" s="19"/>
    </row>
    <row r="344" spans="1:28" x14ac:dyDescent="0.3">
      <c r="A344" s="17">
        <f>IF(ISBLANK(Original!C344),1,0)</f>
        <v>0</v>
      </c>
      <c r="B344" s="2" t="str">
        <f>MID(Original!D344,8,1)&amp;MID(Original!F344,8,1)</f>
        <v>A</v>
      </c>
      <c r="C344" s="17">
        <f t="shared" si="25"/>
        <v>1</v>
      </c>
      <c r="D344" s="18">
        <f>Original!G344+1</f>
        <v>7</v>
      </c>
      <c r="E344" s="18">
        <f>Original!H344+1</f>
        <v>4</v>
      </c>
      <c r="F344" s="18">
        <f>10-Original!I344+1</f>
        <v>8</v>
      </c>
      <c r="G344" s="18">
        <f>Original!J344+1</f>
        <v>3</v>
      </c>
      <c r="H344" s="18">
        <f>Original!K344+1</f>
        <v>4</v>
      </c>
      <c r="I344" s="18">
        <f>10-Original!L344+1</f>
        <v>3</v>
      </c>
      <c r="J344" s="4">
        <f t="shared" si="26"/>
        <v>4.833333333333333</v>
      </c>
      <c r="K344" s="18">
        <f>Original!M344</f>
        <v>10</v>
      </c>
      <c r="L344" s="20">
        <f>IF(RIGHT(Original!N344,3)="â‚¬",LEFT(Original!N344,(LEN(Original!N344)-3)),Original!N344)</f>
        <v>0</v>
      </c>
      <c r="M344" s="21">
        <f t="shared" si="27"/>
        <v>0</v>
      </c>
      <c r="N344" s="5">
        <f t="shared" si="28"/>
        <v>0</v>
      </c>
      <c r="O344" s="5">
        <f t="shared" si="29"/>
        <v>0</v>
      </c>
      <c r="P344" s="22" t="str">
        <f>IF(Original!O344="mÃ¤nnlich","0",IF(Original!O344="weiblich","1",""))</f>
        <v>1</v>
      </c>
      <c r="Q344" s="22">
        <f>IFERROR(INDEX(Alter!$B$1:$B$7,MATCH(LEFT(Original!P344,5),Alter!$A$1:$A$7,0)),"")</f>
        <v>2</v>
      </c>
      <c r="R344" s="23">
        <f>IFERROR(INDEX(Abschluss!$B$1:$B$10,MATCH(Original!Q344,Abschluss!$A$1:$A$10,0)),"")</f>
        <v>4</v>
      </c>
      <c r="S344" s="23">
        <f>IFERROR(INDEX(Tätigkeit!$B$1:$B$10,MATCH(Original!R344,Tätigkeit!$A$1:$A$10,0)),"")</f>
        <v>1</v>
      </c>
      <c r="T344" s="23">
        <f>IFERROR(INDEX(Berufsfeld!$B$1:$B$16,MATCH(Original!S344,Berufsfeld!$A$1:$A$16,0)),"")</f>
        <v>2</v>
      </c>
      <c r="U344" s="23">
        <f>IFERROR(INDEX(Studium!$B$1:$B$11,MATCH(Original!T344,Studium!$A$1:$A$11,0)),"")</f>
        <v>4</v>
      </c>
      <c r="V344" s="24">
        <f>IFERROR(INDEX(Einkommen!$B$1:$B$17,MATCH(Original!U344,Einkommen!$A$1:$A$17,0)),"")</f>
        <v>1</v>
      </c>
      <c r="W344" s="24">
        <f>IF(Original!V344="","",Original!V344+1)</f>
        <v>3</v>
      </c>
      <c r="X344" s="24">
        <f>IF(Original!W344="","",Original!W344+1)</f>
        <v>2</v>
      </c>
      <c r="Y344" s="25">
        <f>IF(Original!X344="ja",1,IF(Original!X344="nein",0,""))</f>
        <v>1</v>
      </c>
      <c r="Z344" s="25">
        <f>IF(Original!Y344="ja",0,IF(Original!Y344="nein",1,""))</f>
        <v>0</v>
      </c>
      <c r="AA344" s="25">
        <f>IF(OR(Original!Z344="Meine Meinung zu Amazon hat meine Entscheidung im ersten Teil des Fragebogens nicht beeinflusst.",neu!C344=0),0,IF(AND(Original!Z344="Ich habe mich wegen meiner Amazon-Vorbehalte im ersten Teil des Fragebogens fÃ¼r das Spenden entschieden.",neu!C344=1),1,""))</f>
        <v>0</v>
      </c>
      <c r="AB344" s="19"/>
    </row>
    <row r="345" spans="1:28" x14ac:dyDescent="0.3">
      <c r="A345" s="17">
        <f>IF(ISBLANK(Original!C345),1,0)</f>
        <v>0</v>
      </c>
      <c r="B345" s="2" t="str">
        <f>MID(Original!D345,8,1)&amp;MID(Original!F345,8,1)</f>
        <v>B</v>
      </c>
      <c r="C345" s="17">
        <f t="shared" si="25"/>
        <v>0</v>
      </c>
      <c r="D345" s="18">
        <f>Original!G345+1</f>
        <v>9</v>
      </c>
      <c r="E345" s="18">
        <f>Original!H345+1</f>
        <v>4</v>
      </c>
      <c r="F345" s="18">
        <f>10-Original!I345+1</f>
        <v>3</v>
      </c>
      <c r="G345" s="18">
        <f>Original!J345+1</f>
        <v>6</v>
      </c>
      <c r="H345" s="18">
        <f>Original!K345+1</f>
        <v>6</v>
      </c>
      <c r="I345" s="18">
        <f>10-Original!L345+1</f>
        <v>6</v>
      </c>
      <c r="J345" s="4">
        <f t="shared" si="26"/>
        <v>5.666666666666667</v>
      </c>
      <c r="K345" s="18">
        <f>Original!M345</f>
        <v>6</v>
      </c>
      <c r="L345" s="20">
        <f>IF(RIGHT(Original!N345,3)="â‚¬",LEFT(Original!N345,(LEN(Original!N345)-3)),Original!N345)</f>
        <v>100</v>
      </c>
      <c r="M345" s="21">
        <f t="shared" si="27"/>
        <v>100</v>
      </c>
      <c r="N345" s="5">
        <f t="shared" si="28"/>
        <v>100</v>
      </c>
      <c r="O345" s="5">
        <f t="shared" si="29"/>
        <v>100</v>
      </c>
      <c r="P345" s="22" t="str">
        <f>IF(Original!O345="mÃ¤nnlich","0",IF(Original!O345="weiblich","1",""))</f>
        <v>1</v>
      </c>
      <c r="Q345" s="22">
        <f>IFERROR(INDEX(Alter!$B$1:$B$7,MATCH(LEFT(Original!P345,5),Alter!$A$1:$A$7,0)),"")</f>
        <v>2</v>
      </c>
      <c r="R345" s="23">
        <f>IFERROR(INDEX(Abschluss!$B$1:$B$10,MATCH(Original!Q345,Abschluss!$A$1:$A$10,0)),"")</f>
        <v>7</v>
      </c>
      <c r="S345" s="23">
        <f>IFERROR(INDEX(Tätigkeit!$B$1:$B$10,MATCH(Original!R345,Tätigkeit!$A$1:$A$10,0)),"")</f>
        <v>1</v>
      </c>
      <c r="T345" s="23">
        <f>IFERROR(INDEX(Berufsfeld!$B$1:$B$16,MATCH(Original!S345,Berufsfeld!$A$1:$A$16,0)),"")</f>
        <v>1</v>
      </c>
      <c r="U345" s="23">
        <f>IFERROR(INDEX(Studium!$B$1:$B$11,MATCH(Original!T345,Studium!$A$1:$A$11,0)),"")</f>
        <v>7</v>
      </c>
      <c r="V345" s="24">
        <f>IFERROR(INDEX(Einkommen!$B$1:$B$17,MATCH(Original!U345,Einkommen!$A$1:$A$17,0)),"")</f>
        <v>2</v>
      </c>
      <c r="W345" s="24">
        <f>IF(Original!V345="","",Original!V345+1)</f>
        <v>3</v>
      </c>
      <c r="X345" s="24">
        <f>IF(Original!W345="","",Original!W345+1)</f>
        <v>3</v>
      </c>
      <c r="Y345" s="25">
        <f>IF(Original!X345="ja",1,IF(Original!X345="nein",0,""))</f>
        <v>1</v>
      </c>
      <c r="Z345" s="25">
        <f>IF(Original!Y345="ja",0,IF(Original!Y345="nein",1,""))</f>
        <v>0</v>
      </c>
      <c r="AA345" s="25">
        <f>IF(OR(Original!Z345="Meine Meinung zu Amazon hat meine Entscheidung im ersten Teil des Fragebogens nicht beeinflusst.",neu!C345=0),0,IF(AND(Original!Z345="Ich habe mich wegen meiner Amazon-Vorbehalte im ersten Teil des Fragebogens fÃ¼r das Spenden entschieden.",neu!C345=1),1,""))</f>
        <v>0</v>
      </c>
      <c r="AB345" s="19"/>
    </row>
    <row r="346" spans="1:28" x14ac:dyDescent="0.3">
      <c r="A346" s="17">
        <f>IF(ISBLANK(Original!C346),1,0)</f>
        <v>0</v>
      </c>
      <c r="B346" s="2" t="str">
        <f>MID(Original!D346,8,1)&amp;MID(Original!F346,8,1)</f>
        <v>A</v>
      </c>
      <c r="C346" s="17">
        <f t="shared" si="25"/>
        <v>1</v>
      </c>
      <c r="D346" s="18">
        <f>Original!G346+1</f>
        <v>9</v>
      </c>
      <c r="E346" s="18">
        <f>Original!H346+1</f>
        <v>3</v>
      </c>
      <c r="F346" s="18">
        <f>10-Original!I346+1</f>
        <v>5</v>
      </c>
      <c r="G346" s="18">
        <f>Original!J346+1</f>
        <v>3</v>
      </c>
      <c r="H346" s="18">
        <f>Original!K346+1</f>
        <v>2</v>
      </c>
      <c r="I346" s="18">
        <f>10-Original!L346+1</f>
        <v>5</v>
      </c>
      <c r="J346" s="4">
        <f t="shared" si="26"/>
        <v>4.5</v>
      </c>
      <c r="K346" s="18">
        <f>Original!M346</f>
        <v>8</v>
      </c>
      <c r="L346" s="20" t="str">
        <f>IF(RIGHT(Original!N346,3)="â‚¬",LEFT(Original!N346,(LEN(Original!N346)-3)),Original!N346)</f>
        <v>100</v>
      </c>
      <c r="M346" s="21" t="str">
        <f t="shared" si="27"/>
        <v>100</v>
      </c>
      <c r="N346" s="5" t="str">
        <f t="shared" si="28"/>
        <v>100</v>
      </c>
      <c r="O346" s="5">
        <f t="shared" si="29"/>
        <v>100</v>
      </c>
      <c r="P346" s="22" t="str">
        <f>IF(Original!O346="mÃ¤nnlich","0",IF(Original!O346="weiblich","1",""))</f>
        <v>1</v>
      </c>
      <c r="Q346" s="22">
        <f>IFERROR(INDEX(Alter!$B$1:$B$7,MATCH(LEFT(Original!P346,5),Alter!$A$1:$A$7,0)),"")</f>
        <v>2</v>
      </c>
      <c r="R346" s="23">
        <f>IFERROR(INDEX(Abschluss!$B$1:$B$10,MATCH(Original!Q346,Abschluss!$A$1:$A$10,0)),"")</f>
        <v>4</v>
      </c>
      <c r="S346" s="23">
        <f>IFERROR(INDEX(Tätigkeit!$B$1:$B$10,MATCH(Original!R346,Tätigkeit!$A$1:$A$10,0)),"")</f>
        <v>7</v>
      </c>
      <c r="T346" s="23">
        <f>IFERROR(INDEX(Berufsfeld!$B$1:$B$16,MATCH(Original!S346,Berufsfeld!$A$1:$A$16,0)),"")</f>
        <v>1</v>
      </c>
      <c r="U346" s="23">
        <f>IFERROR(INDEX(Studium!$B$1:$B$11,MATCH(Original!T346,Studium!$A$1:$A$11,0)),"")</f>
        <v>7</v>
      </c>
      <c r="V346" s="24">
        <f>IFERROR(INDEX(Einkommen!$B$1:$B$17,MATCH(Original!U346,Einkommen!$A$1:$A$17,0)),"")</f>
        <v>2</v>
      </c>
      <c r="W346" s="24">
        <f>IF(Original!V346="","",Original!V346+1)</f>
        <v>3</v>
      </c>
      <c r="X346" s="24">
        <f>IF(Original!W346="","",Original!W346+1)</f>
        <v>3</v>
      </c>
      <c r="Y346" s="25">
        <f>IF(Original!X346="ja",1,IF(Original!X346="nein",0,""))</f>
        <v>1</v>
      </c>
      <c r="Z346" s="25">
        <f>IF(Original!Y346="ja",0,IF(Original!Y346="nein",1,""))</f>
        <v>0</v>
      </c>
      <c r="AA346" s="25">
        <f>IF(OR(Original!Z346="Meine Meinung zu Amazon hat meine Entscheidung im ersten Teil des Fragebogens nicht beeinflusst.",neu!C346=0),0,IF(AND(Original!Z346="Ich habe mich wegen meiner Amazon-Vorbehalte im ersten Teil des Fragebogens fÃ¼r das Spenden entschieden.",neu!C346=1),1,""))</f>
        <v>0</v>
      </c>
      <c r="AB346" s="19"/>
    </row>
    <row r="347" spans="1:28" x14ac:dyDescent="0.3">
      <c r="A347" s="17">
        <f>IF(ISBLANK(Original!C347),1,0)</f>
        <v>0</v>
      </c>
      <c r="B347" s="2" t="str">
        <f>MID(Original!D347,8,1)&amp;MID(Original!F347,8,1)</f>
        <v>B</v>
      </c>
      <c r="C347" s="17">
        <f t="shared" si="25"/>
        <v>0</v>
      </c>
      <c r="D347" s="18">
        <f>Original!G347+1</f>
        <v>4</v>
      </c>
      <c r="E347" s="18">
        <f>Original!H347+1</f>
        <v>6</v>
      </c>
      <c r="F347" s="18">
        <f>10-Original!I347+1</f>
        <v>8</v>
      </c>
      <c r="G347" s="18">
        <f>Original!J347+1</f>
        <v>2</v>
      </c>
      <c r="H347" s="18">
        <f>Original!K347+1</f>
        <v>5</v>
      </c>
      <c r="I347" s="18">
        <f>10-Original!L347+1</f>
        <v>3</v>
      </c>
      <c r="J347" s="4">
        <f t="shared" si="26"/>
        <v>4.666666666666667</v>
      </c>
      <c r="K347" s="18">
        <f>Original!M347</f>
        <v>3</v>
      </c>
      <c r="L347" s="20">
        <f>IF(RIGHT(Original!N347,3)="â‚¬",LEFT(Original!N347,(LEN(Original!N347)-3)),Original!N347)</f>
        <v>0</v>
      </c>
      <c r="M347" s="21">
        <f t="shared" si="27"/>
        <v>0</v>
      </c>
      <c r="N347" s="5">
        <f t="shared" si="28"/>
        <v>0</v>
      </c>
      <c r="O347" s="5">
        <f t="shared" si="29"/>
        <v>0</v>
      </c>
      <c r="P347" s="22" t="str">
        <f>IF(Original!O347="mÃ¤nnlich","0",IF(Original!O347="weiblich","1",""))</f>
        <v>0</v>
      </c>
      <c r="Q347" s="22">
        <f>IFERROR(INDEX(Alter!$B$1:$B$7,MATCH(LEFT(Original!P347,5),Alter!$A$1:$A$7,0)),"")</f>
        <v>2</v>
      </c>
      <c r="R347" s="23">
        <f>IFERROR(INDEX(Abschluss!$B$1:$B$10,MATCH(Original!Q347,Abschluss!$A$1:$A$10,0)),"")</f>
        <v>4</v>
      </c>
      <c r="S347" s="23">
        <f>IFERROR(INDEX(Tätigkeit!$B$1:$B$10,MATCH(Original!R347,Tätigkeit!$A$1:$A$10,0)),"")</f>
        <v>1</v>
      </c>
      <c r="T347" s="23">
        <f>IFERROR(INDEX(Berufsfeld!$B$1:$B$16,MATCH(Original!S347,Berufsfeld!$A$1:$A$16,0)),"")</f>
        <v>12</v>
      </c>
      <c r="U347" s="23">
        <f>IFERROR(INDEX(Studium!$B$1:$B$11,MATCH(Original!T347,Studium!$A$1:$A$11,0)),"")</f>
        <v>1</v>
      </c>
      <c r="V347" s="24">
        <f>IFERROR(INDEX(Einkommen!$B$1:$B$17,MATCH(Original!U347,Einkommen!$A$1:$A$17,0)),"")</f>
        <v>1</v>
      </c>
      <c r="W347" s="24">
        <f>IF(Original!V347="","",Original!V347+1)</f>
        <v>5</v>
      </c>
      <c r="X347" s="24">
        <f>IF(Original!W347="","",Original!W347+1)</f>
        <v>2</v>
      </c>
      <c r="Y347" s="25">
        <f>IF(Original!X347="ja",1,IF(Original!X347="nein",0,""))</f>
        <v>1</v>
      </c>
      <c r="Z347" s="25">
        <f>IF(Original!Y347="ja",0,IF(Original!Y347="nein",1,""))</f>
        <v>0</v>
      </c>
      <c r="AA347" s="25">
        <f>IF(OR(Original!Z347="Meine Meinung zu Amazon hat meine Entscheidung im ersten Teil des Fragebogens nicht beeinflusst.",neu!C347=0),0,IF(AND(Original!Z347="Ich habe mich wegen meiner Amazon-Vorbehalte im ersten Teil des Fragebogens fÃ¼r das Spenden entschieden.",neu!C347=1),1,""))</f>
        <v>0</v>
      </c>
      <c r="AB347" s="19"/>
    </row>
    <row r="348" spans="1:28" x14ac:dyDescent="0.3">
      <c r="A348" s="17">
        <f>IF(ISBLANK(Original!C348),1,0)</f>
        <v>0</v>
      </c>
      <c r="B348" s="2" t="str">
        <f>MID(Original!D348,8,1)&amp;MID(Original!F348,8,1)</f>
        <v>A</v>
      </c>
      <c r="C348" s="17">
        <f t="shared" si="25"/>
        <v>1</v>
      </c>
      <c r="D348" s="18">
        <f>Original!G348+1</f>
        <v>6</v>
      </c>
      <c r="E348" s="18">
        <f>Original!H348+1</f>
        <v>7</v>
      </c>
      <c r="F348" s="18">
        <f>10-Original!I348+1</f>
        <v>4</v>
      </c>
      <c r="G348" s="18">
        <f>Original!J348+1</f>
        <v>6</v>
      </c>
      <c r="H348" s="18">
        <f>Original!K348+1</f>
        <v>4</v>
      </c>
      <c r="I348" s="18">
        <f>10-Original!L348+1</f>
        <v>5</v>
      </c>
      <c r="J348" s="4">
        <f t="shared" si="26"/>
        <v>5.333333333333333</v>
      </c>
      <c r="K348" s="18">
        <f>Original!M348</f>
        <v>5</v>
      </c>
      <c r="L348" s="20" t="str">
        <f>IF(RIGHT(Original!N348,3)="â‚¬",LEFT(Original!N348,(LEN(Original!N348)-3)),Original!N348)</f>
        <v>100</v>
      </c>
      <c r="M348" s="21" t="str">
        <f t="shared" si="27"/>
        <v>100</v>
      </c>
      <c r="N348" s="5" t="str">
        <f t="shared" si="28"/>
        <v>100</v>
      </c>
      <c r="O348" s="5">
        <f t="shared" si="29"/>
        <v>100</v>
      </c>
      <c r="P348" s="22" t="str">
        <f>IF(Original!O348="mÃ¤nnlich","0",IF(Original!O348="weiblich","1",""))</f>
        <v>1</v>
      </c>
      <c r="Q348" s="22">
        <f>IFERROR(INDEX(Alter!$B$1:$B$7,MATCH(LEFT(Original!P348,5),Alter!$A$1:$A$7,0)),"")</f>
        <v>3</v>
      </c>
      <c r="R348" s="23">
        <f>IFERROR(INDEX(Abschluss!$B$1:$B$10,MATCH(Original!Q348,Abschluss!$A$1:$A$10,0)),"")</f>
        <v>8</v>
      </c>
      <c r="S348" s="23">
        <f>IFERROR(INDEX(Tätigkeit!$B$1:$B$10,MATCH(Original!R348,Tätigkeit!$A$1:$A$10,0)),"")</f>
        <v>1</v>
      </c>
      <c r="T348" s="23">
        <f>IFERROR(INDEX(Berufsfeld!$B$1:$B$16,MATCH(Original!S348,Berufsfeld!$A$1:$A$16,0)),"")</f>
        <v>7</v>
      </c>
      <c r="U348" s="23">
        <f>IFERROR(INDEX(Studium!$B$1:$B$11,MATCH(Original!T348,Studium!$A$1:$A$11,0)),"")</f>
        <v>5</v>
      </c>
      <c r="V348" s="24">
        <f>IFERROR(INDEX(Einkommen!$B$1:$B$17,MATCH(Original!U348,Einkommen!$A$1:$A$17,0)),"")</f>
        <v>3</v>
      </c>
      <c r="W348" s="24">
        <f>IF(Original!V348="","",Original!V348+1)</f>
        <v>4</v>
      </c>
      <c r="X348" s="24">
        <f>IF(Original!W348="","",Original!W348+1)</f>
        <v>5</v>
      </c>
      <c r="Y348" s="25">
        <f>IF(Original!X348="ja",1,IF(Original!X348="nein",0,""))</f>
        <v>1</v>
      </c>
      <c r="Z348" s="25">
        <f>IF(Original!Y348="ja",0,IF(Original!Y348="nein",1,""))</f>
        <v>0</v>
      </c>
      <c r="AA348" s="25">
        <f>IF(OR(Original!Z348="Meine Meinung zu Amazon hat meine Entscheidung im ersten Teil des Fragebogens nicht beeinflusst.",neu!C348=0),0,IF(AND(Original!Z348="Ich habe mich wegen meiner Amazon-Vorbehalte im ersten Teil des Fragebogens fÃ¼r das Spenden entschieden.",neu!C348=1),1,""))</f>
        <v>0</v>
      </c>
      <c r="AB348" s="19"/>
    </row>
    <row r="349" spans="1:28" x14ac:dyDescent="0.3">
      <c r="A349" s="17">
        <f>IF(ISBLANK(Original!C349),1,0)</f>
        <v>0</v>
      </c>
      <c r="B349" s="2" t="str">
        <f>MID(Original!D349,8,1)&amp;MID(Original!F349,8,1)</f>
        <v>A</v>
      </c>
      <c r="C349" s="17">
        <f t="shared" si="25"/>
        <v>1</v>
      </c>
      <c r="D349" s="18">
        <f>Original!G349+1</f>
        <v>1</v>
      </c>
      <c r="E349" s="18">
        <f>Original!H349+1</f>
        <v>2</v>
      </c>
      <c r="F349" s="18">
        <f>10-Original!I349+1</f>
        <v>1</v>
      </c>
      <c r="G349" s="18">
        <f>Original!J349+1</f>
        <v>1</v>
      </c>
      <c r="H349" s="18">
        <f>Original!K349+1</f>
        <v>1</v>
      </c>
      <c r="I349" s="18">
        <f>10-Original!L349+1</f>
        <v>1</v>
      </c>
      <c r="J349" s="4">
        <f t="shared" si="26"/>
        <v>1.1666666666666667</v>
      </c>
      <c r="K349" s="18">
        <f>Original!M349</f>
        <v>10</v>
      </c>
      <c r="L349" s="20">
        <f>IF(RIGHT(Original!N349,3)="â‚¬",LEFT(Original!N349,(LEN(Original!N349)-3)),Original!N349)</f>
        <v>800</v>
      </c>
      <c r="M349" s="21">
        <f t="shared" si="27"/>
        <v>800</v>
      </c>
      <c r="N349" s="5">
        <f t="shared" si="28"/>
        <v>800</v>
      </c>
      <c r="O349" s="5">
        <f t="shared" si="29"/>
        <v>800</v>
      </c>
      <c r="P349" s="22" t="str">
        <f>IF(Original!O349="mÃ¤nnlich","0",IF(Original!O349="weiblich","1",""))</f>
        <v/>
      </c>
      <c r="Q349" s="22">
        <f>IFERROR(INDEX(Alter!$B$1:$B$7,MATCH(LEFT(Original!P349,5),Alter!$A$1:$A$7,0)),"")</f>
        <v>2</v>
      </c>
      <c r="R349" s="23">
        <f>IFERROR(INDEX(Abschluss!$B$1:$B$10,MATCH(Original!Q349,Abschluss!$A$1:$A$10,0)),"")</f>
        <v>7</v>
      </c>
      <c r="S349" s="23">
        <f>IFERROR(INDEX(Tätigkeit!$B$1:$B$10,MATCH(Original!R349,Tätigkeit!$A$1:$A$10,0)),"")</f>
        <v>4</v>
      </c>
      <c r="T349" s="23">
        <f>IFERROR(INDEX(Berufsfeld!$B$1:$B$16,MATCH(Original!S349,Berufsfeld!$A$1:$A$16,0)),"")</f>
        <v>2</v>
      </c>
      <c r="U349" s="23">
        <f>IFERROR(INDEX(Studium!$B$1:$B$11,MATCH(Original!T349,Studium!$A$1:$A$11,0)),"")</f>
        <v>4</v>
      </c>
      <c r="V349" s="24">
        <f>IFERROR(INDEX(Einkommen!$B$1:$B$17,MATCH(Original!U349,Einkommen!$A$1:$A$17,0)),"")</f>
        <v>2</v>
      </c>
      <c r="W349" s="24">
        <f>IF(Original!V349="","",Original!V349+1)</f>
        <v>4</v>
      </c>
      <c r="X349" s="24">
        <f>IF(Original!W349="","",Original!W349+1)</f>
        <v>1</v>
      </c>
      <c r="Y349" s="25">
        <f>IF(Original!X349="ja",1,IF(Original!X349="nein",0,""))</f>
        <v>1</v>
      </c>
      <c r="Z349" s="25">
        <f>IF(Original!Y349="ja",0,IF(Original!Y349="nein",1,""))</f>
        <v>0</v>
      </c>
      <c r="AA349" s="25">
        <f>IF(OR(Original!Z349="Meine Meinung zu Amazon hat meine Entscheidung im ersten Teil des Fragebogens nicht beeinflusst.",neu!C349=0),0,IF(AND(Original!Z349="Ich habe mich wegen meiner Amazon-Vorbehalte im ersten Teil des Fragebogens fÃ¼r das Spenden entschieden.",neu!C349=1),1,""))</f>
        <v>0</v>
      </c>
      <c r="AB349" s="19"/>
    </row>
    <row r="350" spans="1:28" x14ac:dyDescent="0.3">
      <c r="A350" s="17">
        <f>IF(ISBLANK(Original!C350),1,0)</f>
        <v>0</v>
      </c>
      <c r="B350" s="2" t="str">
        <f>MID(Original!D350,8,1)&amp;MID(Original!F350,8,1)</f>
        <v>A</v>
      </c>
      <c r="C350" s="17">
        <f t="shared" si="25"/>
        <v>1</v>
      </c>
      <c r="D350" s="18">
        <f>Original!G350+1</f>
        <v>4</v>
      </c>
      <c r="E350" s="18">
        <f>Original!H350+1</f>
        <v>2</v>
      </c>
      <c r="F350" s="18">
        <f>10-Original!I350+1</f>
        <v>3</v>
      </c>
      <c r="G350" s="18">
        <f>Original!J350+1</f>
        <v>1</v>
      </c>
      <c r="H350" s="18">
        <f>Original!K350+1</f>
        <v>2</v>
      </c>
      <c r="I350" s="18">
        <f>10-Original!L350+1</f>
        <v>2</v>
      </c>
      <c r="J350" s="4">
        <f t="shared" si="26"/>
        <v>2.3333333333333335</v>
      </c>
      <c r="K350" s="18">
        <f>Original!M350</f>
        <v>7</v>
      </c>
      <c r="L350" s="20">
        <f>IF(RIGHT(Original!N350,3)="â‚¬",LEFT(Original!N350,(LEN(Original!N350)-3)),Original!N350)</f>
        <v>500</v>
      </c>
      <c r="M350" s="21">
        <f t="shared" si="27"/>
        <v>500</v>
      </c>
      <c r="N350" s="5">
        <f t="shared" si="28"/>
        <v>500</v>
      </c>
      <c r="O350" s="5">
        <f t="shared" si="29"/>
        <v>500</v>
      </c>
      <c r="P350" s="22" t="str">
        <f>IF(Original!O350="mÃ¤nnlich","0",IF(Original!O350="weiblich","1",""))</f>
        <v>1</v>
      </c>
      <c r="Q350" s="22">
        <f>IFERROR(INDEX(Alter!$B$1:$B$7,MATCH(LEFT(Original!P350,5),Alter!$A$1:$A$7,0)),"")</f>
        <v>2</v>
      </c>
      <c r="R350" s="23">
        <f>IFERROR(INDEX(Abschluss!$B$1:$B$10,MATCH(Original!Q350,Abschluss!$A$1:$A$10,0)),"")</f>
        <v>4</v>
      </c>
      <c r="S350" s="23">
        <f>IFERROR(INDEX(Tätigkeit!$B$1:$B$10,MATCH(Original!R350,Tätigkeit!$A$1:$A$10,0)),"")</f>
        <v>1</v>
      </c>
      <c r="T350" s="23">
        <f>IFERROR(INDEX(Berufsfeld!$B$1:$B$16,MATCH(Original!S350,Berufsfeld!$A$1:$A$16,0)),"")</f>
        <v>8</v>
      </c>
      <c r="U350" s="23">
        <f>IFERROR(INDEX(Studium!$B$1:$B$11,MATCH(Original!T350,Studium!$A$1:$A$11,0)),"")</f>
        <v>5</v>
      </c>
      <c r="V350" s="24">
        <f>IFERROR(INDEX(Einkommen!$B$1:$B$17,MATCH(Original!U350,Einkommen!$A$1:$A$17,0)),"")</f>
        <v>1</v>
      </c>
      <c r="W350" s="24">
        <f>IF(Original!V350="","",Original!V350+1)</f>
        <v>3</v>
      </c>
      <c r="X350" s="24">
        <f>IF(Original!W350="","",Original!W350+1)</f>
        <v>3</v>
      </c>
      <c r="Y350" s="25">
        <f>IF(Original!X350="ja",1,IF(Original!X350="nein",0,""))</f>
        <v>1</v>
      </c>
      <c r="Z350" s="25">
        <f>IF(Original!Y350="ja",0,IF(Original!Y350="nein",1,""))</f>
        <v>0</v>
      </c>
      <c r="AA350" s="25">
        <f>IF(OR(Original!Z350="Meine Meinung zu Amazon hat meine Entscheidung im ersten Teil des Fragebogens nicht beeinflusst.",neu!C350=0),0,IF(AND(Original!Z350="Ich habe mich wegen meiner Amazon-Vorbehalte im ersten Teil des Fragebogens fÃ¼r das Spenden entschieden.",neu!C350=1),1,""))</f>
        <v>1</v>
      </c>
      <c r="AB350" s="19"/>
    </row>
    <row r="351" spans="1:28" x14ac:dyDescent="0.3">
      <c r="A351" s="17">
        <f>IF(ISBLANK(Original!C351),1,0)</f>
        <v>0</v>
      </c>
      <c r="B351" s="2" t="str">
        <f>MID(Original!D351,8,1)&amp;MID(Original!F351,8,1)</f>
        <v>A</v>
      </c>
      <c r="C351" s="17">
        <f t="shared" si="25"/>
        <v>1</v>
      </c>
      <c r="D351" s="18">
        <f>Original!G351+1</f>
        <v>7</v>
      </c>
      <c r="E351" s="18">
        <f>Original!H351+1</f>
        <v>8</v>
      </c>
      <c r="F351" s="18">
        <f>10-Original!I351+1</f>
        <v>2</v>
      </c>
      <c r="G351" s="18">
        <f>Original!J351+1</f>
        <v>7</v>
      </c>
      <c r="H351" s="18">
        <f>Original!K351+1</f>
        <v>5</v>
      </c>
      <c r="I351" s="18">
        <f>10-Original!L351+1</f>
        <v>4</v>
      </c>
      <c r="J351" s="4">
        <f t="shared" si="26"/>
        <v>5.5</v>
      </c>
      <c r="K351" s="18">
        <f>Original!M351</f>
        <v>10</v>
      </c>
      <c r="L351" s="20">
        <f>IF(RIGHT(Original!N351,3)="â‚¬",LEFT(Original!N351,(LEN(Original!N351)-3)),Original!N351)</f>
        <v>300</v>
      </c>
      <c r="M351" s="21">
        <f t="shared" si="27"/>
        <v>300</v>
      </c>
      <c r="N351" s="5">
        <f t="shared" si="28"/>
        <v>300</v>
      </c>
      <c r="O351" s="5">
        <f t="shared" si="29"/>
        <v>300</v>
      </c>
      <c r="P351" s="22" t="str">
        <f>IF(Original!O351="mÃ¤nnlich","0",IF(Original!O351="weiblich","1",""))</f>
        <v>1</v>
      </c>
      <c r="Q351" s="22">
        <f>IFERROR(INDEX(Alter!$B$1:$B$7,MATCH(LEFT(Original!P351,5),Alter!$A$1:$A$7,0)),"")</f>
        <v>2</v>
      </c>
      <c r="R351" s="23">
        <f>IFERROR(INDEX(Abschluss!$B$1:$B$10,MATCH(Original!Q351,Abschluss!$A$1:$A$10,0)),"")</f>
        <v>7</v>
      </c>
      <c r="S351" s="23">
        <f>IFERROR(INDEX(Tätigkeit!$B$1:$B$10,MATCH(Original!R351,Tätigkeit!$A$1:$A$10,0)),"")</f>
        <v>1</v>
      </c>
      <c r="T351" s="23">
        <f>IFERROR(INDEX(Berufsfeld!$B$1:$B$16,MATCH(Original!S351,Berufsfeld!$A$1:$A$16,0)),"")</f>
        <v>2</v>
      </c>
      <c r="U351" s="23">
        <f>IFERROR(INDEX(Studium!$B$1:$B$11,MATCH(Original!T351,Studium!$A$1:$A$11,0)),"")</f>
        <v>4</v>
      </c>
      <c r="V351" s="24">
        <f>IFERROR(INDEX(Einkommen!$B$1:$B$17,MATCH(Original!U351,Einkommen!$A$1:$A$17,0)),"")</f>
        <v>2</v>
      </c>
      <c r="W351" s="24">
        <f>IF(Original!V351="","",Original!V351+1)</f>
        <v>6</v>
      </c>
      <c r="X351" s="24">
        <f>IF(Original!W351="","",Original!W351+1)</f>
        <v>3</v>
      </c>
      <c r="Y351" s="25">
        <f>IF(Original!X351="ja",1,IF(Original!X351="nein",0,""))</f>
        <v>1</v>
      </c>
      <c r="Z351" s="25">
        <f>IF(Original!Y351="ja",0,IF(Original!Y351="nein",1,""))</f>
        <v>0</v>
      </c>
      <c r="AA351" s="25">
        <f>IF(OR(Original!Z351="Meine Meinung zu Amazon hat meine Entscheidung im ersten Teil des Fragebogens nicht beeinflusst.",neu!C351=0),0,IF(AND(Original!Z351="Ich habe mich wegen meiner Amazon-Vorbehalte im ersten Teil des Fragebogens fÃ¼r das Spenden entschieden.",neu!C351=1),1,""))</f>
        <v>0</v>
      </c>
      <c r="AB351" s="19"/>
    </row>
    <row r="352" spans="1:28" x14ac:dyDescent="0.3">
      <c r="A352" s="17">
        <f>IF(ISBLANK(Original!C352),1,0)</f>
        <v>0</v>
      </c>
      <c r="B352" s="2" t="str">
        <f>MID(Original!D352,8,1)&amp;MID(Original!F352,8,1)</f>
        <v>A</v>
      </c>
      <c r="C352" s="17">
        <f t="shared" si="25"/>
        <v>1</v>
      </c>
      <c r="D352" s="18">
        <f>Original!G352+1</f>
        <v>4</v>
      </c>
      <c r="E352" s="18">
        <f>Original!H352+1</f>
        <v>10</v>
      </c>
      <c r="F352" s="18">
        <f>10-Original!I352+1</f>
        <v>6</v>
      </c>
      <c r="G352" s="18">
        <f>Original!J352+1</f>
        <v>4</v>
      </c>
      <c r="H352" s="18">
        <f>Original!K352+1</f>
        <v>1</v>
      </c>
      <c r="I352" s="18">
        <f>10-Original!L352+1</f>
        <v>1</v>
      </c>
      <c r="J352" s="4">
        <f t="shared" si="26"/>
        <v>4.333333333333333</v>
      </c>
      <c r="K352" s="18">
        <f>Original!M352</f>
        <v>8</v>
      </c>
      <c r="L352" s="20">
        <f>IF(RIGHT(Original!N352,3)="â‚¬",LEFT(Original!N352,(LEN(Original!N352)-3)),Original!N352)</f>
        <v>100</v>
      </c>
      <c r="M352" s="21">
        <f t="shared" si="27"/>
        <v>100</v>
      </c>
      <c r="N352" s="5">
        <f t="shared" si="28"/>
        <v>100</v>
      </c>
      <c r="O352" s="5">
        <f t="shared" si="29"/>
        <v>100</v>
      </c>
      <c r="P352" s="22" t="str">
        <f>IF(Original!O352="mÃ¤nnlich","0",IF(Original!O352="weiblich","1",""))</f>
        <v>0</v>
      </c>
      <c r="Q352" s="22">
        <f>IFERROR(INDEX(Alter!$B$1:$B$7,MATCH(LEFT(Original!P352,5),Alter!$A$1:$A$7,0)),"")</f>
        <v>3</v>
      </c>
      <c r="R352" s="23">
        <f>IFERROR(INDEX(Abschluss!$B$1:$B$10,MATCH(Original!Q352,Abschluss!$A$1:$A$10,0)),"")</f>
        <v>7</v>
      </c>
      <c r="S352" s="23">
        <f>IFERROR(INDEX(Tätigkeit!$B$1:$B$10,MATCH(Original!R352,Tätigkeit!$A$1:$A$10,0)),"")</f>
        <v>2</v>
      </c>
      <c r="T352" s="23">
        <f>IFERROR(INDEX(Berufsfeld!$B$1:$B$16,MATCH(Original!S352,Berufsfeld!$A$1:$A$16,0)),"")</f>
        <v>9</v>
      </c>
      <c r="U352" s="23">
        <f>IFERROR(INDEX(Studium!$B$1:$B$11,MATCH(Original!T352,Studium!$A$1:$A$11,0)),"")</f>
        <v>1</v>
      </c>
      <c r="V352" s="24">
        <f>IFERROR(INDEX(Einkommen!$B$1:$B$17,MATCH(Original!U352,Einkommen!$A$1:$A$17,0)),"")</f>
        <v>3</v>
      </c>
      <c r="W352" s="24">
        <f>IF(Original!V352="","",Original!V352+1)</f>
        <v>1</v>
      </c>
      <c r="X352" s="24">
        <f>IF(Original!W352="","",Original!W352+1)</f>
        <v>4</v>
      </c>
      <c r="Y352" s="25">
        <f>IF(Original!X352="ja",1,IF(Original!X352="nein",0,""))</f>
        <v>1</v>
      </c>
      <c r="Z352" s="25">
        <f>IF(Original!Y352="ja",0,IF(Original!Y352="nein",1,""))</f>
        <v>0</v>
      </c>
      <c r="AA352" s="25">
        <f>IF(OR(Original!Z352="Meine Meinung zu Amazon hat meine Entscheidung im ersten Teil des Fragebogens nicht beeinflusst.",neu!C352=0),0,IF(AND(Original!Z352="Ich habe mich wegen meiner Amazon-Vorbehalte im ersten Teil des Fragebogens fÃ¼r das Spenden entschieden.",neu!C352=1),1,""))</f>
        <v>1</v>
      </c>
      <c r="AB352" s="19"/>
    </row>
    <row r="353" spans="1:28" x14ac:dyDescent="0.3">
      <c r="A353" s="17">
        <f>IF(ISBLANK(Original!C353),1,0)</f>
        <v>1</v>
      </c>
      <c r="B353" s="2" t="str">
        <f>MID(Original!D353,8,1)&amp;MID(Original!F353,8,1)</f>
        <v>A</v>
      </c>
      <c r="C353" s="17">
        <f t="shared" si="25"/>
        <v>1</v>
      </c>
      <c r="D353" s="18">
        <f>Original!G353+1</f>
        <v>4</v>
      </c>
      <c r="E353" s="18">
        <f>Original!H353+1</f>
        <v>1</v>
      </c>
      <c r="F353" s="18">
        <f>10-Original!I353+1</f>
        <v>2</v>
      </c>
      <c r="G353" s="18">
        <f>Original!J353+1</f>
        <v>3</v>
      </c>
      <c r="H353" s="18">
        <f>Original!K353+1</f>
        <v>1</v>
      </c>
      <c r="I353" s="18">
        <f>10-Original!L353+1</f>
        <v>2</v>
      </c>
      <c r="J353" s="4">
        <f t="shared" si="26"/>
        <v>2.1666666666666665</v>
      </c>
      <c r="K353" s="18">
        <f>Original!M353</f>
        <v>9</v>
      </c>
      <c r="L353" s="20" t="str">
        <f>IF(RIGHT(Original!N353,3)="â‚¬",LEFT(Original!N353,(LEN(Original!N353)-3)),Original!N353)</f>
        <v>75</v>
      </c>
      <c r="M353" s="21" t="str">
        <f t="shared" si="27"/>
        <v>75</v>
      </c>
      <c r="N353" s="5" t="str">
        <f t="shared" si="28"/>
        <v>75</v>
      </c>
      <c r="O353" s="5">
        <f t="shared" si="29"/>
        <v>75</v>
      </c>
      <c r="P353" s="22" t="str">
        <f>IF(Original!O353="mÃ¤nnlich","0",IF(Original!O353="weiblich","1",""))</f>
        <v>0</v>
      </c>
      <c r="Q353" s="22">
        <f>IFERROR(INDEX(Alter!$B$1:$B$7,MATCH(LEFT(Original!P353,5),Alter!$A$1:$A$7,0)),"")</f>
        <v>2</v>
      </c>
      <c r="R353" s="23">
        <f>IFERROR(INDEX(Abschluss!$B$1:$B$10,MATCH(Original!Q353,Abschluss!$A$1:$A$10,0)),"")</f>
        <v>4</v>
      </c>
      <c r="S353" s="23">
        <f>IFERROR(INDEX(Tätigkeit!$B$1:$B$10,MATCH(Original!R353,Tätigkeit!$A$1:$A$10,0)),"")</f>
        <v>1</v>
      </c>
      <c r="T353" s="23">
        <f>IFERROR(INDEX(Berufsfeld!$B$1:$B$16,MATCH(Original!S353,Berufsfeld!$A$1:$A$16,0)),"")</f>
        <v>11</v>
      </c>
      <c r="U353" s="23">
        <f>IFERROR(INDEX(Studium!$B$1:$B$11,MATCH(Original!T353,Studium!$A$1:$A$11,0)),"")</f>
        <v>9</v>
      </c>
      <c r="V353" s="24">
        <f>IFERROR(INDEX(Einkommen!$B$1:$B$17,MATCH(Original!U353,Einkommen!$A$1:$A$17,0)),"")</f>
        <v>1</v>
      </c>
      <c r="W353" s="24">
        <f>IF(Original!V353="","",Original!V353+1)</f>
        <v>3</v>
      </c>
      <c r="X353" s="24">
        <f>IF(Original!W353="","",Original!W353+1)</f>
        <v>2</v>
      </c>
      <c r="Y353" s="25">
        <f>IF(Original!X353="ja",1,IF(Original!X353="nein",0,""))</f>
        <v>1</v>
      </c>
      <c r="Z353" s="25">
        <f>IF(Original!Y353="ja",0,IF(Original!Y353="nein",1,""))</f>
        <v>0</v>
      </c>
      <c r="AA353" s="25">
        <f>IF(OR(Original!Z353="Meine Meinung zu Amazon hat meine Entscheidung im ersten Teil des Fragebogens nicht beeinflusst.",neu!C353=0),0,IF(AND(Original!Z353="Ich habe mich wegen meiner Amazon-Vorbehalte im ersten Teil des Fragebogens fÃ¼r das Spenden entschieden.",neu!C353=1),1,""))</f>
        <v>0</v>
      </c>
      <c r="AB353" s="19"/>
    </row>
    <row r="354" spans="1:28" x14ac:dyDescent="0.3">
      <c r="A354" s="17">
        <f>IF(ISBLANK(Original!C354),1,0)</f>
        <v>1</v>
      </c>
      <c r="B354" s="2" t="str">
        <f>MID(Original!D354,8,1)&amp;MID(Original!F354,8,1)</f>
        <v>B</v>
      </c>
      <c r="C354" s="17">
        <f t="shared" si="25"/>
        <v>0</v>
      </c>
      <c r="D354" s="18">
        <f>Original!G354+1</f>
        <v>6</v>
      </c>
      <c r="E354" s="18">
        <f>Original!H354+1</f>
        <v>1</v>
      </c>
      <c r="F354" s="18">
        <f>10-Original!I354+1</f>
        <v>1</v>
      </c>
      <c r="G354" s="18">
        <f>Original!J354+1</f>
        <v>8</v>
      </c>
      <c r="H354" s="18">
        <f>Original!K354+1</f>
        <v>5</v>
      </c>
      <c r="I354" s="18">
        <f>10-Original!L354+1</f>
        <v>11</v>
      </c>
      <c r="J354" s="4">
        <f t="shared" si="26"/>
        <v>5.333333333333333</v>
      </c>
      <c r="K354" s="18">
        <f>Original!M354</f>
        <v>5</v>
      </c>
      <c r="L354" s="20">
        <f>IF(RIGHT(Original!N354,3)="â‚¬",LEFT(Original!N354,(LEN(Original!N354)-3)),Original!N354)</f>
        <v>0</v>
      </c>
      <c r="M354" s="21">
        <f t="shared" si="27"/>
        <v>0</v>
      </c>
      <c r="N354" s="5">
        <f t="shared" si="28"/>
        <v>0</v>
      </c>
      <c r="O354" s="5">
        <f t="shared" si="29"/>
        <v>0</v>
      </c>
      <c r="P354" s="22" t="str">
        <f>IF(Original!O354="mÃ¤nnlich","0",IF(Original!O354="weiblich","1",""))</f>
        <v>0</v>
      </c>
      <c r="Q354" s="22">
        <f>IFERROR(INDEX(Alter!$B$1:$B$7,MATCH(LEFT(Original!P354,5),Alter!$A$1:$A$7,0)),"")</f>
        <v>3</v>
      </c>
      <c r="R354" s="23">
        <f>IFERROR(INDEX(Abschluss!$B$1:$B$10,MATCH(Original!Q354,Abschluss!$A$1:$A$10,0)),"")</f>
        <v>7</v>
      </c>
      <c r="S354" s="23">
        <f>IFERROR(INDEX(Tätigkeit!$B$1:$B$10,MATCH(Original!R354,Tätigkeit!$A$1:$A$10,0)),"")</f>
        <v>1</v>
      </c>
      <c r="T354" s="23" t="str">
        <f>IFERROR(INDEX(Berufsfeld!$B$1:$B$16,MATCH(Original!S354,Berufsfeld!$A$1:$A$16,0)),"")</f>
        <v/>
      </c>
      <c r="U354" s="23" t="str">
        <f>IFERROR(INDEX(Studium!$B$1:$B$11,MATCH(Original!T354,Studium!$A$1:$A$11,0)),"")</f>
        <v/>
      </c>
      <c r="V354" s="24">
        <f>IFERROR(INDEX(Einkommen!$B$1:$B$17,MATCH(Original!U354,Einkommen!$A$1:$A$17,0)),"")</f>
        <v>2</v>
      </c>
      <c r="W354" s="24">
        <f>IF(Original!V354="","",Original!V354+1)</f>
        <v>5</v>
      </c>
      <c r="X354" s="24">
        <f>IF(Original!W354="","",Original!W354+1)</f>
        <v>4</v>
      </c>
      <c r="Y354" s="25">
        <f>IF(Original!X354="ja",1,IF(Original!X354="nein",0,""))</f>
        <v>1</v>
      </c>
      <c r="Z354" s="25">
        <f>IF(Original!Y354="ja",0,IF(Original!Y354="nein",1,""))</f>
        <v>1</v>
      </c>
      <c r="AA354" s="25">
        <f>IF(OR(Original!Z354="Meine Meinung zu Amazon hat meine Entscheidung im ersten Teil des Fragebogens nicht beeinflusst.",neu!C354=0),0,IF(AND(Original!Z354="Ich habe mich wegen meiner Amazon-Vorbehalte im ersten Teil des Fragebogens fÃ¼r das Spenden entschieden.",neu!C354=1),1,""))</f>
        <v>0</v>
      </c>
      <c r="AB354" s="19"/>
    </row>
    <row r="355" spans="1:28" x14ac:dyDescent="0.3">
      <c r="A355" s="17">
        <f>IF(ISBLANK(Original!C355),1,0)</f>
        <v>0</v>
      </c>
      <c r="B355" s="2" t="str">
        <f>MID(Original!D355,8,1)&amp;MID(Original!F355,8,1)</f>
        <v>A</v>
      </c>
      <c r="C355" s="17">
        <f t="shared" si="25"/>
        <v>1</v>
      </c>
      <c r="D355" s="18">
        <f>Original!G355+1</f>
        <v>8</v>
      </c>
      <c r="E355" s="18">
        <f>Original!H355+1</f>
        <v>7</v>
      </c>
      <c r="F355" s="18">
        <f>10-Original!I355+1</f>
        <v>4</v>
      </c>
      <c r="G355" s="18">
        <f>Original!J355+1</f>
        <v>5</v>
      </c>
      <c r="H355" s="18">
        <f>Original!K355+1</f>
        <v>4</v>
      </c>
      <c r="I355" s="18">
        <f>10-Original!L355+1</f>
        <v>6</v>
      </c>
      <c r="J355" s="4">
        <f t="shared" si="26"/>
        <v>5.666666666666667</v>
      </c>
      <c r="K355" s="18">
        <f>Original!M355</f>
        <v>10</v>
      </c>
      <c r="L355" s="20" t="str">
        <f>IF(RIGHT(Original!N355,3)="â‚¬",LEFT(Original!N355,(LEN(Original!N355)-3)),Original!N355)</f>
        <v>500</v>
      </c>
      <c r="M355" s="21" t="str">
        <f t="shared" si="27"/>
        <v>500</v>
      </c>
      <c r="N355" s="5" t="str">
        <f t="shared" si="28"/>
        <v>500</v>
      </c>
      <c r="O355" s="5">
        <f t="shared" si="29"/>
        <v>500</v>
      </c>
      <c r="P355" s="22" t="str">
        <f>IF(Original!O355="mÃ¤nnlich","0",IF(Original!O355="weiblich","1",""))</f>
        <v>1</v>
      </c>
      <c r="Q355" s="22">
        <f>IFERROR(INDEX(Alter!$B$1:$B$7,MATCH(LEFT(Original!P355,5),Alter!$A$1:$A$7,0)),"")</f>
        <v>2</v>
      </c>
      <c r="R355" s="23">
        <f>IFERROR(INDEX(Abschluss!$B$1:$B$10,MATCH(Original!Q355,Abschluss!$A$1:$A$10,0)),"")</f>
        <v>4</v>
      </c>
      <c r="S355" s="23">
        <f>IFERROR(INDEX(Tätigkeit!$B$1:$B$10,MATCH(Original!R355,Tätigkeit!$A$1:$A$10,0)),"")</f>
        <v>1</v>
      </c>
      <c r="T355" s="23">
        <f>IFERROR(INDEX(Berufsfeld!$B$1:$B$16,MATCH(Original!S355,Berufsfeld!$A$1:$A$16,0)),"")</f>
        <v>4</v>
      </c>
      <c r="U355" s="23">
        <f>IFERROR(INDEX(Studium!$B$1:$B$11,MATCH(Original!T355,Studium!$A$1:$A$11,0)),"")</f>
        <v>3</v>
      </c>
      <c r="V355" s="24">
        <f>IFERROR(INDEX(Einkommen!$B$1:$B$17,MATCH(Original!U355,Einkommen!$A$1:$A$17,0)),"")</f>
        <v>2</v>
      </c>
      <c r="W355" s="24">
        <f>IF(Original!V355="","",Original!V355+1)</f>
        <v>4</v>
      </c>
      <c r="X355" s="24">
        <f>IF(Original!W355="","",Original!W355+1)</f>
        <v>3</v>
      </c>
      <c r="Y355" s="25">
        <f>IF(Original!X355="ja",1,IF(Original!X355="nein",0,""))</f>
        <v>1</v>
      </c>
      <c r="Z355" s="25">
        <f>IF(Original!Y355="ja",0,IF(Original!Y355="nein",1,""))</f>
        <v>0</v>
      </c>
      <c r="AA355" s="25">
        <f>IF(OR(Original!Z355="Meine Meinung zu Amazon hat meine Entscheidung im ersten Teil des Fragebogens nicht beeinflusst.",neu!C355=0),0,IF(AND(Original!Z355="Ich habe mich wegen meiner Amazon-Vorbehalte im ersten Teil des Fragebogens fÃ¼r das Spenden entschieden.",neu!C355=1),1,""))</f>
        <v>0</v>
      </c>
      <c r="AB355" s="19"/>
    </row>
    <row r="356" spans="1:28" x14ac:dyDescent="0.3">
      <c r="A356" s="17">
        <f>IF(ISBLANK(Original!C356),1,0)</f>
        <v>1</v>
      </c>
      <c r="B356" s="2" t="str">
        <f>MID(Original!D356,8,1)&amp;MID(Original!F356,8,1)</f>
        <v>B</v>
      </c>
      <c r="C356" s="17">
        <f t="shared" si="25"/>
        <v>0</v>
      </c>
      <c r="D356" s="18">
        <f>Original!G356+1</f>
        <v>9</v>
      </c>
      <c r="E356" s="18">
        <f>Original!H356+1</f>
        <v>9</v>
      </c>
      <c r="F356" s="18">
        <f>10-Original!I356+1</f>
        <v>4</v>
      </c>
      <c r="G356" s="18">
        <f>Original!J356+1</f>
        <v>9</v>
      </c>
      <c r="H356" s="18">
        <f>Original!K356+1</f>
        <v>8</v>
      </c>
      <c r="I356" s="18">
        <f>10-Original!L356+1</f>
        <v>9</v>
      </c>
      <c r="J356" s="4">
        <f t="shared" si="26"/>
        <v>8</v>
      </c>
      <c r="K356" s="18">
        <f>Original!M356</f>
        <v>10</v>
      </c>
      <c r="L356" s="20">
        <f>IF(RIGHT(Original!N356,3)="â‚¬",LEFT(Original!N356,(LEN(Original!N356)-3)),Original!N356)</f>
        <v>0</v>
      </c>
      <c r="M356" s="21">
        <f t="shared" si="27"/>
        <v>0</v>
      </c>
      <c r="N356" s="5">
        <f t="shared" si="28"/>
        <v>0</v>
      </c>
      <c r="O356" s="5">
        <f t="shared" si="29"/>
        <v>0</v>
      </c>
      <c r="P356" s="22" t="str">
        <f>IF(Original!O356="mÃ¤nnlich","0",IF(Original!O356="weiblich","1",""))</f>
        <v>0</v>
      </c>
      <c r="Q356" s="22">
        <f>IFERROR(INDEX(Alter!$B$1:$B$7,MATCH(LEFT(Original!P356,5),Alter!$A$1:$A$7,0)),"")</f>
        <v>2</v>
      </c>
      <c r="R356" s="23">
        <f>IFERROR(INDEX(Abschluss!$B$1:$B$10,MATCH(Original!Q356,Abschluss!$A$1:$A$10,0)),"")</f>
        <v>7</v>
      </c>
      <c r="S356" s="23">
        <f>IFERROR(INDEX(Tätigkeit!$B$1:$B$10,MATCH(Original!R356,Tätigkeit!$A$1:$A$10,0)),"")</f>
        <v>1</v>
      </c>
      <c r="T356" s="23">
        <f>IFERROR(INDEX(Berufsfeld!$B$1:$B$16,MATCH(Original!S356,Berufsfeld!$A$1:$A$16,0)),"")</f>
        <v>8</v>
      </c>
      <c r="U356" s="23">
        <f>IFERROR(INDEX(Studium!$B$1:$B$11,MATCH(Original!T356,Studium!$A$1:$A$11,0)),"")</f>
        <v>5</v>
      </c>
      <c r="V356" s="24">
        <f>IFERROR(INDEX(Einkommen!$B$1:$B$17,MATCH(Original!U356,Einkommen!$A$1:$A$17,0)),"")</f>
        <v>2</v>
      </c>
      <c r="W356" s="24">
        <f>IF(Original!V356="","",Original!V356+1)</f>
        <v>6</v>
      </c>
      <c r="X356" s="24">
        <f>IF(Original!W356="","",Original!W356+1)</f>
        <v>3</v>
      </c>
      <c r="Y356" s="25">
        <f>IF(Original!X356="ja",1,IF(Original!X356="nein",0,""))</f>
        <v>1</v>
      </c>
      <c r="Z356" s="25">
        <f>IF(Original!Y356="ja",0,IF(Original!Y356="nein",1,""))</f>
        <v>0</v>
      </c>
      <c r="AA356" s="25">
        <f>IF(OR(Original!Z356="Meine Meinung zu Amazon hat meine Entscheidung im ersten Teil des Fragebogens nicht beeinflusst.",neu!C356=0),0,IF(AND(Original!Z356="Ich habe mich wegen meiner Amazon-Vorbehalte im ersten Teil des Fragebogens fÃ¼r das Spenden entschieden.",neu!C356=1),1,""))</f>
        <v>0</v>
      </c>
      <c r="AB356" s="19"/>
    </row>
    <row r="357" spans="1:28" x14ac:dyDescent="0.3">
      <c r="A357" s="17">
        <f>IF(ISBLANK(Original!C357),1,0)</f>
        <v>1</v>
      </c>
      <c r="B357" s="2" t="str">
        <f>MID(Original!D357,8,1)&amp;MID(Original!F357,8,1)</f>
        <v>A</v>
      </c>
      <c r="C357" s="17">
        <f t="shared" si="25"/>
        <v>1</v>
      </c>
      <c r="D357" s="18">
        <f>Original!G357+1</f>
        <v>8</v>
      </c>
      <c r="E357" s="18">
        <f>Original!H357+1</f>
        <v>8</v>
      </c>
      <c r="F357" s="18">
        <f>10-Original!I357+1</f>
        <v>4</v>
      </c>
      <c r="G357" s="18">
        <f>Original!J357+1</f>
        <v>8</v>
      </c>
      <c r="H357" s="18">
        <f>Original!K357+1</f>
        <v>8</v>
      </c>
      <c r="I357" s="18">
        <f>10-Original!L357+1</f>
        <v>5</v>
      </c>
      <c r="J357" s="4">
        <f t="shared" si="26"/>
        <v>6.833333333333333</v>
      </c>
      <c r="K357" s="18">
        <f>Original!M357</f>
        <v>7</v>
      </c>
      <c r="L357" s="20">
        <f>IF(RIGHT(Original!N357,3)="â‚¬",LEFT(Original!N357,(LEN(Original!N357)-3)),Original!N357)</f>
        <v>70</v>
      </c>
      <c r="M357" s="21">
        <f t="shared" si="27"/>
        <v>70</v>
      </c>
      <c r="N357" s="5">
        <f t="shared" si="28"/>
        <v>70</v>
      </c>
      <c r="O357" s="5">
        <f t="shared" si="29"/>
        <v>70</v>
      </c>
      <c r="P357" s="22" t="str">
        <f>IF(Original!O357="mÃ¤nnlich","0",IF(Original!O357="weiblich","1",""))</f>
        <v>0</v>
      </c>
      <c r="Q357" s="22">
        <f>IFERROR(INDEX(Alter!$B$1:$B$7,MATCH(LEFT(Original!P357,5),Alter!$A$1:$A$7,0)),"")</f>
        <v>3</v>
      </c>
      <c r="R357" s="23">
        <f>IFERROR(INDEX(Abschluss!$B$1:$B$10,MATCH(Original!Q357,Abschluss!$A$1:$A$10,0)),"")</f>
        <v>8</v>
      </c>
      <c r="S357" s="23">
        <f>IFERROR(INDEX(Tätigkeit!$B$1:$B$10,MATCH(Original!R357,Tätigkeit!$A$1:$A$10,0)),"")</f>
        <v>2</v>
      </c>
      <c r="T357" s="23">
        <f>IFERROR(INDEX(Berufsfeld!$B$1:$B$16,MATCH(Original!S357,Berufsfeld!$A$1:$A$16,0)),"")</f>
        <v>7</v>
      </c>
      <c r="U357" s="23">
        <f>IFERROR(INDEX(Studium!$B$1:$B$11,MATCH(Original!T357,Studium!$A$1:$A$11,0)),"")</f>
        <v>2</v>
      </c>
      <c r="V357" s="24">
        <f>IFERROR(INDEX(Einkommen!$B$1:$B$17,MATCH(Original!U357,Einkommen!$A$1:$A$17,0)),"")</f>
        <v>5</v>
      </c>
      <c r="W357" s="24">
        <f>IF(Original!V357="","",Original!V357+1)</f>
        <v>7</v>
      </c>
      <c r="X357" s="24">
        <f>IF(Original!W357="","",Original!W357+1)</f>
        <v>4</v>
      </c>
      <c r="Y357" s="25">
        <f>IF(Original!X357="ja",1,IF(Original!X357="nein",0,""))</f>
        <v>1</v>
      </c>
      <c r="Z357" s="25">
        <f>IF(Original!Y357="ja",0,IF(Original!Y357="nein",1,""))</f>
        <v>1</v>
      </c>
      <c r="AA357" s="25">
        <f>IF(OR(Original!Z357="Meine Meinung zu Amazon hat meine Entscheidung im ersten Teil des Fragebogens nicht beeinflusst.",neu!C357=0),0,IF(AND(Original!Z357="Ich habe mich wegen meiner Amazon-Vorbehalte im ersten Teil des Fragebogens fÃ¼r das Spenden entschieden.",neu!C357=1),1,""))</f>
        <v>1</v>
      </c>
      <c r="AB357" s="19"/>
    </row>
    <row r="358" spans="1:28" x14ac:dyDescent="0.3">
      <c r="A358" s="17">
        <f>IF(ISBLANK(Original!C358),1,0)</f>
        <v>1</v>
      </c>
      <c r="B358" s="2" t="str">
        <f>MID(Original!D358,8,1)&amp;MID(Original!F358,8,1)</f>
        <v>A</v>
      </c>
      <c r="C358" s="17">
        <f t="shared" si="25"/>
        <v>1</v>
      </c>
      <c r="D358" s="18">
        <f>Original!G358+1</f>
        <v>4</v>
      </c>
      <c r="E358" s="18">
        <f>Original!H358+1</f>
        <v>4</v>
      </c>
      <c r="F358" s="18">
        <f>10-Original!I358+1</f>
        <v>1</v>
      </c>
      <c r="G358" s="18">
        <f>Original!J358+1</f>
        <v>1</v>
      </c>
      <c r="H358" s="18">
        <f>Original!K358+1</f>
        <v>1</v>
      </c>
      <c r="I358" s="18">
        <f>10-Original!L358+1</f>
        <v>6</v>
      </c>
      <c r="J358" s="4">
        <f t="shared" si="26"/>
        <v>2.8333333333333335</v>
      </c>
      <c r="K358" s="18">
        <f>Original!M358</f>
        <v>7</v>
      </c>
      <c r="L358" s="20">
        <f>IF(RIGHT(Original!N358,3)="â‚¬",LEFT(Original!N358,(LEN(Original!N358)-3)),Original!N358)</f>
        <v>100</v>
      </c>
      <c r="M358" s="21">
        <f t="shared" si="27"/>
        <v>100</v>
      </c>
      <c r="N358" s="5">
        <f t="shared" si="28"/>
        <v>100</v>
      </c>
      <c r="O358" s="5">
        <f t="shared" si="29"/>
        <v>100</v>
      </c>
      <c r="P358" s="22" t="str">
        <f>IF(Original!O358="mÃ¤nnlich","0",IF(Original!O358="weiblich","1",""))</f>
        <v>0</v>
      </c>
      <c r="Q358" s="22">
        <f>IFERROR(INDEX(Alter!$B$1:$B$7,MATCH(LEFT(Original!P358,5),Alter!$A$1:$A$7,0)),"")</f>
        <v>3</v>
      </c>
      <c r="R358" s="23">
        <f>IFERROR(INDEX(Abschluss!$B$1:$B$10,MATCH(Original!Q358,Abschluss!$A$1:$A$10,0)),"")</f>
        <v>9</v>
      </c>
      <c r="S358" s="23">
        <f>IFERROR(INDEX(Tätigkeit!$B$1:$B$10,MATCH(Original!R358,Tätigkeit!$A$1:$A$10,0)),"")</f>
        <v>2</v>
      </c>
      <c r="T358" s="23">
        <f>IFERROR(INDEX(Berufsfeld!$B$1:$B$16,MATCH(Original!S358,Berufsfeld!$A$1:$A$16,0)),"")</f>
        <v>1</v>
      </c>
      <c r="U358" s="23">
        <f>IFERROR(INDEX(Studium!$B$1:$B$11,MATCH(Original!T358,Studium!$A$1:$A$11,0)),"")</f>
        <v>1</v>
      </c>
      <c r="V358" s="24">
        <f>IFERROR(INDEX(Einkommen!$B$1:$B$17,MATCH(Original!U358,Einkommen!$A$1:$A$17,0)),"")</f>
        <v>6</v>
      </c>
      <c r="W358" s="24">
        <f>IF(Original!V358="","",Original!V358+1)</f>
        <v>5</v>
      </c>
      <c r="X358" s="24">
        <f>IF(Original!W358="","",Original!W358+1)</f>
        <v>2</v>
      </c>
      <c r="Y358" s="25">
        <f>IF(Original!X358="ja",1,IF(Original!X358="nein",0,""))</f>
        <v>1</v>
      </c>
      <c r="Z358" s="25">
        <f>IF(Original!Y358="ja",0,IF(Original!Y358="nein",1,""))</f>
        <v>0</v>
      </c>
      <c r="AA358" s="25">
        <f>IF(OR(Original!Z358="Meine Meinung zu Amazon hat meine Entscheidung im ersten Teil des Fragebogens nicht beeinflusst.",neu!C358=0),0,IF(AND(Original!Z358="Ich habe mich wegen meiner Amazon-Vorbehalte im ersten Teil des Fragebogens fÃ¼r das Spenden entschieden.",neu!C358=1),1,""))</f>
        <v>0</v>
      </c>
      <c r="AB358" s="19"/>
    </row>
    <row r="359" spans="1:28" x14ac:dyDescent="0.3">
      <c r="A359" s="17">
        <f>IF(ISBLANK(Original!C359),1,0)</f>
        <v>0</v>
      </c>
      <c r="B359" s="2" t="str">
        <f>MID(Original!D359,8,1)&amp;MID(Original!F359,8,1)</f>
        <v>B</v>
      </c>
      <c r="C359" s="17">
        <f t="shared" si="25"/>
        <v>0</v>
      </c>
      <c r="D359" s="18">
        <f>Original!G359+1</f>
        <v>9</v>
      </c>
      <c r="E359" s="18">
        <f>Original!H359+1</f>
        <v>11</v>
      </c>
      <c r="F359" s="18">
        <f>10-Original!I359+1</f>
        <v>5</v>
      </c>
      <c r="G359" s="18">
        <f>Original!J359+1</f>
        <v>9</v>
      </c>
      <c r="H359" s="18">
        <f>Original!K359+1</f>
        <v>9</v>
      </c>
      <c r="I359" s="18">
        <f>10-Original!L359+1</f>
        <v>9</v>
      </c>
      <c r="J359" s="4">
        <f t="shared" si="26"/>
        <v>8.6666666666666661</v>
      </c>
      <c r="K359" s="18">
        <f>Original!M359</f>
        <v>6</v>
      </c>
      <c r="L359" s="20">
        <f>IF(RIGHT(Original!N359,3)="â‚¬",LEFT(Original!N359,(LEN(Original!N359)-3)),Original!N359)</f>
        <v>100</v>
      </c>
      <c r="M359" s="21">
        <f t="shared" si="27"/>
        <v>100</v>
      </c>
      <c r="N359" s="5">
        <f t="shared" si="28"/>
        <v>100</v>
      </c>
      <c r="O359" s="5">
        <f t="shared" si="29"/>
        <v>100</v>
      </c>
      <c r="P359" s="22" t="str">
        <f>IF(Original!O359="mÃ¤nnlich","0",IF(Original!O359="weiblich","1",""))</f>
        <v>0</v>
      </c>
      <c r="Q359" s="22">
        <f>IFERROR(INDEX(Alter!$B$1:$B$7,MATCH(LEFT(Original!P359,5),Alter!$A$1:$A$7,0)),"")</f>
        <v>3</v>
      </c>
      <c r="R359" s="23">
        <f>IFERROR(INDEX(Abschluss!$B$1:$B$10,MATCH(Original!Q359,Abschluss!$A$1:$A$10,0)),"")</f>
        <v>4</v>
      </c>
      <c r="S359" s="23">
        <f>IFERROR(INDEX(Tätigkeit!$B$1:$B$10,MATCH(Original!R359,Tätigkeit!$A$1:$A$10,0)),"")</f>
        <v>2</v>
      </c>
      <c r="T359" s="23">
        <f>IFERROR(INDEX(Berufsfeld!$B$1:$B$16,MATCH(Original!S359,Berufsfeld!$A$1:$A$16,0)),"")</f>
        <v>3</v>
      </c>
      <c r="U359" s="23">
        <f>IFERROR(INDEX(Studium!$B$1:$B$11,MATCH(Original!T359,Studium!$A$1:$A$11,0)),"")</f>
        <v>1</v>
      </c>
      <c r="V359" s="24">
        <f>IFERROR(INDEX(Einkommen!$B$1:$B$17,MATCH(Original!U359,Einkommen!$A$1:$A$17,0)),"")</f>
        <v>2</v>
      </c>
      <c r="W359" s="24">
        <f>IF(Original!V359="","",Original!V359+1)</f>
        <v>4</v>
      </c>
      <c r="X359" s="24">
        <f>IF(Original!W359="","",Original!W359+1)</f>
        <v>4</v>
      </c>
      <c r="Y359" s="25">
        <f>IF(Original!X359="ja",1,IF(Original!X359="nein",0,""))</f>
        <v>1</v>
      </c>
      <c r="Z359" s="25">
        <f>IF(Original!Y359="ja",0,IF(Original!Y359="nein",1,""))</f>
        <v>0</v>
      </c>
      <c r="AA359" s="25">
        <f>IF(OR(Original!Z359="Meine Meinung zu Amazon hat meine Entscheidung im ersten Teil des Fragebogens nicht beeinflusst.",neu!C359=0),0,IF(AND(Original!Z359="Ich habe mich wegen meiner Amazon-Vorbehalte im ersten Teil des Fragebogens fÃ¼r das Spenden entschieden.",neu!C359=1),1,""))</f>
        <v>0</v>
      </c>
      <c r="AB359" s="19"/>
    </row>
    <row r="360" spans="1:28" x14ac:dyDescent="0.3">
      <c r="A360" s="17">
        <f>IF(ISBLANK(Original!C360),1,0)</f>
        <v>0</v>
      </c>
      <c r="B360" s="2" t="str">
        <f>MID(Original!D360,8,1)&amp;MID(Original!F360,8,1)</f>
        <v>A</v>
      </c>
      <c r="C360" s="17">
        <f t="shared" si="25"/>
        <v>1</v>
      </c>
      <c r="D360" s="18">
        <f>Original!G360+1</f>
        <v>6</v>
      </c>
      <c r="E360" s="18">
        <f>Original!H360+1</f>
        <v>6</v>
      </c>
      <c r="F360" s="18">
        <f>10-Original!I360+1</f>
        <v>7</v>
      </c>
      <c r="G360" s="18">
        <f>Original!J360+1</f>
        <v>7</v>
      </c>
      <c r="H360" s="18">
        <f>Original!K360+1</f>
        <v>5</v>
      </c>
      <c r="I360" s="18">
        <f>10-Original!L360+1</f>
        <v>5</v>
      </c>
      <c r="J360" s="4">
        <f t="shared" si="26"/>
        <v>6</v>
      </c>
      <c r="K360" s="18">
        <f>Original!M360</f>
        <v>4</v>
      </c>
      <c r="L360" s="20">
        <f>IF(RIGHT(Original!N360,3)="â‚¬",LEFT(Original!N360,(LEN(Original!N360)-3)),Original!N360)</f>
        <v>10</v>
      </c>
      <c r="M360" s="21">
        <f t="shared" si="27"/>
        <v>10</v>
      </c>
      <c r="N360" s="5">
        <f t="shared" si="28"/>
        <v>10</v>
      </c>
      <c r="O360" s="5">
        <f t="shared" si="29"/>
        <v>10</v>
      </c>
      <c r="P360" s="22" t="str">
        <f>IF(Original!O360="mÃ¤nnlich","0",IF(Original!O360="weiblich","1",""))</f>
        <v>0</v>
      </c>
      <c r="Q360" s="22">
        <f>IFERROR(INDEX(Alter!$B$1:$B$7,MATCH(LEFT(Original!P360,5),Alter!$A$1:$A$7,0)),"")</f>
        <v>3</v>
      </c>
      <c r="R360" s="23">
        <f>IFERROR(INDEX(Abschluss!$B$1:$B$10,MATCH(Original!Q360,Abschluss!$A$1:$A$10,0)),"")</f>
        <v>6</v>
      </c>
      <c r="S360" s="23">
        <f>IFERROR(INDEX(Tätigkeit!$B$1:$B$10,MATCH(Original!R360,Tätigkeit!$A$1:$A$10,0)),"")</f>
        <v>2</v>
      </c>
      <c r="T360" s="23">
        <f>IFERROR(INDEX(Berufsfeld!$B$1:$B$16,MATCH(Original!S360,Berufsfeld!$A$1:$A$16,0)),"")</f>
        <v>3</v>
      </c>
      <c r="U360" s="23" t="str">
        <f>IFERROR(INDEX(Studium!$B$1:$B$11,MATCH(Original!T360,Studium!$A$1:$A$11,0)),"")</f>
        <v/>
      </c>
      <c r="V360" s="24">
        <f>IFERROR(INDEX(Einkommen!$B$1:$B$17,MATCH(Original!U360,Einkommen!$A$1:$A$17,0)),"")</f>
        <v>2</v>
      </c>
      <c r="W360" s="24">
        <f>IF(Original!V360="","",Original!V360+1)</f>
        <v>4</v>
      </c>
      <c r="X360" s="24">
        <f>IF(Original!W360="","",Original!W360+1)</f>
        <v>4</v>
      </c>
      <c r="Y360" s="25">
        <f>IF(Original!X360="ja",1,IF(Original!X360="nein",0,""))</f>
        <v>1</v>
      </c>
      <c r="Z360" s="25">
        <f>IF(Original!Y360="ja",0,IF(Original!Y360="nein",1,""))</f>
        <v>0</v>
      </c>
      <c r="AA360" s="25">
        <f>IF(OR(Original!Z360="Meine Meinung zu Amazon hat meine Entscheidung im ersten Teil des Fragebogens nicht beeinflusst.",neu!C360=0),0,IF(AND(Original!Z360="Ich habe mich wegen meiner Amazon-Vorbehalte im ersten Teil des Fragebogens fÃ¼r das Spenden entschieden.",neu!C360=1),1,""))</f>
        <v>1</v>
      </c>
      <c r="AB360" s="19"/>
    </row>
    <row r="361" spans="1:28" x14ac:dyDescent="0.3">
      <c r="A361" s="17">
        <f>IF(ISBLANK(Original!C361),1,0)</f>
        <v>0</v>
      </c>
      <c r="B361" s="2" t="str">
        <f>MID(Original!D361,8,1)&amp;MID(Original!F361,8,1)</f>
        <v>A</v>
      </c>
      <c r="C361" s="17">
        <f t="shared" si="25"/>
        <v>1</v>
      </c>
      <c r="D361" s="18">
        <f>Original!G361+1</f>
        <v>11</v>
      </c>
      <c r="E361" s="18">
        <f>Original!H361+1</f>
        <v>11</v>
      </c>
      <c r="F361" s="18">
        <f>10-Original!I361+1</f>
        <v>1</v>
      </c>
      <c r="G361" s="18">
        <f>Original!J361+1</f>
        <v>11</v>
      </c>
      <c r="H361" s="18">
        <f>Original!K361+1</f>
        <v>3</v>
      </c>
      <c r="I361" s="18">
        <f>10-Original!L361+1</f>
        <v>11</v>
      </c>
      <c r="J361" s="4">
        <f t="shared" si="26"/>
        <v>8</v>
      </c>
      <c r="K361" s="18">
        <f>Original!M361</f>
        <v>4</v>
      </c>
      <c r="L361" s="20">
        <f>IF(RIGHT(Original!N361,3)="â‚¬",LEFT(Original!N361,(LEN(Original!N361)-3)),Original!N361)</f>
        <v>100</v>
      </c>
      <c r="M361" s="21">
        <f t="shared" si="27"/>
        <v>100</v>
      </c>
      <c r="N361" s="5">
        <f t="shared" si="28"/>
        <v>100</v>
      </c>
      <c r="O361" s="5">
        <f t="shared" si="29"/>
        <v>100</v>
      </c>
      <c r="P361" s="22" t="str">
        <f>IF(Original!O361="mÃ¤nnlich","0",IF(Original!O361="weiblich","1",""))</f>
        <v>1</v>
      </c>
      <c r="Q361" s="22">
        <f>IFERROR(INDEX(Alter!$B$1:$B$7,MATCH(LEFT(Original!P361,5),Alter!$A$1:$A$7,0)),"")</f>
        <v>2</v>
      </c>
      <c r="R361" s="23">
        <f>IFERROR(INDEX(Abschluss!$B$1:$B$10,MATCH(Original!Q361,Abschluss!$A$1:$A$10,0)),"")</f>
        <v>4</v>
      </c>
      <c r="S361" s="23">
        <f>IFERROR(INDEX(Tätigkeit!$B$1:$B$10,MATCH(Original!R361,Tätigkeit!$A$1:$A$10,0)),"")</f>
        <v>1</v>
      </c>
      <c r="T361" s="23">
        <f>IFERROR(INDEX(Berufsfeld!$B$1:$B$16,MATCH(Original!S361,Berufsfeld!$A$1:$A$16,0)),"")</f>
        <v>1</v>
      </c>
      <c r="U361" s="23">
        <f>IFERROR(INDEX(Studium!$B$1:$B$11,MATCH(Original!T361,Studium!$A$1:$A$11,0)),"")</f>
        <v>7</v>
      </c>
      <c r="V361" s="24">
        <f>IFERROR(INDEX(Einkommen!$B$1:$B$17,MATCH(Original!U361,Einkommen!$A$1:$A$17,0)),"")</f>
        <v>1</v>
      </c>
      <c r="W361" s="24">
        <f>IF(Original!V361="","",Original!V361+1)</f>
        <v>2</v>
      </c>
      <c r="X361" s="24">
        <f>IF(Original!W361="","",Original!W361+1)</f>
        <v>4</v>
      </c>
      <c r="Y361" s="25">
        <f>IF(Original!X361="ja",1,IF(Original!X361="nein",0,""))</f>
        <v>1</v>
      </c>
      <c r="Z361" s="25">
        <f>IF(Original!Y361="ja",0,IF(Original!Y361="nein",1,""))</f>
        <v>0</v>
      </c>
      <c r="AA361" s="25">
        <f>IF(OR(Original!Z361="Meine Meinung zu Amazon hat meine Entscheidung im ersten Teil des Fragebogens nicht beeinflusst.",neu!C361=0),0,IF(AND(Original!Z361="Ich habe mich wegen meiner Amazon-Vorbehalte im ersten Teil des Fragebogens fÃ¼r das Spenden entschieden.",neu!C361=1),1,""))</f>
        <v>0</v>
      </c>
      <c r="AB361" s="19"/>
    </row>
    <row r="362" spans="1:28" x14ac:dyDescent="0.3">
      <c r="A362" s="17">
        <f>IF(ISBLANK(Original!C362),1,0)</f>
        <v>1</v>
      </c>
      <c r="B362" s="2" t="str">
        <f>MID(Original!D362,8,1)&amp;MID(Original!F362,8,1)</f>
        <v>A</v>
      </c>
      <c r="C362" s="17">
        <f t="shared" si="25"/>
        <v>1</v>
      </c>
      <c r="D362" s="18">
        <f>Original!G362+1</f>
        <v>6</v>
      </c>
      <c r="E362" s="18">
        <f>Original!H362+1</f>
        <v>6</v>
      </c>
      <c r="F362" s="18">
        <f>10-Original!I362+1</f>
        <v>5</v>
      </c>
      <c r="G362" s="18">
        <f>Original!J362+1</f>
        <v>5</v>
      </c>
      <c r="H362" s="18">
        <f>Original!K362+1</f>
        <v>5</v>
      </c>
      <c r="I362" s="18">
        <f>10-Original!L362+1</f>
        <v>3</v>
      </c>
      <c r="J362" s="4">
        <f t="shared" si="26"/>
        <v>5</v>
      </c>
      <c r="K362" s="18">
        <f>Original!M362</f>
        <v>10</v>
      </c>
      <c r="L362" s="20">
        <f>IF(RIGHT(Original!N362,3)="â‚¬",LEFT(Original!N362,(LEN(Original!N362)-3)),Original!N362)</f>
        <v>300</v>
      </c>
      <c r="M362" s="21">
        <f t="shared" si="27"/>
        <v>300</v>
      </c>
      <c r="N362" s="5">
        <f t="shared" si="28"/>
        <v>300</v>
      </c>
      <c r="O362" s="5">
        <f t="shared" si="29"/>
        <v>300</v>
      </c>
      <c r="P362" s="22" t="str">
        <f>IF(Original!O362="mÃ¤nnlich","0",IF(Original!O362="weiblich","1",""))</f>
        <v>1</v>
      </c>
      <c r="Q362" s="22">
        <f>IFERROR(INDEX(Alter!$B$1:$B$7,MATCH(LEFT(Original!P362,5),Alter!$A$1:$A$7,0)),"")</f>
        <v>3</v>
      </c>
      <c r="R362" s="23">
        <f>IFERROR(INDEX(Abschluss!$B$1:$B$10,MATCH(Original!Q362,Abschluss!$A$1:$A$10,0)),"")</f>
        <v>4</v>
      </c>
      <c r="S362" s="23">
        <f>IFERROR(INDEX(Tätigkeit!$B$1:$B$10,MATCH(Original!R362,Tätigkeit!$A$1:$A$10,0)),"")</f>
        <v>1</v>
      </c>
      <c r="T362" s="23">
        <f>IFERROR(INDEX(Berufsfeld!$B$1:$B$16,MATCH(Original!S362,Berufsfeld!$A$1:$A$16,0)),"")</f>
        <v>4</v>
      </c>
      <c r="U362" s="23">
        <f>IFERROR(INDEX(Studium!$B$1:$B$11,MATCH(Original!T362,Studium!$A$1:$A$11,0)),"")</f>
        <v>3</v>
      </c>
      <c r="V362" s="24">
        <f>IFERROR(INDEX(Einkommen!$B$1:$B$17,MATCH(Original!U362,Einkommen!$A$1:$A$17,0)),"")</f>
        <v>3</v>
      </c>
      <c r="W362" s="24">
        <f>IF(Original!V362="","",Original!V362+1)</f>
        <v>4</v>
      </c>
      <c r="X362" s="24">
        <f>IF(Original!W362="","",Original!W362+1)</f>
        <v>2</v>
      </c>
      <c r="Y362" s="25">
        <f>IF(Original!X362="ja",1,IF(Original!X362="nein",0,""))</f>
        <v>1</v>
      </c>
      <c r="Z362" s="25">
        <f>IF(Original!Y362="ja",0,IF(Original!Y362="nein",1,""))</f>
        <v>0</v>
      </c>
      <c r="AA362" s="25">
        <f>IF(OR(Original!Z362="Meine Meinung zu Amazon hat meine Entscheidung im ersten Teil des Fragebogens nicht beeinflusst.",neu!C362=0),0,IF(AND(Original!Z362="Ich habe mich wegen meiner Amazon-Vorbehalte im ersten Teil des Fragebogens fÃ¼r das Spenden entschieden.",neu!C362=1),1,""))</f>
        <v>0</v>
      </c>
      <c r="AB362" s="19"/>
    </row>
    <row r="363" spans="1:28" x14ac:dyDescent="0.3">
      <c r="A363" s="17">
        <f>IF(ISBLANK(Original!C363),1,0)</f>
        <v>0</v>
      </c>
      <c r="B363" s="2" t="str">
        <f>MID(Original!D363,8,1)&amp;MID(Original!F363,8,1)</f>
        <v>A</v>
      </c>
      <c r="C363" s="17">
        <f t="shared" si="25"/>
        <v>1</v>
      </c>
      <c r="D363" s="18">
        <f>Original!G363+1</f>
        <v>6</v>
      </c>
      <c r="E363" s="18">
        <f>Original!H363+1</f>
        <v>4</v>
      </c>
      <c r="F363" s="18">
        <f>10-Original!I363+1</f>
        <v>4</v>
      </c>
      <c r="G363" s="18">
        <f>Original!J363+1</f>
        <v>6</v>
      </c>
      <c r="H363" s="18">
        <f>Original!K363+1</f>
        <v>5</v>
      </c>
      <c r="I363" s="18">
        <f>10-Original!L363+1</f>
        <v>5</v>
      </c>
      <c r="J363" s="4">
        <f t="shared" si="26"/>
        <v>5</v>
      </c>
      <c r="K363" s="18">
        <f>Original!M363</f>
        <v>8</v>
      </c>
      <c r="L363" s="20">
        <f>IF(RIGHT(Original!N363,3)="â‚¬",LEFT(Original!N363,(LEN(Original!N363)-3)),Original!N363)</f>
        <v>400</v>
      </c>
      <c r="M363" s="21">
        <f t="shared" si="27"/>
        <v>400</v>
      </c>
      <c r="N363" s="5">
        <f t="shared" si="28"/>
        <v>400</v>
      </c>
      <c r="O363" s="5">
        <f t="shared" si="29"/>
        <v>400</v>
      </c>
      <c r="P363" s="22" t="str">
        <f>IF(Original!O363="mÃ¤nnlich","0",IF(Original!O363="weiblich","1",""))</f>
        <v>1</v>
      </c>
      <c r="Q363" s="22">
        <f>IFERROR(INDEX(Alter!$B$1:$B$7,MATCH(LEFT(Original!P363,5),Alter!$A$1:$A$7,0)),"")</f>
        <v>5</v>
      </c>
      <c r="R363" s="23">
        <f>IFERROR(INDEX(Abschluss!$B$1:$B$10,MATCH(Original!Q363,Abschluss!$A$1:$A$10,0)),"")</f>
        <v>8</v>
      </c>
      <c r="S363" s="23">
        <f>IFERROR(INDEX(Tätigkeit!$B$1:$B$10,MATCH(Original!R363,Tätigkeit!$A$1:$A$10,0)),"")</f>
        <v>2</v>
      </c>
      <c r="T363" s="23">
        <f>IFERROR(INDEX(Berufsfeld!$B$1:$B$16,MATCH(Original!S363,Berufsfeld!$A$1:$A$16,0)),"")</f>
        <v>6</v>
      </c>
      <c r="U363" s="23" t="str">
        <f>IFERROR(INDEX(Studium!$B$1:$B$11,MATCH(Original!T363,Studium!$A$1:$A$11,0)),"")</f>
        <v/>
      </c>
      <c r="V363" s="24">
        <f>IFERROR(INDEX(Einkommen!$B$1:$B$17,MATCH(Original!U363,Einkommen!$A$1:$A$17,0)),"")</f>
        <v>5</v>
      </c>
      <c r="W363" s="24">
        <f>IF(Original!V363="","",Original!V363+1)</f>
        <v>5</v>
      </c>
      <c r="X363" s="24">
        <f>IF(Original!W363="","",Original!W363+1)</f>
        <v>4</v>
      </c>
      <c r="Y363" s="25">
        <f>IF(Original!X363="ja",1,IF(Original!X363="nein",0,""))</f>
        <v>1</v>
      </c>
      <c r="Z363" s="25">
        <f>IF(Original!Y363="ja",0,IF(Original!Y363="nein",1,""))</f>
        <v>0</v>
      </c>
      <c r="AA363" s="25">
        <f>IF(OR(Original!Z363="Meine Meinung zu Amazon hat meine Entscheidung im ersten Teil des Fragebogens nicht beeinflusst.",neu!C363=0),0,IF(AND(Original!Z363="Ich habe mich wegen meiner Amazon-Vorbehalte im ersten Teil des Fragebogens fÃ¼r das Spenden entschieden.",neu!C363=1),1,""))</f>
        <v>0</v>
      </c>
      <c r="AB363" s="19"/>
    </row>
    <row r="364" spans="1:28" x14ac:dyDescent="0.3">
      <c r="A364" s="17">
        <f>IF(ISBLANK(Original!C364),1,0)</f>
        <v>0</v>
      </c>
      <c r="B364" s="2" t="str">
        <f>MID(Original!D364,8,1)&amp;MID(Original!F364,8,1)</f>
        <v>A</v>
      </c>
      <c r="C364" s="17">
        <f t="shared" si="25"/>
        <v>1</v>
      </c>
      <c r="D364" s="18">
        <f>Original!G364+1</f>
        <v>8</v>
      </c>
      <c r="E364" s="18">
        <f>Original!H364+1</f>
        <v>5</v>
      </c>
      <c r="F364" s="18">
        <f>10-Original!I364+1</f>
        <v>4</v>
      </c>
      <c r="G364" s="18">
        <f>Original!J364+1</f>
        <v>9</v>
      </c>
      <c r="H364" s="18">
        <f>Original!K364+1</f>
        <v>5</v>
      </c>
      <c r="I364" s="18">
        <f>10-Original!L364+1</f>
        <v>6</v>
      </c>
      <c r="J364" s="4">
        <f t="shared" si="26"/>
        <v>6.166666666666667</v>
      </c>
      <c r="K364" s="18">
        <f>Original!M364</f>
        <v>10</v>
      </c>
      <c r="L364" s="20">
        <f>IF(RIGHT(Original!N364,3)="â‚¬",LEFT(Original!N364,(LEN(Original!N364)-3)),Original!N364)</f>
        <v>150</v>
      </c>
      <c r="M364" s="21">
        <f t="shared" si="27"/>
        <v>150</v>
      </c>
      <c r="N364" s="5">
        <f t="shared" si="28"/>
        <v>150</v>
      </c>
      <c r="O364" s="5">
        <f t="shared" si="29"/>
        <v>150</v>
      </c>
      <c r="P364" s="22" t="str">
        <f>IF(Original!O364="mÃ¤nnlich","0",IF(Original!O364="weiblich","1",""))</f>
        <v>1</v>
      </c>
      <c r="Q364" s="22">
        <f>IFERROR(INDEX(Alter!$B$1:$B$7,MATCH(LEFT(Original!P364,5),Alter!$A$1:$A$7,0)),"")</f>
        <v>2</v>
      </c>
      <c r="R364" s="23">
        <f>IFERROR(INDEX(Abschluss!$B$1:$B$10,MATCH(Original!Q364,Abschluss!$A$1:$A$10,0)),"")</f>
        <v>4</v>
      </c>
      <c r="S364" s="23">
        <f>IFERROR(INDEX(Tätigkeit!$B$1:$B$10,MATCH(Original!R364,Tätigkeit!$A$1:$A$10,0)),"")</f>
        <v>1</v>
      </c>
      <c r="T364" s="23">
        <f>IFERROR(INDEX(Berufsfeld!$B$1:$B$16,MATCH(Original!S364,Berufsfeld!$A$1:$A$16,0)),"")</f>
        <v>1</v>
      </c>
      <c r="U364" s="23">
        <f>IFERROR(INDEX(Studium!$B$1:$B$11,MATCH(Original!T364,Studium!$A$1:$A$11,0)),"")</f>
        <v>7</v>
      </c>
      <c r="V364" s="24">
        <f>IFERROR(INDEX(Einkommen!$B$1:$B$17,MATCH(Original!U364,Einkommen!$A$1:$A$17,0)),"")</f>
        <v>1</v>
      </c>
      <c r="W364" s="24">
        <f>IF(Original!V364="","",Original!V364+1)</f>
        <v>5</v>
      </c>
      <c r="X364" s="24">
        <f>IF(Original!W364="","",Original!W364+1)</f>
        <v>2</v>
      </c>
      <c r="Y364" s="25">
        <f>IF(Original!X364="ja",1,IF(Original!X364="nein",0,""))</f>
        <v>1</v>
      </c>
      <c r="Z364" s="25">
        <f>IF(Original!Y364="ja",0,IF(Original!Y364="nein",1,""))</f>
        <v>0</v>
      </c>
      <c r="AA364" s="25">
        <f>IF(OR(Original!Z364="Meine Meinung zu Amazon hat meine Entscheidung im ersten Teil des Fragebogens nicht beeinflusst.",neu!C364=0),0,IF(AND(Original!Z364="Ich habe mich wegen meiner Amazon-Vorbehalte im ersten Teil des Fragebogens fÃ¼r das Spenden entschieden.",neu!C364=1),1,""))</f>
        <v>0</v>
      </c>
      <c r="AB364" s="19"/>
    </row>
    <row r="365" spans="1:28" x14ac:dyDescent="0.3">
      <c r="A365" s="17">
        <f>IF(ISBLANK(Original!C365),1,0)</f>
        <v>0</v>
      </c>
      <c r="B365" s="2" t="str">
        <f>MID(Original!D365,8,1)&amp;MID(Original!F365,8,1)</f>
        <v>A</v>
      </c>
      <c r="C365" s="17">
        <f t="shared" si="25"/>
        <v>1</v>
      </c>
      <c r="D365" s="18">
        <f>Original!G365+1</f>
        <v>5</v>
      </c>
      <c r="E365" s="18">
        <f>Original!H365+1</f>
        <v>8</v>
      </c>
      <c r="F365" s="18">
        <f>10-Original!I365+1</f>
        <v>5</v>
      </c>
      <c r="G365" s="18">
        <f>Original!J365+1</f>
        <v>6</v>
      </c>
      <c r="H365" s="18">
        <f>Original!K365+1</f>
        <v>4</v>
      </c>
      <c r="I365" s="18">
        <f>10-Original!L365+1</f>
        <v>5</v>
      </c>
      <c r="J365" s="4">
        <f t="shared" si="26"/>
        <v>5.5</v>
      </c>
      <c r="K365" s="18">
        <f>Original!M365</f>
        <v>7</v>
      </c>
      <c r="L365" s="20">
        <f>IF(RIGHT(Original!N365,3)="â‚¬",LEFT(Original!N365,(LEN(Original!N365)-3)),Original!N365)</f>
        <v>200</v>
      </c>
      <c r="M365" s="21">
        <f t="shared" si="27"/>
        <v>200</v>
      </c>
      <c r="N365" s="5">
        <f t="shared" si="28"/>
        <v>200</v>
      </c>
      <c r="O365" s="5">
        <f t="shared" si="29"/>
        <v>200</v>
      </c>
      <c r="P365" s="22" t="str">
        <f>IF(Original!O365="mÃ¤nnlich","0",IF(Original!O365="weiblich","1",""))</f>
        <v>0</v>
      </c>
      <c r="Q365" s="22">
        <f>IFERROR(INDEX(Alter!$B$1:$B$7,MATCH(LEFT(Original!P365,5),Alter!$A$1:$A$7,0)),"")</f>
        <v>3</v>
      </c>
      <c r="R365" s="23">
        <f>IFERROR(INDEX(Abschluss!$B$1:$B$10,MATCH(Original!Q365,Abschluss!$A$1:$A$10,0)),"")</f>
        <v>8</v>
      </c>
      <c r="S365" s="23">
        <f>IFERROR(INDEX(Tätigkeit!$B$1:$B$10,MATCH(Original!R365,Tätigkeit!$A$1:$A$10,0)),"")</f>
        <v>9</v>
      </c>
      <c r="T365" s="23">
        <f>IFERROR(INDEX(Berufsfeld!$B$1:$B$16,MATCH(Original!S365,Berufsfeld!$A$1:$A$16,0)),"")</f>
        <v>8</v>
      </c>
      <c r="U365" s="23" t="str">
        <f>IFERROR(INDEX(Studium!$B$1:$B$11,MATCH(Original!T365,Studium!$A$1:$A$11,0)),"")</f>
        <v/>
      </c>
      <c r="V365" s="24">
        <f>IFERROR(INDEX(Einkommen!$B$1:$B$17,MATCH(Original!U365,Einkommen!$A$1:$A$17,0)),"")</f>
        <v>5</v>
      </c>
      <c r="W365" s="24">
        <f>IF(Original!V365="","",Original!V365+1)</f>
        <v>4</v>
      </c>
      <c r="X365" s="24">
        <f>IF(Original!W365="","",Original!W365+1)</f>
        <v>4</v>
      </c>
      <c r="Y365" s="25">
        <f>IF(Original!X365="ja",1,IF(Original!X365="nein",0,""))</f>
        <v>1</v>
      </c>
      <c r="Z365" s="25">
        <f>IF(Original!Y365="ja",0,IF(Original!Y365="nein",1,""))</f>
        <v>0</v>
      </c>
      <c r="AA365" s="25">
        <f>IF(OR(Original!Z365="Meine Meinung zu Amazon hat meine Entscheidung im ersten Teil des Fragebogens nicht beeinflusst.",neu!C365=0),0,IF(AND(Original!Z365="Ich habe mich wegen meiner Amazon-Vorbehalte im ersten Teil des Fragebogens fÃ¼r das Spenden entschieden.",neu!C365=1),1,""))</f>
        <v>0</v>
      </c>
      <c r="AB365" s="19"/>
    </row>
    <row r="366" spans="1:28" x14ac:dyDescent="0.3">
      <c r="A366" s="17">
        <f>IF(ISBLANK(Original!C366),1,0)</f>
        <v>0</v>
      </c>
      <c r="B366" s="2" t="str">
        <f>MID(Original!D366,8,1)&amp;MID(Original!F366,8,1)</f>
        <v>A</v>
      </c>
      <c r="C366" s="17">
        <f t="shared" si="25"/>
        <v>1</v>
      </c>
      <c r="D366" s="18">
        <f>Original!G366+1</f>
        <v>10</v>
      </c>
      <c r="E366" s="18">
        <f>Original!H366+1</f>
        <v>6</v>
      </c>
      <c r="F366" s="18">
        <f>10-Original!I366+1</f>
        <v>4</v>
      </c>
      <c r="G366" s="18">
        <f>Original!J366+1</f>
        <v>8</v>
      </c>
      <c r="H366" s="18">
        <f>Original!K366+1</f>
        <v>2</v>
      </c>
      <c r="I366" s="18">
        <f>10-Original!L366+1</f>
        <v>4</v>
      </c>
      <c r="J366" s="4">
        <f t="shared" si="26"/>
        <v>5.666666666666667</v>
      </c>
      <c r="K366" s="18">
        <f>Original!M366</f>
        <v>5</v>
      </c>
      <c r="L366" s="20">
        <f>IF(RIGHT(Original!N366,3)="â‚¬",LEFT(Original!N366,(LEN(Original!N366)-3)),Original!N366)</f>
        <v>300</v>
      </c>
      <c r="M366" s="21">
        <f t="shared" si="27"/>
        <v>300</v>
      </c>
      <c r="N366" s="5">
        <f t="shared" si="28"/>
        <v>300</v>
      </c>
      <c r="O366" s="5">
        <f t="shared" si="29"/>
        <v>300</v>
      </c>
      <c r="P366" s="22" t="str">
        <f>IF(Original!O366="mÃ¤nnlich","0",IF(Original!O366="weiblich","1",""))</f>
        <v>1</v>
      </c>
      <c r="Q366" s="22">
        <f>IFERROR(INDEX(Alter!$B$1:$B$7,MATCH(LEFT(Original!P366,5),Alter!$A$1:$A$7,0)),"")</f>
        <v>1</v>
      </c>
      <c r="R366" s="23">
        <f>IFERROR(INDEX(Abschluss!$B$1:$B$10,MATCH(Original!Q366,Abschluss!$A$1:$A$10,0)),"")</f>
        <v>4</v>
      </c>
      <c r="S366" s="23">
        <f>IFERROR(INDEX(Tätigkeit!$B$1:$B$10,MATCH(Original!R366,Tätigkeit!$A$1:$A$10,0)),"")</f>
        <v>1</v>
      </c>
      <c r="T366" s="23">
        <f>IFERROR(INDEX(Berufsfeld!$B$1:$B$16,MATCH(Original!S366,Berufsfeld!$A$1:$A$16,0)),"")</f>
        <v>1</v>
      </c>
      <c r="U366" s="23">
        <f>IFERROR(INDEX(Studium!$B$1:$B$11,MATCH(Original!T366,Studium!$A$1:$A$11,0)),"")</f>
        <v>2</v>
      </c>
      <c r="V366" s="24" t="str">
        <f>IFERROR(INDEX(Einkommen!$B$1:$B$17,MATCH(Original!U366,Einkommen!$A$1:$A$17,0)),"")</f>
        <v/>
      </c>
      <c r="W366" s="24">
        <f>IF(Original!V366="","",Original!V366+1)</f>
        <v>3</v>
      </c>
      <c r="X366" s="24">
        <f>IF(Original!W366="","",Original!W366+1)</f>
        <v>4</v>
      </c>
      <c r="Y366" s="25">
        <f>IF(Original!X366="ja",1,IF(Original!X366="nein",0,""))</f>
        <v>1</v>
      </c>
      <c r="Z366" s="25">
        <f>IF(Original!Y366="ja",0,IF(Original!Y366="nein",1,""))</f>
        <v>0</v>
      </c>
      <c r="AA366" s="25">
        <f>IF(OR(Original!Z366="Meine Meinung zu Amazon hat meine Entscheidung im ersten Teil des Fragebogens nicht beeinflusst.",neu!C366=0),0,IF(AND(Original!Z366="Ich habe mich wegen meiner Amazon-Vorbehalte im ersten Teil des Fragebogens fÃ¼r das Spenden entschieden.",neu!C366=1),1,""))</f>
        <v>0</v>
      </c>
      <c r="AB366" s="19"/>
    </row>
    <row r="367" spans="1:28" x14ac:dyDescent="0.3">
      <c r="A367" s="17">
        <f>IF(ISBLANK(Original!C367),1,0)</f>
        <v>0</v>
      </c>
      <c r="B367" s="2" t="str">
        <f>MID(Original!D367,8,1)&amp;MID(Original!F367,8,1)</f>
        <v>A</v>
      </c>
      <c r="C367" s="17">
        <f t="shared" si="25"/>
        <v>1</v>
      </c>
      <c r="D367" s="18">
        <f>Original!G367+1</f>
        <v>6</v>
      </c>
      <c r="E367" s="18">
        <f>Original!H367+1</f>
        <v>6</v>
      </c>
      <c r="F367" s="18">
        <f>10-Original!I367+1</f>
        <v>6</v>
      </c>
      <c r="G367" s="18">
        <f>Original!J367+1</f>
        <v>6</v>
      </c>
      <c r="H367" s="18">
        <f>Original!K367+1</f>
        <v>3</v>
      </c>
      <c r="I367" s="18">
        <f>10-Original!L367+1</f>
        <v>6</v>
      </c>
      <c r="J367" s="4">
        <f t="shared" si="26"/>
        <v>5.5</v>
      </c>
      <c r="K367" s="18">
        <f>Original!M367</f>
        <v>10</v>
      </c>
      <c r="L367" s="20">
        <f>IF(RIGHT(Original!N367,3)="â‚¬",LEFT(Original!N367,(LEN(Original!N367)-3)),Original!N367)</f>
        <v>500</v>
      </c>
      <c r="M367" s="21">
        <f t="shared" si="27"/>
        <v>500</v>
      </c>
      <c r="N367" s="5">
        <f t="shared" si="28"/>
        <v>500</v>
      </c>
      <c r="O367" s="5">
        <f t="shared" si="29"/>
        <v>500</v>
      </c>
      <c r="P367" s="22" t="str">
        <f>IF(Original!O367="mÃ¤nnlich","0",IF(Original!O367="weiblich","1",""))</f>
        <v>1</v>
      </c>
      <c r="Q367" s="22">
        <f>IFERROR(INDEX(Alter!$B$1:$B$7,MATCH(LEFT(Original!P367,5),Alter!$A$1:$A$7,0)),"")</f>
        <v>3</v>
      </c>
      <c r="R367" s="23">
        <f>IFERROR(INDEX(Abschluss!$B$1:$B$10,MATCH(Original!Q367,Abschluss!$A$1:$A$10,0)),"")</f>
        <v>7</v>
      </c>
      <c r="S367" s="23">
        <f>IFERROR(INDEX(Tätigkeit!$B$1:$B$10,MATCH(Original!R367,Tätigkeit!$A$1:$A$10,0)),"")</f>
        <v>1</v>
      </c>
      <c r="T367" s="23">
        <f>IFERROR(INDEX(Berufsfeld!$B$1:$B$16,MATCH(Original!S367,Berufsfeld!$A$1:$A$16,0)),"")</f>
        <v>8</v>
      </c>
      <c r="U367" s="23">
        <f>IFERROR(INDEX(Studium!$B$1:$B$11,MATCH(Original!T367,Studium!$A$1:$A$11,0)),"")</f>
        <v>5</v>
      </c>
      <c r="V367" s="24">
        <f>IFERROR(INDEX(Einkommen!$B$1:$B$17,MATCH(Original!U367,Einkommen!$A$1:$A$17,0)),"")</f>
        <v>2</v>
      </c>
      <c r="W367" s="24">
        <f>IF(Original!V367="","",Original!V367+1)</f>
        <v>4</v>
      </c>
      <c r="X367" s="24">
        <f>IF(Original!W367="","",Original!W367+1)</f>
        <v>3</v>
      </c>
      <c r="Y367" s="25">
        <f>IF(Original!X367="ja",1,IF(Original!X367="nein",0,""))</f>
        <v>1</v>
      </c>
      <c r="Z367" s="25">
        <f>IF(Original!Y367="ja",0,IF(Original!Y367="nein",1,""))</f>
        <v>0</v>
      </c>
      <c r="AA367" s="25">
        <f>IF(OR(Original!Z367="Meine Meinung zu Amazon hat meine Entscheidung im ersten Teil des Fragebogens nicht beeinflusst.",neu!C367=0),0,IF(AND(Original!Z367="Ich habe mich wegen meiner Amazon-Vorbehalte im ersten Teil des Fragebogens fÃ¼r das Spenden entschieden.",neu!C367=1),1,""))</f>
        <v>0</v>
      </c>
      <c r="AB367" s="19"/>
    </row>
    <row r="368" spans="1:28" x14ac:dyDescent="0.3">
      <c r="A368" s="17">
        <f>IF(ISBLANK(Original!C368),1,0)</f>
        <v>0</v>
      </c>
      <c r="B368" s="2" t="str">
        <f>MID(Original!D368,8,1)&amp;MID(Original!F368,8,1)</f>
        <v>A</v>
      </c>
      <c r="C368" s="17">
        <f t="shared" si="25"/>
        <v>1</v>
      </c>
      <c r="D368" s="18">
        <f>Original!G368+1</f>
        <v>9</v>
      </c>
      <c r="E368" s="18">
        <f>Original!H368+1</f>
        <v>6</v>
      </c>
      <c r="F368" s="18">
        <f>10-Original!I368+1</f>
        <v>4</v>
      </c>
      <c r="G368" s="18">
        <f>Original!J368+1</f>
        <v>9</v>
      </c>
      <c r="H368" s="18">
        <f>Original!K368+1</f>
        <v>3</v>
      </c>
      <c r="I368" s="18">
        <f>10-Original!L368+1</f>
        <v>6</v>
      </c>
      <c r="J368" s="4">
        <f t="shared" si="26"/>
        <v>6.166666666666667</v>
      </c>
      <c r="K368" s="18">
        <f>Original!M368</f>
        <v>4</v>
      </c>
      <c r="L368" s="20">
        <f>IF(RIGHT(Original!N368,3)="â‚¬",LEFT(Original!N368,(LEN(Original!N368)-3)),Original!N368)</f>
        <v>50</v>
      </c>
      <c r="M368" s="21">
        <f t="shared" si="27"/>
        <v>50</v>
      </c>
      <c r="N368" s="5">
        <f t="shared" si="28"/>
        <v>50</v>
      </c>
      <c r="O368" s="5">
        <f t="shared" si="29"/>
        <v>50</v>
      </c>
      <c r="P368" s="22" t="str">
        <f>IF(Original!O368="mÃ¤nnlich","0",IF(Original!O368="weiblich","1",""))</f>
        <v>1</v>
      </c>
      <c r="Q368" s="22">
        <f>IFERROR(INDEX(Alter!$B$1:$B$7,MATCH(LEFT(Original!P368,5),Alter!$A$1:$A$7,0)),"")</f>
        <v>2</v>
      </c>
      <c r="R368" s="23">
        <f>IFERROR(INDEX(Abschluss!$B$1:$B$10,MATCH(Original!Q368,Abschluss!$A$1:$A$10,0)),"")</f>
        <v>4</v>
      </c>
      <c r="S368" s="23">
        <f>IFERROR(INDEX(Tätigkeit!$B$1:$B$10,MATCH(Original!R368,Tätigkeit!$A$1:$A$10,0)),"")</f>
        <v>1</v>
      </c>
      <c r="T368" s="23" t="str">
        <f>IFERROR(INDEX(Berufsfeld!$B$1:$B$16,MATCH(Original!S368,Berufsfeld!$A$1:$A$16,0)),"")</f>
        <v/>
      </c>
      <c r="U368" s="23">
        <f>IFERROR(INDEX(Studium!$B$1:$B$11,MATCH(Original!T368,Studium!$A$1:$A$11,0)),"")</f>
        <v>7</v>
      </c>
      <c r="V368" s="24">
        <f>IFERROR(INDEX(Einkommen!$B$1:$B$17,MATCH(Original!U368,Einkommen!$A$1:$A$17,0)),"")</f>
        <v>1</v>
      </c>
      <c r="W368" s="24">
        <f>IF(Original!V368="","",Original!V368+1)</f>
        <v>5</v>
      </c>
      <c r="X368" s="24">
        <f>IF(Original!W368="","",Original!W368+1)</f>
        <v>4</v>
      </c>
      <c r="Y368" s="25">
        <f>IF(Original!X368="ja",1,IF(Original!X368="nein",0,""))</f>
        <v>1</v>
      </c>
      <c r="Z368" s="25">
        <f>IF(Original!Y368="ja",0,IF(Original!Y368="nein",1,""))</f>
        <v>0</v>
      </c>
      <c r="AA368" s="25">
        <f>IF(OR(Original!Z368="Meine Meinung zu Amazon hat meine Entscheidung im ersten Teil des Fragebogens nicht beeinflusst.",neu!C368=0),0,IF(AND(Original!Z368="Ich habe mich wegen meiner Amazon-Vorbehalte im ersten Teil des Fragebogens fÃ¼r das Spenden entschieden.",neu!C368=1),1,""))</f>
        <v>0</v>
      </c>
      <c r="AB368" s="19"/>
    </row>
    <row r="369" spans="1:28" x14ac:dyDescent="0.3">
      <c r="A369" s="17">
        <f>IF(ISBLANK(Original!C369),1,0)</f>
        <v>0</v>
      </c>
      <c r="B369" s="2" t="str">
        <f>MID(Original!D369,8,1)&amp;MID(Original!F369,8,1)</f>
        <v>A</v>
      </c>
      <c r="C369" s="17">
        <f t="shared" si="25"/>
        <v>1</v>
      </c>
      <c r="D369" s="18">
        <f>Original!G369+1</f>
        <v>8</v>
      </c>
      <c r="E369" s="18">
        <f>Original!H369+1</f>
        <v>4</v>
      </c>
      <c r="F369" s="18">
        <f>10-Original!I369+1</f>
        <v>8</v>
      </c>
      <c r="G369" s="18">
        <f>Original!J369+1</f>
        <v>8</v>
      </c>
      <c r="H369" s="18">
        <f>Original!K369+1</f>
        <v>4</v>
      </c>
      <c r="I369" s="18">
        <f>10-Original!L369+1</f>
        <v>8</v>
      </c>
      <c r="J369" s="4">
        <f t="shared" si="26"/>
        <v>6.666666666666667</v>
      </c>
      <c r="K369" s="18">
        <f>Original!M369</f>
        <v>8</v>
      </c>
      <c r="L369" s="20">
        <f>IF(RIGHT(Original!N369,3)="â‚¬",LEFT(Original!N369,(LEN(Original!N369)-3)),Original!N369)</f>
        <v>20</v>
      </c>
      <c r="M369" s="21">
        <f t="shared" si="27"/>
        <v>20</v>
      </c>
      <c r="N369" s="5">
        <f t="shared" si="28"/>
        <v>20</v>
      </c>
      <c r="O369" s="5">
        <f t="shared" si="29"/>
        <v>20</v>
      </c>
      <c r="P369" s="22" t="str">
        <f>IF(Original!O369="mÃ¤nnlich","0",IF(Original!O369="weiblich","1",""))</f>
        <v>1</v>
      </c>
      <c r="Q369" s="22">
        <f>IFERROR(INDEX(Alter!$B$1:$B$7,MATCH(LEFT(Original!P369,5),Alter!$A$1:$A$7,0)),"")</f>
        <v>2</v>
      </c>
      <c r="R369" s="23">
        <f>IFERROR(INDEX(Abschluss!$B$1:$B$10,MATCH(Original!Q369,Abschluss!$A$1:$A$10,0)),"")</f>
        <v>4</v>
      </c>
      <c r="S369" s="23">
        <f>IFERROR(INDEX(Tätigkeit!$B$1:$B$10,MATCH(Original!R369,Tätigkeit!$A$1:$A$10,0)),"")</f>
        <v>1</v>
      </c>
      <c r="T369" s="23">
        <f>IFERROR(INDEX(Berufsfeld!$B$1:$B$16,MATCH(Original!S369,Berufsfeld!$A$1:$A$16,0)),"")</f>
        <v>1</v>
      </c>
      <c r="U369" s="23">
        <f>IFERROR(INDEX(Studium!$B$1:$B$11,MATCH(Original!T369,Studium!$A$1:$A$11,0)),"")</f>
        <v>2</v>
      </c>
      <c r="V369" s="24">
        <f>IFERROR(INDEX(Einkommen!$B$1:$B$17,MATCH(Original!U369,Einkommen!$A$1:$A$17,0)),"")</f>
        <v>2</v>
      </c>
      <c r="W369" s="24">
        <f>IF(Original!V369="","",Original!V369+1)</f>
        <v>4</v>
      </c>
      <c r="X369" s="24">
        <f>IF(Original!W369="","",Original!W369+1)</f>
        <v>5</v>
      </c>
      <c r="Y369" s="25">
        <f>IF(Original!X369="ja",1,IF(Original!X369="nein",0,""))</f>
        <v>1</v>
      </c>
      <c r="Z369" s="25">
        <f>IF(Original!Y369="ja",0,IF(Original!Y369="nein",1,""))</f>
        <v>1</v>
      </c>
      <c r="AA369" s="25">
        <f>IF(OR(Original!Z369="Meine Meinung zu Amazon hat meine Entscheidung im ersten Teil des Fragebogens nicht beeinflusst.",neu!C369=0),0,IF(AND(Original!Z369="Ich habe mich wegen meiner Amazon-Vorbehalte im ersten Teil des Fragebogens fÃ¼r das Spenden entschieden.",neu!C369=1),1,""))</f>
        <v>0</v>
      </c>
      <c r="AB369" s="19"/>
    </row>
    <row r="370" spans="1:28" x14ac:dyDescent="0.3">
      <c r="A370" s="17">
        <f>IF(ISBLANK(Original!C370),1,0)</f>
        <v>0</v>
      </c>
      <c r="B370" s="2" t="str">
        <f>MID(Original!D370,8,1)&amp;MID(Original!F370,8,1)</f>
        <v>A</v>
      </c>
      <c r="C370" s="17">
        <f t="shared" si="25"/>
        <v>1</v>
      </c>
      <c r="D370" s="18">
        <f>Original!G370+1</f>
        <v>10</v>
      </c>
      <c r="E370" s="18">
        <f>Original!H370+1</f>
        <v>10</v>
      </c>
      <c r="F370" s="18">
        <f>10-Original!I370+1</f>
        <v>5</v>
      </c>
      <c r="G370" s="18">
        <f>Original!J370+1</f>
        <v>10</v>
      </c>
      <c r="H370" s="18">
        <f>Original!K370+1</f>
        <v>7</v>
      </c>
      <c r="I370" s="18">
        <f>10-Original!L370+1</f>
        <v>8</v>
      </c>
      <c r="J370" s="4">
        <f t="shared" si="26"/>
        <v>8.3333333333333339</v>
      </c>
      <c r="K370" s="18">
        <f>Original!M370</f>
        <v>10</v>
      </c>
      <c r="L370" s="20" t="str">
        <f>IF(RIGHT(Original!N370,3)="â‚¬",LEFT(Original!N370,(LEN(Original!N370)-3)),Original!N370)</f>
        <v xml:space="preserve">250 </v>
      </c>
      <c r="M370" s="21" t="str">
        <f t="shared" si="27"/>
        <v xml:space="preserve">250 </v>
      </c>
      <c r="N370" s="5" t="str">
        <f t="shared" si="28"/>
        <v xml:space="preserve">250 </v>
      </c>
      <c r="O370" s="5">
        <f t="shared" si="29"/>
        <v>250</v>
      </c>
      <c r="P370" s="22" t="str">
        <f>IF(Original!O370="mÃ¤nnlich","0",IF(Original!O370="weiblich","1",""))</f>
        <v>0</v>
      </c>
      <c r="Q370" s="22">
        <f>IFERROR(INDEX(Alter!$B$1:$B$7,MATCH(LEFT(Original!P370,5),Alter!$A$1:$A$7,0)),"")</f>
        <v>3</v>
      </c>
      <c r="R370" s="23">
        <f>IFERROR(INDEX(Abschluss!$B$1:$B$10,MATCH(Original!Q370,Abschluss!$A$1:$A$10,0)),"")</f>
        <v>8</v>
      </c>
      <c r="S370" s="23">
        <f>IFERROR(INDEX(Tätigkeit!$B$1:$B$10,MATCH(Original!R370,Tätigkeit!$A$1:$A$10,0)),"")</f>
        <v>2</v>
      </c>
      <c r="T370" s="23">
        <f>IFERROR(INDEX(Berufsfeld!$B$1:$B$16,MATCH(Original!S370,Berufsfeld!$A$1:$A$16,0)),"")</f>
        <v>1</v>
      </c>
      <c r="U370" s="23">
        <f>IFERROR(INDEX(Studium!$B$1:$B$11,MATCH(Original!T370,Studium!$A$1:$A$11,0)),"")</f>
        <v>7</v>
      </c>
      <c r="V370" s="24">
        <f>IFERROR(INDEX(Einkommen!$B$1:$B$17,MATCH(Original!U370,Einkommen!$A$1:$A$17,0)),"")</f>
        <v>4</v>
      </c>
      <c r="W370" s="24">
        <f>IF(Original!V370="","",Original!V370+1)</f>
        <v>6</v>
      </c>
      <c r="X370" s="24">
        <f>IF(Original!W370="","",Original!W370+1)</f>
        <v>5</v>
      </c>
      <c r="Y370" s="25">
        <f>IF(Original!X370="ja",1,IF(Original!X370="nein",0,""))</f>
        <v>1</v>
      </c>
      <c r="Z370" s="25">
        <f>IF(Original!Y370="ja",0,IF(Original!Y370="nein",1,""))</f>
        <v>0</v>
      </c>
      <c r="AA370" s="25">
        <f>IF(OR(Original!Z370="Meine Meinung zu Amazon hat meine Entscheidung im ersten Teil des Fragebogens nicht beeinflusst.",neu!C370=0),0,IF(AND(Original!Z370="Ich habe mich wegen meiner Amazon-Vorbehalte im ersten Teil des Fragebogens fÃ¼r das Spenden entschieden.",neu!C370=1),1,""))</f>
        <v>0</v>
      </c>
      <c r="AB370" s="19"/>
    </row>
    <row r="371" spans="1:28" x14ac:dyDescent="0.3">
      <c r="A371" s="17">
        <f>IF(ISBLANK(Original!C371),1,0)</f>
        <v>1</v>
      </c>
      <c r="B371" s="2" t="str">
        <f>MID(Original!D371,8,1)&amp;MID(Original!F371,8,1)</f>
        <v>A</v>
      </c>
      <c r="C371" s="17">
        <f t="shared" si="25"/>
        <v>1</v>
      </c>
      <c r="D371" s="18">
        <f>Original!G371+1</f>
        <v>9</v>
      </c>
      <c r="E371" s="18">
        <f>Original!H371+1</f>
        <v>3</v>
      </c>
      <c r="F371" s="18">
        <f>10-Original!I371+1</f>
        <v>3</v>
      </c>
      <c r="G371" s="18">
        <f>Original!J371+1</f>
        <v>3</v>
      </c>
      <c r="H371" s="18">
        <f>Original!K371+1</f>
        <v>6</v>
      </c>
      <c r="I371" s="18">
        <f>10-Original!L371+1</f>
        <v>9</v>
      </c>
      <c r="J371" s="4">
        <f t="shared" si="26"/>
        <v>5.5</v>
      </c>
      <c r="K371" s="18">
        <f>Original!M371</f>
        <v>10</v>
      </c>
      <c r="L371" s="20" t="str">
        <f>IF(RIGHT(Original!N371,3)="â‚¬",LEFT(Original!N371,(LEN(Original!N371)-3)),Original!N371)</f>
        <v>500</v>
      </c>
      <c r="M371" s="21" t="str">
        <f t="shared" si="27"/>
        <v>500</v>
      </c>
      <c r="N371" s="5" t="str">
        <f t="shared" si="28"/>
        <v>500</v>
      </c>
      <c r="O371" s="5">
        <f t="shared" si="29"/>
        <v>500</v>
      </c>
      <c r="P371" s="22" t="str">
        <f>IF(Original!O371="mÃ¤nnlich","0",IF(Original!O371="weiblich","1",""))</f>
        <v>1</v>
      </c>
      <c r="Q371" s="22">
        <f>IFERROR(INDEX(Alter!$B$1:$B$7,MATCH(LEFT(Original!P371,5),Alter!$A$1:$A$7,0)),"")</f>
        <v>2</v>
      </c>
      <c r="R371" s="23">
        <f>IFERROR(INDEX(Abschluss!$B$1:$B$10,MATCH(Original!Q371,Abschluss!$A$1:$A$10,0)),"")</f>
        <v>4</v>
      </c>
      <c r="S371" s="23">
        <f>IFERROR(INDEX(Tätigkeit!$B$1:$B$10,MATCH(Original!R371,Tätigkeit!$A$1:$A$10,0)),"")</f>
        <v>1</v>
      </c>
      <c r="T371" s="23">
        <f>IFERROR(INDEX(Berufsfeld!$B$1:$B$16,MATCH(Original!S371,Berufsfeld!$A$1:$A$16,0)),"")</f>
        <v>12</v>
      </c>
      <c r="U371" s="23">
        <f>IFERROR(INDEX(Studium!$B$1:$B$11,MATCH(Original!T371,Studium!$A$1:$A$11,0)),"")</f>
        <v>10</v>
      </c>
      <c r="V371" s="24">
        <f>IFERROR(INDEX(Einkommen!$B$1:$B$17,MATCH(Original!U371,Einkommen!$A$1:$A$17,0)),"")</f>
        <v>2</v>
      </c>
      <c r="W371" s="24">
        <f>IF(Original!V371="","",Original!V371+1)</f>
        <v>3</v>
      </c>
      <c r="X371" s="24">
        <f>IF(Original!W371="","",Original!W371+1)</f>
        <v>4</v>
      </c>
      <c r="Y371" s="25">
        <f>IF(Original!X371="ja",1,IF(Original!X371="nein",0,""))</f>
        <v>1</v>
      </c>
      <c r="Z371" s="25">
        <f>IF(Original!Y371="ja",0,IF(Original!Y371="nein",1,""))</f>
        <v>0</v>
      </c>
      <c r="AA371" s="25">
        <f>IF(OR(Original!Z371="Meine Meinung zu Amazon hat meine Entscheidung im ersten Teil des Fragebogens nicht beeinflusst.",neu!C371=0),0,IF(AND(Original!Z371="Ich habe mich wegen meiner Amazon-Vorbehalte im ersten Teil des Fragebogens fÃ¼r das Spenden entschieden.",neu!C371=1),1,""))</f>
        <v>0</v>
      </c>
      <c r="AB371" s="19"/>
    </row>
    <row r="372" spans="1:28" x14ac:dyDescent="0.3">
      <c r="A372" s="17">
        <f>IF(ISBLANK(Original!C372),1,0)</f>
        <v>1</v>
      </c>
      <c r="B372" s="2" t="str">
        <f>MID(Original!D372,8,1)&amp;MID(Original!F372,8,1)</f>
        <v>A</v>
      </c>
      <c r="C372" s="17">
        <f t="shared" si="25"/>
        <v>1</v>
      </c>
      <c r="D372" s="18">
        <f>Original!G372+1</f>
        <v>5</v>
      </c>
      <c r="E372" s="18">
        <f>Original!H372+1</f>
        <v>10</v>
      </c>
      <c r="F372" s="18">
        <f>10-Original!I372+1</f>
        <v>1</v>
      </c>
      <c r="G372" s="18">
        <f>Original!J372+1</f>
        <v>6</v>
      </c>
      <c r="H372" s="18">
        <f>Original!K372+1</f>
        <v>3</v>
      </c>
      <c r="I372" s="18">
        <f>10-Original!L372+1</f>
        <v>1</v>
      </c>
      <c r="J372" s="4">
        <f t="shared" si="26"/>
        <v>4.333333333333333</v>
      </c>
      <c r="K372" s="18">
        <f>Original!M372</f>
        <v>10</v>
      </c>
      <c r="L372" s="20">
        <f>IF(RIGHT(Original!N372,3)="â‚¬",LEFT(Original!N372,(LEN(Original!N372)-3)),Original!N372)</f>
        <v>100</v>
      </c>
      <c r="M372" s="21">
        <f t="shared" si="27"/>
        <v>100</v>
      </c>
      <c r="N372" s="5">
        <f t="shared" si="28"/>
        <v>100</v>
      </c>
      <c r="O372" s="5">
        <f t="shared" si="29"/>
        <v>100</v>
      </c>
      <c r="P372" s="22" t="str">
        <f>IF(Original!O372="mÃ¤nnlich","0",IF(Original!O372="weiblich","1",""))</f>
        <v>1</v>
      </c>
      <c r="Q372" s="22">
        <f>IFERROR(INDEX(Alter!$B$1:$B$7,MATCH(LEFT(Original!P372,5),Alter!$A$1:$A$7,0)),"")</f>
        <v>2</v>
      </c>
      <c r="R372" s="23">
        <f>IFERROR(INDEX(Abschluss!$B$1:$B$10,MATCH(Original!Q372,Abschluss!$A$1:$A$10,0)),"")</f>
        <v>4</v>
      </c>
      <c r="S372" s="23">
        <f>IFERROR(INDEX(Tätigkeit!$B$1:$B$10,MATCH(Original!R372,Tätigkeit!$A$1:$A$10,0)),"")</f>
        <v>1</v>
      </c>
      <c r="T372" s="23">
        <f>IFERROR(INDEX(Berufsfeld!$B$1:$B$16,MATCH(Original!S372,Berufsfeld!$A$1:$A$16,0)),"")</f>
        <v>1</v>
      </c>
      <c r="U372" s="23">
        <f>IFERROR(INDEX(Studium!$B$1:$B$11,MATCH(Original!T372,Studium!$A$1:$A$11,0)),"")</f>
        <v>2</v>
      </c>
      <c r="V372" s="24">
        <f>IFERROR(INDEX(Einkommen!$B$1:$B$17,MATCH(Original!U372,Einkommen!$A$1:$A$17,0)),"")</f>
        <v>2</v>
      </c>
      <c r="W372" s="24">
        <f>IF(Original!V372="","",Original!V372+1)</f>
        <v>6</v>
      </c>
      <c r="X372" s="24">
        <f>IF(Original!W372="","",Original!W372+1)</f>
        <v>5</v>
      </c>
      <c r="Y372" s="25">
        <f>IF(Original!X372="ja",1,IF(Original!X372="nein",0,""))</f>
        <v>1</v>
      </c>
      <c r="Z372" s="25">
        <f>IF(Original!Y372="ja",0,IF(Original!Y372="nein",1,""))</f>
        <v>0</v>
      </c>
      <c r="AA372" s="25">
        <f>IF(OR(Original!Z372="Meine Meinung zu Amazon hat meine Entscheidung im ersten Teil des Fragebogens nicht beeinflusst.",neu!C372=0),0,IF(AND(Original!Z372="Ich habe mich wegen meiner Amazon-Vorbehalte im ersten Teil des Fragebogens fÃ¼r das Spenden entschieden.",neu!C372=1),1,""))</f>
        <v>0</v>
      </c>
      <c r="AB372" s="19"/>
    </row>
    <row r="373" spans="1:28" x14ac:dyDescent="0.3">
      <c r="A373" s="17">
        <f>IF(ISBLANK(Original!C373),1,0)</f>
        <v>1</v>
      </c>
      <c r="B373" s="2" t="str">
        <f>MID(Original!D373,8,1)&amp;MID(Original!F373,8,1)</f>
        <v>A</v>
      </c>
      <c r="C373" s="17">
        <f t="shared" si="25"/>
        <v>1</v>
      </c>
      <c r="D373" s="18">
        <f>Original!G373+1</f>
        <v>11</v>
      </c>
      <c r="E373" s="18">
        <f>Original!H373+1</f>
        <v>11</v>
      </c>
      <c r="F373" s="18">
        <f>10-Original!I373+1</f>
        <v>11</v>
      </c>
      <c r="G373" s="18">
        <f>Original!J373+1</f>
        <v>11</v>
      </c>
      <c r="H373" s="18">
        <f>Original!K373+1</f>
        <v>3</v>
      </c>
      <c r="I373" s="18">
        <f>10-Original!L373+1</f>
        <v>5</v>
      </c>
      <c r="J373" s="4">
        <f t="shared" si="26"/>
        <v>8.6666666666666661</v>
      </c>
      <c r="K373" s="18">
        <f>Original!M373</f>
        <v>10</v>
      </c>
      <c r="L373" s="20" t="str">
        <f>IF(RIGHT(Original!N373,3)="â‚¬",LEFT(Original!N373,(LEN(Original!N373)-3)),Original!N373)</f>
        <v>hÃ¤lfte</v>
      </c>
      <c r="M373" s="21" t="str">
        <f t="shared" si="27"/>
        <v>hÃ¤lfte</v>
      </c>
      <c r="N373" s="5">
        <v>500</v>
      </c>
      <c r="O373" s="5">
        <f t="shared" si="29"/>
        <v>500</v>
      </c>
      <c r="P373" s="22" t="str">
        <f>IF(Original!O373="mÃ¤nnlich","0",IF(Original!O373="weiblich","1",""))</f>
        <v>1</v>
      </c>
      <c r="Q373" s="22">
        <f>IFERROR(INDEX(Alter!$B$1:$B$7,MATCH(LEFT(Original!P373,5),Alter!$A$1:$A$7,0)),"")</f>
        <v>3</v>
      </c>
      <c r="R373" s="23">
        <f>IFERROR(INDEX(Abschluss!$B$1:$B$10,MATCH(Original!Q373,Abschluss!$A$1:$A$10,0)),"")</f>
        <v>8</v>
      </c>
      <c r="S373" s="23">
        <f>IFERROR(INDEX(Tätigkeit!$B$1:$B$10,MATCH(Original!R373,Tätigkeit!$A$1:$A$10,0)),"")</f>
        <v>6</v>
      </c>
      <c r="T373" s="23">
        <f>IFERROR(INDEX(Berufsfeld!$B$1:$B$16,MATCH(Original!S373,Berufsfeld!$A$1:$A$16,0)),"")</f>
        <v>7</v>
      </c>
      <c r="U373" s="23">
        <f>IFERROR(INDEX(Studium!$B$1:$B$11,MATCH(Original!T373,Studium!$A$1:$A$11,0)),"")</f>
        <v>6</v>
      </c>
      <c r="V373" s="24">
        <f>IFERROR(INDEX(Einkommen!$B$1:$B$17,MATCH(Original!U373,Einkommen!$A$1:$A$17,0)),"")</f>
        <v>2</v>
      </c>
      <c r="W373" s="24">
        <f>IF(Original!V373="","",Original!V373+1)</f>
        <v>3</v>
      </c>
      <c r="X373" s="24">
        <f>IF(Original!W373="","",Original!W373+1)</f>
        <v>4</v>
      </c>
      <c r="Y373" s="25">
        <f>IF(Original!X373="ja",1,IF(Original!X373="nein",0,""))</f>
        <v>1</v>
      </c>
      <c r="Z373" s="25">
        <f>IF(Original!Y373="ja",0,IF(Original!Y373="nein",1,""))</f>
        <v>1</v>
      </c>
      <c r="AA373" s="25">
        <f>IF(OR(Original!Z373="Meine Meinung zu Amazon hat meine Entscheidung im ersten Teil des Fragebogens nicht beeinflusst.",neu!C373=0),0,IF(AND(Original!Z373="Ich habe mich wegen meiner Amazon-Vorbehalte im ersten Teil des Fragebogens fÃ¼r das Spenden entschieden.",neu!C373=1),1,""))</f>
        <v>0</v>
      </c>
      <c r="AB373" s="19"/>
    </row>
    <row r="374" spans="1:28" x14ac:dyDescent="0.3">
      <c r="A374" s="17">
        <f>IF(ISBLANK(Original!C374),1,0)</f>
        <v>0</v>
      </c>
      <c r="B374" s="2" t="str">
        <f>MID(Original!D374,8,1)&amp;MID(Original!F374,8,1)</f>
        <v>B</v>
      </c>
      <c r="C374" s="17">
        <f t="shared" si="25"/>
        <v>0</v>
      </c>
      <c r="D374" s="18">
        <f>Original!G374+1</f>
        <v>6</v>
      </c>
      <c r="E374" s="18">
        <f>Original!H374+1</f>
        <v>8</v>
      </c>
      <c r="F374" s="18">
        <f>10-Original!I374+1</f>
        <v>4</v>
      </c>
      <c r="G374" s="18">
        <f>Original!J374+1</f>
        <v>5</v>
      </c>
      <c r="H374" s="18">
        <f>Original!K374+1</f>
        <v>1</v>
      </c>
      <c r="I374" s="18">
        <f>10-Original!L374+1</f>
        <v>3</v>
      </c>
      <c r="J374" s="4">
        <f t="shared" si="26"/>
        <v>4.5</v>
      </c>
      <c r="K374" s="18">
        <f>Original!M374</f>
        <v>6</v>
      </c>
      <c r="L374" s="20" t="str">
        <f>IF(RIGHT(Original!N374,3)="â‚¬",LEFT(Original!N374,(LEN(Original!N374)-3)),Original!N374)</f>
        <v>Nichts</v>
      </c>
      <c r="M374" s="21" t="str">
        <f t="shared" si="27"/>
        <v>Nichts</v>
      </c>
      <c r="N374" s="5">
        <v>0</v>
      </c>
      <c r="O374" s="5">
        <f t="shared" si="29"/>
        <v>0</v>
      </c>
      <c r="P374" s="22" t="str">
        <f>IF(Original!O374="mÃ¤nnlich","0",IF(Original!O374="weiblich","1",""))</f>
        <v>0</v>
      </c>
      <c r="Q374" s="22">
        <f>IFERROR(INDEX(Alter!$B$1:$B$7,MATCH(LEFT(Original!P374,5),Alter!$A$1:$A$7,0)),"")</f>
        <v>2</v>
      </c>
      <c r="R374" s="23">
        <f>IFERROR(INDEX(Abschluss!$B$1:$B$10,MATCH(Original!Q374,Abschluss!$A$1:$A$10,0)),"")</f>
        <v>4</v>
      </c>
      <c r="S374" s="23">
        <f>IFERROR(INDEX(Tätigkeit!$B$1:$B$10,MATCH(Original!R374,Tätigkeit!$A$1:$A$10,0)),"")</f>
        <v>1</v>
      </c>
      <c r="T374" s="23">
        <f>IFERROR(INDEX(Berufsfeld!$B$1:$B$16,MATCH(Original!S374,Berufsfeld!$A$1:$A$16,0)),"")</f>
        <v>8</v>
      </c>
      <c r="U374" s="23">
        <f>IFERROR(INDEX(Studium!$B$1:$B$11,MATCH(Original!T374,Studium!$A$1:$A$11,0)),"")</f>
        <v>5</v>
      </c>
      <c r="V374" s="24">
        <f>IFERROR(INDEX(Einkommen!$B$1:$B$17,MATCH(Original!U374,Einkommen!$A$1:$A$17,0)),"")</f>
        <v>1</v>
      </c>
      <c r="W374" s="24">
        <f>IF(Original!V374="","",Original!V374+1)</f>
        <v>2</v>
      </c>
      <c r="X374" s="24">
        <f>IF(Original!W374="","",Original!W374+1)</f>
        <v>3</v>
      </c>
      <c r="Y374" s="25">
        <f>IF(Original!X374="ja",1,IF(Original!X374="nein",0,""))</f>
        <v>0</v>
      </c>
      <c r="Z374" s="25">
        <f>IF(Original!Y374="ja",0,IF(Original!Y374="nein",1,""))</f>
        <v>1</v>
      </c>
      <c r="AA374" s="25">
        <f>IF(OR(Original!Z374="Meine Meinung zu Amazon hat meine Entscheidung im ersten Teil des Fragebogens nicht beeinflusst.",neu!C374=0),0,IF(AND(Original!Z374="Ich habe mich wegen meiner Amazon-Vorbehalte im ersten Teil des Fragebogens fÃ¼r das Spenden entschieden.",neu!C374=1),1,""))</f>
        <v>0</v>
      </c>
      <c r="AB374" s="19"/>
    </row>
    <row r="375" spans="1:28" x14ac:dyDescent="0.3">
      <c r="A375" s="17">
        <f>IF(ISBLANK(Original!C375),1,0)</f>
        <v>1</v>
      </c>
      <c r="B375" s="2" t="str">
        <f>MID(Original!D375,8,1)&amp;MID(Original!F375,8,1)</f>
        <v>B</v>
      </c>
      <c r="C375" s="17">
        <f t="shared" si="25"/>
        <v>0</v>
      </c>
      <c r="D375" s="18">
        <f>Original!G375+1</f>
        <v>1</v>
      </c>
      <c r="E375" s="18">
        <f>Original!H375+1</f>
        <v>8</v>
      </c>
      <c r="F375" s="18">
        <f>10-Original!I375+1</f>
        <v>4</v>
      </c>
      <c r="G375" s="18">
        <f>Original!J375+1</f>
        <v>5</v>
      </c>
      <c r="H375" s="18">
        <f>Original!K375+1</f>
        <v>7</v>
      </c>
      <c r="I375" s="18">
        <f>10-Original!L375+1</f>
        <v>6</v>
      </c>
      <c r="J375" s="4">
        <f t="shared" si="26"/>
        <v>5.166666666666667</v>
      </c>
      <c r="K375" s="18">
        <f>Original!M375</f>
        <v>6</v>
      </c>
      <c r="L375" s="20" t="str">
        <f>IF(RIGHT(Original!N375,3)="â‚¬",LEFT(Original!N375,(LEN(Original!N375)-3)),Original!N375)</f>
        <v>0</v>
      </c>
      <c r="M375" s="21" t="str">
        <f t="shared" si="27"/>
        <v>0</v>
      </c>
      <c r="N375" s="5" t="str">
        <f t="shared" si="28"/>
        <v>0</v>
      </c>
      <c r="O375" s="5">
        <f t="shared" si="29"/>
        <v>0</v>
      </c>
      <c r="P375" s="22" t="str">
        <f>IF(Original!O375="mÃ¤nnlich","0",IF(Original!O375="weiblich","1",""))</f>
        <v>1</v>
      </c>
      <c r="Q375" s="22">
        <f>IFERROR(INDEX(Alter!$B$1:$B$7,MATCH(LEFT(Original!P375,5),Alter!$A$1:$A$7,0)),"")</f>
        <v>2</v>
      </c>
      <c r="R375" s="23">
        <f>IFERROR(INDEX(Abschluss!$B$1:$B$10,MATCH(Original!Q375,Abschluss!$A$1:$A$10,0)),"")</f>
        <v>4</v>
      </c>
      <c r="S375" s="23">
        <f>IFERROR(INDEX(Tätigkeit!$B$1:$B$10,MATCH(Original!R375,Tätigkeit!$A$1:$A$10,0)),"")</f>
        <v>1</v>
      </c>
      <c r="T375" s="23">
        <f>IFERROR(INDEX(Berufsfeld!$B$1:$B$16,MATCH(Original!S375,Berufsfeld!$A$1:$A$16,0)),"")</f>
        <v>12</v>
      </c>
      <c r="U375" s="23">
        <f>IFERROR(INDEX(Studium!$B$1:$B$11,MATCH(Original!T375,Studium!$A$1:$A$11,0)),"")</f>
        <v>10</v>
      </c>
      <c r="V375" s="24">
        <f>IFERROR(INDEX(Einkommen!$B$1:$B$17,MATCH(Original!U375,Einkommen!$A$1:$A$17,0)),"")</f>
        <v>2</v>
      </c>
      <c r="W375" s="24">
        <f>IF(Original!V375="","",Original!V375+1)</f>
        <v>4</v>
      </c>
      <c r="X375" s="24">
        <f>IF(Original!W375="","",Original!W375+1)</f>
        <v>4</v>
      </c>
      <c r="Y375" s="25">
        <f>IF(Original!X375="ja",1,IF(Original!X375="nein",0,""))</f>
        <v>1</v>
      </c>
      <c r="Z375" s="25">
        <f>IF(Original!Y375="ja",0,IF(Original!Y375="nein",1,""))</f>
        <v>0</v>
      </c>
      <c r="AA375" s="25">
        <f>IF(OR(Original!Z375="Meine Meinung zu Amazon hat meine Entscheidung im ersten Teil des Fragebogens nicht beeinflusst.",neu!C375=0),0,IF(AND(Original!Z375="Ich habe mich wegen meiner Amazon-Vorbehalte im ersten Teil des Fragebogens fÃ¼r das Spenden entschieden.",neu!C375=1),1,""))</f>
        <v>0</v>
      </c>
      <c r="AB375" s="19"/>
    </row>
    <row r="376" spans="1:28" x14ac:dyDescent="0.3">
      <c r="A376" s="17">
        <f>IF(ISBLANK(Original!C376),1,0)</f>
        <v>1</v>
      </c>
      <c r="B376" s="2" t="str">
        <f>MID(Original!D376,8,1)&amp;MID(Original!F376,8,1)</f>
        <v>A</v>
      </c>
      <c r="C376" s="17">
        <f t="shared" si="25"/>
        <v>1</v>
      </c>
      <c r="D376" s="18">
        <f>Original!G376+1</f>
        <v>7</v>
      </c>
      <c r="E376" s="18">
        <f>Original!H376+1</f>
        <v>5</v>
      </c>
      <c r="F376" s="18">
        <f>10-Original!I376+1</f>
        <v>4</v>
      </c>
      <c r="G376" s="18">
        <f>Original!J376+1</f>
        <v>4</v>
      </c>
      <c r="H376" s="18">
        <f>Original!K376+1</f>
        <v>3</v>
      </c>
      <c r="I376" s="18">
        <f>10-Original!L376+1</f>
        <v>5</v>
      </c>
      <c r="J376" s="4">
        <f t="shared" si="26"/>
        <v>4.666666666666667</v>
      </c>
      <c r="K376" s="18">
        <f>Original!M376</f>
        <v>7</v>
      </c>
      <c r="L376" s="20">
        <f>IF(RIGHT(Original!N376,3)="â‚¬",LEFT(Original!N376,(LEN(Original!N376)-3)),Original!N376)</f>
        <v>700</v>
      </c>
      <c r="M376" s="21">
        <f t="shared" si="27"/>
        <v>700</v>
      </c>
      <c r="N376" s="5">
        <f t="shared" si="28"/>
        <v>700</v>
      </c>
      <c r="O376" s="5">
        <f t="shared" si="29"/>
        <v>700</v>
      </c>
      <c r="P376" s="22" t="str">
        <f>IF(Original!O376="mÃ¤nnlich","0",IF(Original!O376="weiblich","1",""))</f>
        <v>1</v>
      </c>
      <c r="Q376" s="22">
        <f>IFERROR(INDEX(Alter!$B$1:$B$7,MATCH(LEFT(Original!P376,5),Alter!$A$1:$A$7,0)),"")</f>
        <v>2</v>
      </c>
      <c r="R376" s="23">
        <f>IFERROR(INDEX(Abschluss!$B$1:$B$10,MATCH(Original!Q376,Abschluss!$A$1:$A$10,0)),"")</f>
        <v>4</v>
      </c>
      <c r="S376" s="23">
        <f>IFERROR(INDEX(Tätigkeit!$B$1:$B$10,MATCH(Original!R376,Tätigkeit!$A$1:$A$10,0)),"")</f>
        <v>1</v>
      </c>
      <c r="T376" s="23">
        <f>IFERROR(INDEX(Berufsfeld!$B$1:$B$16,MATCH(Original!S376,Berufsfeld!$A$1:$A$16,0)),"")</f>
        <v>8</v>
      </c>
      <c r="U376" s="23">
        <f>IFERROR(INDEX(Studium!$B$1:$B$11,MATCH(Original!T376,Studium!$A$1:$A$11,0)),"")</f>
        <v>5</v>
      </c>
      <c r="V376" s="24">
        <f>IFERROR(INDEX(Einkommen!$B$1:$B$17,MATCH(Original!U376,Einkommen!$A$1:$A$17,0)),"")</f>
        <v>1</v>
      </c>
      <c r="W376" s="24">
        <f>IF(Original!V376="","",Original!V376+1)</f>
        <v>1</v>
      </c>
      <c r="X376" s="24">
        <f>IF(Original!W376="","",Original!W376+1)</f>
        <v>3</v>
      </c>
      <c r="Y376" s="25">
        <f>IF(Original!X376="ja",1,IF(Original!X376="nein",0,""))</f>
        <v>1</v>
      </c>
      <c r="Z376" s="25">
        <f>IF(Original!Y376="ja",0,IF(Original!Y376="nein",1,""))</f>
        <v>0</v>
      </c>
      <c r="AA376" s="25">
        <f>IF(OR(Original!Z376="Meine Meinung zu Amazon hat meine Entscheidung im ersten Teil des Fragebogens nicht beeinflusst.",neu!C376=0),0,IF(AND(Original!Z376="Ich habe mich wegen meiner Amazon-Vorbehalte im ersten Teil des Fragebogens fÃ¼r das Spenden entschieden.",neu!C376=1),1,""))</f>
        <v>0</v>
      </c>
      <c r="AB376" s="19"/>
    </row>
    <row r="377" spans="1:28" ht="43.2" x14ac:dyDescent="0.3">
      <c r="A377" s="17">
        <f>IF(ISBLANK(Original!C377),1,0)</f>
        <v>1</v>
      </c>
      <c r="B377" s="2" t="str">
        <f>MID(Original!D377,8,1)&amp;MID(Original!F377,8,1)</f>
        <v>A</v>
      </c>
      <c r="C377" s="17">
        <f t="shared" si="25"/>
        <v>1</v>
      </c>
      <c r="D377" s="18">
        <f>Original!G377+1</f>
        <v>6</v>
      </c>
      <c r="E377" s="18">
        <f>Original!H377+1</f>
        <v>8</v>
      </c>
      <c r="F377" s="18">
        <f>10-Original!I377+1</f>
        <v>7</v>
      </c>
      <c r="G377" s="18">
        <f>Original!J377+1</f>
        <v>2</v>
      </c>
      <c r="H377" s="18">
        <f>Original!K377+1</f>
        <v>3</v>
      </c>
      <c r="I377" s="18">
        <f>10-Original!L377+1</f>
        <v>2</v>
      </c>
      <c r="J377" s="4">
        <f t="shared" si="26"/>
        <v>4.666666666666667</v>
      </c>
      <c r="K377" s="18">
        <f>Original!M377</f>
        <v>7</v>
      </c>
      <c r="L377" s="20" t="str">
        <f>IF(RIGHT(Original!N377,3)="â‚¬",LEFT(Original!N377,(LEN(Original!N377)-3)),Original!N377)</f>
        <v>Das, was ich nicht fÃ¼r essentielle Dinge brauche</v>
      </c>
      <c r="M377" s="21" t="str">
        <f t="shared" si="27"/>
        <v>Das, was ich nicht fÃ¼r essentielle Dinge brauche</v>
      </c>
      <c r="N377" s="5"/>
      <c r="O377" s="5">
        <f t="shared" si="29"/>
        <v>0</v>
      </c>
      <c r="P377" s="22" t="str">
        <f>IF(Original!O377="mÃ¤nnlich","0",IF(Original!O377="weiblich","1",""))</f>
        <v>1</v>
      </c>
      <c r="Q377" s="22">
        <f>IFERROR(INDEX(Alter!$B$1:$B$7,MATCH(LEFT(Original!P377,5),Alter!$A$1:$A$7,0)),"")</f>
        <v>2</v>
      </c>
      <c r="R377" s="23" t="str">
        <f>IFERROR(INDEX(Abschluss!$B$1:$B$10,MATCH(Original!Q377,Abschluss!$A$1:$A$10,0)),"")</f>
        <v/>
      </c>
      <c r="S377" s="23" t="str">
        <f>IFERROR(INDEX(Tätigkeit!$B$1:$B$10,MATCH(Original!R377,Tätigkeit!$A$1:$A$10,0)),"")</f>
        <v/>
      </c>
      <c r="T377" s="23" t="str">
        <f>IFERROR(INDEX(Berufsfeld!$B$1:$B$16,MATCH(Original!S377,Berufsfeld!$A$1:$A$16,0)),"")</f>
        <v/>
      </c>
      <c r="U377" s="23">
        <f>IFERROR(INDEX(Studium!$B$1:$B$11,MATCH(Original!T377,Studium!$A$1:$A$11,0)),"")</f>
        <v>9</v>
      </c>
      <c r="V377" s="24" t="str">
        <f>IFERROR(INDEX(Einkommen!$B$1:$B$17,MATCH(Original!U377,Einkommen!$A$1:$A$17,0)),"")</f>
        <v/>
      </c>
      <c r="W377" s="24">
        <f>IF(Original!V377="","",Original!V377+1)</f>
        <v>1</v>
      </c>
      <c r="X377" s="24" t="str">
        <f>IF(Original!W377="","",Original!W377+1)</f>
        <v/>
      </c>
      <c r="Y377" s="25">
        <f>IF(Original!X377="ja",1,IF(Original!X377="nein",0,""))</f>
        <v>1</v>
      </c>
      <c r="Z377" s="25">
        <f>IF(Original!Y377="ja",0,IF(Original!Y377="nein",1,""))</f>
        <v>0</v>
      </c>
      <c r="AA377" s="25">
        <f>IF(OR(Original!Z377="Meine Meinung zu Amazon hat meine Entscheidung im ersten Teil des Fragebogens nicht beeinflusst.",neu!C377=0),0,IF(AND(Original!Z377="Ich habe mich wegen meiner Amazon-Vorbehalte im ersten Teil des Fragebogens fÃ¼r das Spenden entschieden.",neu!C377=1),1,""))</f>
        <v>0</v>
      </c>
      <c r="AB377" s="19"/>
    </row>
    <row r="378" spans="1:28" x14ac:dyDescent="0.3">
      <c r="A378" s="17">
        <f>IF(ISBLANK(Original!C378),1,0)</f>
        <v>0</v>
      </c>
      <c r="B378" s="2" t="str">
        <f>MID(Original!D378,8,1)&amp;MID(Original!F378,8,1)</f>
        <v>B</v>
      </c>
      <c r="C378" s="17">
        <f t="shared" si="25"/>
        <v>0</v>
      </c>
      <c r="D378" s="18">
        <f>Original!G378+1</f>
        <v>1</v>
      </c>
      <c r="E378" s="18">
        <f>Original!H378+1</f>
        <v>1</v>
      </c>
      <c r="F378" s="18">
        <f>10-Original!I378+1</f>
        <v>1</v>
      </c>
      <c r="G378" s="18">
        <f>Original!J378+1</f>
        <v>1</v>
      </c>
      <c r="H378" s="18">
        <f>Original!K378+1</f>
        <v>1</v>
      </c>
      <c r="I378" s="18">
        <f>10-Original!L378+1</f>
        <v>6</v>
      </c>
      <c r="J378" s="4">
        <f t="shared" si="26"/>
        <v>1.8333333333333333</v>
      </c>
      <c r="K378" s="18">
        <f>Original!M378</f>
        <v>5</v>
      </c>
      <c r="L378" s="20">
        <f>IF(RIGHT(Original!N378,3)="â‚¬",LEFT(Original!N378,(LEN(Original!N378)-3)),Original!N378)</f>
        <v>0</v>
      </c>
      <c r="M378" s="21">
        <f t="shared" si="27"/>
        <v>0</v>
      </c>
      <c r="N378" s="5">
        <f t="shared" si="28"/>
        <v>0</v>
      </c>
      <c r="O378" s="5">
        <f t="shared" si="29"/>
        <v>0</v>
      </c>
      <c r="P378" s="22" t="str">
        <f>IF(Original!O378="mÃ¤nnlich","0",IF(Original!O378="weiblich","1",""))</f>
        <v>1</v>
      </c>
      <c r="Q378" s="22">
        <f>IFERROR(INDEX(Alter!$B$1:$B$7,MATCH(LEFT(Original!P378,5),Alter!$A$1:$A$7,0)),"")</f>
        <v>2</v>
      </c>
      <c r="R378" s="23">
        <f>IFERROR(INDEX(Abschluss!$B$1:$B$10,MATCH(Original!Q378,Abschluss!$A$1:$A$10,0)),"")</f>
        <v>7</v>
      </c>
      <c r="S378" s="23">
        <f>IFERROR(INDEX(Tätigkeit!$B$1:$B$10,MATCH(Original!R378,Tätigkeit!$A$1:$A$10,0)),"")</f>
        <v>1</v>
      </c>
      <c r="T378" s="23">
        <f>IFERROR(INDEX(Berufsfeld!$B$1:$B$16,MATCH(Original!S378,Berufsfeld!$A$1:$A$16,0)),"")</f>
        <v>12</v>
      </c>
      <c r="U378" s="23">
        <f>IFERROR(INDEX(Studium!$B$1:$B$11,MATCH(Original!T378,Studium!$A$1:$A$11,0)),"")</f>
        <v>10</v>
      </c>
      <c r="V378" s="24">
        <f>IFERROR(INDEX(Einkommen!$B$1:$B$17,MATCH(Original!U378,Einkommen!$A$1:$A$17,0)),"")</f>
        <v>1</v>
      </c>
      <c r="W378" s="24">
        <f>IF(Original!V378="","",Original!V378+1)</f>
        <v>3</v>
      </c>
      <c r="X378" s="24">
        <f>IF(Original!W378="","",Original!W378+1)</f>
        <v>2</v>
      </c>
      <c r="Y378" s="25">
        <f>IF(Original!X378="ja",1,IF(Original!X378="nein",0,""))</f>
        <v>1</v>
      </c>
      <c r="Z378" s="25">
        <f>IF(Original!Y378="ja",0,IF(Original!Y378="nein",1,""))</f>
        <v>0</v>
      </c>
      <c r="AA378" s="25">
        <f>IF(OR(Original!Z378="Meine Meinung zu Amazon hat meine Entscheidung im ersten Teil des Fragebogens nicht beeinflusst.",neu!C378=0),0,IF(AND(Original!Z378="Ich habe mich wegen meiner Amazon-Vorbehalte im ersten Teil des Fragebogens fÃ¼r das Spenden entschieden.",neu!C378=1),1,""))</f>
        <v>0</v>
      </c>
      <c r="AB378" s="19"/>
    </row>
    <row r="379" spans="1:28" x14ac:dyDescent="0.3">
      <c r="A379" s="17">
        <f>IF(ISBLANK(Original!C379),1,0)</f>
        <v>0</v>
      </c>
      <c r="B379" s="2" t="str">
        <f>MID(Original!D379,8,1)&amp;MID(Original!F379,8,1)</f>
        <v>A</v>
      </c>
      <c r="C379" s="17">
        <f t="shared" si="25"/>
        <v>1</v>
      </c>
      <c r="D379" s="18">
        <f>Original!G379+1</f>
        <v>6</v>
      </c>
      <c r="E379" s="18">
        <f>Original!H379+1</f>
        <v>6</v>
      </c>
      <c r="F379" s="18">
        <f>10-Original!I379+1</f>
        <v>6</v>
      </c>
      <c r="G379" s="18">
        <f>Original!J379+1</f>
        <v>3</v>
      </c>
      <c r="H379" s="18">
        <f>Original!K379+1</f>
        <v>5</v>
      </c>
      <c r="I379" s="18">
        <f>10-Original!L379+1</f>
        <v>6</v>
      </c>
      <c r="J379" s="4">
        <f t="shared" si="26"/>
        <v>5.333333333333333</v>
      </c>
      <c r="K379" s="18">
        <f>Original!M379</f>
        <v>10</v>
      </c>
      <c r="L379" s="20" t="str">
        <f>IF(RIGHT(Original!N379,3)="â‚¬",LEFT(Original!N379,(LEN(Original!N379)-3)),Original!N379)</f>
        <v>400</v>
      </c>
      <c r="M379" s="21" t="str">
        <f t="shared" si="27"/>
        <v>400</v>
      </c>
      <c r="N379" s="5" t="str">
        <f t="shared" si="28"/>
        <v>400</v>
      </c>
      <c r="O379" s="5">
        <f t="shared" si="29"/>
        <v>400</v>
      </c>
      <c r="P379" s="22" t="str">
        <f>IF(Original!O379="mÃ¤nnlich","0",IF(Original!O379="weiblich","1",""))</f>
        <v>1</v>
      </c>
      <c r="Q379" s="22">
        <f>IFERROR(INDEX(Alter!$B$1:$B$7,MATCH(LEFT(Original!P379,5),Alter!$A$1:$A$7,0)),"")</f>
        <v>2</v>
      </c>
      <c r="R379" s="23">
        <f>IFERROR(INDEX(Abschluss!$B$1:$B$10,MATCH(Original!Q379,Abschluss!$A$1:$A$10,0)),"")</f>
        <v>4</v>
      </c>
      <c r="S379" s="23">
        <f>IFERROR(INDEX(Tätigkeit!$B$1:$B$10,MATCH(Original!R379,Tätigkeit!$A$1:$A$10,0)),"")</f>
        <v>1</v>
      </c>
      <c r="T379" s="23">
        <f>IFERROR(INDEX(Berufsfeld!$B$1:$B$16,MATCH(Original!S379,Berufsfeld!$A$1:$A$16,0)),"")</f>
        <v>1</v>
      </c>
      <c r="U379" s="23">
        <f>IFERROR(INDEX(Studium!$B$1:$B$11,MATCH(Original!T379,Studium!$A$1:$A$11,0)),"")</f>
        <v>7</v>
      </c>
      <c r="V379" s="24">
        <f>IFERROR(INDEX(Einkommen!$B$1:$B$17,MATCH(Original!U379,Einkommen!$A$1:$A$17,0)),"")</f>
        <v>2</v>
      </c>
      <c r="W379" s="24">
        <f>IF(Original!V379="","",Original!V379+1)</f>
        <v>4</v>
      </c>
      <c r="X379" s="24">
        <f>IF(Original!W379="","",Original!W379+1)</f>
        <v>4</v>
      </c>
      <c r="Y379" s="25">
        <f>IF(Original!X379="ja",1,IF(Original!X379="nein",0,""))</f>
        <v>1</v>
      </c>
      <c r="Z379" s="25">
        <f>IF(Original!Y379="ja",0,IF(Original!Y379="nein",1,""))</f>
        <v>0</v>
      </c>
      <c r="AA379" s="25">
        <f>IF(OR(Original!Z379="Meine Meinung zu Amazon hat meine Entscheidung im ersten Teil des Fragebogens nicht beeinflusst.",neu!C379=0),0,IF(AND(Original!Z379="Ich habe mich wegen meiner Amazon-Vorbehalte im ersten Teil des Fragebogens fÃ¼r das Spenden entschieden.",neu!C379=1),1,""))</f>
        <v>0</v>
      </c>
      <c r="AB379" s="19"/>
    </row>
    <row r="380" spans="1:28" x14ac:dyDescent="0.3">
      <c r="A380" s="17">
        <f>IF(ISBLANK(Original!C380),1,0)</f>
        <v>0</v>
      </c>
      <c r="B380" s="2" t="str">
        <f>MID(Original!D380,8,1)&amp;MID(Original!F380,8,1)</f>
        <v>B</v>
      </c>
      <c r="C380" s="17">
        <f t="shared" si="25"/>
        <v>0</v>
      </c>
      <c r="D380" s="18">
        <f>Original!G380+1</f>
        <v>9</v>
      </c>
      <c r="E380" s="18">
        <f>Original!H380+1</f>
        <v>7</v>
      </c>
      <c r="F380" s="18">
        <f>10-Original!I380+1</f>
        <v>1</v>
      </c>
      <c r="G380" s="18">
        <f>Original!J380+1</f>
        <v>11</v>
      </c>
      <c r="H380" s="18">
        <f>Original!K380+1</f>
        <v>1</v>
      </c>
      <c r="I380" s="18">
        <f>10-Original!L380+1</f>
        <v>8</v>
      </c>
      <c r="J380" s="4">
        <f t="shared" si="26"/>
        <v>6.166666666666667</v>
      </c>
      <c r="K380" s="18">
        <f>Original!M380</f>
        <v>6</v>
      </c>
      <c r="L380" s="20">
        <f>IF(RIGHT(Original!N380,3)="â‚¬",LEFT(Original!N380,(LEN(Original!N380)-3)),Original!N380)</f>
        <v>50</v>
      </c>
      <c r="M380" s="21">
        <f t="shared" si="27"/>
        <v>50</v>
      </c>
      <c r="N380" s="5">
        <f t="shared" si="28"/>
        <v>50</v>
      </c>
      <c r="O380" s="5">
        <f t="shared" si="29"/>
        <v>50</v>
      </c>
      <c r="P380" s="22" t="str">
        <f>IF(Original!O380="mÃ¤nnlich","0",IF(Original!O380="weiblich","1",""))</f>
        <v>0</v>
      </c>
      <c r="Q380" s="22">
        <f>IFERROR(INDEX(Alter!$B$1:$B$7,MATCH(LEFT(Original!P380,5),Alter!$A$1:$A$7,0)),"")</f>
        <v>2</v>
      </c>
      <c r="R380" s="23">
        <f>IFERROR(INDEX(Abschluss!$B$1:$B$10,MATCH(Original!Q380,Abschluss!$A$1:$A$10,0)),"")</f>
        <v>4</v>
      </c>
      <c r="S380" s="23">
        <f>IFERROR(INDEX(Tätigkeit!$B$1:$B$10,MATCH(Original!R380,Tätigkeit!$A$1:$A$10,0)),"")</f>
        <v>1</v>
      </c>
      <c r="T380" s="23">
        <f>IFERROR(INDEX(Berufsfeld!$B$1:$B$16,MATCH(Original!S380,Berufsfeld!$A$1:$A$16,0)),"")</f>
        <v>1</v>
      </c>
      <c r="U380" s="23">
        <f>IFERROR(INDEX(Studium!$B$1:$B$11,MATCH(Original!T380,Studium!$A$1:$A$11,0)),"")</f>
        <v>2</v>
      </c>
      <c r="V380" s="24">
        <f>IFERROR(INDEX(Einkommen!$B$1:$B$17,MATCH(Original!U380,Einkommen!$A$1:$A$17,0)),"")</f>
        <v>2</v>
      </c>
      <c r="W380" s="24">
        <f>IF(Original!V380="","",Original!V380+1)</f>
        <v>5</v>
      </c>
      <c r="X380" s="24">
        <f>IF(Original!W380="","",Original!W380+1)</f>
        <v>5</v>
      </c>
      <c r="Y380" s="25">
        <f>IF(Original!X380="ja",1,IF(Original!X380="nein",0,""))</f>
        <v>1</v>
      </c>
      <c r="Z380" s="25">
        <f>IF(Original!Y380="ja",0,IF(Original!Y380="nein",1,""))</f>
        <v>1</v>
      </c>
      <c r="AA380" s="25">
        <f>IF(OR(Original!Z380="Meine Meinung zu Amazon hat meine Entscheidung im ersten Teil des Fragebogens nicht beeinflusst.",neu!C380=0),0,IF(AND(Original!Z380="Ich habe mich wegen meiner Amazon-Vorbehalte im ersten Teil des Fragebogens fÃ¼r das Spenden entschieden.",neu!C380=1),1,""))</f>
        <v>0</v>
      </c>
      <c r="AB380" s="19"/>
    </row>
    <row r="381" spans="1:28" x14ac:dyDescent="0.3">
      <c r="A381" s="17">
        <f>IF(ISBLANK(Original!C381),1,0)</f>
        <v>1</v>
      </c>
      <c r="B381" s="2" t="str">
        <f>MID(Original!D381,8,1)&amp;MID(Original!F381,8,1)</f>
        <v>A</v>
      </c>
      <c r="C381" s="17">
        <f t="shared" si="25"/>
        <v>1</v>
      </c>
      <c r="D381" s="18">
        <f>Original!G381+1</f>
        <v>8</v>
      </c>
      <c r="E381" s="18">
        <f>Original!H381+1</f>
        <v>10</v>
      </c>
      <c r="F381" s="18">
        <f>10-Original!I381+1</f>
        <v>3</v>
      </c>
      <c r="G381" s="18">
        <f>Original!J381+1</f>
        <v>8</v>
      </c>
      <c r="H381" s="18">
        <f>Original!K381+1</f>
        <v>6</v>
      </c>
      <c r="I381" s="18">
        <f>10-Original!L381+1</f>
        <v>7</v>
      </c>
      <c r="J381" s="4">
        <f t="shared" si="26"/>
        <v>7</v>
      </c>
      <c r="K381" s="18">
        <f>Original!M381</f>
        <v>4</v>
      </c>
      <c r="L381" s="20" t="str">
        <f>IF(RIGHT(Original!N381,3)="â‚¬",LEFT(Original!N381,(LEN(Original!N381)-3)),Original!N381)</f>
        <v>300</v>
      </c>
      <c r="M381" s="21" t="str">
        <f t="shared" si="27"/>
        <v>300</v>
      </c>
      <c r="N381" s="5" t="str">
        <f t="shared" si="28"/>
        <v>300</v>
      </c>
      <c r="O381" s="5">
        <f t="shared" si="29"/>
        <v>300</v>
      </c>
      <c r="P381" s="22" t="str">
        <f>IF(Original!O381="mÃ¤nnlich","0",IF(Original!O381="weiblich","1",""))</f>
        <v>1</v>
      </c>
      <c r="Q381" s="22">
        <f>IFERROR(INDEX(Alter!$B$1:$B$7,MATCH(LEFT(Original!P381,5),Alter!$A$1:$A$7,0)),"")</f>
        <v>2</v>
      </c>
      <c r="R381" s="23">
        <f>IFERROR(INDEX(Abschluss!$B$1:$B$10,MATCH(Original!Q381,Abschluss!$A$1:$A$10,0)),"")</f>
        <v>7</v>
      </c>
      <c r="S381" s="23">
        <f>IFERROR(INDEX(Tätigkeit!$B$1:$B$10,MATCH(Original!R381,Tätigkeit!$A$1:$A$10,0)),"")</f>
        <v>1</v>
      </c>
      <c r="T381" s="23">
        <f>IFERROR(INDEX(Berufsfeld!$B$1:$B$16,MATCH(Original!S381,Berufsfeld!$A$1:$A$16,0)),"")</f>
        <v>8</v>
      </c>
      <c r="U381" s="23">
        <f>IFERROR(INDEX(Studium!$B$1:$B$11,MATCH(Original!T381,Studium!$A$1:$A$11,0)),"")</f>
        <v>5</v>
      </c>
      <c r="V381" s="24">
        <f>IFERROR(INDEX(Einkommen!$B$1:$B$17,MATCH(Original!U381,Einkommen!$A$1:$A$17,0)),"")</f>
        <v>1</v>
      </c>
      <c r="W381" s="24">
        <f>IF(Original!V381="","",Original!V381+1)</f>
        <v>2</v>
      </c>
      <c r="X381" s="24">
        <f>IF(Original!W381="","",Original!W381+1)</f>
        <v>5</v>
      </c>
      <c r="Y381" s="25">
        <f>IF(Original!X381="ja",1,IF(Original!X381="nein",0,""))</f>
        <v>1</v>
      </c>
      <c r="Z381" s="25">
        <f>IF(Original!Y381="ja",0,IF(Original!Y381="nein",1,""))</f>
        <v>1</v>
      </c>
      <c r="AA381" s="25">
        <f>IF(OR(Original!Z381="Meine Meinung zu Amazon hat meine Entscheidung im ersten Teil des Fragebogens nicht beeinflusst.",neu!C381=0),0,IF(AND(Original!Z381="Ich habe mich wegen meiner Amazon-Vorbehalte im ersten Teil des Fragebogens fÃ¼r das Spenden entschieden.",neu!C381=1),1,""))</f>
        <v>0</v>
      </c>
      <c r="AB381" s="19"/>
    </row>
    <row r="382" spans="1:28" x14ac:dyDescent="0.3">
      <c r="A382" s="17">
        <f>IF(ISBLANK(Original!C382),1,0)</f>
        <v>1</v>
      </c>
      <c r="B382" s="2" t="str">
        <f>MID(Original!D382,8,1)&amp;MID(Original!F382,8,1)</f>
        <v>A</v>
      </c>
      <c r="C382" s="17">
        <f t="shared" si="25"/>
        <v>1</v>
      </c>
      <c r="D382" s="18">
        <f>Original!G382+1</f>
        <v>8</v>
      </c>
      <c r="E382" s="18">
        <f>Original!H382+1</f>
        <v>10</v>
      </c>
      <c r="F382" s="18">
        <f>10-Original!I382+1</f>
        <v>3</v>
      </c>
      <c r="G382" s="18">
        <f>Original!J382+1</f>
        <v>8</v>
      </c>
      <c r="H382" s="18">
        <f>Original!K382+1</f>
        <v>6</v>
      </c>
      <c r="I382" s="18">
        <f>10-Original!L382+1</f>
        <v>7</v>
      </c>
      <c r="J382" s="4">
        <f t="shared" si="26"/>
        <v>7</v>
      </c>
      <c r="K382" s="18">
        <f>Original!M382</f>
        <v>4</v>
      </c>
      <c r="L382" s="20" t="str">
        <f>IF(RIGHT(Original!N382,3)="â‚¬",LEFT(Original!N382,(LEN(Original!N382)-3)),Original!N382)</f>
        <v>300</v>
      </c>
      <c r="M382" s="21" t="str">
        <f t="shared" si="27"/>
        <v>300</v>
      </c>
      <c r="N382" s="5" t="str">
        <f t="shared" si="28"/>
        <v>300</v>
      </c>
      <c r="O382" s="5">
        <f t="shared" si="29"/>
        <v>300</v>
      </c>
      <c r="P382" s="22" t="str">
        <f>IF(Original!O382="mÃ¤nnlich","0",IF(Original!O382="weiblich","1",""))</f>
        <v>1</v>
      </c>
      <c r="Q382" s="22">
        <f>IFERROR(INDEX(Alter!$B$1:$B$7,MATCH(LEFT(Original!P382,5),Alter!$A$1:$A$7,0)),"")</f>
        <v>2</v>
      </c>
      <c r="R382" s="23">
        <f>IFERROR(INDEX(Abschluss!$B$1:$B$10,MATCH(Original!Q382,Abschluss!$A$1:$A$10,0)),"")</f>
        <v>7</v>
      </c>
      <c r="S382" s="23">
        <f>IFERROR(INDEX(Tätigkeit!$B$1:$B$10,MATCH(Original!R382,Tätigkeit!$A$1:$A$10,0)),"")</f>
        <v>1</v>
      </c>
      <c r="T382" s="23">
        <f>IFERROR(INDEX(Berufsfeld!$B$1:$B$16,MATCH(Original!S382,Berufsfeld!$A$1:$A$16,0)),"")</f>
        <v>8</v>
      </c>
      <c r="U382" s="23">
        <f>IFERROR(INDEX(Studium!$B$1:$B$11,MATCH(Original!T382,Studium!$A$1:$A$11,0)),"")</f>
        <v>5</v>
      </c>
      <c r="V382" s="24">
        <f>IFERROR(INDEX(Einkommen!$B$1:$B$17,MATCH(Original!U382,Einkommen!$A$1:$A$17,0)),"")</f>
        <v>1</v>
      </c>
      <c r="W382" s="24">
        <f>IF(Original!V382="","",Original!V382+1)</f>
        <v>2</v>
      </c>
      <c r="X382" s="24">
        <f>IF(Original!W382="","",Original!W382+1)</f>
        <v>5</v>
      </c>
      <c r="Y382" s="25">
        <f>IF(Original!X382="ja",1,IF(Original!X382="nein",0,""))</f>
        <v>1</v>
      </c>
      <c r="Z382" s="25">
        <f>IF(Original!Y382="ja",0,IF(Original!Y382="nein",1,""))</f>
        <v>1</v>
      </c>
      <c r="AA382" s="25">
        <f>IF(OR(Original!Z382="Meine Meinung zu Amazon hat meine Entscheidung im ersten Teil des Fragebogens nicht beeinflusst.",neu!C382=0),0,IF(AND(Original!Z382="Ich habe mich wegen meiner Amazon-Vorbehalte im ersten Teil des Fragebogens fÃ¼r das Spenden entschieden.",neu!C382=1),1,""))</f>
        <v>0</v>
      </c>
      <c r="AB382" s="19"/>
    </row>
    <row r="383" spans="1:28" x14ac:dyDescent="0.3">
      <c r="A383" s="17">
        <f>IF(ISBLANK(Original!C383),1,0)</f>
        <v>1</v>
      </c>
      <c r="B383" s="2" t="str">
        <f>MID(Original!D383,8,1)&amp;MID(Original!F383,8,1)</f>
        <v>A</v>
      </c>
      <c r="C383" s="17">
        <f t="shared" si="25"/>
        <v>1</v>
      </c>
      <c r="D383" s="18">
        <f>Original!G383+1</f>
        <v>4</v>
      </c>
      <c r="E383" s="18">
        <f>Original!H383+1</f>
        <v>8</v>
      </c>
      <c r="F383" s="18">
        <f>10-Original!I383+1</f>
        <v>6</v>
      </c>
      <c r="G383" s="18">
        <f>Original!J383+1</f>
        <v>2</v>
      </c>
      <c r="H383" s="18">
        <f>Original!K383+1</f>
        <v>4</v>
      </c>
      <c r="I383" s="18">
        <f>10-Original!L383+1</f>
        <v>2</v>
      </c>
      <c r="J383" s="4">
        <f t="shared" si="26"/>
        <v>4.333333333333333</v>
      </c>
      <c r="K383" s="18">
        <f>Original!M383</f>
        <v>7</v>
      </c>
      <c r="L383" s="20">
        <f>IF(RIGHT(Original!N383,3)="â‚¬",LEFT(Original!N383,(LEN(Original!N383)-3)),Original!N383)</f>
        <v>200</v>
      </c>
      <c r="M383" s="21">
        <f t="shared" si="27"/>
        <v>200</v>
      </c>
      <c r="N383" s="5">
        <f t="shared" si="28"/>
        <v>200</v>
      </c>
      <c r="O383" s="5">
        <f t="shared" si="29"/>
        <v>200</v>
      </c>
      <c r="P383" s="22" t="str">
        <f>IF(Original!O383="mÃ¤nnlich","0",IF(Original!O383="weiblich","1",""))</f>
        <v>1</v>
      </c>
      <c r="Q383" s="22">
        <f>IFERROR(INDEX(Alter!$B$1:$B$7,MATCH(LEFT(Original!P383,5),Alter!$A$1:$A$7,0)),"")</f>
        <v>5</v>
      </c>
      <c r="R383" s="23">
        <f>IFERROR(INDEX(Abschluss!$B$1:$B$10,MATCH(Original!Q383,Abschluss!$A$1:$A$10,0)),"")</f>
        <v>4</v>
      </c>
      <c r="S383" s="23">
        <f>IFERROR(INDEX(Tätigkeit!$B$1:$B$10,MATCH(Original!R383,Tätigkeit!$A$1:$A$10,0)),"")</f>
        <v>1</v>
      </c>
      <c r="T383" s="23">
        <f>IFERROR(INDEX(Berufsfeld!$B$1:$B$16,MATCH(Original!S383,Berufsfeld!$A$1:$A$16,0)),"")</f>
        <v>2</v>
      </c>
      <c r="U383" s="23">
        <f>IFERROR(INDEX(Studium!$B$1:$B$11,MATCH(Original!T383,Studium!$A$1:$A$11,0)),"")</f>
        <v>4</v>
      </c>
      <c r="V383" s="24">
        <f>IFERROR(INDEX(Einkommen!$B$1:$B$17,MATCH(Original!U383,Einkommen!$A$1:$A$17,0)),"")</f>
        <v>2</v>
      </c>
      <c r="W383" s="24">
        <f>IF(Original!V383="","",Original!V383+1)</f>
        <v>4</v>
      </c>
      <c r="X383" s="24">
        <f>IF(Original!W383="","",Original!W383+1)</f>
        <v>3</v>
      </c>
      <c r="Y383" s="25">
        <f>IF(Original!X383="ja",1,IF(Original!X383="nein",0,""))</f>
        <v>1</v>
      </c>
      <c r="Z383" s="25">
        <f>IF(Original!Y383="ja",0,IF(Original!Y383="nein",1,""))</f>
        <v>1</v>
      </c>
      <c r="AA383" s="25">
        <f>IF(OR(Original!Z383="Meine Meinung zu Amazon hat meine Entscheidung im ersten Teil des Fragebogens nicht beeinflusst.",neu!C383=0),0,IF(AND(Original!Z383="Ich habe mich wegen meiner Amazon-Vorbehalte im ersten Teil des Fragebogens fÃ¼r das Spenden entschieden.",neu!C383=1),1,""))</f>
        <v>0</v>
      </c>
      <c r="AB383" s="19"/>
    </row>
    <row r="384" spans="1:28" x14ac:dyDescent="0.3">
      <c r="A384" s="17">
        <f>IF(ISBLANK(Original!C384),1,0)</f>
        <v>0</v>
      </c>
      <c r="B384" s="2" t="str">
        <f>MID(Original!D384,8,1)&amp;MID(Original!F384,8,1)</f>
        <v>B</v>
      </c>
      <c r="C384" s="17">
        <f t="shared" si="25"/>
        <v>0</v>
      </c>
      <c r="D384" s="18">
        <f>Original!G384+1</f>
        <v>10</v>
      </c>
      <c r="E384" s="18">
        <f>Original!H384+1</f>
        <v>9</v>
      </c>
      <c r="F384" s="18">
        <f>10-Original!I384+1</f>
        <v>5</v>
      </c>
      <c r="G384" s="18">
        <f>Original!J384+1</f>
        <v>9</v>
      </c>
      <c r="H384" s="18">
        <f>Original!K384+1</f>
        <v>6</v>
      </c>
      <c r="I384" s="18">
        <f>10-Original!L384+1</f>
        <v>8</v>
      </c>
      <c r="J384" s="4">
        <f t="shared" si="26"/>
        <v>7.833333333333333</v>
      </c>
      <c r="K384" s="18">
        <f>Original!M384</f>
        <v>8</v>
      </c>
      <c r="L384" s="20">
        <f>IF(RIGHT(Original!N384,3)="â‚¬",LEFT(Original!N384,(LEN(Original!N384)-3)),Original!N384)</f>
        <v>50</v>
      </c>
      <c r="M384" s="21">
        <f t="shared" si="27"/>
        <v>50</v>
      </c>
      <c r="N384" s="5">
        <f t="shared" si="28"/>
        <v>50</v>
      </c>
      <c r="O384" s="5">
        <f t="shared" si="29"/>
        <v>50</v>
      </c>
      <c r="P384" s="22" t="str">
        <f>IF(Original!O384="mÃ¤nnlich","0",IF(Original!O384="weiblich","1",""))</f>
        <v>0</v>
      </c>
      <c r="Q384" s="22">
        <f>IFERROR(INDEX(Alter!$B$1:$B$7,MATCH(LEFT(Original!P384,5),Alter!$A$1:$A$7,0)),"")</f>
        <v>2</v>
      </c>
      <c r="R384" s="23">
        <f>IFERROR(INDEX(Abschluss!$B$1:$B$10,MATCH(Original!Q384,Abschluss!$A$1:$A$10,0)),"")</f>
        <v>7</v>
      </c>
      <c r="S384" s="23">
        <f>IFERROR(INDEX(Tätigkeit!$B$1:$B$10,MATCH(Original!R384,Tätigkeit!$A$1:$A$10,0)),"")</f>
        <v>1</v>
      </c>
      <c r="T384" s="23">
        <f>IFERROR(INDEX(Berufsfeld!$B$1:$B$16,MATCH(Original!S384,Berufsfeld!$A$1:$A$16,0)),"")</f>
        <v>1</v>
      </c>
      <c r="U384" s="23">
        <f>IFERROR(INDEX(Studium!$B$1:$B$11,MATCH(Original!T384,Studium!$A$1:$A$11,0)),"")</f>
        <v>2</v>
      </c>
      <c r="V384" s="24">
        <f>IFERROR(INDEX(Einkommen!$B$1:$B$17,MATCH(Original!U384,Einkommen!$A$1:$A$17,0)),"")</f>
        <v>2</v>
      </c>
      <c r="W384" s="24">
        <f>IF(Original!V384="","",Original!V384+1)</f>
        <v>5</v>
      </c>
      <c r="X384" s="24">
        <f>IF(Original!W384="","",Original!W384+1)</f>
        <v>5</v>
      </c>
      <c r="Y384" s="25">
        <f>IF(Original!X384="ja",1,IF(Original!X384="nein",0,""))</f>
        <v>1</v>
      </c>
      <c r="Z384" s="25">
        <f>IF(Original!Y384="ja",0,IF(Original!Y384="nein",1,""))</f>
        <v>0</v>
      </c>
      <c r="AA384" s="25">
        <f>IF(OR(Original!Z384="Meine Meinung zu Amazon hat meine Entscheidung im ersten Teil des Fragebogens nicht beeinflusst.",neu!C384=0),0,IF(AND(Original!Z384="Ich habe mich wegen meiner Amazon-Vorbehalte im ersten Teil des Fragebogens fÃ¼r das Spenden entschieden.",neu!C384=1),1,""))</f>
        <v>0</v>
      </c>
      <c r="AB384" s="19"/>
    </row>
    <row r="385" spans="1:28" x14ac:dyDescent="0.3">
      <c r="A385" s="17">
        <f>IF(ISBLANK(Original!C385),1,0)</f>
        <v>1</v>
      </c>
      <c r="B385" s="2" t="str">
        <f>MID(Original!D385,8,1)&amp;MID(Original!F385,8,1)</f>
        <v>A</v>
      </c>
      <c r="C385" s="17">
        <f t="shared" si="25"/>
        <v>1</v>
      </c>
      <c r="D385" s="18">
        <f>Original!G385+1</f>
        <v>3</v>
      </c>
      <c r="E385" s="18">
        <f>Original!H385+1</f>
        <v>3</v>
      </c>
      <c r="F385" s="18">
        <f>10-Original!I385+1</f>
        <v>3</v>
      </c>
      <c r="G385" s="18">
        <f>Original!J385+1</f>
        <v>2</v>
      </c>
      <c r="H385" s="18">
        <f>Original!K385+1</f>
        <v>4</v>
      </c>
      <c r="I385" s="18">
        <f>10-Original!L385+1</f>
        <v>3</v>
      </c>
      <c r="J385" s="4">
        <f t="shared" si="26"/>
        <v>3</v>
      </c>
      <c r="K385" s="18">
        <f>Original!M385</f>
        <v>8</v>
      </c>
      <c r="L385" s="20">
        <f>IF(RIGHT(Original!N385,3)="â‚¬",LEFT(Original!N385,(LEN(Original!N385)-3)),Original!N385)</f>
        <v>50</v>
      </c>
      <c r="M385" s="21">
        <f t="shared" si="27"/>
        <v>50</v>
      </c>
      <c r="N385" s="5">
        <f t="shared" si="28"/>
        <v>50</v>
      </c>
      <c r="O385" s="5">
        <f t="shared" si="29"/>
        <v>50</v>
      </c>
      <c r="P385" s="22" t="str">
        <f>IF(Original!O385="mÃ¤nnlich","0",IF(Original!O385="weiblich","1",""))</f>
        <v>1</v>
      </c>
      <c r="Q385" s="22">
        <f>IFERROR(INDEX(Alter!$B$1:$B$7,MATCH(LEFT(Original!P385,5),Alter!$A$1:$A$7,0)),"")</f>
        <v>4</v>
      </c>
      <c r="R385" s="23">
        <f>IFERROR(INDEX(Abschluss!$B$1:$B$10,MATCH(Original!Q385,Abschluss!$A$1:$A$10,0)),"")</f>
        <v>8</v>
      </c>
      <c r="S385" s="23">
        <f>IFERROR(INDEX(Tätigkeit!$B$1:$B$10,MATCH(Original!R385,Tätigkeit!$A$1:$A$10,0)),"")</f>
        <v>7</v>
      </c>
      <c r="T385" s="23" t="str">
        <f>IFERROR(INDEX(Berufsfeld!$B$1:$B$16,MATCH(Original!S385,Berufsfeld!$A$1:$A$16,0)),"")</f>
        <v/>
      </c>
      <c r="U385" s="23">
        <f>IFERROR(INDEX(Studium!$B$1:$B$11,MATCH(Original!T385,Studium!$A$1:$A$11,0)),"")</f>
        <v>1</v>
      </c>
      <c r="V385" s="24">
        <f>IFERROR(INDEX(Einkommen!$B$1:$B$17,MATCH(Original!U385,Einkommen!$A$1:$A$17,0)),"")</f>
        <v>2</v>
      </c>
      <c r="W385" s="24">
        <f>IF(Original!V385="","",Original!V385+1)</f>
        <v>1</v>
      </c>
      <c r="X385" s="24">
        <f>IF(Original!W385="","",Original!W385+1)</f>
        <v>4</v>
      </c>
      <c r="Y385" s="25">
        <f>IF(Original!X385="ja",1,IF(Original!X385="nein",0,""))</f>
        <v>1</v>
      </c>
      <c r="Z385" s="25">
        <f>IF(Original!Y385="ja",0,IF(Original!Y385="nein",1,""))</f>
        <v>1</v>
      </c>
      <c r="AA385" s="25">
        <f>IF(OR(Original!Z385="Meine Meinung zu Amazon hat meine Entscheidung im ersten Teil des Fragebogens nicht beeinflusst.",neu!C385=0),0,IF(AND(Original!Z385="Ich habe mich wegen meiner Amazon-Vorbehalte im ersten Teil des Fragebogens fÃ¼r das Spenden entschieden.",neu!C385=1),1,""))</f>
        <v>0</v>
      </c>
      <c r="AB385" s="19"/>
    </row>
    <row r="386" spans="1:28" x14ac:dyDescent="0.3">
      <c r="A386" s="17">
        <f>IF(ISBLANK(Original!C386),1,0)</f>
        <v>1</v>
      </c>
      <c r="B386" s="2" t="str">
        <f>MID(Original!D386,8,1)&amp;MID(Original!F386,8,1)</f>
        <v>A</v>
      </c>
      <c r="C386" s="17">
        <f t="shared" si="25"/>
        <v>1</v>
      </c>
      <c r="D386" s="18">
        <f>Original!G386+1</f>
        <v>4</v>
      </c>
      <c r="E386" s="18">
        <f>Original!H386+1</f>
        <v>11</v>
      </c>
      <c r="F386" s="18">
        <f>10-Original!I386+1</f>
        <v>1</v>
      </c>
      <c r="G386" s="18">
        <f>Original!J386+1</f>
        <v>6</v>
      </c>
      <c r="H386" s="18">
        <f>Original!K386+1</f>
        <v>3</v>
      </c>
      <c r="I386" s="18">
        <f>10-Original!L386+1</f>
        <v>4</v>
      </c>
      <c r="J386" s="4">
        <f t="shared" si="26"/>
        <v>4.833333333333333</v>
      </c>
      <c r="K386" s="18">
        <f>Original!M386</f>
        <v>7</v>
      </c>
      <c r="L386" s="20">
        <f>IF(RIGHT(Original!N386,3)="â‚¬",LEFT(Original!N386,(LEN(Original!N386)-3)),Original!N386)</f>
        <v>100</v>
      </c>
      <c r="M386" s="21">
        <f t="shared" si="27"/>
        <v>100</v>
      </c>
      <c r="N386" s="5">
        <f t="shared" si="28"/>
        <v>100</v>
      </c>
      <c r="O386" s="5">
        <f t="shared" si="29"/>
        <v>100</v>
      </c>
      <c r="P386" s="22" t="str">
        <f>IF(Original!O386="mÃ¤nnlich","0",IF(Original!O386="weiblich","1",""))</f>
        <v>0</v>
      </c>
      <c r="Q386" s="22">
        <f>IFERROR(INDEX(Alter!$B$1:$B$7,MATCH(LEFT(Original!P386,5),Alter!$A$1:$A$7,0)),"")</f>
        <v>3</v>
      </c>
      <c r="R386" s="23">
        <f>IFERROR(INDEX(Abschluss!$B$1:$B$10,MATCH(Original!Q386,Abschluss!$A$1:$A$10,0)),"")</f>
        <v>5</v>
      </c>
      <c r="S386" s="23">
        <f>IFERROR(INDEX(Tätigkeit!$B$1:$B$10,MATCH(Original!R386,Tätigkeit!$A$1:$A$10,0)),"")</f>
        <v>2</v>
      </c>
      <c r="T386" s="23">
        <f>IFERROR(INDEX(Berufsfeld!$B$1:$B$16,MATCH(Original!S386,Berufsfeld!$A$1:$A$16,0)),"")</f>
        <v>7</v>
      </c>
      <c r="U386" s="23">
        <f>IFERROR(INDEX(Studium!$B$1:$B$11,MATCH(Original!T386,Studium!$A$1:$A$11,0)),"")</f>
        <v>2</v>
      </c>
      <c r="V386" s="24">
        <f>IFERROR(INDEX(Einkommen!$B$1:$B$17,MATCH(Original!U386,Einkommen!$A$1:$A$17,0)),"")</f>
        <v>4</v>
      </c>
      <c r="W386" s="24">
        <f>IF(Original!V386="","",Original!V386+1)</f>
        <v>4</v>
      </c>
      <c r="X386" s="24">
        <f>IF(Original!W386="","",Original!W386+1)</f>
        <v>3</v>
      </c>
      <c r="Y386" s="25">
        <f>IF(Original!X386="ja",1,IF(Original!X386="nein",0,""))</f>
        <v>1</v>
      </c>
      <c r="Z386" s="25">
        <f>IF(Original!Y386="ja",0,IF(Original!Y386="nein",1,""))</f>
        <v>0</v>
      </c>
      <c r="AA386" s="25">
        <f>IF(OR(Original!Z386="Meine Meinung zu Amazon hat meine Entscheidung im ersten Teil des Fragebogens nicht beeinflusst.",neu!C386=0),0,IF(AND(Original!Z386="Ich habe mich wegen meiner Amazon-Vorbehalte im ersten Teil des Fragebogens fÃ¼r das Spenden entschieden.",neu!C386=1),1,""))</f>
        <v>0</v>
      </c>
      <c r="AB386" s="19"/>
    </row>
    <row r="387" spans="1:28" x14ac:dyDescent="0.3">
      <c r="A387" s="17">
        <f>IF(ISBLANK(Original!C387),1,0)</f>
        <v>1</v>
      </c>
      <c r="B387" s="2" t="str">
        <f>MID(Original!D387,8,1)&amp;MID(Original!F387,8,1)</f>
        <v>A</v>
      </c>
      <c r="C387" s="17">
        <f t="shared" ref="C387:C450" si="30">IF(B387="A",1,IF(B387="B",0,""))</f>
        <v>1</v>
      </c>
      <c r="D387" s="18">
        <f>Original!G387+1</f>
        <v>7</v>
      </c>
      <c r="E387" s="18">
        <f>Original!H387+1</f>
        <v>5</v>
      </c>
      <c r="F387" s="18">
        <f>10-Original!I387+1</f>
        <v>3</v>
      </c>
      <c r="G387" s="18">
        <f>Original!J387+1</f>
        <v>3</v>
      </c>
      <c r="H387" s="18">
        <f>Original!K387+1</f>
        <v>1</v>
      </c>
      <c r="I387" s="18">
        <f>10-Original!L387+1</f>
        <v>5</v>
      </c>
      <c r="J387" s="4">
        <f t="shared" ref="J387:J450" si="31">SUM(D387:I387)/6</f>
        <v>4</v>
      </c>
      <c r="K387" s="18">
        <f>Original!M387</f>
        <v>6</v>
      </c>
      <c r="L387" s="20">
        <f>IF(RIGHT(Original!N387,3)="â‚¬",LEFT(Original!N387,(LEN(Original!N387)-3)),Original!N387)</f>
        <v>300</v>
      </c>
      <c r="M387" s="21">
        <f t="shared" ref="M387:M450" si="32">IF(OR(RIGHT(L387,5)="Euro ",RIGHT(L387,5)=" Euro"),LEFT(L387,LEN(L387)-5),L387)</f>
        <v>300</v>
      </c>
      <c r="N387" s="5">
        <f t="shared" ref="N387:N450" si="33">M387</f>
        <v>300</v>
      </c>
      <c r="O387" s="5">
        <f t="shared" ref="O387:O450" si="34">INT($N387)</f>
        <v>300</v>
      </c>
      <c r="P387" s="22" t="str">
        <f>IF(Original!O387="mÃ¤nnlich","0",IF(Original!O387="weiblich","1",""))</f>
        <v>1</v>
      </c>
      <c r="Q387" s="22">
        <f>IFERROR(INDEX(Alter!$B$1:$B$7,MATCH(LEFT(Original!P387,5),Alter!$A$1:$A$7,0)),"")</f>
        <v>2</v>
      </c>
      <c r="R387" s="23">
        <f>IFERROR(INDEX(Abschluss!$B$1:$B$10,MATCH(Original!Q387,Abschluss!$A$1:$A$10,0)),"")</f>
        <v>4</v>
      </c>
      <c r="S387" s="23">
        <f>IFERROR(INDEX(Tätigkeit!$B$1:$B$10,MATCH(Original!R387,Tätigkeit!$A$1:$A$10,0)),"")</f>
        <v>1</v>
      </c>
      <c r="T387" s="23">
        <f>IFERROR(INDEX(Berufsfeld!$B$1:$B$16,MATCH(Original!S387,Berufsfeld!$A$1:$A$16,0)),"")</f>
        <v>4</v>
      </c>
      <c r="U387" s="23">
        <f>IFERROR(INDEX(Studium!$B$1:$B$11,MATCH(Original!T387,Studium!$A$1:$A$11,0)),"")</f>
        <v>3</v>
      </c>
      <c r="V387" s="24">
        <f>IFERROR(INDEX(Einkommen!$B$1:$B$17,MATCH(Original!U387,Einkommen!$A$1:$A$17,0)),"")</f>
        <v>3</v>
      </c>
      <c r="W387" s="24">
        <f>IF(Original!V387="","",Original!V387+1)</f>
        <v>2</v>
      </c>
      <c r="X387" s="24">
        <f>IF(Original!W387="","",Original!W387+1)</f>
        <v>3</v>
      </c>
      <c r="Y387" s="25">
        <f>IF(Original!X387="ja",1,IF(Original!X387="nein",0,""))</f>
        <v>1</v>
      </c>
      <c r="Z387" s="25">
        <f>IF(Original!Y387="ja",0,IF(Original!Y387="nein",1,""))</f>
        <v>0</v>
      </c>
      <c r="AA387" s="25">
        <f>IF(OR(Original!Z387="Meine Meinung zu Amazon hat meine Entscheidung im ersten Teil des Fragebogens nicht beeinflusst.",neu!C387=0),0,IF(AND(Original!Z387="Ich habe mich wegen meiner Amazon-Vorbehalte im ersten Teil des Fragebogens fÃ¼r das Spenden entschieden.",neu!C387=1),1,""))</f>
        <v>0</v>
      </c>
      <c r="AB387" s="19"/>
    </row>
    <row r="388" spans="1:28" x14ac:dyDescent="0.3">
      <c r="A388" s="17">
        <f>IF(ISBLANK(Original!C388),1,0)</f>
        <v>1</v>
      </c>
      <c r="B388" s="2" t="str">
        <f>MID(Original!D388,8,1)&amp;MID(Original!F388,8,1)</f>
        <v>A</v>
      </c>
      <c r="C388" s="17">
        <f t="shared" si="30"/>
        <v>1</v>
      </c>
      <c r="D388" s="18">
        <f>Original!G388+1</f>
        <v>8</v>
      </c>
      <c r="E388" s="18">
        <f>Original!H388+1</f>
        <v>11</v>
      </c>
      <c r="F388" s="18">
        <f>10-Original!I388+1</f>
        <v>4</v>
      </c>
      <c r="G388" s="18">
        <f>Original!J388+1</f>
        <v>4</v>
      </c>
      <c r="H388" s="18">
        <f>Original!K388+1</f>
        <v>3</v>
      </c>
      <c r="I388" s="18">
        <f>10-Original!L388+1</f>
        <v>7</v>
      </c>
      <c r="J388" s="4">
        <f t="shared" si="31"/>
        <v>6.166666666666667</v>
      </c>
      <c r="K388" s="18">
        <f>Original!M388</f>
        <v>9</v>
      </c>
      <c r="L388" s="20">
        <f>IF(RIGHT(Original!N388,3)="â‚¬",LEFT(Original!N388,(LEN(Original!N388)-3)),Original!N388)</f>
        <v>100</v>
      </c>
      <c r="M388" s="21">
        <f t="shared" si="32"/>
        <v>100</v>
      </c>
      <c r="N388" s="5">
        <f t="shared" si="33"/>
        <v>100</v>
      </c>
      <c r="O388" s="5">
        <f t="shared" si="34"/>
        <v>100</v>
      </c>
      <c r="P388" s="22" t="str">
        <f>IF(Original!O388="mÃ¤nnlich","0",IF(Original!O388="weiblich","1",""))</f>
        <v>1</v>
      </c>
      <c r="Q388" s="22">
        <f>IFERROR(INDEX(Alter!$B$1:$B$7,MATCH(LEFT(Original!P388,5),Alter!$A$1:$A$7,0)),"")</f>
        <v>3</v>
      </c>
      <c r="R388" s="23">
        <f>IFERROR(INDEX(Abschluss!$B$1:$B$10,MATCH(Original!Q388,Abschluss!$A$1:$A$10,0)),"")</f>
        <v>8</v>
      </c>
      <c r="S388" s="23">
        <f>IFERROR(INDEX(Tätigkeit!$B$1:$B$10,MATCH(Original!R388,Tätigkeit!$A$1:$A$10,0)),"")</f>
        <v>3</v>
      </c>
      <c r="T388" s="23">
        <f>IFERROR(INDEX(Berufsfeld!$B$1:$B$16,MATCH(Original!S388,Berufsfeld!$A$1:$A$16,0)),"")</f>
        <v>1</v>
      </c>
      <c r="U388" s="23">
        <f>IFERROR(INDEX(Studium!$B$1:$B$11,MATCH(Original!T388,Studium!$A$1:$A$11,0)),"")</f>
        <v>7</v>
      </c>
      <c r="V388" s="24">
        <f>IFERROR(INDEX(Einkommen!$B$1:$B$17,MATCH(Original!U388,Einkommen!$A$1:$A$17,0)),"")</f>
        <v>7</v>
      </c>
      <c r="W388" s="24">
        <f>IF(Original!V388="","",Original!V388+1)</f>
        <v>4</v>
      </c>
      <c r="X388" s="24">
        <f>IF(Original!W388="","",Original!W388+1)</f>
        <v>4</v>
      </c>
      <c r="Y388" s="25">
        <f>IF(Original!X388="ja",1,IF(Original!X388="nein",0,""))</f>
        <v>1</v>
      </c>
      <c r="Z388" s="25">
        <f>IF(Original!Y388="ja",0,IF(Original!Y388="nein",1,""))</f>
        <v>0</v>
      </c>
      <c r="AA388" s="25">
        <f>IF(OR(Original!Z388="Meine Meinung zu Amazon hat meine Entscheidung im ersten Teil des Fragebogens nicht beeinflusst.",neu!C388=0),0,IF(AND(Original!Z388="Ich habe mich wegen meiner Amazon-Vorbehalte im ersten Teil des Fragebogens fÃ¼r das Spenden entschieden.",neu!C388=1),1,""))</f>
        <v>0</v>
      </c>
      <c r="AB388" s="19"/>
    </row>
    <row r="389" spans="1:28" x14ac:dyDescent="0.3">
      <c r="A389" s="17">
        <f>IF(ISBLANK(Original!C389),1,0)</f>
        <v>0</v>
      </c>
      <c r="B389" s="2" t="str">
        <f>MID(Original!D389,8,1)&amp;MID(Original!F389,8,1)</f>
        <v>B</v>
      </c>
      <c r="C389" s="17">
        <f t="shared" si="30"/>
        <v>0</v>
      </c>
      <c r="D389" s="18">
        <f>Original!G389+1</f>
        <v>8</v>
      </c>
      <c r="E389" s="18">
        <f>Original!H389+1</f>
        <v>3</v>
      </c>
      <c r="F389" s="18">
        <f>10-Original!I389+1</f>
        <v>4</v>
      </c>
      <c r="G389" s="18">
        <f>Original!J389+1</f>
        <v>6</v>
      </c>
      <c r="H389" s="18">
        <f>Original!K389+1</f>
        <v>2</v>
      </c>
      <c r="I389" s="18">
        <f>10-Original!L389+1</f>
        <v>5</v>
      </c>
      <c r="J389" s="4">
        <f t="shared" si="31"/>
        <v>4.666666666666667</v>
      </c>
      <c r="K389" s="18">
        <f>Original!M389</f>
        <v>2</v>
      </c>
      <c r="L389" s="20" t="str">
        <f>IF(RIGHT(Original!N389,3)="â‚¬",LEFT(Original!N389,(LEN(Original!N389)-3)),Original!N389)</f>
        <v>0</v>
      </c>
      <c r="M389" s="21" t="str">
        <f t="shared" si="32"/>
        <v>0</v>
      </c>
      <c r="N389" s="5" t="str">
        <f t="shared" si="33"/>
        <v>0</v>
      </c>
      <c r="O389" s="5">
        <f t="shared" si="34"/>
        <v>0</v>
      </c>
      <c r="P389" s="22" t="str">
        <f>IF(Original!O389="mÃ¤nnlich","0",IF(Original!O389="weiblich","1",""))</f>
        <v>1</v>
      </c>
      <c r="Q389" s="22">
        <f>IFERROR(INDEX(Alter!$B$1:$B$7,MATCH(LEFT(Original!P389,5),Alter!$A$1:$A$7,0)),"")</f>
        <v>2</v>
      </c>
      <c r="R389" s="23">
        <f>IFERROR(INDEX(Abschluss!$B$1:$B$10,MATCH(Original!Q389,Abschluss!$A$1:$A$10,0)),"")</f>
        <v>8</v>
      </c>
      <c r="S389" s="23">
        <f>IFERROR(INDEX(Tätigkeit!$B$1:$B$10,MATCH(Original!R389,Tätigkeit!$A$1:$A$10,0)),"")</f>
        <v>2</v>
      </c>
      <c r="T389" s="23">
        <f>IFERROR(INDEX(Berufsfeld!$B$1:$B$16,MATCH(Original!S389,Berufsfeld!$A$1:$A$16,0)),"")</f>
        <v>4</v>
      </c>
      <c r="U389" s="23" t="str">
        <f>IFERROR(INDEX(Studium!$B$1:$B$11,MATCH(Original!T389,Studium!$A$1:$A$11,0)),"")</f>
        <v/>
      </c>
      <c r="V389" s="24">
        <f>IFERROR(INDEX(Einkommen!$B$1:$B$17,MATCH(Original!U389,Einkommen!$A$1:$A$17,0)),"")</f>
        <v>6</v>
      </c>
      <c r="W389" s="24">
        <f>IF(Original!V389="","",Original!V389+1)</f>
        <v>5</v>
      </c>
      <c r="X389" s="24">
        <f>IF(Original!W389="","",Original!W389+1)</f>
        <v>3</v>
      </c>
      <c r="Y389" s="25">
        <f>IF(Original!X389="ja",1,IF(Original!X389="nein",0,""))</f>
        <v>1</v>
      </c>
      <c r="Z389" s="25">
        <f>IF(Original!Y389="ja",0,IF(Original!Y389="nein",1,""))</f>
        <v>0</v>
      </c>
      <c r="AA389" s="25">
        <f>IF(OR(Original!Z389="Meine Meinung zu Amazon hat meine Entscheidung im ersten Teil des Fragebogens nicht beeinflusst.",neu!C389=0),0,IF(AND(Original!Z389="Ich habe mich wegen meiner Amazon-Vorbehalte im ersten Teil des Fragebogens fÃ¼r das Spenden entschieden.",neu!C389=1),1,""))</f>
        <v>0</v>
      </c>
      <c r="AB389" s="19"/>
    </row>
    <row r="390" spans="1:28" x14ac:dyDescent="0.3">
      <c r="A390" s="17">
        <f>IF(ISBLANK(Original!C390),1,0)</f>
        <v>0</v>
      </c>
      <c r="B390" s="2" t="str">
        <f>MID(Original!D390,8,1)&amp;MID(Original!F390,8,1)</f>
        <v>A</v>
      </c>
      <c r="C390" s="17">
        <f t="shared" si="30"/>
        <v>1</v>
      </c>
      <c r="D390" s="18">
        <f>Original!G390+1</f>
        <v>4</v>
      </c>
      <c r="E390" s="18">
        <f>Original!H390+1</f>
        <v>3</v>
      </c>
      <c r="F390" s="18">
        <f>10-Original!I390+1</f>
        <v>2</v>
      </c>
      <c r="G390" s="18">
        <f>Original!J390+1</f>
        <v>8</v>
      </c>
      <c r="H390" s="18">
        <f>Original!K390+1</f>
        <v>4</v>
      </c>
      <c r="I390" s="18">
        <f>10-Original!L390+1</f>
        <v>3</v>
      </c>
      <c r="J390" s="4">
        <f t="shared" si="31"/>
        <v>4</v>
      </c>
      <c r="K390" s="18">
        <f>Original!M390</f>
        <v>6</v>
      </c>
      <c r="L390" s="20">
        <f>IF(RIGHT(Original!N390,3)="â‚¬",LEFT(Original!N390,(LEN(Original!N390)-3)),Original!N390)</f>
        <v>200</v>
      </c>
      <c r="M390" s="21">
        <f t="shared" si="32"/>
        <v>200</v>
      </c>
      <c r="N390" s="5">
        <f t="shared" si="33"/>
        <v>200</v>
      </c>
      <c r="O390" s="5">
        <f t="shared" si="34"/>
        <v>200</v>
      </c>
      <c r="P390" s="22" t="str">
        <f>IF(Original!O390="mÃ¤nnlich","0",IF(Original!O390="weiblich","1",""))</f>
        <v>0</v>
      </c>
      <c r="Q390" s="22">
        <f>IFERROR(INDEX(Alter!$B$1:$B$7,MATCH(LEFT(Original!P390,5),Alter!$A$1:$A$7,0)),"")</f>
        <v>3</v>
      </c>
      <c r="R390" s="23">
        <f>IFERROR(INDEX(Abschluss!$B$1:$B$10,MATCH(Original!Q390,Abschluss!$A$1:$A$10,0)),"")</f>
        <v>7</v>
      </c>
      <c r="S390" s="23">
        <f>IFERROR(INDEX(Tätigkeit!$B$1:$B$10,MATCH(Original!R390,Tätigkeit!$A$1:$A$10,0)),"")</f>
        <v>1</v>
      </c>
      <c r="T390" s="23">
        <f>IFERROR(INDEX(Berufsfeld!$B$1:$B$16,MATCH(Original!S390,Berufsfeld!$A$1:$A$16,0)),"")</f>
        <v>7</v>
      </c>
      <c r="U390" s="23">
        <f>IFERROR(INDEX(Studium!$B$1:$B$11,MATCH(Original!T390,Studium!$A$1:$A$11,0)),"")</f>
        <v>5</v>
      </c>
      <c r="V390" s="24">
        <f>IFERROR(INDEX(Einkommen!$B$1:$B$17,MATCH(Original!U390,Einkommen!$A$1:$A$17,0)),"")</f>
        <v>2</v>
      </c>
      <c r="W390" s="24">
        <f>IF(Original!V390="","",Original!V390+1)</f>
        <v>1</v>
      </c>
      <c r="X390" s="24">
        <f>IF(Original!W390="","",Original!W390+1)</f>
        <v>5</v>
      </c>
      <c r="Y390" s="25">
        <f>IF(Original!X390="ja",1,IF(Original!X390="nein",0,""))</f>
        <v>1</v>
      </c>
      <c r="Z390" s="25">
        <f>IF(Original!Y390="ja",0,IF(Original!Y390="nein",1,""))</f>
        <v>0</v>
      </c>
      <c r="AA390" s="25">
        <f>IF(OR(Original!Z390="Meine Meinung zu Amazon hat meine Entscheidung im ersten Teil des Fragebogens nicht beeinflusst.",neu!C390=0),0,IF(AND(Original!Z390="Ich habe mich wegen meiner Amazon-Vorbehalte im ersten Teil des Fragebogens fÃ¼r das Spenden entschieden.",neu!C390=1),1,""))</f>
        <v>0</v>
      </c>
      <c r="AB390" s="19"/>
    </row>
    <row r="391" spans="1:28" x14ac:dyDescent="0.3">
      <c r="A391" s="17">
        <f>IF(ISBLANK(Original!C391),1,0)</f>
        <v>1</v>
      </c>
      <c r="B391" s="2" t="str">
        <f>MID(Original!D391,8,1)&amp;MID(Original!F391,8,1)</f>
        <v>A</v>
      </c>
      <c r="C391" s="17">
        <f t="shared" si="30"/>
        <v>1</v>
      </c>
      <c r="D391" s="18">
        <f>Original!G391+1</f>
        <v>4</v>
      </c>
      <c r="E391" s="18">
        <f>Original!H391+1</f>
        <v>2</v>
      </c>
      <c r="F391" s="18">
        <f>10-Original!I391+1</f>
        <v>5</v>
      </c>
      <c r="G391" s="18">
        <f>Original!J391+1</f>
        <v>4</v>
      </c>
      <c r="H391" s="18">
        <f>Original!K391+1</f>
        <v>1</v>
      </c>
      <c r="I391" s="18">
        <f>10-Original!L391+1</f>
        <v>4</v>
      </c>
      <c r="J391" s="4">
        <f t="shared" si="31"/>
        <v>3.3333333333333335</v>
      </c>
      <c r="K391" s="18">
        <f>Original!M391</f>
        <v>7</v>
      </c>
      <c r="L391" s="20">
        <f>IF(RIGHT(Original!N391,3)="â‚¬",LEFT(Original!N391,(LEN(Original!N391)-3)),Original!N391)</f>
        <v>250</v>
      </c>
      <c r="M391" s="21">
        <f t="shared" si="32"/>
        <v>250</v>
      </c>
      <c r="N391" s="5">
        <f t="shared" si="33"/>
        <v>250</v>
      </c>
      <c r="O391" s="5">
        <f t="shared" si="34"/>
        <v>250</v>
      </c>
      <c r="P391" s="22" t="str">
        <f>IF(Original!O391="mÃ¤nnlich","0",IF(Original!O391="weiblich","1",""))</f>
        <v>1</v>
      </c>
      <c r="Q391" s="22">
        <f>IFERROR(INDEX(Alter!$B$1:$B$7,MATCH(LEFT(Original!P391,5),Alter!$A$1:$A$7,0)),"")</f>
        <v>2</v>
      </c>
      <c r="R391" s="23">
        <f>IFERROR(INDEX(Abschluss!$B$1:$B$10,MATCH(Original!Q391,Abschluss!$A$1:$A$10,0)),"")</f>
        <v>7</v>
      </c>
      <c r="S391" s="23">
        <f>IFERROR(INDEX(Tätigkeit!$B$1:$B$10,MATCH(Original!R391,Tätigkeit!$A$1:$A$10,0)),"")</f>
        <v>1</v>
      </c>
      <c r="T391" s="23">
        <f>IFERROR(INDEX(Berufsfeld!$B$1:$B$16,MATCH(Original!S391,Berufsfeld!$A$1:$A$16,0)),"")</f>
        <v>6</v>
      </c>
      <c r="U391" s="23">
        <f>IFERROR(INDEX(Studium!$B$1:$B$11,MATCH(Original!T391,Studium!$A$1:$A$11,0)),"")</f>
        <v>9</v>
      </c>
      <c r="V391" s="24">
        <f>IFERROR(INDEX(Einkommen!$B$1:$B$17,MATCH(Original!U391,Einkommen!$A$1:$A$17,0)),"")</f>
        <v>2</v>
      </c>
      <c r="W391" s="24">
        <f>IF(Original!V391="","",Original!V391+1)</f>
        <v>2</v>
      </c>
      <c r="X391" s="24">
        <f>IF(Original!W391="","",Original!W391+1)</f>
        <v>3</v>
      </c>
      <c r="Y391" s="25">
        <f>IF(Original!X391="ja",1,IF(Original!X391="nein",0,""))</f>
        <v>1</v>
      </c>
      <c r="Z391" s="25">
        <f>IF(Original!Y391="ja",0,IF(Original!Y391="nein",1,""))</f>
        <v>0</v>
      </c>
      <c r="AA391" s="25">
        <f>IF(OR(Original!Z391="Meine Meinung zu Amazon hat meine Entscheidung im ersten Teil des Fragebogens nicht beeinflusst.",neu!C391=0),0,IF(AND(Original!Z391="Ich habe mich wegen meiner Amazon-Vorbehalte im ersten Teil des Fragebogens fÃ¼r das Spenden entschieden.",neu!C391=1),1,""))</f>
        <v>0</v>
      </c>
      <c r="AB391" s="19"/>
    </row>
    <row r="392" spans="1:28" x14ac:dyDescent="0.3">
      <c r="A392" s="17">
        <f>IF(ISBLANK(Original!C392),1,0)</f>
        <v>0</v>
      </c>
      <c r="B392" s="2" t="str">
        <f>MID(Original!D392,8,1)&amp;MID(Original!F392,8,1)</f>
        <v>B</v>
      </c>
      <c r="C392" s="17">
        <f t="shared" si="30"/>
        <v>0</v>
      </c>
      <c r="D392" s="18">
        <f>Original!G392+1</f>
        <v>11</v>
      </c>
      <c r="E392" s="18">
        <f>Original!H392+1</f>
        <v>4</v>
      </c>
      <c r="F392" s="18">
        <f>10-Original!I392+1</f>
        <v>1</v>
      </c>
      <c r="G392" s="18">
        <f>Original!J392+1</f>
        <v>11</v>
      </c>
      <c r="H392" s="18">
        <f>Original!K392+1</f>
        <v>6</v>
      </c>
      <c r="I392" s="18">
        <f>10-Original!L392+1</f>
        <v>11</v>
      </c>
      <c r="J392" s="4">
        <f t="shared" si="31"/>
        <v>7.333333333333333</v>
      </c>
      <c r="K392" s="18">
        <f>Original!M392</f>
        <v>0</v>
      </c>
      <c r="L392" s="20">
        <f>IF(RIGHT(Original!N392,3)="â‚¬",LEFT(Original!N392,(LEN(Original!N392)-3)),Original!N392)</f>
        <v>0</v>
      </c>
      <c r="M392" s="21">
        <f t="shared" si="32"/>
        <v>0</v>
      </c>
      <c r="N392" s="5">
        <f t="shared" si="33"/>
        <v>0</v>
      </c>
      <c r="O392" s="5">
        <f t="shared" si="34"/>
        <v>0</v>
      </c>
      <c r="P392" s="22" t="str">
        <f>IF(Original!O392="mÃ¤nnlich","0",IF(Original!O392="weiblich","1",""))</f>
        <v>1</v>
      </c>
      <c r="Q392" s="22">
        <f>IFERROR(INDEX(Alter!$B$1:$B$7,MATCH(LEFT(Original!P392,5),Alter!$A$1:$A$7,0)),"")</f>
        <v>4</v>
      </c>
      <c r="R392" s="23">
        <f>IFERROR(INDEX(Abschluss!$B$1:$B$10,MATCH(Original!Q392,Abschluss!$A$1:$A$10,0)),"")</f>
        <v>7</v>
      </c>
      <c r="S392" s="23">
        <f>IFERROR(INDEX(Tätigkeit!$B$1:$B$10,MATCH(Original!R392,Tätigkeit!$A$1:$A$10,0)),"")</f>
        <v>2</v>
      </c>
      <c r="T392" s="23">
        <f>IFERROR(INDEX(Berufsfeld!$B$1:$B$16,MATCH(Original!S392,Berufsfeld!$A$1:$A$16,0)),"")</f>
        <v>11</v>
      </c>
      <c r="U392" s="23">
        <f>IFERROR(INDEX(Studium!$B$1:$B$11,MATCH(Original!T392,Studium!$A$1:$A$11,0)),"")</f>
        <v>9</v>
      </c>
      <c r="V392" s="24">
        <f>IFERROR(INDEX(Einkommen!$B$1:$B$17,MATCH(Original!U392,Einkommen!$A$1:$A$17,0)),"")</f>
        <v>8</v>
      </c>
      <c r="W392" s="24">
        <f>IF(Original!V392="","",Original!V392+1)</f>
        <v>5</v>
      </c>
      <c r="X392" s="24">
        <f>IF(Original!W392="","",Original!W392+1)</f>
        <v>5</v>
      </c>
      <c r="Y392" s="25">
        <f>IF(Original!X392="ja",1,IF(Original!X392="nein",0,""))</f>
        <v>1</v>
      </c>
      <c r="Z392" s="25">
        <f>IF(Original!Y392="ja",0,IF(Original!Y392="nein",1,""))</f>
        <v>0</v>
      </c>
      <c r="AA392" s="25">
        <f>IF(OR(Original!Z392="Meine Meinung zu Amazon hat meine Entscheidung im ersten Teil des Fragebogens nicht beeinflusst.",neu!C392=0),0,IF(AND(Original!Z392="Ich habe mich wegen meiner Amazon-Vorbehalte im ersten Teil des Fragebogens fÃ¼r das Spenden entschieden.",neu!C392=1),1,""))</f>
        <v>0</v>
      </c>
      <c r="AB392" s="19"/>
    </row>
    <row r="393" spans="1:28" ht="172.8" x14ac:dyDescent="0.3">
      <c r="A393" s="17">
        <f>IF(ISBLANK(Original!C393),1,0)</f>
        <v>0</v>
      </c>
      <c r="B393" s="2" t="str">
        <f>MID(Original!D393,8,1)&amp;MID(Original!F393,8,1)</f>
        <v>A</v>
      </c>
      <c r="C393" s="17">
        <f t="shared" si="30"/>
        <v>1</v>
      </c>
      <c r="D393" s="18">
        <f>Original!G393+1</f>
        <v>2</v>
      </c>
      <c r="E393" s="18">
        <f>Original!H393+1</f>
        <v>1</v>
      </c>
      <c r="F393" s="18">
        <f>10-Original!I393+1</f>
        <v>1</v>
      </c>
      <c r="G393" s="18">
        <f>Original!J393+1</f>
        <v>1</v>
      </c>
      <c r="H393" s="18">
        <f>Original!K393+1</f>
        <v>3</v>
      </c>
      <c r="I393" s="18">
        <f>10-Original!L393+1</f>
        <v>6</v>
      </c>
      <c r="J393" s="4">
        <f t="shared" si="31"/>
        <v>2.3333333333333335</v>
      </c>
      <c r="K393" s="18">
        <f>Original!M393</f>
        <v>10</v>
      </c>
      <c r="L393" s="20" t="str">
        <f>IF(RIGHT(Original!N393,3)="â‚¬",LEFT(Original!N393,(LEN(Original!N393)-3)),Original!N393)</f>
        <v>ZunÃ¤chst wÃ¼rde ich ausstehende Schulden begleichen. Je nachdem wie viel Ã¼brig ist, wÃ¼rde ich etwa die HÃ¤lfte spenden und die andere HÃ¤lfte sparen.</v>
      </c>
      <c r="M393" s="21" t="str">
        <f t="shared" si="32"/>
        <v>ZunÃ¤chst wÃ¼rde ich ausstehende Schulden begleichen. Je nachdem wie viel Ã¼brig ist, wÃ¼rde ich etwa die HÃ¤lfte spenden und die andere HÃ¤lfte sparen.</v>
      </c>
      <c r="N393" s="5">
        <v>500</v>
      </c>
      <c r="O393" s="5">
        <f t="shared" si="34"/>
        <v>500</v>
      </c>
      <c r="P393" s="22" t="str">
        <f>IF(Original!O393="mÃ¤nnlich","0",IF(Original!O393="weiblich","1",""))</f>
        <v>1</v>
      </c>
      <c r="Q393" s="22">
        <f>IFERROR(INDEX(Alter!$B$1:$B$7,MATCH(LEFT(Original!P393,5),Alter!$A$1:$A$7,0)),"")</f>
        <v>3</v>
      </c>
      <c r="R393" s="23">
        <f>IFERROR(INDEX(Abschluss!$B$1:$B$10,MATCH(Original!Q393,Abschluss!$A$1:$A$10,0)),"")</f>
        <v>8</v>
      </c>
      <c r="S393" s="23">
        <f>IFERROR(INDEX(Tätigkeit!$B$1:$B$10,MATCH(Original!R393,Tätigkeit!$A$1:$A$10,0)),"")</f>
        <v>7</v>
      </c>
      <c r="T393" s="23">
        <f>IFERROR(INDEX(Berufsfeld!$B$1:$B$16,MATCH(Original!S393,Berufsfeld!$A$1:$A$16,0)),"")</f>
        <v>2</v>
      </c>
      <c r="U393" s="23">
        <f>IFERROR(INDEX(Studium!$B$1:$B$11,MATCH(Original!T393,Studium!$A$1:$A$11,0)),"")</f>
        <v>5</v>
      </c>
      <c r="V393" s="24">
        <f>IFERROR(INDEX(Einkommen!$B$1:$B$17,MATCH(Original!U393,Einkommen!$A$1:$A$17,0)),"")</f>
        <v>2</v>
      </c>
      <c r="W393" s="24">
        <f>IF(Original!V393="","",Original!V393+1)</f>
        <v>2</v>
      </c>
      <c r="X393" s="24">
        <f>IF(Original!W393="","",Original!W393+1)</f>
        <v>1</v>
      </c>
      <c r="Y393" s="25">
        <f>IF(Original!X393="ja",1,IF(Original!X393="nein",0,""))</f>
        <v>1</v>
      </c>
      <c r="Z393" s="25">
        <f>IF(Original!Y393="ja",0,IF(Original!Y393="nein",1,""))</f>
        <v>0</v>
      </c>
      <c r="AA393" s="25">
        <f>IF(OR(Original!Z393="Meine Meinung zu Amazon hat meine Entscheidung im ersten Teil des Fragebogens nicht beeinflusst.",neu!C393=0),0,IF(AND(Original!Z393="Ich habe mich wegen meiner Amazon-Vorbehalte im ersten Teil des Fragebogens fÃ¼r das Spenden entschieden.",neu!C393=1),1,""))</f>
        <v>0</v>
      </c>
      <c r="AB393" s="19"/>
    </row>
    <row r="394" spans="1:28" x14ac:dyDescent="0.3">
      <c r="A394" s="17">
        <f>IF(ISBLANK(Original!C394),1,0)</f>
        <v>1</v>
      </c>
      <c r="B394" s="2" t="str">
        <f>MID(Original!D394,8,1)&amp;MID(Original!F394,8,1)</f>
        <v>A</v>
      </c>
      <c r="C394" s="17">
        <f t="shared" si="30"/>
        <v>1</v>
      </c>
      <c r="D394" s="18">
        <f>Original!G394+1</f>
        <v>6</v>
      </c>
      <c r="E394" s="18">
        <f>Original!H394+1</f>
        <v>6</v>
      </c>
      <c r="F394" s="18">
        <f>10-Original!I394+1</f>
        <v>3</v>
      </c>
      <c r="G394" s="18">
        <f>Original!J394+1</f>
        <v>3</v>
      </c>
      <c r="H394" s="18">
        <f>Original!K394+1</f>
        <v>3</v>
      </c>
      <c r="I394" s="18">
        <f>10-Original!L394+1</f>
        <v>3</v>
      </c>
      <c r="J394" s="4">
        <f t="shared" si="31"/>
        <v>4</v>
      </c>
      <c r="K394" s="18">
        <f>Original!M394</f>
        <v>8</v>
      </c>
      <c r="L394" s="20">
        <f>IF(RIGHT(Original!N394,3)="â‚¬",LEFT(Original!N394,(LEN(Original!N394)-3)),Original!N394)</f>
        <v>200</v>
      </c>
      <c r="M394" s="21">
        <f t="shared" si="32"/>
        <v>200</v>
      </c>
      <c r="N394" s="5">
        <f t="shared" si="33"/>
        <v>200</v>
      </c>
      <c r="O394" s="5">
        <f t="shared" si="34"/>
        <v>200</v>
      </c>
      <c r="P394" s="22" t="str">
        <f>IF(Original!O394="mÃ¤nnlich","0",IF(Original!O394="weiblich","1",""))</f>
        <v>1</v>
      </c>
      <c r="Q394" s="22">
        <f>IFERROR(INDEX(Alter!$B$1:$B$7,MATCH(LEFT(Original!P394,5),Alter!$A$1:$A$7,0)),"")</f>
        <v>2</v>
      </c>
      <c r="R394" s="23">
        <f>IFERROR(INDEX(Abschluss!$B$1:$B$10,MATCH(Original!Q394,Abschluss!$A$1:$A$10,0)),"")</f>
        <v>8</v>
      </c>
      <c r="S394" s="23">
        <f>IFERROR(INDEX(Tätigkeit!$B$1:$B$10,MATCH(Original!R394,Tätigkeit!$A$1:$A$10,0)),"")</f>
        <v>2</v>
      </c>
      <c r="T394" s="23">
        <f>IFERROR(INDEX(Berufsfeld!$B$1:$B$16,MATCH(Original!S394,Berufsfeld!$A$1:$A$16,0)),"")</f>
        <v>2</v>
      </c>
      <c r="U394" s="23">
        <f>IFERROR(INDEX(Studium!$B$1:$B$11,MATCH(Original!T394,Studium!$A$1:$A$11,0)),"")</f>
        <v>10</v>
      </c>
      <c r="V394" s="24">
        <f>IFERROR(INDEX(Einkommen!$B$1:$B$17,MATCH(Original!U394,Einkommen!$A$1:$A$17,0)),"")</f>
        <v>2</v>
      </c>
      <c r="W394" s="24">
        <f>IF(Original!V394="","",Original!V394+1)</f>
        <v>5</v>
      </c>
      <c r="X394" s="24">
        <f>IF(Original!W394="","",Original!W394+1)</f>
        <v>3</v>
      </c>
      <c r="Y394" s="25">
        <f>IF(Original!X394="ja",1,IF(Original!X394="nein",0,""))</f>
        <v>1</v>
      </c>
      <c r="Z394" s="25">
        <f>IF(Original!Y394="ja",0,IF(Original!Y394="nein",1,""))</f>
        <v>0</v>
      </c>
      <c r="AA394" s="25">
        <f>IF(OR(Original!Z394="Meine Meinung zu Amazon hat meine Entscheidung im ersten Teil des Fragebogens nicht beeinflusst.",neu!C394=0),0,IF(AND(Original!Z394="Ich habe mich wegen meiner Amazon-Vorbehalte im ersten Teil des Fragebogens fÃ¼r das Spenden entschieden.",neu!C394=1),1,""))</f>
        <v>0</v>
      </c>
      <c r="AB394" s="19"/>
    </row>
    <row r="395" spans="1:28" x14ac:dyDescent="0.3">
      <c r="A395" s="17">
        <f>IF(ISBLANK(Original!C395),1,0)</f>
        <v>1</v>
      </c>
      <c r="B395" s="2" t="str">
        <f>MID(Original!D395,8,1)&amp;MID(Original!F395,8,1)</f>
        <v>B</v>
      </c>
      <c r="C395" s="17">
        <f t="shared" si="30"/>
        <v>0</v>
      </c>
      <c r="D395" s="18">
        <f>Original!G395+1</f>
        <v>7</v>
      </c>
      <c r="E395" s="18">
        <f>Original!H395+1</f>
        <v>8</v>
      </c>
      <c r="F395" s="18">
        <f>10-Original!I395+1</f>
        <v>1</v>
      </c>
      <c r="G395" s="18">
        <f>Original!J395+1</f>
        <v>4</v>
      </c>
      <c r="H395" s="18">
        <f>Original!K395+1</f>
        <v>3</v>
      </c>
      <c r="I395" s="18">
        <f>10-Original!L395+1</f>
        <v>5</v>
      </c>
      <c r="J395" s="4">
        <f t="shared" si="31"/>
        <v>4.666666666666667</v>
      </c>
      <c r="K395" s="18">
        <f>Original!M395</f>
        <v>1</v>
      </c>
      <c r="L395" s="20" t="str">
        <f>IF(RIGHT(Original!N395,3)="â‚¬",LEFT(Original!N395,(LEN(Original!N395)-3)),Original!N395)</f>
        <v>0</v>
      </c>
      <c r="M395" s="21" t="str">
        <f t="shared" si="32"/>
        <v>0</v>
      </c>
      <c r="N395" s="5" t="str">
        <f t="shared" si="33"/>
        <v>0</v>
      </c>
      <c r="O395" s="5">
        <f t="shared" si="34"/>
        <v>0</v>
      </c>
      <c r="P395" s="22" t="str">
        <f>IF(Original!O395="mÃ¤nnlich","0",IF(Original!O395="weiblich","1",""))</f>
        <v>0</v>
      </c>
      <c r="Q395" s="22">
        <f>IFERROR(INDEX(Alter!$B$1:$B$7,MATCH(LEFT(Original!P395,5),Alter!$A$1:$A$7,0)),"")</f>
        <v>2</v>
      </c>
      <c r="R395" s="23">
        <f>IFERROR(INDEX(Abschluss!$B$1:$B$10,MATCH(Original!Q395,Abschluss!$A$1:$A$10,0)),"")</f>
        <v>7</v>
      </c>
      <c r="S395" s="23">
        <f>IFERROR(INDEX(Tätigkeit!$B$1:$B$10,MATCH(Original!R395,Tätigkeit!$A$1:$A$10,0)),"")</f>
        <v>1</v>
      </c>
      <c r="T395" s="23">
        <f>IFERROR(INDEX(Berufsfeld!$B$1:$B$16,MATCH(Original!S395,Berufsfeld!$A$1:$A$16,0)),"")</f>
        <v>6</v>
      </c>
      <c r="U395" s="23">
        <f>IFERROR(INDEX(Studium!$B$1:$B$11,MATCH(Original!T395,Studium!$A$1:$A$11,0)),"")</f>
        <v>4</v>
      </c>
      <c r="V395" s="24">
        <f>IFERROR(INDEX(Einkommen!$B$1:$B$17,MATCH(Original!U395,Einkommen!$A$1:$A$17,0)),"")</f>
        <v>2</v>
      </c>
      <c r="W395" s="24">
        <f>IF(Original!V395="","",Original!V395+1)</f>
        <v>4</v>
      </c>
      <c r="X395" s="24">
        <f>IF(Original!W395="","",Original!W395+1)</f>
        <v>3</v>
      </c>
      <c r="Y395" s="25">
        <f>IF(Original!X395="ja",1,IF(Original!X395="nein",0,""))</f>
        <v>1</v>
      </c>
      <c r="Z395" s="25">
        <f>IF(Original!Y395="ja",0,IF(Original!Y395="nein",1,""))</f>
        <v>0</v>
      </c>
      <c r="AA395" s="25">
        <f>IF(OR(Original!Z395="Meine Meinung zu Amazon hat meine Entscheidung im ersten Teil des Fragebogens nicht beeinflusst.",neu!C395=0),0,IF(AND(Original!Z395="Ich habe mich wegen meiner Amazon-Vorbehalte im ersten Teil des Fragebogens fÃ¼r das Spenden entschieden.",neu!C395=1),1,""))</f>
        <v>0</v>
      </c>
      <c r="AB395" s="19"/>
    </row>
    <row r="396" spans="1:28" x14ac:dyDescent="0.3">
      <c r="A396" s="17">
        <f>IF(ISBLANK(Original!C396),1,0)</f>
        <v>0</v>
      </c>
      <c r="B396" s="2" t="str">
        <f>MID(Original!D396,8,1)&amp;MID(Original!F396,8,1)</f>
        <v>B</v>
      </c>
      <c r="C396" s="17">
        <f t="shared" si="30"/>
        <v>0</v>
      </c>
      <c r="D396" s="18">
        <f>Original!G396+1</f>
        <v>5</v>
      </c>
      <c r="E396" s="18">
        <f>Original!H396+1</f>
        <v>1</v>
      </c>
      <c r="F396" s="18">
        <f>10-Original!I396+1</f>
        <v>4</v>
      </c>
      <c r="G396" s="18">
        <f>Original!J396+1</f>
        <v>3</v>
      </c>
      <c r="H396" s="18">
        <f>Original!K396+1</f>
        <v>1</v>
      </c>
      <c r="I396" s="18">
        <f>10-Original!L396+1</f>
        <v>7</v>
      </c>
      <c r="J396" s="4">
        <f t="shared" si="31"/>
        <v>3.5</v>
      </c>
      <c r="K396" s="18">
        <f>Original!M396</f>
        <v>6</v>
      </c>
      <c r="L396" s="20">
        <f>IF(RIGHT(Original!N396,3)="â‚¬",LEFT(Original!N396,(LEN(Original!N396)-3)),Original!N396)</f>
        <v>0</v>
      </c>
      <c r="M396" s="21">
        <f t="shared" si="32"/>
        <v>0</v>
      </c>
      <c r="N396" s="5">
        <f t="shared" si="33"/>
        <v>0</v>
      </c>
      <c r="O396" s="5">
        <f t="shared" si="34"/>
        <v>0</v>
      </c>
      <c r="P396" s="22" t="str">
        <f>IF(Original!O396="mÃ¤nnlich","0",IF(Original!O396="weiblich","1",""))</f>
        <v>1</v>
      </c>
      <c r="Q396" s="22">
        <f>IFERROR(INDEX(Alter!$B$1:$B$7,MATCH(LEFT(Original!P396,5),Alter!$A$1:$A$7,0)),"")</f>
        <v>3</v>
      </c>
      <c r="R396" s="23">
        <f>IFERROR(INDEX(Abschluss!$B$1:$B$10,MATCH(Original!Q396,Abschluss!$A$1:$A$10,0)),"")</f>
        <v>8</v>
      </c>
      <c r="S396" s="23">
        <f>IFERROR(INDEX(Tätigkeit!$B$1:$B$10,MATCH(Original!R396,Tätigkeit!$A$1:$A$10,0)),"")</f>
        <v>1</v>
      </c>
      <c r="T396" s="23">
        <f>IFERROR(INDEX(Berufsfeld!$B$1:$B$16,MATCH(Original!S396,Berufsfeld!$A$1:$A$16,0)),"")</f>
        <v>1</v>
      </c>
      <c r="U396" s="23" t="str">
        <f>IFERROR(INDEX(Studium!$B$1:$B$11,MATCH(Original!T396,Studium!$A$1:$A$11,0)),"")</f>
        <v/>
      </c>
      <c r="V396" s="24">
        <f>IFERROR(INDEX(Einkommen!$B$1:$B$17,MATCH(Original!U396,Einkommen!$A$1:$A$17,0)),"")</f>
        <v>3</v>
      </c>
      <c r="W396" s="24">
        <f>IF(Original!V396="","",Original!V396+1)</f>
        <v>3</v>
      </c>
      <c r="X396" s="24">
        <f>IF(Original!W396="","",Original!W396+1)</f>
        <v>2</v>
      </c>
      <c r="Y396" s="25">
        <f>IF(Original!X396="ja",1,IF(Original!X396="nein",0,""))</f>
        <v>0</v>
      </c>
      <c r="Z396" s="25">
        <f>IF(Original!Y396="ja",0,IF(Original!Y396="nein",1,""))</f>
        <v>0</v>
      </c>
      <c r="AA396" s="25">
        <f>IF(OR(Original!Z396="Meine Meinung zu Amazon hat meine Entscheidung im ersten Teil des Fragebogens nicht beeinflusst.",neu!C396=0),0,IF(AND(Original!Z396="Ich habe mich wegen meiner Amazon-Vorbehalte im ersten Teil des Fragebogens fÃ¼r das Spenden entschieden.",neu!C396=1),1,""))</f>
        <v>0</v>
      </c>
      <c r="AB396" s="19"/>
    </row>
    <row r="397" spans="1:28" x14ac:dyDescent="0.3">
      <c r="A397" s="17">
        <f>IF(ISBLANK(Original!C397),1,0)</f>
        <v>1</v>
      </c>
      <c r="B397" s="2" t="str">
        <f>MID(Original!D397,8,1)&amp;MID(Original!F397,8,1)</f>
        <v>A</v>
      </c>
      <c r="C397" s="17">
        <f t="shared" si="30"/>
        <v>1</v>
      </c>
      <c r="D397" s="18">
        <f>Original!G397+1</f>
        <v>5</v>
      </c>
      <c r="E397" s="18">
        <f>Original!H397+1</f>
        <v>4</v>
      </c>
      <c r="F397" s="18">
        <f>10-Original!I397+1</f>
        <v>5</v>
      </c>
      <c r="G397" s="18">
        <f>Original!J397+1</f>
        <v>4</v>
      </c>
      <c r="H397" s="18">
        <f>Original!K397+1</f>
        <v>4</v>
      </c>
      <c r="I397" s="18">
        <f>10-Original!L397+1</f>
        <v>4</v>
      </c>
      <c r="J397" s="4">
        <f t="shared" si="31"/>
        <v>4.333333333333333</v>
      </c>
      <c r="K397" s="18">
        <f>Original!M397</f>
        <v>8</v>
      </c>
      <c r="L397" s="20" t="str">
        <f>IF(RIGHT(Original!N397,3)="â‚¬",LEFT(Original!N397,(LEN(Original!N397)-3)),Original!N397)</f>
        <v>400</v>
      </c>
      <c r="M397" s="21" t="str">
        <f t="shared" si="32"/>
        <v>400</v>
      </c>
      <c r="N397" s="5" t="str">
        <f t="shared" si="33"/>
        <v>400</v>
      </c>
      <c r="O397" s="5">
        <f t="shared" si="34"/>
        <v>400</v>
      </c>
      <c r="P397" s="22" t="str">
        <f>IF(Original!O397="mÃ¤nnlich","0",IF(Original!O397="weiblich","1",""))</f>
        <v>1</v>
      </c>
      <c r="Q397" s="22">
        <f>IFERROR(INDEX(Alter!$B$1:$B$7,MATCH(LEFT(Original!P397,5),Alter!$A$1:$A$7,0)),"")</f>
        <v>2</v>
      </c>
      <c r="R397" s="23">
        <f>IFERROR(INDEX(Abschluss!$B$1:$B$10,MATCH(Original!Q397,Abschluss!$A$1:$A$10,0)),"")</f>
        <v>4</v>
      </c>
      <c r="S397" s="23">
        <f>IFERROR(INDEX(Tätigkeit!$B$1:$B$10,MATCH(Original!R397,Tätigkeit!$A$1:$A$10,0)),"")</f>
        <v>1</v>
      </c>
      <c r="T397" s="23">
        <f>IFERROR(INDEX(Berufsfeld!$B$1:$B$16,MATCH(Original!S397,Berufsfeld!$A$1:$A$16,0)),"")</f>
        <v>2</v>
      </c>
      <c r="U397" s="23">
        <f>IFERROR(INDEX(Studium!$B$1:$B$11,MATCH(Original!T397,Studium!$A$1:$A$11,0)),"")</f>
        <v>5</v>
      </c>
      <c r="V397" s="24">
        <f>IFERROR(INDEX(Einkommen!$B$1:$B$17,MATCH(Original!U397,Einkommen!$A$1:$A$17,0)),"")</f>
        <v>1</v>
      </c>
      <c r="W397" s="24">
        <f>IF(Original!V397="","",Original!V397+1)</f>
        <v>5</v>
      </c>
      <c r="X397" s="24">
        <f>IF(Original!W397="","",Original!W397+1)</f>
        <v>3</v>
      </c>
      <c r="Y397" s="25">
        <f>IF(Original!X397="ja",1,IF(Original!X397="nein",0,""))</f>
        <v>1</v>
      </c>
      <c r="Z397" s="25">
        <f>IF(Original!Y397="ja",0,IF(Original!Y397="nein",1,""))</f>
        <v>0</v>
      </c>
      <c r="AA397" s="25">
        <f>IF(OR(Original!Z397="Meine Meinung zu Amazon hat meine Entscheidung im ersten Teil des Fragebogens nicht beeinflusst.",neu!C397=0),0,IF(AND(Original!Z397="Ich habe mich wegen meiner Amazon-Vorbehalte im ersten Teil des Fragebogens fÃ¼r das Spenden entschieden.",neu!C397=1),1,""))</f>
        <v>0</v>
      </c>
      <c r="AB397" s="19"/>
    </row>
    <row r="398" spans="1:28" x14ac:dyDescent="0.3">
      <c r="A398" s="17">
        <f>IF(ISBLANK(Original!C398),1,0)</f>
        <v>1</v>
      </c>
      <c r="B398" s="2" t="str">
        <f>MID(Original!D398,8,1)&amp;MID(Original!F398,8,1)</f>
        <v>A</v>
      </c>
      <c r="C398" s="17">
        <f t="shared" si="30"/>
        <v>1</v>
      </c>
      <c r="D398" s="18">
        <f>Original!G398+1</f>
        <v>3</v>
      </c>
      <c r="E398" s="18">
        <f>Original!H398+1</f>
        <v>3</v>
      </c>
      <c r="F398" s="18">
        <f>10-Original!I398+1</f>
        <v>3</v>
      </c>
      <c r="G398" s="18">
        <f>Original!J398+1</f>
        <v>3</v>
      </c>
      <c r="H398" s="18">
        <f>Original!K398+1</f>
        <v>3</v>
      </c>
      <c r="I398" s="18">
        <f>10-Original!L398+1</f>
        <v>3</v>
      </c>
      <c r="J398" s="4">
        <f t="shared" si="31"/>
        <v>3</v>
      </c>
      <c r="K398" s="18">
        <f>Original!M398</f>
        <v>8</v>
      </c>
      <c r="L398" s="20">
        <f>IF(RIGHT(Original!N398,3)="â‚¬",LEFT(Original!N398,(LEN(Original!N398)-3)),Original!N398)</f>
        <v>100</v>
      </c>
      <c r="M398" s="21">
        <f t="shared" si="32"/>
        <v>100</v>
      </c>
      <c r="N398" s="5">
        <f t="shared" si="33"/>
        <v>100</v>
      </c>
      <c r="O398" s="5">
        <f t="shared" si="34"/>
        <v>100</v>
      </c>
      <c r="P398" s="22" t="str">
        <f>IF(Original!O398="mÃ¤nnlich","0",IF(Original!O398="weiblich","1",""))</f>
        <v>1</v>
      </c>
      <c r="Q398" s="22">
        <f>IFERROR(INDEX(Alter!$B$1:$B$7,MATCH(LEFT(Original!P398,5),Alter!$A$1:$A$7,0)),"")</f>
        <v>3</v>
      </c>
      <c r="R398" s="23">
        <f>IFERROR(INDEX(Abschluss!$B$1:$B$10,MATCH(Original!Q398,Abschluss!$A$1:$A$10,0)),"")</f>
        <v>8</v>
      </c>
      <c r="S398" s="23">
        <f>IFERROR(INDEX(Tätigkeit!$B$1:$B$10,MATCH(Original!R398,Tätigkeit!$A$1:$A$10,0)),"")</f>
        <v>1</v>
      </c>
      <c r="T398" s="23">
        <f>IFERROR(INDEX(Berufsfeld!$B$1:$B$16,MATCH(Original!S398,Berufsfeld!$A$1:$A$16,0)),"")</f>
        <v>12</v>
      </c>
      <c r="U398" s="23">
        <f>IFERROR(INDEX(Studium!$B$1:$B$11,MATCH(Original!T398,Studium!$A$1:$A$11,0)),"")</f>
        <v>10</v>
      </c>
      <c r="V398" s="24">
        <f>IFERROR(INDEX(Einkommen!$B$1:$B$17,MATCH(Original!U398,Einkommen!$A$1:$A$17,0)),"")</f>
        <v>3</v>
      </c>
      <c r="W398" s="24">
        <f>IF(Original!V398="","",Original!V398+1)</f>
        <v>4</v>
      </c>
      <c r="X398" s="24">
        <f>IF(Original!W398="","",Original!W398+1)</f>
        <v>2</v>
      </c>
      <c r="Y398" s="25">
        <f>IF(Original!X398="ja",1,IF(Original!X398="nein",0,""))</f>
        <v>1</v>
      </c>
      <c r="Z398" s="25">
        <f>IF(Original!Y398="ja",0,IF(Original!Y398="nein",1,""))</f>
        <v>0</v>
      </c>
      <c r="AA398" s="25">
        <f>IF(OR(Original!Z398="Meine Meinung zu Amazon hat meine Entscheidung im ersten Teil des Fragebogens nicht beeinflusst.",neu!C398=0),0,IF(AND(Original!Z398="Ich habe mich wegen meiner Amazon-Vorbehalte im ersten Teil des Fragebogens fÃ¼r das Spenden entschieden.",neu!C398=1),1,""))</f>
        <v>0</v>
      </c>
      <c r="AB398" s="19"/>
    </row>
    <row r="399" spans="1:28" x14ac:dyDescent="0.3">
      <c r="A399" s="17">
        <f>IF(ISBLANK(Original!C399),1,0)</f>
        <v>1</v>
      </c>
      <c r="B399" s="2" t="str">
        <f>MID(Original!D399,8,1)&amp;MID(Original!F399,8,1)</f>
        <v>A</v>
      </c>
      <c r="C399" s="17">
        <f t="shared" si="30"/>
        <v>1</v>
      </c>
      <c r="D399" s="18">
        <f>Original!G399+1</f>
        <v>7</v>
      </c>
      <c r="E399" s="18">
        <f>Original!H399+1</f>
        <v>9</v>
      </c>
      <c r="F399" s="18">
        <f>10-Original!I399+1</f>
        <v>1</v>
      </c>
      <c r="G399" s="18">
        <f>Original!J399+1</f>
        <v>4</v>
      </c>
      <c r="H399" s="18">
        <f>Original!K399+1</f>
        <v>6</v>
      </c>
      <c r="I399" s="18">
        <f>10-Original!L399+1</f>
        <v>4</v>
      </c>
      <c r="J399" s="4">
        <f t="shared" si="31"/>
        <v>5.166666666666667</v>
      </c>
      <c r="K399" s="18">
        <f>Original!M399</f>
        <v>9</v>
      </c>
      <c r="L399" s="20" t="str">
        <f>IF(RIGHT(Original!N399,3)="â‚¬",LEFT(Original!N399,(LEN(Original!N399)-3)),Original!N399)</f>
        <v>400</v>
      </c>
      <c r="M399" s="21" t="str">
        <f t="shared" si="32"/>
        <v>400</v>
      </c>
      <c r="N399" s="5" t="str">
        <f t="shared" si="33"/>
        <v>400</v>
      </c>
      <c r="O399" s="5">
        <f t="shared" si="34"/>
        <v>400</v>
      </c>
      <c r="P399" s="22" t="str">
        <f>IF(Original!O399="mÃ¤nnlich","0",IF(Original!O399="weiblich","1",""))</f>
        <v>1</v>
      </c>
      <c r="Q399" s="22">
        <f>IFERROR(INDEX(Alter!$B$1:$B$7,MATCH(LEFT(Original!P399,5),Alter!$A$1:$A$7,0)),"")</f>
        <v>2</v>
      </c>
      <c r="R399" s="23">
        <f>IFERROR(INDEX(Abschluss!$B$1:$B$10,MATCH(Original!Q399,Abschluss!$A$1:$A$10,0)),"")</f>
        <v>4</v>
      </c>
      <c r="S399" s="23">
        <f>IFERROR(INDEX(Tätigkeit!$B$1:$B$10,MATCH(Original!R399,Tätigkeit!$A$1:$A$10,0)),"")</f>
        <v>1</v>
      </c>
      <c r="T399" s="23">
        <f>IFERROR(INDEX(Berufsfeld!$B$1:$B$16,MATCH(Original!S399,Berufsfeld!$A$1:$A$16,0)),"")</f>
        <v>4</v>
      </c>
      <c r="U399" s="23">
        <f>IFERROR(INDEX(Studium!$B$1:$B$11,MATCH(Original!T399,Studium!$A$1:$A$11,0)),"")</f>
        <v>3</v>
      </c>
      <c r="V399" s="24">
        <f>IFERROR(INDEX(Einkommen!$B$1:$B$17,MATCH(Original!U399,Einkommen!$A$1:$A$17,0)),"")</f>
        <v>2</v>
      </c>
      <c r="W399" s="24">
        <f>IF(Original!V399="","",Original!V399+1)</f>
        <v>1</v>
      </c>
      <c r="X399" s="24">
        <f>IF(Original!W399="","",Original!W399+1)</f>
        <v>2</v>
      </c>
      <c r="Y399" s="25">
        <f>IF(Original!X399="ja",1,IF(Original!X399="nein",0,""))</f>
        <v>1</v>
      </c>
      <c r="Z399" s="25">
        <f>IF(Original!Y399="ja",0,IF(Original!Y399="nein",1,""))</f>
        <v>0</v>
      </c>
      <c r="AA399" s="25">
        <f>IF(OR(Original!Z399="Meine Meinung zu Amazon hat meine Entscheidung im ersten Teil des Fragebogens nicht beeinflusst.",neu!C399=0),0,IF(AND(Original!Z399="Ich habe mich wegen meiner Amazon-Vorbehalte im ersten Teil des Fragebogens fÃ¼r das Spenden entschieden.",neu!C399=1),1,""))</f>
        <v>0</v>
      </c>
      <c r="AB399" s="19"/>
    </row>
    <row r="400" spans="1:28" x14ac:dyDescent="0.3">
      <c r="A400" s="17">
        <f>IF(ISBLANK(Original!C400),1,0)</f>
        <v>0</v>
      </c>
      <c r="B400" s="2" t="str">
        <f>MID(Original!D400,8,1)&amp;MID(Original!F400,8,1)</f>
        <v>A</v>
      </c>
      <c r="C400" s="17">
        <f t="shared" si="30"/>
        <v>1</v>
      </c>
      <c r="D400" s="18">
        <f>Original!G400+1</f>
        <v>11</v>
      </c>
      <c r="E400" s="18">
        <f>Original!H400+1</f>
        <v>11</v>
      </c>
      <c r="F400" s="18">
        <f>10-Original!I400+1</f>
        <v>6</v>
      </c>
      <c r="G400" s="18">
        <f>Original!J400+1</f>
        <v>11</v>
      </c>
      <c r="H400" s="18">
        <f>Original!K400+1</f>
        <v>1</v>
      </c>
      <c r="I400" s="18">
        <f>10-Original!L400+1</f>
        <v>11</v>
      </c>
      <c r="J400" s="4">
        <f t="shared" si="31"/>
        <v>8.5</v>
      </c>
      <c r="K400" s="18">
        <f>Original!M400</f>
        <v>5</v>
      </c>
      <c r="L400" s="20">
        <f>IF(RIGHT(Original!N400,3)="â‚¬",LEFT(Original!N400,(LEN(Original!N400)-3)),Original!N400)</f>
        <v>0</v>
      </c>
      <c r="M400" s="21">
        <f t="shared" si="32"/>
        <v>0</v>
      </c>
      <c r="N400" s="5">
        <f t="shared" si="33"/>
        <v>0</v>
      </c>
      <c r="O400" s="5">
        <f t="shared" si="34"/>
        <v>0</v>
      </c>
      <c r="P400" s="22" t="str">
        <f>IF(Original!O400="mÃ¤nnlich","0",IF(Original!O400="weiblich","1",""))</f>
        <v>0</v>
      </c>
      <c r="Q400" s="22">
        <f>IFERROR(INDEX(Alter!$B$1:$B$7,MATCH(LEFT(Original!P400,5),Alter!$A$1:$A$7,0)),"")</f>
        <v>2</v>
      </c>
      <c r="R400" s="23">
        <f>IFERROR(INDEX(Abschluss!$B$1:$B$10,MATCH(Original!Q400,Abschluss!$A$1:$A$10,0)),"")</f>
        <v>4</v>
      </c>
      <c r="S400" s="23">
        <f>IFERROR(INDEX(Tätigkeit!$B$1:$B$10,MATCH(Original!R400,Tätigkeit!$A$1:$A$10,0)),"")</f>
        <v>1</v>
      </c>
      <c r="T400" s="23" t="str">
        <f>IFERROR(INDEX(Berufsfeld!$B$1:$B$16,MATCH(Original!S400,Berufsfeld!$A$1:$A$16,0)),"")</f>
        <v/>
      </c>
      <c r="U400" s="23" t="str">
        <f>IFERROR(INDEX(Studium!$B$1:$B$11,MATCH(Original!T400,Studium!$A$1:$A$11,0)),"")</f>
        <v/>
      </c>
      <c r="V400" s="24">
        <f>IFERROR(INDEX(Einkommen!$B$1:$B$17,MATCH(Original!U400,Einkommen!$A$1:$A$17,0)),"")</f>
        <v>2</v>
      </c>
      <c r="W400" s="24">
        <f>IF(Original!V400="","",Original!V400+1)</f>
        <v>1</v>
      </c>
      <c r="X400" s="24">
        <f>IF(Original!W400="","",Original!W400+1)</f>
        <v>4</v>
      </c>
      <c r="Y400" s="25">
        <f>IF(Original!X400="ja",1,IF(Original!X400="nein",0,""))</f>
        <v>1</v>
      </c>
      <c r="Z400" s="25">
        <f>IF(Original!Y400="ja",0,IF(Original!Y400="nein",1,""))</f>
        <v>0</v>
      </c>
      <c r="AA400" s="25">
        <f>IF(OR(Original!Z400="Meine Meinung zu Amazon hat meine Entscheidung im ersten Teil des Fragebogens nicht beeinflusst.",neu!C400=0),0,IF(AND(Original!Z400="Ich habe mich wegen meiner Amazon-Vorbehalte im ersten Teil des Fragebogens fÃ¼r das Spenden entschieden.",neu!C400=1),1,""))</f>
        <v>0</v>
      </c>
      <c r="AB400" s="19"/>
    </row>
    <row r="401" spans="1:28" x14ac:dyDescent="0.3">
      <c r="A401" s="17">
        <f>IF(ISBLANK(Original!C401),1,0)</f>
        <v>0</v>
      </c>
      <c r="B401" s="2" t="str">
        <f>MID(Original!D401,8,1)&amp;MID(Original!F401,8,1)</f>
        <v>A</v>
      </c>
      <c r="C401" s="17">
        <f t="shared" si="30"/>
        <v>1</v>
      </c>
      <c r="D401" s="18">
        <f>Original!G401+1</f>
        <v>5</v>
      </c>
      <c r="E401" s="18">
        <f>Original!H401+1</f>
        <v>2</v>
      </c>
      <c r="F401" s="18">
        <f>10-Original!I401+1</f>
        <v>3</v>
      </c>
      <c r="G401" s="18">
        <f>Original!J401+1</f>
        <v>4</v>
      </c>
      <c r="H401" s="18">
        <f>Original!K401+1</f>
        <v>3</v>
      </c>
      <c r="I401" s="18">
        <f>10-Original!L401+1</f>
        <v>3</v>
      </c>
      <c r="J401" s="4">
        <f t="shared" si="31"/>
        <v>3.3333333333333335</v>
      </c>
      <c r="K401" s="18">
        <f>Original!M401</f>
        <v>10</v>
      </c>
      <c r="L401" s="20">
        <f>IF(RIGHT(Original!N401,3)="â‚¬",LEFT(Original!N401,(LEN(Original!N401)-3)),Original!N401)</f>
        <v>200</v>
      </c>
      <c r="M401" s="21">
        <f t="shared" si="32"/>
        <v>200</v>
      </c>
      <c r="N401" s="5">
        <f t="shared" si="33"/>
        <v>200</v>
      </c>
      <c r="O401" s="5">
        <f t="shared" si="34"/>
        <v>200</v>
      </c>
      <c r="P401" s="22" t="str">
        <f>IF(Original!O401="mÃ¤nnlich","0",IF(Original!O401="weiblich","1",""))</f>
        <v>1</v>
      </c>
      <c r="Q401" s="22">
        <f>IFERROR(INDEX(Alter!$B$1:$B$7,MATCH(LEFT(Original!P401,5),Alter!$A$1:$A$7,0)),"")</f>
        <v>3</v>
      </c>
      <c r="R401" s="23">
        <f>IFERROR(INDEX(Abschluss!$B$1:$B$10,MATCH(Original!Q401,Abschluss!$A$1:$A$10,0)),"")</f>
        <v>7</v>
      </c>
      <c r="S401" s="23">
        <f>IFERROR(INDEX(Tätigkeit!$B$1:$B$10,MATCH(Original!R401,Tätigkeit!$A$1:$A$10,0)),"")</f>
        <v>1</v>
      </c>
      <c r="T401" s="23">
        <f>IFERROR(INDEX(Berufsfeld!$B$1:$B$16,MATCH(Original!S401,Berufsfeld!$A$1:$A$16,0)),"")</f>
        <v>1</v>
      </c>
      <c r="U401" s="23">
        <f>IFERROR(INDEX(Studium!$B$1:$B$11,MATCH(Original!T401,Studium!$A$1:$A$11,0)),"")</f>
        <v>2</v>
      </c>
      <c r="V401" s="24">
        <f>IFERROR(INDEX(Einkommen!$B$1:$B$17,MATCH(Original!U401,Einkommen!$A$1:$A$17,0)),"")</f>
        <v>2</v>
      </c>
      <c r="W401" s="24">
        <f>IF(Original!V401="","",Original!V401+1)</f>
        <v>5</v>
      </c>
      <c r="X401" s="24">
        <f>IF(Original!W401="","",Original!W401+1)</f>
        <v>2</v>
      </c>
      <c r="Y401" s="25">
        <f>IF(Original!X401="ja",1,IF(Original!X401="nein",0,""))</f>
        <v>1</v>
      </c>
      <c r="Z401" s="25">
        <f>IF(Original!Y401="ja",0,IF(Original!Y401="nein",1,""))</f>
        <v>0</v>
      </c>
      <c r="AA401" s="25">
        <f>IF(OR(Original!Z401="Meine Meinung zu Amazon hat meine Entscheidung im ersten Teil des Fragebogens nicht beeinflusst.",neu!C401=0),0,IF(AND(Original!Z401="Ich habe mich wegen meiner Amazon-Vorbehalte im ersten Teil des Fragebogens fÃ¼r das Spenden entschieden.",neu!C401=1),1,""))</f>
        <v>0</v>
      </c>
      <c r="AB401" s="19"/>
    </row>
    <row r="402" spans="1:28" ht="72" x14ac:dyDescent="0.3">
      <c r="A402" s="17">
        <f>IF(ISBLANK(Original!C402),1,0)</f>
        <v>0</v>
      </c>
      <c r="B402" s="2" t="str">
        <f>MID(Original!D402,8,1)&amp;MID(Original!F402,8,1)</f>
        <v>A</v>
      </c>
      <c r="C402" s="17">
        <f t="shared" si="30"/>
        <v>1</v>
      </c>
      <c r="D402" s="18">
        <f>Original!G402+1</f>
        <v>10</v>
      </c>
      <c r="E402" s="18">
        <f>Original!H402+1</f>
        <v>7</v>
      </c>
      <c r="F402" s="18">
        <f>10-Original!I402+1</f>
        <v>4</v>
      </c>
      <c r="G402" s="18">
        <f>Original!J402+1</f>
        <v>4</v>
      </c>
      <c r="H402" s="18">
        <f>Original!K402+1</f>
        <v>1</v>
      </c>
      <c r="I402" s="18">
        <f>10-Original!L402+1</f>
        <v>6</v>
      </c>
      <c r="J402" s="4">
        <f t="shared" si="31"/>
        <v>5.333333333333333</v>
      </c>
      <c r="K402" s="18">
        <f>Original!M402</f>
        <v>8</v>
      </c>
      <c r="L402" s="20" t="str">
        <f>IF(RIGHT(Original!N402,3)="â‚¬",LEFT(Original!N402,(LEN(Original!N402)-3)),Original!N402)</f>
        <v xml:space="preserve">Wenn es mir wirtschaftlich gut geht, alles. Ansonsten nur einen Anteil. </v>
      </c>
      <c r="M402" s="21" t="str">
        <f t="shared" si="32"/>
        <v xml:space="preserve">Wenn es mir wirtschaftlich gut geht, alles. Ansonsten nur einen Anteil. </v>
      </c>
      <c r="N402" s="5"/>
      <c r="O402" s="5">
        <f t="shared" si="34"/>
        <v>0</v>
      </c>
      <c r="P402" s="22" t="str">
        <f>IF(Original!O402="mÃ¤nnlich","0",IF(Original!O402="weiblich","1",""))</f>
        <v>1</v>
      </c>
      <c r="Q402" s="22">
        <f>IFERROR(INDEX(Alter!$B$1:$B$7,MATCH(LEFT(Original!P402,5),Alter!$A$1:$A$7,0)),"")</f>
        <v>3</v>
      </c>
      <c r="R402" s="23">
        <f>IFERROR(INDEX(Abschluss!$B$1:$B$10,MATCH(Original!Q402,Abschluss!$A$1:$A$10,0)),"")</f>
        <v>5</v>
      </c>
      <c r="S402" s="23">
        <f>IFERROR(INDEX(Tätigkeit!$B$1:$B$10,MATCH(Original!R402,Tätigkeit!$A$1:$A$10,0)),"")</f>
        <v>5</v>
      </c>
      <c r="T402" s="23">
        <f>IFERROR(INDEX(Berufsfeld!$B$1:$B$16,MATCH(Original!S402,Berufsfeld!$A$1:$A$16,0)),"")</f>
        <v>3</v>
      </c>
      <c r="U402" s="23">
        <f>IFERROR(INDEX(Studium!$B$1:$B$11,MATCH(Original!T402,Studium!$A$1:$A$11,0)),"")</f>
        <v>1</v>
      </c>
      <c r="V402" s="24">
        <f>IFERROR(INDEX(Einkommen!$B$1:$B$17,MATCH(Original!U402,Einkommen!$A$1:$A$17,0)),"")</f>
        <v>4</v>
      </c>
      <c r="W402" s="24">
        <f>IF(Original!V402="","",Original!V402+1)</f>
        <v>6</v>
      </c>
      <c r="X402" s="24">
        <f>IF(Original!W402="","",Original!W402+1)</f>
        <v>4</v>
      </c>
      <c r="Y402" s="25">
        <f>IF(Original!X402="ja",1,IF(Original!X402="nein",0,""))</f>
        <v>1</v>
      </c>
      <c r="Z402" s="25">
        <f>IF(Original!Y402="ja",0,IF(Original!Y402="nein",1,""))</f>
        <v>0</v>
      </c>
      <c r="AA402" s="25">
        <f>IF(OR(Original!Z402="Meine Meinung zu Amazon hat meine Entscheidung im ersten Teil des Fragebogens nicht beeinflusst.",neu!C402=0),0,IF(AND(Original!Z402="Ich habe mich wegen meiner Amazon-Vorbehalte im ersten Teil des Fragebogens fÃ¼r das Spenden entschieden.",neu!C402=1),1,""))</f>
        <v>0</v>
      </c>
      <c r="AB402" s="19"/>
    </row>
    <row r="403" spans="1:28" x14ac:dyDescent="0.3">
      <c r="A403" s="17">
        <f>IF(ISBLANK(Original!C403),1,0)</f>
        <v>1</v>
      </c>
      <c r="B403" s="2" t="str">
        <f>MID(Original!D403,8,1)&amp;MID(Original!F403,8,1)</f>
        <v>A</v>
      </c>
      <c r="C403" s="17">
        <f t="shared" si="30"/>
        <v>1</v>
      </c>
      <c r="D403" s="18">
        <f>Original!G403+1</f>
        <v>1</v>
      </c>
      <c r="E403" s="18">
        <f>Original!H403+1</f>
        <v>6</v>
      </c>
      <c r="F403" s="18">
        <f>10-Original!I403+1</f>
        <v>9</v>
      </c>
      <c r="G403" s="18">
        <f>Original!J403+1</f>
        <v>1</v>
      </c>
      <c r="H403" s="18">
        <f>Original!K403+1</f>
        <v>1</v>
      </c>
      <c r="I403" s="18">
        <f>10-Original!L403+1</f>
        <v>6</v>
      </c>
      <c r="J403" s="4">
        <f t="shared" si="31"/>
        <v>4</v>
      </c>
      <c r="K403" s="18">
        <f>Original!M403</f>
        <v>8</v>
      </c>
      <c r="L403" s="20">
        <f>IF(RIGHT(Original!N403,3)="â‚¬",LEFT(Original!N403,(LEN(Original!N403)-3)),Original!N403)</f>
        <v>0</v>
      </c>
      <c r="M403" s="21">
        <f t="shared" si="32"/>
        <v>0</v>
      </c>
      <c r="N403" s="5">
        <f t="shared" si="33"/>
        <v>0</v>
      </c>
      <c r="O403" s="5">
        <f t="shared" si="34"/>
        <v>0</v>
      </c>
      <c r="P403" s="22" t="str">
        <f>IF(Original!O403="mÃ¤nnlich","0",IF(Original!O403="weiblich","1",""))</f>
        <v>0</v>
      </c>
      <c r="Q403" s="22">
        <f>IFERROR(INDEX(Alter!$B$1:$B$7,MATCH(LEFT(Original!P403,5),Alter!$A$1:$A$7,0)),"")</f>
        <v>3</v>
      </c>
      <c r="R403" s="23">
        <f>IFERROR(INDEX(Abschluss!$B$1:$B$10,MATCH(Original!Q403,Abschluss!$A$1:$A$10,0)),"")</f>
        <v>4</v>
      </c>
      <c r="S403" s="23">
        <f>IFERROR(INDEX(Tätigkeit!$B$1:$B$10,MATCH(Original!R403,Tätigkeit!$A$1:$A$10,0)),"")</f>
        <v>1</v>
      </c>
      <c r="T403" s="23">
        <f>IFERROR(INDEX(Berufsfeld!$B$1:$B$16,MATCH(Original!S403,Berufsfeld!$A$1:$A$16,0)),"")</f>
        <v>6</v>
      </c>
      <c r="U403" s="23">
        <f>IFERROR(INDEX(Studium!$B$1:$B$11,MATCH(Original!T403,Studium!$A$1:$A$11,0)),"")</f>
        <v>10</v>
      </c>
      <c r="V403" s="24">
        <f>IFERROR(INDEX(Einkommen!$B$1:$B$17,MATCH(Original!U403,Einkommen!$A$1:$A$17,0)),"")</f>
        <v>2</v>
      </c>
      <c r="W403" s="24">
        <f>IF(Original!V403="","",Original!V403+1)</f>
        <v>6</v>
      </c>
      <c r="X403" s="24">
        <f>IF(Original!W403="","",Original!W403+1)</f>
        <v>2</v>
      </c>
      <c r="Y403" s="25">
        <f>IF(Original!X403="ja",1,IF(Original!X403="nein",0,""))</f>
        <v>1</v>
      </c>
      <c r="Z403" s="25">
        <f>IF(Original!Y403="ja",0,IF(Original!Y403="nein",1,""))</f>
        <v>0</v>
      </c>
      <c r="AA403" s="25">
        <f>IF(OR(Original!Z403="Meine Meinung zu Amazon hat meine Entscheidung im ersten Teil des Fragebogens nicht beeinflusst.",neu!C403=0),0,IF(AND(Original!Z403="Ich habe mich wegen meiner Amazon-Vorbehalte im ersten Teil des Fragebogens fÃ¼r das Spenden entschieden.",neu!C403=1),1,""))</f>
        <v>0</v>
      </c>
      <c r="AB403" s="19"/>
    </row>
    <row r="404" spans="1:28" x14ac:dyDescent="0.3">
      <c r="A404" s="17">
        <f>IF(ISBLANK(Original!C404),1,0)</f>
        <v>1</v>
      </c>
      <c r="B404" s="2" t="str">
        <f>MID(Original!D404,8,1)&amp;MID(Original!F404,8,1)</f>
        <v>A</v>
      </c>
      <c r="C404" s="17">
        <f t="shared" si="30"/>
        <v>1</v>
      </c>
      <c r="D404" s="18">
        <f>Original!G404+1</f>
        <v>4</v>
      </c>
      <c r="E404" s="18">
        <f>Original!H404+1</f>
        <v>2</v>
      </c>
      <c r="F404" s="18">
        <f>10-Original!I404+1</f>
        <v>4</v>
      </c>
      <c r="G404" s="18">
        <f>Original!J404+1</f>
        <v>5</v>
      </c>
      <c r="H404" s="18">
        <f>Original!K404+1</f>
        <v>1</v>
      </c>
      <c r="I404" s="18">
        <f>10-Original!L404+1</f>
        <v>3</v>
      </c>
      <c r="J404" s="4">
        <f t="shared" si="31"/>
        <v>3.1666666666666665</v>
      </c>
      <c r="K404" s="18">
        <f>Original!M404</f>
        <v>8</v>
      </c>
      <c r="L404" s="20">
        <f>IF(RIGHT(Original!N404,3)="â‚¬",LEFT(Original!N404,(LEN(Original!N404)-3)),Original!N404)</f>
        <v>0</v>
      </c>
      <c r="M404" s="21">
        <f t="shared" si="32"/>
        <v>0</v>
      </c>
      <c r="N404" s="5">
        <f t="shared" si="33"/>
        <v>0</v>
      </c>
      <c r="O404" s="5">
        <f t="shared" si="34"/>
        <v>0</v>
      </c>
      <c r="P404" s="22" t="str">
        <f>IF(Original!O404="mÃ¤nnlich","0",IF(Original!O404="weiblich","1",""))</f>
        <v>1</v>
      </c>
      <c r="Q404" s="22">
        <f>IFERROR(INDEX(Alter!$B$1:$B$7,MATCH(LEFT(Original!P404,5),Alter!$A$1:$A$7,0)),"")</f>
        <v>2</v>
      </c>
      <c r="R404" s="23">
        <f>IFERROR(INDEX(Abschluss!$B$1:$B$10,MATCH(Original!Q404,Abschluss!$A$1:$A$10,0)),"")</f>
        <v>4</v>
      </c>
      <c r="S404" s="23">
        <f>IFERROR(INDEX(Tätigkeit!$B$1:$B$10,MATCH(Original!R404,Tätigkeit!$A$1:$A$10,0)),"")</f>
        <v>1</v>
      </c>
      <c r="T404" s="23" t="str">
        <f>IFERROR(INDEX(Berufsfeld!$B$1:$B$16,MATCH(Original!S404,Berufsfeld!$A$1:$A$16,0)),"")</f>
        <v/>
      </c>
      <c r="U404" s="23">
        <f>IFERROR(INDEX(Studium!$B$1:$B$11,MATCH(Original!T404,Studium!$A$1:$A$11,0)),"")</f>
        <v>2</v>
      </c>
      <c r="V404" s="24">
        <f>IFERROR(INDEX(Einkommen!$B$1:$B$17,MATCH(Original!U404,Einkommen!$A$1:$A$17,0)),"")</f>
        <v>1</v>
      </c>
      <c r="W404" s="24">
        <f>IF(Original!V404="","",Original!V404+1)</f>
        <v>3</v>
      </c>
      <c r="X404" s="24">
        <f>IF(Original!W404="","",Original!W404+1)</f>
        <v>4</v>
      </c>
      <c r="Y404" s="25">
        <f>IF(Original!X404="ja",1,IF(Original!X404="nein",0,""))</f>
        <v>1</v>
      </c>
      <c r="Z404" s="25">
        <f>IF(Original!Y404="ja",0,IF(Original!Y404="nein",1,""))</f>
        <v>0</v>
      </c>
      <c r="AA404" s="25">
        <f>IF(OR(Original!Z404="Meine Meinung zu Amazon hat meine Entscheidung im ersten Teil des Fragebogens nicht beeinflusst.",neu!C404=0),0,IF(AND(Original!Z404="Ich habe mich wegen meiner Amazon-Vorbehalte im ersten Teil des Fragebogens fÃ¼r das Spenden entschieden.",neu!C404=1),1,""))</f>
        <v>0</v>
      </c>
      <c r="AB404" s="19"/>
    </row>
    <row r="405" spans="1:28" x14ac:dyDescent="0.3">
      <c r="A405" s="17">
        <f>IF(ISBLANK(Original!C405),1,0)</f>
        <v>0</v>
      </c>
      <c r="B405" s="2" t="str">
        <f>MID(Original!D405,8,1)&amp;MID(Original!F405,8,1)</f>
        <v>A</v>
      </c>
      <c r="C405" s="17">
        <f t="shared" si="30"/>
        <v>1</v>
      </c>
      <c r="D405" s="18">
        <f>Original!G405+1</f>
        <v>6</v>
      </c>
      <c r="E405" s="18">
        <f>Original!H405+1</f>
        <v>7</v>
      </c>
      <c r="F405" s="18">
        <f>10-Original!I405+1</f>
        <v>4</v>
      </c>
      <c r="G405" s="18">
        <f>Original!J405+1</f>
        <v>6</v>
      </c>
      <c r="H405" s="18">
        <f>Original!K405+1</f>
        <v>3</v>
      </c>
      <c r="I405" s="18">
        <f>10-Original!L405+1</f>
        <v>4</v>
      </c>
      <c r="J405" s="4">
        <f t="shared" si="31"/>
        <v>5</v>
      </c>
      <c r="K405" s="18">
        <f>Original!M405</f>
        <v>10</v>
      </c>
      <c r="L405" s="20">
        <f>IF(RIGHT(Original!N405,3)="â‚¬",LEFT(Original!N405,(LEN(Original!N405)-3)),Original!N405)</f>
        <v>500</v>
      </c>
      <c r="M405" s="21">
        <f t="shared" si="32"/>
        <v>500</v>
      </c>
      <c r="N405" s="5">
        <f t="shared" si="33"/>
        <v>500</v>
      </c>
      <c r="O405" s="5">
        <f t="shared" si="34"/>
        <v>500</v>
      </c>
      <c r="P405" s="22" t="str">
        <f>IF(Original!O405="mÃ¤nnlich","0",IF(Original!O405="weiblich","1",""))</f>
        <v>1</v>
      </c>
      <c r="Q405" s="22">
        <f>IFERROR(INDEX(Alter!$B$1:$B$7,MATCH(LEFT(Original!P405,5),Alter!$A$1:$A$7,0)),"")</f>
        <v>2</v>
      </c>
      <c r="R405" s="23">
        <f>IFERROR(INDEX(Abschluss!$B$1:$B$10,MATCH(Original!Q405,Abschluss!$A$1:$A$10,0)),"")</f>
        <v>4</v>
      </c>
      <c r="S405" s="23">
        <f>IFERROR(INDEX(Tätigkeit!$B$1:$B$10,MATCH(Original!R405,Tätigkeit!$A$1:$A$10,0)),"")</f>
        <v>1</v>
      </c>
      <c r="T405" s="23">
        <f>IFERROR(INDEX(Berufsfeld!$B$1:$B$16,MATCH(Original!S405,Berufsfeld!$A$1:$A$16,0)),"")</f>
        <v>4</v>
      </c>
      <c r="U405" s="23">
        <f>IFERROR(INDEX(Studium!$B$1:$B$11,MATCH(Original!T405,Studium!$A$1:$A$11,0)),"")</f>
        <v>5</v>
      </c>
      <c r="V405" s="24">
        <f>IFERROR(INDEX(Einkommen!$B$1:$B$17,MATCH(Original!U405,Einkommen!$A$1:$A$17,0)),"")</f>
        <v>1</v>
      </c>
      <c r="W405" s="24">
        <f>IF(Original!V405="","",Original!V405+1)</f>
        <v>3</v>
      </c>
      <c r="X405" s="24">
        <f>IF(Original!W405="","",Original!W405+1)</f>
        <v>3</v>
      </c>
      <c r="Y405" s="25">
        <f>IF(Original!X405="ja",1,IF(Original!X405="nein",0,""))</f>
        <v>1</v>
      </c>
      <c r="Z405" s="25">
        <f>IF(Original!Y405="ja",0,IF(Original!Y405="nein",1,""))</f>
        <v>1</v>
      </c>
      <c r="AA405" s="25">
        <f>IF(OR(Original!Z405="Meine Meinung zu Amazon hat meine Entscheidung im ersten Teil des Fragebogens nicht beeinflusst.",neu!C405=0),0,IF(AND(Original!Z405="Ich habe mich wegen meiner Amazon-Vorbehalte im ersten Teil des Fragebogens fÃ¼r das Spenden entschieden.",neu!C405=1),1,""))</f>
        <v>0</v>
      </c>
      <c r="AB405" s="19"/>
    </row>
    <row r="406" spans="1:28" x14ac:dyDescent="0.3">
      <c r="A406" s="17">
        <f>IF(ISBLANK(Original!C406),1,0)</f>
        <v>0</v>
      </c>
      <c r="B406" s="2" t="str">
        <f>MID(Original!D406,8,1)&amp;MID(Original!F406,8,1)</f>
        <v>A</v>
      </c>
      <c r="C406" s="17">
        <f t="shared" si="30"/>
        <v>1</v>
      </c>
      <c r="D406" s="18">
        <f>Original!G406+1</f>
        <v>9</v>
      </c>
      <c r="E406" s="18">
        <f>Original!H406+1</f>
        <v>10</v>
      </c>
      <c r="F406" s="18">
        <f>10-Original!I406+1</f>
        <v>2</v>
      </c>
      <c r="G406" s="18">
        <f>Original!J406+1</f>
        <v>8</v>
      </c>
      <c r="H406" s="18">
        <f>Original!K406+1</f>
        <v>8</v>
      </c>
      <c r="I406" s="18">
        <f>10-Original!L406+1</f>
        <v>9</v>
      </c>
      <c r="J406" s="4">
        <f t="shared" si="31"/>
        <v>7.666666666666667</v>
      </c>
      <c r="K406" s="18">
        <f>Original!M406</f>
        <v>10</v>
      </c>
      <c r="L406" s="20">
        <f>IF(RIGHT(Original!N406,3)="â‚¬",LEFT(Original!N406,(LEN(Original!N406)-3)),Original!N406)</f>
        <v>100</v>
      </c>
      <c r="M406" s="21">
        <f t="shared" si="32"/>
        <v>100</v>
      </c>
      <c r="N406" s="5">
        <f t="shared" si="33"/>
        <v>100</v>
      </c>
      <c r="O406" s="5">
        <f t="shared" si="34"/>
        <v>100</v>
      </c>
      <c r="P406" s="22" t="str">
        <f>IF(Original!O406="mÃ¤nnlich","0",IF(Original!O406="weiblich","1",""))</f>
        <v>1</v>
      </c>
      <c r="Q406" s="22">
        <f>IFERROR(INDEX(Alter!$B$1:$B$7,MATCH(LEFT(Original!P406,5),Alter!$A$1:$A$7,0)),"")</f>
        <v>2</v>
      </c>
      <c r="R406" s="23">
        <f>IFERROR(INDEX(Abschluss!$B$1:$B$10,MATCH(Original!Q406,Abschluss!$A$1:$A$10,0)),"")</f>
        <v>4</v>
      </c>
      <c r="S406" s="23">
        <f>IFERROR(INDEX(Tätigkeit!$B$1:$B$10,MATCH(Original!R406,Tätigkeit!$A$1:$A$10,0)),"")</f>
        <v>1</v>
      </c>
      <c r="T406" s="23">
        <f>IFERROR(INDEX(Berufsfeld!$B$1:$B$16,MATCH(Original!S406,Berufsfeld!$A$1:$A$16,0)),"")</f>
        <v>1</v>
      </c>
      <c r="U406" s="23">
        <f>IFERROR(INDEX(Studium!$B$1:$B$11,MATCH(Original!T406,Studium!$A$1:$A$11,0)),"")</f>
        <v>2</v>
      </c>
      <c r="V406" s="24">
        <f>IFERROR(INDEX(Einkommen!$B$1:$B$17,MATCH(Original!U406,Einkommen!$A$1:$A$17,0)),"")</f>
        <v>2</v>
      </c>
      <c r="W406" s="24">
        <f>IF(Original!V406="","",Original!V406+1)</f>
        <v>6</v>
      </c>
      <c r="X406" s="24">
        <f>IF(Original!W406="","",Original!W406+1)</f>
        <v>5</v>
      </c>
      <c r="Y406" s="25">
        <f>IF(Original!X406="ja",1,IF(Original!X406="nein",0,""))</f>
        <v>1</v>
      </c>
      <c r="Z406" s="25">
        <f>IF(Original!Y406="ja",0,IF(Original!Y406="nein",1,""))</f>
        <v>0</v>
      </c>
      <c r="AA406" s="25">
        <f>IF(OR(Original!Z406="Meine Meinung zu Amazon hat meine Entscheidung im ersten Teil des Fragebogens nicht beeinflusst.",neu!C406=0),0,IF(AND(Original!Z406="Ich habe mich wegen meiner Amazon-Vorbehalte im ersten Teil des Fragebogens fÃ¼r das Spenden entschieden.",neu!C406=1),1,""))</f>
        <v>0</v>
      </c>
      <c r="AB406" s="19"/>
    </row>
    <row r="407" spans="1:28" x14ac:dyDescent="0.3">
      <c r="A407" s="17">
        <f>IF(ISBLANK(Original!C407),1,0)</f>
        <v>1</v>
      </c>
      <c r="B407" s="2" t="str">
        <f>MID(Original!D407,8,1)&amp;MID(Original!F407,8,1)</f>
        <v>A</v>
      </c>
      <c r="C407" s="17">
        <f t="shared" si="30"/>
        <v>1</v>
      </c>
      <c r="D407" s="18">
        <f>Original!G407+1</f>
        <v>8</v>
      </c>
      <c r="E407" s="18">
        <f>Original!H407+1</f>
        <v>4</v>
      </c>
      <c r="F407" s="18">
        <f>10-Original!I407+1</f>
        <v>6</v>
      </c>
      <c r="G407" s="18">
        <f>Original!J407+1</f>
        <v>5</v>
      </c>
      <c r="H407" s="18">
        <f>Original!K407+1</f>
        <v>4</v>
      </c>
      <c r="I407" s="18">
        <f>10-Original!L407+1</f>
        <v>7</v>
      </c>
      <c r="J407" s="4">
        <f t="shared" si="31"/>
        <v>5.666666666666667</v>
      </c>
      <c r="K407" s="18">
        <f>Original!M407</f>
        <v>8</v>
      </c>
      <c r="L407" s="20">
        <f>IF(RIGHT(Original!N407,3)="â‚¬",LEFT(Original!N407,(LEN(Original!N407)-3)),Original!N407)</f>
        <v>100</v>
      </c>
      <c r="M407" s="21">
        <f t="shared" si="32"/>
        <v>100</v>
      </c>
      <c r="N407" s="5">
        <f t="shared" si="33"/>
        <v>100</v>
      </c>
      <c r="O407" s="5">
        <f t="shared" si="34"/>
        <v>100</v>
      </c>
      <c r="P407" s="22" t="str">
        <f>IF(Original!O407="mÃ¤nnlich","0",IF(Original!O407="weiblich","1",""))</f>
        <v>1</v>
      </c>
      <c r="Q407" s="22">
        <f>IFERROR(INDEX(Alter!$B$1:$B$7,MATCH(LEFT(Original!P407,5),Alter!$A$1:$A$7,0)),"")</f>
        <v>2</v>
      </c>
      <c r="R407" s="23">
        <f>IFERROR(INDEX(Abschluss!$B$1:$B$10,MATCH(Original!Q407,Abschluss!$A$1:$A$10,0)),"")</f>
        <v>7</v>
      </c>
      <c r="S407" s="23">
        <f>IFERROR(INDEX(Tätigkeit!$B$1:$B$10,MATCH(Original!R407,Tätigkeit!$A$1:$A$10,0)),"")</f>
        <v>1</v>
      </c>
      <c r="T407" s="23" t="str">
        <f>IFERROR(INDEX(Berufsfeld!$B$1:$B$16,MATCH(Original!S407,Berufsfeld!$A$1:$A$16,0)),"")</f>
        <v/>
      </c>
      <c r="U407" s="23">
        <f>IFERROR(INDEX(Studium!$B$1:$B$11,MATCH(Original!T407,Studium!$A$1:$A$11,0)),"")</f>
        <v>5</v>
      </c>
      <c r="V407" s="24">
        <f>IFERROR(INDEX(Einkommen!$B$1:$B$17,MATCH(Original!U407,Einkommen!$A$1:$A$17,0)),"")</f>
        <v>2</v>
      </c>
      <c r="W407" s="24">
        <f>IF(Original!V407="","",Original!V407+1)</f>
        <v>4</v>
      </c>
      <c r="X407" s="24">
        <f>IF(Original!W407="","",Original!W407+1)</f>
        <v>3</v>
      </c>
      <c r="Y407" s="25">
        <f>IF(Original!X407="ja",1,IF(Original!X407="nein",0,""))</f>
        <v>1</v>
      </c>
      <c r="Z407" s="25">
        <f>IF(Original!Y407="ja",0,IF(Original!Y407="nein",1,""))</f>
        <v>0</v>
      </c>
      <c r="AA407" s="25">
        <f>IF(OR(Original!Z407="Meine Meinung zu Amazon hat meine Entscheidung im ersten Teil des Fragebogens nicht beeinflusst.",neu!C407=0),0,IF(AND(Original!Z407="Ich habe mich wegen meiner Amazon-Vorbehalte im ersten Teil des Fragebogens fÃ¼r das Spenden entschieden.",neu!C407=1),1,""))</f>
        <v>0</v>
      </c>
      <c r="AB407" s="19"/>
    </row>
    <row r="408" spans="1:28" x14ac:dyDescent="0.3">
      <c r="A408" s="17">
        <f>IF(ISBLANK(Original!C408),1,0)</f>
        <v>0</v>
      </c>
      <c r="B408" s="2" t="str">
        <f>MID(Original!D408,8,1)&amp;MID(Original!F408,8,1)</f>
        <v>A</v>
      </c>
      <c r="C408" s="17">
        <f t="shared" si="30"/>
        <v>1</v>
      </c>
      <c r="D408" s="18">
        <f>Original!G408+1</f>
        <v>3</v>
      </c>
      <c r="E408" s="18">
        <f>Original!H408+1</f>
        <v>3</v>
      </c>
      <c r="F408" s="18">
        <f>10-Original!I408+1</f>
        <v>3</v>
      </c>
      <c r="G408" s="18">
        <f>Original!J408+1</f>
        <v>1</v>
      </c>
      <c r="H408" s="18">
        <f>Original!K408+1</f>
        <v>1</v>
      </c>
      <c r="I408" s="18">
        <f>10-Original!L408+1</f>
        <v>3</v>
      </c>
      <c r="J408" s="4">
        <f t="shared" si="31"/>
        <v>2.3333333333333335</v>
      </c>
      <c r="K408" s="18">
        <f>Original!M408</f>
        <v>8</v>
      </c>
      <c r="L408" s="20">
        <f>IF(RIGHT(Original!N408,3)="â‚¬",LEFT(Original!N408,(LEN(Original!N408)-3)),Original!N408)</f>
        <v>40</v>
      </c>
      <c r="M408" s="21">
        <f t="shared" si="32"/>
        <v>40</v>
      </c>
      <c r="N408" s="5">
        <f t="shared" si="33"/>
        <v>40</v>
      </c>
      <c r="O408" s="5">
        <f t="shared" si="34"/>
        <v>40</v>
      </c>
      <c r="P408" s="22" t="str">
        <f>IF(Original!O408="mÃ¤nnlich","0",IF(Original!O408="weiblich","1",""))</f>
        <v>1</v>
      </c>
      <c r="Q408" s="22">
        <f>IFERROR(INDEX(Alter!$B$1:$B$7,MATCH(LEFT(Original!P408,5),Alter!$A$1:$A$7,0)),"")</f>
        <v>2</v>
      </c>
      <c r="R408" s="23">
        <f>IFERROR(INDEX(Abschluss!$B$1:$B$10,MATCH(Original!Q408,Abschluss!$A$1:$A$10,0)),"")</f>
        <v>4</v>
      </c>
      <c r="S408" s="23">
        <f>IFERROR(INDEX(Tätigkeit!$B$1:$B$10,MATCH(Original!R408,Tätigkeit!$A$1:$A$10,0)),"")</f>
        <v>1</v>
      </c>
      <c r="T408" s="23">
        <f>IFERROR(INDEX(Berufsfeld!$B$1:$B$16,MATCH(Original!S408,Berufsfeld!$A$1:$A$16,0)),"")</f>
        <v>14</v>
      </c>
      <c r="U408" s="23">
        <f>IFERROR(INDEX(Studium!$B$1:$B$11,MATCH(Original!T408,Studium!$A$1:$A$11,0)),"")</f>
        <v>6</v>
      </c>
      <c r="V408" s="24">
        <f>IFERROR(INDEX(Einkommen!$B$1:$B$17,MATCH(Original!U408,Einkommen!$A$1:$A$17,0)),"")</f>
        <v>2</v>
      </c>
      <c r="W408" s="24">
        <f>IF(Original!V408="","",Original!V408+1)</f>
        <v>6</v>
      </c>
      <c r="X408" s="24">
        <f>IF(Original!W408="","",Original!W408+1)</f>
        <v>3</v>
      </c>
      <c r="Y408" s="25">
        <f>IF(Original!X408="ja",1,IF(Original!X408="nein",0,""))</f>
        <v>1</v>
      </c>
      <c r="Z408" s="25">
        <f>IF(Original!Y408="ja",0,IF(Original!Y408="nein",1,""))</f>
        <v>0</v>
      </c>
      <c r="AA408" s="25">
        <f>IF(OR(Original!Z408="Meine Meinung zu Amazon hat meine Entscheidung im ersten Teil des Fragebogens nicht beeinflusst.",neu!C408=0),0,IF(AND(Original!Z408="Ich habe mich wegen meiner Amazon-Vorbehalte im ersten Teil des Fragebogens fÃ¼r das Spenden entschieden.",neu!C408=1),1,""))</f>
        <v>0</v>
      </c>
      <c r="AB408" s="19"/>
    </row>
    <row r="409" spans="1:28" x14ac:dyDescent="0.3">
      <c r="A409" s="17">
        <f>IF(ISBLANK(Original!C409),1,0)</f>
        <v>1</v>
      </c>
      <c r="B409" s="2" t="str">
        <f>MID(Original!D409,8,1)&amp;MID(Original!F409,8,1)</f>
        <v>B</v>
      </c>
      <c r="C409" s="17">
        <f t="shared" si="30"/>
        <v>0</v>
      </c>
      <c r="D409" s="18">
        <f>Original!G409+1</f>
        <v>6</v>
      </c>
      <c r="E409" s="18">
        <f>Original!H409+1</f>
        <v>9</v>
      </c>
      <c r="F409" s="18">
        <f>10-Original!I409+1</f>
        <v>4</v>
      </c>
      <c r="G409" s="18">
        <f>Original!J409+1</f>
        <v>4</v>
      </c>
      <c r="H409" s="18">
        <f>Original!K409+1</f>
        <v>2</v>
      </c>
      <c r="I409" s="18">
        <f>10-Original!L409+1</f>
        <v>2</v>
      </c>
      <c r="J409" s="4">
        <f t="shared" si="31"/>
        <v>4.5</v>
      </c>
      <c r="K409" s="18">
        <f>Original!M409</f>
        <v>9</v>
      </c>
      <c r="L409" s="20">
        <f>IF(RIGHT(Original!N409,3)="â‚¬",LEFT(Original!N409,(LEN(Original!N409)-3)),Original!N409)</f>
        <v>200</v>
      </c>
      <c r="M409" s="21">
        <f t="shared" si="32"/>
        <v>200</v>
      </c>
      <c r="N409" s="5">
        <f t="shared" si="33"/>
        <v>200</v>
      </c>
      <c r="O409" s="5">
        <f t="shared" si="34"/>
        <v>200</v>
      </c>
      <c r="P409" s="22" t="str">
        <f>IF(Original!O409="mÃ¤nnlich","0",IF(Original!O409="weiblich","1",""))</f>
        <v>0</v>
      </c>
      <c r="Q409" s="22">
        <f>IFERROR(INDEX(Alter!$B$1:$B$7,MATCH(LEFT(Original!P409,5),Alter!$A$1:$A$7,0)),"")</f>
        <v>2</v>
      </c>
      <c r="R409" s="23">
        <f>IFERROR(INDEX(Abschluss!$B$1:$B$10,MATCH(Original!Q409,Abschluss!$A$1:$A$10,0)),"")</f>
        <v>4</v>
      </c>
      <c r="S409" s="23">
        <f>IFERROR(INDEX(Tätigkeit!$B$1:$B$10,MATCH(Original!R409,Tätigkeit!$A$1:$A$10,0)),"")</f>
        <v>1</v>
      </c>
      <c r="T409" s="23">
        <f>IFERROR(INDEX(Berufsfeld!$B$1:$B$16,MATCH(Original!S409,Berufsfeld!$A$1:$A$16,0)),"")</f>
        <v>8</v>
      </c>
      <c r="U409" s="23">
        <f>IFERROR(INDEX(Studium!$B$1:$B$11,MATCH(Original!T409,Studium!$A$1:$A$11,0)),"")</f>
        <v>7</v>
      </c>
      <c r="V409" s="24">
        <f>IFERROR(INDEX(Einkommen!$B$1:$B$17,MATCH(Original!U409,Einkommen!$A$1:$A$17,0)),"")</f>
        <v>1</v>
      </c>
      <c r="W409" s="24">
        <f>IF(Original!V409="","",Original!V409+1)</f>
        <v>5</v>
      </c>
      <c r="X409" s="24">
        <f>IF(Original!W409="","",Original!W409+1)</f>
        <v>5</v>
      </c>
      <c r="Y409" s="25">
        <f>IF(Original!X409="ja",1,IF(Original!X409="nein",0,""))</f>
        <v>1</v>
      </c>
      <c r="Z409" s="25">
        <f>IF(Original!Y409="ja",0,IF(Original!Y409="nein",1,""))</f>
        <v>0</v>
      </c>
      <c r="AA409" s="25">
        <f>IF(OR(Original!Z409="Meine Meinung zu Amazon hat meine Entscheidung im ersten Teil des Fragebogens nicht beeinflusst.",neu!C409=0),0,IF(AND(Original!Z409="Ich habe mich wegen meiner Amazon-Vorbehalte im ersten Teil des Fragebogens fÃ¼r das Spenden entschieden.",neu!C409=1),1,""))</f>
        <v>0</v>
      </c>
      <c r="AB409" s="19"/>
    </row>
    <row r="410" spans="1:28" x14ac:dyDescent="0.3">
      <c r="A410" s="17">
        <f>IF(ISBLANK(Original!C410),1,0)</f>
        <v>0</v>
      </c>
      <c r="B410" s="2" t="str">
        <f>MID(Original!D410,8,1)&amp;MID(Original!F410,8,1)</f>
        <v>B</v>
      </c>
      <c r="C410" s="17">
        <f t="shared" si="30"/>
        <v>0</v>
      </c>
      <c r="D410" s="18">
        <f>Original!G410+1</f>
        <v>6</v>
      </c>
      <c r="E410" s="18">
        <f>Original!H410+1</f>
        <v>7</v>
      </c>
      <c r="F410" s="18">
        <f>10-Original!I410+1</f>
        <v>6</v>
      </c>
      <c r="G410" s="18">
        <f>Original!J410+1</f>
        <v>6</v>
      </c>
      <c r="H410" s="18">
        <f>Original!K410+1</f>
        <v>6</v>
      </c>
      <c r="I410" s="18">
        <f>10-Original!L410+1</f>
        <v>6</v>
      </c>
      <c r="J410" s="4">
        <f t="shared" si="31"/>
        <v>6.166666666666667</v>
      </c>
      <c r="K410" s="18">
        <f>Original!M410</f>
        <v>5</v>
      </c>
      <c r="L410" s="20">
        <f>IF(RIGHT(Original!N410,3)="â‚¬",LEFT(Original!N410,(LEN(Original!N410)-3)),Original!N410)</f>
        <v>100</v>
      </c>
      <c r="M410" s="21">
        <f t="shared" si="32"/>
        <v>100</v>
      </c>
      <c r="N410" s="5">
        <f t="shared" si="33"/>
        <v>100</v>
      </c>
      <c r="O410" s="5">
        <f t="shared" si="34"/>
        <v>100</v>
      </c>
      <c r="P410" s="22" t="str">
        <f>IF(Original!O410="mÃ¤nnlich","0",IF(Original!O410="weiblich","1",""))</f>
        <v>1</v>
      </c>
      <c r="Q410" s="22">
        <f>IFERROR(INDEX(Alter!$B$1:$B$7,MATCH(LEFT(Original!P410,5),Alter!$A$1:$A$7,0)),"")</f>
        <v>2</v>
      </c>
      <c r="R410" s="23">
        <f>IFERROR(INDEX(Abschluss!$B$1:$B$10,MATCH(Original!Q410,Abschluss!$A$1:$A$10,0)),"")</f>
        <v>4</v>
      </c>
      <c r="S410" s="23">
        <f>IFERROR(INDEX(Tätigkeit!$B$1:$B$10,MATCH(Original!R410,Tätigkeit!$A$1:$A$10,0)),"")</f>
        <v>1</v>
      </c>
      <c r="T410" s="23">
        <f>IFERROR(INDEX(Berufsfeld!$B$1:$B$16,MATCH(Original!S410,Berufsfeld!$A$1:$A$16,0)),"")</f>
        <v>8</v>
      </c>
      <c r="U410" s="23">
        <f>IFERROR(INDEX(Studium!$B$1:$B$11,MATCH(Original!T410,Studium!$A$1:$A$11,0)),"")</f>
        <v>5</v>
      </c>
      <c r="V410" s="24">
        <f>IFERROR(INDEX(Einkommen!$B$1:$B$17,MATCH(Original!U410,Einkommen!$A$1:$A$17,0)),"")</f>
        <v>1</v>
      </c>
      <c r="W410" s="24">
        <f>IF(Original!V410="","",Original!V410+1)</f>
        <v>4</v>
      </c>
      <c r="X410" s="24">
        <f>IF(Original!W410="","",Original!W410+1)</f>
        <v>4</v>
      </c>
      <c r="Y410" s="25">
        <f>IF(Original!X410="ja",1,IF(Original!X410="nein",0,""))</f>
        <v>1</v>
      </c>
      <c r="Z410" s="25" t="str">
        <f>IF(Original!Y410="ja",0,IF(Original!Y410="nein",1,""))</f>
        <v/>
      </c>
      <c r="AA410" s="25">
        <f>IF(OR(Original!Z410="Meine Meinung zu Amazon hat meine Entscheidung im ersten Teil des Fragebogens nicht beeinflusst.",neu!C410=0),0,IF(AND(Original!Z410="Ich habe mich wegen meiner Amazon-Vorbehalte im ersten Teil des Fragebogens fÃ¼r das Spenden entschieden.",neu!C410=1),1,""))</f>
        <v>0</v>
      </c>
      <c r="AB410" s="19"/>
    </row>
    <row r="411" spans="1:28" x14ac:dyDescent="0.3">
      <c r="A411" s="17">
        <f>IF(ISBLANK(Original!C411),1,0)</f>
        <v>0</v>
      </c>
      <c r="B411" s="2" t="str">
        <f>MID(Original!D411,8,1)&amp;MID(Original!F411,8,1)</f>
        <v>A</v>
      </c>
      <c r="C411" s="17">
        <f t="shared" si="30"/>
        <v>1</v>
      </c>
      <c r="D411" s="18">
        <f>Original!G411+1</f>
        <v>7</v>
      </c>
      <c r="E411" s="18">
        <f>Original!H411+1</f>
        <v>8</v>
      </c>
      <c r="F411" s="18">
        <f>10-Original!I411+1</f>
        <v>4</v>
      </c>
      <c r="G411" s="18">
        <f>Original!J411+1</f>
        <v>5</v>
      </c>
      <c r="H411" s="18">
        <f>Original!K411+1</f>
        <v>6</v>
      </c>
      <c r="I411" s="18">
        <f>10-Original!L411+1</f>
        <v>5</v>
      </c>
      <c r="J411" s="4">
        <f t="shared" si="31"/>
        <v>5.833333333333333</v>
      </c>
      <c r="K411" s="18">
        <f>Original!M411</f>
        <v>6</v>
      </c>
      <c r="L411" s="20">
        <f>IF(RIGHT(Original!N411,3)="â‚¬",LEFT(Original!N411,(LEN(Original!N411)-3)),Original!N411)</f>
        <v>0</v>
      </c>
      <c r="M411" s="21">
        <f t="shared" si="32"/>
        <v>0</v>
      </c>
      <c r="N411" s="5">
        <f t="shared" si="33"/>
        <v>0</v>
      </c>
      <c r="O411" s="5">
        <f t="shared" si="34"/>
        <v>0</v>
      </c>
      <c r="P411" s="22" t="str">
        <f>IF(Original!O411="mÃ¤nnlich","0",IF(Original!O411="weiblich","1",""))</f>
        <v>1</v>
      </c>
      <c r="Q411" s="22">
        <f>IFERROR(INDEX(Alter!$B$1:$B$7,MATCH(LEFT(Original!P411,5),Alter!$A$1:$A$7,0)),"")</f>
        <v>2</v>
      </c>
      <c r="R411" s="23">
        <f>IFERROR(INDEX(Abschluss!$B$1:$B$10,MATCH(Original!Q411,Abschluss!$A$1:$A$10,0)),"")</f>
        <v>4</v>
      </c>
      <c r="S411" s="23">
        <f>IFERROR(INDEX(Tätigkeit!$B$1:$B$10,MATCH(Original!R411,Tätigkeit!$A$1:$A$10,0)),"")</f>
        <v>1</v>
      </c>
      <c r="T411" s="23">
        <f>IFERROR(INDEX(Berufsfeld!$B$1:$B$16,MATCH(Original!S411,Berufsfeld!$A$1:$A$16,0)),"")</f>
        <v>1</v>
      </c>
      <c r="U411" s="23">
        <f>IFERROR(INDEX(Studium!$B$1:$B$11,MATCH(Original!T411,Studium!$A$1:$A$11,0)),"")</f>
        <v>7</v>
      </c>
      <c r="V411" s="24">
        <f>IFERROR(INDEX(Einkommen!$B$1:$B$17,MATCH(Original!U411,Einkommen!$A$1:$A$17,0)),"")</f>
        <v>2</v>
      </c>
      <c r="W411" s="24">
        <f>IF(Original!V411="","",Original!V411+1)</f>
        <v>3</v>
      </c>
      <c r="X411" s="24">
        <f>IF(Original!W411="","",Original!W411+1)</f>
        <v>4</v>
      </c>
      <c r="Y411" s="25">
        <f>IF(Original!X411="ja",1,IF(Original!X411="nein",0,""))</f>
        <v>0</v>
      </c>
      <c r="Z411" s="25">
        <f>IF(Original!Y411="ja",0,IF(Original!Y411="nein",1,""))</f>
        <v>0</v>
      </c>
      <c r="AA411" s="25">
        <f>IF(OR(Original!Z411="Meine Meinung zu Amazon hat meine Entscheidung im ersten Teil des Fragebogens nicht beeinflusst.",neu!C411=0),0,IF(AND(Original!Z411="Ich habe mich wegen meiner Amazon-Vorbehalte im ersten Teil des Fragebogens fÃ¼r das Spenden entschieden.",neu!C411=1),1,""))</f>
        <v>0</v>
      </c>
      <c r="AB411" s="19"/>
    </row>
    <row r="412" spans="1:28" x14ac:dyDescent="0.3">
      <c r="A412" s="17">
        <f>IF(ISBLANK(Original!C412),1,0)</f>
        <v>1</v>
      </c>
      <c r="B412" s="2" t="str">
        <f>MID(Original!D412,8,1)&amp;MID(Original!F412,8,1)</f>
        <v>A</v>
      </c>
      <c r="C412" s="17">
        <f t="shared" si="30"/>
        <v>1</v>
      </c>
      <c r="D412" s="18">
        <f>Original!G412+1</f>
        <v>7</v>
      </c>
      <c r="E412" s="18">
        <f>Original!H412+1</f>
        <v>7</v>
      </c>
      <c r="F412" s="18">
        <f>10-Original!I412+1</f>
        <v>5</v>
      </c>
      <c r="G412" s="18">
        <f>Original!J412+1</f>
        <v>8</v>
      </c>
      <c r="H412" s="18">
        <f>Original!K412+1</f>
        <v>6</v>
      </c>
      <c r="I412" s="18">
        <f>10-Original!L412+1</f>
        <v>6</v>
      </c>
      <c r="J412" s="4">
        <f t="shared" si="31"/>
        <v>6.5</v>
      </c>
      <c r="K412" s="18">
        <f>Original!M412</f>
        <v>7</v>
      </c>
      <c r="L412" s="20">
        <f>IF(RIGHT(Original!N412,3)="â‚¬",LEFT(Original!N412,(LEN(Original!N412)-3)),Original!N412)</f>
        <v>120</v>
      </c>
      <c r="M412" s="21">
        <f t="shared" si="32"/>
        <v>120</v>
      </c>
      <c r="N412" s="5">
        <f t="shared" si="33"/>
        <v>120</v>
      </c>
      <c r="O412" s="5">
        <f t="shared" si="34"/>
        <v>120</v>
      </c>
      <c r="P412" s="22" t="str">
        <f>IF(Original!O412="mÃ¤nnlich","0",IF(Original!O412="weiblich","1",""))</f>
        <v>1</v>
      </c>
      <c r="Q412" s="22">
        <f>IFERROR(INDEX(Alter!$B$1:$B$7,MATCH(LEFT(Original!P412,5),Alter!$A$1:$A$7,0)),"")</f>
        <v>2</v>
      </c>
      <c r="R412" s="23">
        <f>IFERROR(INDEX(Abschluss!$B$1:$B$10,MATCH(Original!Q412,Abschluss!$A$1:$A$10,0)),"")</f>
        <v>8</v>
      </c>
      <c r="S412" s="23">
        <f>IFERROR(INDEX(Tätigkeit!$B$1:$B$10,MATCH(Original!R412,Tätigkeit!$A$1:$A$10,0)),"")</f>
        <v>4</v>
      </c>
      <c r="T412" s="23">
        <f>IFERROR(INDEX(Berufsfeld!$B$1:$B$16,MATCH(Original!S412,Berufsfeld!$A$1:$A$16,0)),"")</f>
        <v>1</v>
      </c>
      <c r="U412" s="23" t="str">
        <f>IFERROR(INDEX(Studium!$B$1:$B$11,MATCH(Original!T412,Studium!$A$1:$A$11,0)),"")</f>
        <v/>
      </c>
      <c r="V412" s="24">
        <f>IFERROR(INDEX(Einkommen!$B$1:$B$17,MATCH(Original!U412,Einkommen!$A$1:$A$17,0)),"")</f>
        <v>5</v>
      </c>
      <c r="W412" s="24">
        <f>IF(Original!V412="","",Original!V412+1)</f>
        <v>4</v>
      </c>
      <c r="X412" s="24">
        <f>IF(Original!W412="","",Original!W412+1)</f>
        <v>3</v>
      </c>
      <c r="Y412" s="25">
        <f>IF(Original!X412="ja",1,IF(Original!X412="nein",0,""))</f>
        <v>1</v>
      </c>
      <c r="Z412" s="25">
        <f>IF(Original!Y412="ja",0,IF(Original!Y412="nein",1,""))</f>
        <v>0</v>
      </c>
      <c r="AA412" s="25">
        <f>IF(OR(Original!Z412="Meine Meinung zu Amazon hat meine Entscheidung im ersten Teil des Fragebogens nicht beeinflusst.",neu!C412=0),0,IF(AND(Original!Z412="Ich habe mich wegen meiner Amazon-Vorbehalte im ersten Teil des Fragebogens fÃ¼r das Spenden entschieden.",neu!C412=1),1,""))</f>
        <v>0</v>
      </c>
      <c r="AB412" s="19"/>
    </row>
    <row r="413" spans="1:28" x14ac:dyDescent="0.3">
      <c r="A413" s="17">
        <f>IF(ISBLANK(Original!C413),1,0)</f>
        <v>0</v>
      </c>
      <c r="B413" s="2" t="str">
        <f>MID(Original!D413,8,1)&amp;MID(Original!F413,8,1)</f>
        <v>A</v>
      </c>
      <c r="C413" s="17">
        <f t="shared" si="30"/>
        <v>1</v>
      </c>
      <c r="D413" s="18">
        <f>Original!G413+1</f>
        <v>4</v>
      </c>
      <c r="E413" s="18">
        <f>Original!H413+1</f>
        <v>6</v>
      </c>
      <c r="F413" s="18">
        <f>10-Original!I413+1</f>
        <v>7</v>
      </c>
      <c r="G413" s="18">
        <f>Original!J413+1</f>
        <v>4</v>
      </c>
      <c r="H413" s="18">
        <f>Original!K413+1</f>
        <v>6</v>
      </c>
      <c r="I413" s="18">
        <f>10-Original!L413+1</f>
        <v>6</v>
      </c>
      <c r="J413" s="4">
        <f t="shared" si="31"/>
        <v>5.5</v>
      </c>
      <c r="K413" s="18">
        <f>Original!M413</f>
        <v>9</v>
      </c>
      <c r="L413" s="20" t="str">
        <f>IF(RIGHT(Original!N413,3)="â‚¬",LEFT(Original!N413,(LEN(Original!N413)-3)),Original!N413)</f>
        <v>100</v>
      </c>
      <c r="M413" s="21" t="str">
        <f t="shared" si="32"/>
        <v>100</v>
      </c>
      <c r="N413" s="5" t="str">
        <f t="shared" si="33"/>
        <v>100</v>
      </c>
      <c r="O413" s="5">
        <f t="shared" si="34"/>
        <v>100</v>
      </c>
      <c r="P413" s="22" t="str">
        <f>IF(Original!O413="mÃ¤nnlich","0",IF(Original!O413="weiblich","1",""))</f>
        <v>1</v>
      </c>
      <c r="Q413" s="22">
        <f>IFERROR(INDEX(Alter!$B$1:$B$7,MATCH(LEFT(Original!P413,5),Alter!$A$1:$A$7,0)),"")</f>
        <v>2</v>
      </c>
      <c r="R413" s="23">
        <f>IFERROR(INDEX(Abschluss!$B$1:$B$10,MATCH(Original!Q413,Abschluss!$A$1:$A$10,0)),"")</f>
        <v>4</v>
      </c>
      <c r="S413" s="23">
        <f>IFERROR(INDEX(Tätigkeit!$B$1:$B$10,MATCH(Original!R413,Tätigkeit!$A$1:$A$10,0)),"")</f>
        <v>1</v>
      </c>
      <c r="T413" s="23">
        <f>IFERROR(INDEX(Berufsfeld!$B$1:$B$16,MATCH(Original!S413,Berufsfeld!$A$1:$A$16,0)),"")</f>
        <v>11</v>
      </c>
      <c r="U413" s="23">
        <f>IFERROR(INDEX(Studium!$B$1:$B$11,MATCH(Original!T413,Studium!$A$1:$A$11,0)),"")</f>
        <v>9</v>
      </c>
      <c r="V413" s="24">
        <f>IFERROR(INDEX(Einkommen!$B$1:$B$17,MATCH(Original!U413,Einkommen!$A$1:$A$17,0)),"")</f>
        <v>1</v>
      </c>
      <c r="W413" s="24">
        <f>IF(Original!V413="","",Original!V413+1)</f>
        <v>3</v>
      </c>
      <c r="X413" s="24">
        <f>IF(Original!W413="","",Original!W413+1)</f>
        <v>2</v>
      </c>
      <c r="Y413" s="25">
        <f>IF(Original!X413="ja",1,IF(Original!X413="nein",0,""))</f>
        <v>1</v>
      </c>
      <c r="Z413" s="25">
        <f>IF(Original!Y413="ja",0,IF(Original!Y413="nein",1,""))</f>
        <v>0</v>
      </c>
      <c r="AA413" s="25">
        <f>IF(OR(Original!Z413="Meine Meinung zu Amazon hat meine Entscheidung im ersten Teil des Fragebogens nicht beeinflusst.",neu!C413=0),0,IF(AND(Original!Z413="Ich habe mich wegen meiner Amazon-Vorbehalte im ersten Teil des Fragebogens fÃ¼r das Spenden entschieden.",neu!C413=1),1,""))</f>
        <v>0</v>
      </c>
      <c r="AB413" s="19"/>
    </row>
    <row r="414" spans="1:28" x14ac:dyDescent="0.3">
      <c r="A414" s="17">
        <f>IF(ISBLANK(Original!C414),1,0)</f>
        <v>1</v>
      </c>
      <c r="B414" s="2" t="str">
        <f>MID(Original!D414,8,1)&amp;MID(Original!F414,8,1)</f>
        <v>A</v>
      </c>
      <c r="C414" s="17">
        <f t="shared" si="30"/>
        <v>1</v>
      </c>
      <c r="D414" s="18">
        <f>Original!G414+1</f>
        <v>3</v>
      </c>
      <c r="E414" s="18">
        <f>Original!H414+1</f>
        <v>3</v>
      </c>
      <c r="F414" s="18">
        <f>10-Original!I414+1</f>
        <v>1</v>
      </c>
      <c r="G414" s="18">
        <f>Original!J414+1</f>
        <v>3</v>
      </c>
      <c r="H414" s="18">
        <f>Original!K414+1</f>
        <v>1</v>
      </c>
      <c r="I414" s="18">
        <f>10-Original!L414+1</f>
        <v>9</v>
      </c>
      <c r="J414" s="4">
        <f t="shared" si="31"/>
        <v>3.3333333333333335</v>
      </c>
      <c r="K414" s="18">
        <f>Original!M414</f>
        <v>8</v>
      </c>
      <c r="L414" s="20">
        <f>IF(RIGHT(Original!N414,3)="â‚¬",LEFT(Original!N414,(LEN(Original!N414)-3)),Original!N414)</f>
        <v>50</v>
      </c>
      <c r="M414" s="21">
        <f t="shared" si="32"/>
        <v>50</v>
      </c>
      <c r="N414" s="5">
        <f t="shared" si="33"/>
        <v>50</v>
      </c>
      <c r="O414" s="5">
        <f t="shared" si="34"/>
        <v>50</v>
      </c>
      <c r="P414" s="22" t="str">
        <f>IF(Original!O414="mÃ¤nnlich","0",IF(Original!O414="weiblich","1",""))</f>
        <v>1</v>
      </c>
      <c r="Q414" s="22">
        <f>IFERROR(INDEX(Alter!$B$1:$B$7,MATCH(LEFT(Original!P414,5),Alter!$A$1:$A$7,0)),"")</f>
        <v>3</v>
      </c>
      <c r="R414" s="23">
        <f>IFERROR(INDEX(Abschluss!$B$1:$B$10,MATCH(Original!Q414,Abschluss!$A$1:$A$10,0)),"")</f>
        <v>8</v>
      </c>
      <c r="S414" s="23">
        <f>IFERROR(INDEX(Tätigkeit!$B$1:$B$10,MATCH(Original!R414,Tätigkeit!$A$1:$A$10,0)),"")</f>
        <v>3</v>
      </c>
      <c r="T414" s="23">
        <f>IFERROR(INDEX(Berufsfeld!$B$1:$B$16,MATCH(Original!S414,Berufsfeld!$A$1:$A$16,0)),"")</f>
        <v>2</v>
      </c>
      <c r="U414" s="23">
        <f>IFERROR(INDEX(Studium!$B$1:$B$11,MATCH(Original!T414,Studium!$A$1:$A$11,0)),"")</f>
        <v>2</v>
      </c>
      <c r="V414" s="24">
        <f>IFERROR(INDEX(Einkommen!$B$1:$B$17,MATCH(Original!U414,Einkommen!$A$1:$A$17,0)),"")</f>
        <v>3</v>
      </c>
      <c r="W414" s="24">
        <f>IF(Original!V414="","",Original!V414+1)</f>
        <v>5</v>
      </c>
      <c r="X414" s="24">
        <f>IF(Original!W414="","",Original!W414+1)</f>
        <v>4</v>
      </c>
      <c r="Y414" s="25">
        <f>IF(Original!X414="ja",1,IF(Original!X414="nein",0,""))</f>
        <v>1</v>
      </c>
      <c r="Z414" s="25">
        <f>IF(Original!Y414="ja",0,IF(Original!Y414="nein",1,""))</f>
        <v>0</v>
      </c>
      <c r="AA414" s="25">
        <f>IF(OR(Original!Z414="Meine Meinung zu Amazon hat meine Entscheidung im ersten Teil des Fragebogens nicht beeinflusst.",neu!C414=0),0,IF(AND(Original!Z414="Ich habe mich wegen meiner Amazon-Vorbehalte im ersten Teil des Fragebogens fÃ¼r das Spenden entschieden.",neu!C414=1),1,""))</f>
        <v>1</v>
      </c>
      <c r="AB414" s="19"/>
    </row>
    <row r="415" spans="1:28" x14ac:dyDescent="0.3">
      <c r="A415" s="17">
        <f>IF(ISBLANK(Original!C415),1,0)</f>
        <v>0</v>
      </c>
      <c r="B415" s="2" t="str">
        <f>MID(Original!D415,8,1)&amp;MID(Original!F415,8,1)</f>
        <v>A</v>
      </c>
      <c r="C415" s="17">
        <f t="shared" si="30"/>
        <v>1</v>
      </c>
      <c r="D415" s="18">
        <f>Original!G415+1</f>
        <v>9</v>
      </c>
      <c r="E415" s="18">
        <f>Original!H415+1</f>
        <v>4</v>
      </c>
      <c r="F415" s="18">
        <f>10-Original!I415+1</f>
        <v>4</v>
      </c>
      <c r="G415" s="18">
        <f>Original!J415+1</f>
        <v>8</v>
      </c>
      <c r="H415" s="18">
        <f>Original!K415+1</f>
        <v>1</v>
      </c>
      <c r="I415" s="18">
        <f>10-Original!L415+1</f>
        <v>8</v>
      </c>
      <c r="J415" s="4">
        <f t="shared" si="31"/>
        <v>5.666666666666667</v>
      </c>
      <c r="K415" s="18">
        <f>Original!M415</f>
        <v>10</v>
      </c>
      <c r="L415" s="20">
        <f>IF(RIGHT(Original!N415,3)="â‚¬",LEFT(Original!N415,(LEN(Original!N415)-3)),Original!N415)</f>
        <v>100</v>
      </c>
      <c r="M415" s="21">
        <f t="shared" si="32"/>
        <v>100</v>
      </c>
      <c r="N415" s="5">
        <f t="shared" si="33"/>
        <v>100</v>
      </c>
      <c r="O415" s="5">
        <f t="shared" si="34"/>
        <v>100</v>
      </c>
      <c r="P415" s="22" t="str">
        <f>IF(Original!O415="mÃ¤nnlich","0",IF(Original!O415="weiblich","1",""))</f>
        <v>1</v>
      </c>
      <c r="Q415" s="22">
        <f>IFERROR(INDEX(Alter!$B$1:$B$7,MATCH(LEFT(Original!P415,5),Alter!$A$1:$A$7,0)),"")</f>
        <v>3</v>
      </c>
      <c r="R415" s="23">
        <f>IFERROR(INDEX(Abschluss!$B$1:$B$10,MATCH(Original!Q415,Abschluss!$A$1:$A$10,0)),"")</f>
        <v>8</v>
      </c>
      <c r="S415" s="23">
        <f>IFERROR(INDEX(Tätigkeit!$B$1:$B$10,MATCH(Original!R415,Tätigkeit!$A$1:$A$10,0)),"")</f>
        <v>2</v>
      </c>
      <c r="T415" s="23">
        <f>IFERROR(INDEX(Berufsfeld!$B$1:$B$16,MATCH(Original!S415,Berufsfeld!$A$1:$A$16,0)),"")</f>
        <v>6</v>
      </c>
      <c r="U415" s="23">
        <f>IFERROR(INDEX(Studium!$B$1:$B$11,MATCH(Original!T415,Studium!$A$1:$A$11,0)),"")</f>
        <v>1</v>
      </c>
      <c r="V415" s="24">
        <f>IFERROR(INDEX(Einkommen!$B$1:$B$17,MATCH(Original!U415,Einkommen!$A$1:$A$17,0)),"")</f>
        <v>4</v>
      </c>
      <c r="W415" s="24">
        <f>IF(Original!V415="","",Original!V415+1)</f>
        <v>6</v>
      </c>
      <c r="X415" s="24">
        <f>IF(Original!W415="","",Original!W415+1)</f>
        <v>4</v>
      </c>
      <c r="Y415" s="25">
        <f>IF(Original!X415="ja",1,IF(Original!X415="nein",0,""))</f>
        <v>1</v>
      </c>
      <c r="Z415" s="25">
        <f>IF(Original!Y415="ja",0,IF(Original!Y415="nein",1,""))</f>
        <v>0</v>
      </c>
      <c r="AA415" s="25">
        <f>IF(OR(Original!Z415="Meine Meinung zu Amazon hat meine Entscheidung im ersten Teil des Fragebogens nicht beeinflusst.",neu!C415=0),0,IF(AND(Original!Z415="Ich habe mich wegen meiner Amazon-Vorbehalte im ersten Teil des Fragebogens fÃ¼r das Spenden entschieden.",neu!C415=1),1,""))</f>
        <v>0</v>
      </c>
      <c r="AB415" s="19"/>
    </row>
    <row r="416" spans="1:28" ht="72" x14ac:dyDescent="0.3">
      <c r="A416" s="17">
        <f>IF(ISBLANK(Original!C416),1,0)</f>
        <v>0</v>
      </c>
      <c r="B416" s="2" t="str">
        <f>MID(Original!D416,8,1)&amp;MID(Original!F416,8,1)</f>
        <v>B</v>
      </c>
      <c r="C416" s="17">
        <f t="shared" si="30"/>
        <v>0</v>
      </c>
      <c r="D416" s="18">
        <f>Original!G416+1</f>
        <v>7</v>
      </c>
      <c r="E416" s="18">
        <f>Original!H416+1</f>
        <v>6</v>
      </c>
      <c r="F416" s="18">
        <f>10-Original!I416+1</f>
        <v>5</v>
      </c>
      <c r="G416" s="18">
        <f>Original!J416+1</f>
        <v>5</v>
      </c>
      <c r="H416" s="18">
        <f>Original!K416+1</f>
        <v>4</v>
      </c>
      <c r="I416" s="18">
        <f>10-Original!L416+1</f>
        <v>6</v>
      </c>
      <c r="J416" s="4">
        <f t="shared" si="31"/>
        <v>5.5</v>
      </c>
      <c r="K416" s="18">
        <f>Original!M416</f>
        <v>6</v>
      </c>
      <c r="L416" s="20" t="str">
        <f>IF(RIGHT(Original!N416,3)="â‚¬",LEFT(Original!N416,(LEN(Original!N416)-3)),Original!N416)</f>
        <v>0â‚¬. Ich wÃ¼rde spenden wenn ich finanziell in einer anderen Situation wÃ¤re.</v>
      </c>
      <c r="M416" s="21" t="str">
        <f t="shared" si="32"/>
        <v>0â‚¬. Ich wÃ¼rde spenden wenn ich finanziell in einer anderen Situation wÃ¤re.</v>
      </c>
      <c r="N416" s="6">
        <v>0</v>
      </c>
      <c r="O416" s="5">
        <f t="shared" si="34"/>
        <v>0</v>
      </c>
      <c r="P416" s="22" t="str">
        <f>IF(Original!O416="mÃ¤nnlich","0",IF(Original!O416="weiblich","1",""))</f>
        <v>1</v>
      </c>
      <c r="Q416" s="22">
        <f>IFERROR(INDEX(Alter!$B$1:$B$7,MATCH(LEFT(Original!P416,5),Alter!$A$1:$A$7,0)),"")</f>
        <v>3</v>
      </c>
      <c r="R416" s="23">
        <f>IFERROR(INDEX(Abschluss!$B$1:$B$10,MATCH(Original!Q416,Abschluss!$A$1:$A$10,0)),"")</f>
        <v>7</v>
      </c>
      <c r="S416" s="23">
        <f>IFERROR(INDEX(Tätigkeit!$B$1:$B$10,MATCH(Original!R416,Tätigkeit!$A$1:$A$10,0)),"")</f>
        <v>1</v>
      </c>
      <c r="T416" s="23">
        <f>IFERROR(INDEX(Berufsfeld!$B$1:$B$16,MATCH(Original!S416,Berufsfeld!$A$1:$A$16,0)),"")</f>
        <v>8</v>
      </c>
      <c r="U416" s="23">
        <f>IFERROR(INDEX(Studium!$B$1:$B$11,MATCH(Original!T416,Studium!$A$1:$A$11,0)),"")</f>
        <v>10</v>
      </c>
      <c r="V416" s="24">
        <f>IFERROR(INDEX(Einkommen!$B$1:$B$17,MATCH(Original!U416,Einkommen!$A$1:$A$17,0)),"")</f>
        <v>1</v>
      </c>
      <c r="W416" s="24">
        <f>IF(Original!V416="","",Original!V416+1)</f>
        <v>3</v>
      </c>
      <c r="X416" s="24">
        <f>IF(Original!W416="","",Original!W416+1)</f>
        <v>2</v>
      </c>
      <c r="Y416" s="25">
        <f>IF(Original!X416="ja",1,IF(Original!X416="nein",0,""))</f>
        <v>1</v>
      </c>
      <c r="Z416" s="25">
        <f>IF(Original!Y416="ja",0,IF(Original!Y416="nein",1,""))</f>
        <v>0</v>
      </c>
      <c r="AA416" s="25">
        <f>IF(OR(Original!Z416="Meine Meinung zu Amazon hat meine Entscheidung im ersten Teil des Fragebogens nicht beeinflusst.",neu!C416=0),0,IF(AND(Original!Z416="Ich habe mich wegen meiner Amazon-Vorbehalte im ersten Teil des Fragebogens fÃ¼r das Spenden entschieden.",neu!C416=1),1,""))</f>
        <v>0</v>
      </c>
      <c r="AB416" s="19"/>
    </row>
    <row r="417" spans="1:28" x14ac:dyDescent="0.3">
      <c r="A417" s="17">
        <f>IF(ISBLANK(Original!C417),1,0)</f>
        <v>1</v>
      </c>
      <c r="B417" s="2" t="str">
        <f>MID(Original!D417,8,1)&amp;MID(Original!F417,8,1)</f>
        <v>A</v>
      </c>
      <c r="C417" s="17">
        <f t="shared" si="30"/>
        <v>1</v>
      </c>
      <c r="D417" s="18">
        <f>Original!G417+1</f>
        <v>6</v>
      </c>
      <c r="E417" s="18">
        <f>Original!H417+1</f>
        <v>11</v>
      </c>
      <c r="F417" s="18">
        <f>10-Original!I417+1</f>
        <v>4</v>
      </c>
      <c r="G417" s="18">
        <f>Original!J417+1</f>
        <v>7</v>
      </c>
      <c r="H417" s="18">
        <f>Original!K417+1</f>
        <v>2</v>
      </c>
      <c r="I417" s="18">
        <f>10-Original!L417+1</f>
        <v>7</v>
      </c>
      <c r="J417" s="4">
        <f t="shared" si="31"/>
        <v>6.166666666666667</v>
      </c>
      <c r="K417" s="18">
        <f>Original!M417</f>
        <v>7</v>
      </c>
      <c r="L417" s="20" t="str">
        <f>IF(RIGHT(Original!N417,3)="â‚¬",LEFT(Original!N417,(LEN(Original!N417)-3)),Original!N417)</f>
        <v>50</v>
      </c>
      <c r="M417" s="21" t="str">
        <f t="shared" si="32"/>
        <v>50</v>
      </c>
      <c r="N417" s="5" t="str">
        <f t="shared" si="33"/>
        <v>50</v>
      </c>
      <c r="O417" s="5">
        <f t="shared" si="34"/>
        <v>50</v>
      </c>
      <c r="P417" s="22" t="str">
        <f>IF(Original!O417="mÃ¤nnlich","0",IF(Original!O417="weiblich","1",""))</f>
        <v>0</v>
      </c>
      <c r="Q417" s="22">
        <f>IFERROR(INDEX(Alter!$B$1:$B$7,MATCH(LEFT(Original!P417,5),Alter!$A$1:$A$7,0)),"")</f>
        <v>3</v>
      </c>
      <c r="R417" s="23">
        <f>IFERROR(INDEX(Abschluss!$B$1:$B$10,MATCH(Original!Q417,Abschluss!$A$1:$A$10,0)),"")</f>
        <v>7</v>
      </c>
      <c r="S417" s="23">
        <f>IFERROR(INDEX(Tätigkeit!$B$1:$B$10,MATCH(Original!R417,Tätigkeit!$A$1:$A$10,0)),"")</f>
        <v>1</v>
      </c>
      <c r="T417" s="23">
        <f>IFERROR(INDEX(Berufsfeld!$B$1:$B$16,MATCH(Original!S417,Berufsfeld!$A$1:$A$16,0)),"")</f>
        <v>8</v>
      </c>
      <c r="U417" s="23">
        <f>IFERROR(INDEX(Studium!$B$1:$B$11,MATCH(Original!T417,Studium!$A$1:$A$11,0)),"")</f>
        <v>5</v>
      </c>
      <c r="V417" s="24">
        <f>IFERROR(INDEX(Einkommen!$B$1:$B$17,MATCH(Original!U417,Einkommen!$A$1:$A$17,0)),"")</f>
        <v>2</v>
      </c>
      <c r="W417" s="24">
        <f>IF(Original!V417="","",Original!V417+1)</f>
        <v>2</v>
      </c>
      <c r="X417" s="24">
        <f>IF(Original!W417="","",Original!W417+1)</f>
        <v>3</v>
      </c>
      <c r="Y417" s="25">
        <f>IF(Original!X417="ja",1,IF(Original!X417="nein",0,""))</f>
        <v>1</v>
      </c>
      <c r="Z417" s="25">
        <f>IF(Original!Y417="ja",0,IF(Original!Y417="nein",1,""))</f>
        <v>0</v>
      </c>
      <c r="AA417" s="25">
        <f>IF(OR(Original!Z417="Meine Meinung zu Amazon hat meine Entscheidung im ersten Teil des Fragebogens nicht beeinflusst.",neu!C417=0),0,IF(AND(Original!Z417="Ich habe mich wegen meiner Amazon-Vorbehalte im ersten Teil des Fragebogens fÃ¼r das Spenden entschieden.",neu!C417=1),1,""))</f>
        <v>0</v>
      </c>
      <c r="AB417" s="19"/>
    </row>
    <row r="418" spans="1:28" x14ac:dyDescent="0.3">
      <c r="A418" s="17">
        <f>IF(ISBLANK(Original!C418),1,0)</f>
        <v>1</v>
      </c>
      <c r="B418" s="2" t="str">
        <f>MID(Original!D418,8,1)&amp;MID(Original!F418,8,1)</f>
        <v>A</v>
      </c>
      <c r="C418" s="17">
        <f t="shared" si="30"/>
        <v>1</v>
      </c>
      <c r="D418" s="18">
        <f>Original!G418+1</f>
        <v>4</v>
      </c>
      <c r="E418" s="18">
        <f>Original!H418+1</f>
        <v>3</v>
      </c>
      <c r="F418" s="18">
        <f>10-Original!I418+1</f>
        <v>7</v>
      </c>
      <c r="G418" s="18">
        <f>Original!J418+1</f>
        <v>3</v>
      </c>
      <c r="H418" s="18">
        <f>Original!K418+1</f>
        <v>1</v>
      </c>
      <c r="I418" s="18">
        <f>10-Original!L418+1</f>
        <v>3</v>
      </c>
      <c r="J418" s="4">
        <f t="shared" si="31"/>
        <v>3.5</v>
      </c>
      <c r="K418" s="18">
        <f>Original!M418</f>
        <v>10</v>
      </c>
      <c r="L418" s="20">
        <f>IF(RIGHT(Original!N418,3)="â‚¬",LEFT(Original!N418,(LEN(Original!N418)-3)),Original!N418)</f>
        <v>500</v>
      </c>
      <c r="M418" s="21">
        <f t="shared" si="32"/>
        <v>500</v>
      </c>
      <c r="N418" s="5">
        <f t="shared" si="33"/>
        <v>500</v>
      </c>
      <c r="O418" s="5">
        <f t="shared" si="34"/>
        <v>500</v>
      </c>
      <c r="P418" s="22" t="str">
        <f>IF(Original!O418="mÃ¤nnlich","0",IF(Original!O418="weiblich","1",""))</f>
        <v>1</v>
      </c>
      <c r="Q418" s="22">
        <f>IFERROR(INDEX(Alter!$B$1:$B$7,MATCH(LEFT(Original!P418,5),Alter!$A$1:$A$7,0)),"")</f>
        <v>3</v>
      </c>
      <c r="R418" s="23">
        <f>IFERROR(INDEX(Abschluss!$B$1:$B$10,MATCH(Original!Q418,Abschluss!$A$1:$A$10,0)),"")</f>
        <v>7</v>
      </c>
      <c r="S418" s="23">
        <f>IFERROR(INDEX(Tätigkeit!$B$1:$B$10,MATCH(Original!R418,Tätigkeit!$A$1:$A$10,0)),"")</f>
        <v>1</v>
      </c>
      <c r="T418" s="23">
        <f>IFERROR(INDEX(Berufsfeld!$B$1:$B$16,MATCH(Original!S418,Berufsfeld!$A$1:$A$16,0)),"")</f>
        <v>11</v>
      </c>
      <c r="U418" s="23">
        <f>IFERROR(INDEX(Studium!$B$1:$B$11,MATCH(Original!T418,Studium!$A$1:$A$11,0)),"")</f>
        <v>9</v>
      </c>
      <c r="V418" s="24">
        <f>IFERROR(INDEX(Einkommen!$B$1:$B$17,MATCH(Original!U418,Einkommen!$A$1:$A$17,0)),"")</f>
        <v>3</v>
      </c>
      <c r="W418" s="24">
        <f>IF(Original!V418="","",Original!V418+1)</f>
        <v>4</v>
      </c>
      <c r="X418" s="24">
        <f>IF(Original!W418="","",Original!W418+1)</f>
        <v>2</v>
      </c>
      <c r="Y418" s="25">
        <f>IF(Original!X418="ja",1,IF(Original!X418="nein",0,""))</f>
        <v>1</v>
      </c>
      <c r="Z418" s="25">
        <f>IF(Original!Y418="ja",0,IF(Original!Y418="nein",1,""))</f>
        <v>0</v>
      </c>
      <c r="AA418" s="25">
        <f>IF(OR(Original!Z418="Meine Meinung zu Amazon hat meine Entscheidung im ersten Teil des Fragebogens nicht beeinflusst.",neu!C418=0),0,IF(AND(Original!Z418="Ich habe mich wegen meiner Amazon-Vorbehalte im ersten Teil des Fragebogens fÃ¼r das Spenden entschieden.",neu!C418=1),1,""))</f>
        <v>0</v>
      </c>
      <c r="AB418" s="19"/>
    </row>
    <row r="419" spans="1:28" x14ac:dyDescent="0.3">
      <c r="A419" s="17">
        <f>IF(ISBLANK(Original!C419),1,0)</f>
        <v>0</v>
      </c>
      <c r="B419" s="2" t="str">
        <f>MID(Original!D419,8,1)&amp;MID(Original!F419,8,1)</f>
        <v>A</v>
      </c>
      <c r="C419" s="17">
        <f t="shared" si="30"/>
        <v>1</v>
      </c>
      <c r="D419" s="18">
        <f>Original!G419+1</f>
        <v>1</v>
      </c>
      <c r="E419" s="18">
        <f>Original!H419+1</f>
        <v>1</v>
      </c>
      <c r="F419" s="18">
        <f>10-Original!I419+1</f>
        <v>9</v>
      </c>
      <c r="G419" s="18">
        <f>Original!J419+1</f>
        <v>2</v>
      </c>
      <c r="H419" s="18">
        <f>Original!K419+1</f>
        <v>1</v>
      </c>
      <c r="I419" s="18">
        <f>10-Original!L419+1</f>
        <v>1</v>
      </c>
      <c r="J419" s="4">
        <f t="shared" si="31"/>
        <v>2.5</v>
      </c>
      <c r="K419" s="18">
        <f>Original!M419</f>
        <v>3</v>
      </c>
      <c r="L419" s="20">
        <f>IF(RIGHT(Original!N419,3)="â‚¬",LEFT(Original!N419,(LEN(Original!N419)-3)),Original!N419)</f>
        <v>0</v>
      </c>
      <c r="M419" s="21">
        <f t="shared" si="32"/>
        <v>0</v>
      </c>
      <c r="N419" s="5">
        <f t="shared" si="33"/>
        <v>0</v>
      </c>
      <c r="O419" s="5">
        <f t="shared" si="34"/>
        <v>0</v>
      </c>
      <c r="P419" s="22" t="str">
        <f>IF(Original!O419="mÃ¤nnlich","0",IF(Original!O419="weiblich","1",""))</f>
        <v>0</v>
      </c>
      <c r="Q419" s="22">
        <f>IFERROR(INDEX(Alter!$B$1:$B$7,MATCH(LEFT(Original!P419,5),Alter!$A$1:$A$7,0)),"")</f>
        <v>3</v>
      </c>
      <c r="R419" s="23">
        <f>IFERROR(INDEX(Abschluss!$B$1:$B$10,MATCH(Original!Q419,Abschluss!$A$1:$A$10,0)),"")</f>
        <v>4</v>
      </c>
      <c r="S419" s="23">
        <f>IFERROR(INDEX(Tätigkeit!$B$1:$B$10,MATCH(Original!R419,Tätigkeit!$A$1:$A$10,0)),"")</f>
        <v>2</v>
      </c>
      <c r="T419" s="23">
        <f>IFERROR(INDEX(Berufsfeld!$B$1:$B$16,MATCH(Original!S419,Berufsfeld!$A$1:$A$16,0)),"")</f>
        <v>2</v>
      </c>
      <c r="U419" s="23">
        <f>IFERROR(INDEX(Studium!$B$1:$B$11,MATCH(Original!T419,Studium!$A$1:$A$11,0)),"")</f>
        <v>5</v>
      </c>
      <c r="V419" s="24">
        <f>IFERROR(INDEX(Einkommen!$B$1:$B$17,MATCH(Original!U419,Einkommen!$A$1:$A$17,0)),"")</f>
        <v>3</v>
      </c>
      <c r="W419" s="24">
        <f>IF(Original!V419="","",Original!V419+1)</f>
        <v>2</v>
      </c>
      <c r="X419" s="24">
        <f>IF(Original!W419="","",Original!W419+1)</f>
        <v>2</v>
      </c>
      <c r="Y419" s="25">
        <f>IF(Original!X419="ja",1,IF(Original!X419="nein",0,""))</f>
        <v>0</v>
      </c>
      <c r="Z419" s="25">
        <f>IF(Original!Y419="ja",0,IF(Original!Y419="nein",1,""))</f>
        <v>0</v>
      </c>
      <c r="AA419" s="25">
        <f>IF(OR(Original!Z419="Meine Meinung zu Amazon hat meine Entscheidung im ersten Teil des Fragebogens nicht beeinflusst.",neu!C419=0),0,IF(AND(Original!Z419="Ich habe mich wegen meiner Amazon-Vorbehalte im ersten Teil des Fragebogens fÃ¼r das Spenden entschieden.",neu!C419=1),1,""))</f>
        <v>0</v>
      </c>
      <c r="AB419" s="19"/>
    </row>
    <row r="420" spans="1:28" x14ac:dyDescent="0.3">
      <c r="A420" s="17">
        <f>IF(ISBLANK(Original!C420),1,0)</f>
        <v>1</v>
      </c>
      <c r="B420" s="2" t="str">
        <f>MID(Original!D420,8,1)&amp;MID(Original!F420,8,1)</f>
        <v>B</v>
      </c>
      <c r="C420" s="17">
        <f t="shared" si="30"/>
        <v>0</v>
      </c>
      <c r="D420" s="18">
        <f>Original!G420+1</f>
        <v>11</v>
      </c>
      <c r="E420" s="18">
        <f>Original!H420+1</f>
        <v>9</v>
      </c>
      <c r="F420" s="18">
        <f>10-Original!I420+1</f>
        <v>7</v>
      </c>
      <c r="G420" s="18">
        <f>Original!J420+1</f>
        <v>9</v>
      </c>
      <c r="H420" s="18">
        <f>Original!K420+1</f>
        <v>9</v>
      </c>
      <c r="I420" s="18">
        <f>10-Original!L420+1</f>
        <v>9</v>
      </c>
      <c r="J420" s="4">
        <f t="shared" si="31"/>
        <v>9</v>
      </c>
      <c r="K420" s="18">
        <f>Original!M420</f>
        <v>8</v>
      </c>
      <c r="L420" s="20">
        <f>IF(RIGHT(Original!N420,3)="â‚¬",LEFT(Original!N420,(LEN(Original!N420)-3)),Original!N420)</f>
        <v>100</v>
      </c>
      <c r="M420" s="21">
        <f t="shared" si="32"/>
        <v>100</v>
      </c>
      <c r="N420" s="5">
        <f t="shared" si="33"/>
        <v>100</v>
      </c>
      <c r="O420" s="5">
        <f t="shared" si="34"/>
        <v>100</v>
      </c>
      <c r="P420" s="22" t="str">
        <f>IF(Original!O420="mÃ¤nnlich","0",IF(Original!O420="weiblich","1",""))</f>
        <v>0</v>
      </c>
      <c r="Q420" s="22">
        <f>IFERROR(INDEX(Alter!$B$1:$B$7,MATCH(LEFT(Original!P420,5),Alter!$A$1:$A$7,0)),"")</f>
        <v>3</v>
      </c>
      <c r="R420" s="23">
        <f>IFERROR(INDEX(Abschluss!$B$1:$B$10,MATCH(Original!Q420,Abschluss!$A$1:$A$10,0)),"")</f>
        <v>8</v>
      </c>
      <c r="S420" s="23">
        <f>IFERROR(INDEX(Tätigkeit!$B$1:$B$10,MATCH(Original!R420,Tätigkeit!$A$1:$A$10,0)),"")</f>
        <v>2</v>
      </c>
      <c r="T420" s="23">
        <f>IFERROR(INDEX(Berufsfeld!$B$1:$B$16,MATCH(Original!S420,Berufsfeld!$A$1:$A$16,0)),"")</f>
        <v>1</v>
      </c>
      <c r="U420" s="23" t="str">
        <f>IFERROR(INDEX(Studium!$B$1:$B$11,MATCH(Original!T420,Studium!$A$1:$A$11,0)),"")</f>
        <v/>
      </c>
      <c r="V420" s="24">
        <f>IFERROR(INDEX(Einkommen!$B$1:$B$17,MATCH(Original!U420,Einkommen!$A$1:$A$17,0)),"")</f>
        <v>5</v>
      </c>
      <c r="W420" s="24">
        <f>IF(Original!V420="","",Original!V420+1)</f>
        <v>7</v>
      </c>
      <c r="X420" s="24">
        <f>IF(Original!W420="","",Original!W420+1)</f>
        <v>5</v>
      </c>
      <c r="Y420" s="25">
        <f>IF(Original!X420="ja",1,IF(Original!X420="nein",0,""))</f>
        <v>1</v>
      </c>
      <c r="Z420" s="25">
        <f>IF(Original!Y420="ja",0,IF(Original!Y420="nein",1,""))</f>
        <v>0</v>
      </c>
      <c r="AA420" s="25">
        <f>IF(OR(Original!Z420="Meine Meinung zu Amazon hat meine Entscheidung im ersten Teil des Fragebogens nicht beeinflusst.",neu!C420=0),0,IF(AND(Original!Z420="Ich habe mich wegen meiner Amazon-Vorbehalte im ersten Teil des Fragebogens fÃ¼r das Spenden entschieden.",neu!C420=1),1,""))</f>
        <v>0</v>
      </c>
      <c r="AB420" s="19"/>
    </row>
    <row r="421" spans="1:28" x14ac:dyDescent="0.3">
      <c r="A421" s="17">
        <f>IF(ISBLANK(Original!C421),1,0)</f>
        <v>1</v>
      </c>
      <c r="B421" s="2" t="str">
        <f>MID(Original!D421,8,1)&amp;MID(Original!F421,8,1)</f>
        <v>A</v>
      </c>
      <c r="C421" s="17">
        <f t="shared" si="30"/>
        <v>1</v>
      </c>
      <c r="D421" s="18">
        <f>Original!G421+1</f>
        <v>3</v>
      </c>
      <c r="E421" s="18">
        <f>Original!H421+1</f>
        <v>3</v>
      </c>
      <c r="F421" s="18">
        <f>10-Original!I421+1</f>
        <v>6</v>
      </c>
      <c r="G421" s="18">
        <f>Original!J421+1</f>
        <v>1</v>
      </c>
      <c r="H421" s="18">
        <f>Original!K421+1</f>
        <v>1</v>
      </c>
      <c r="I421" s="18">
        <f>10-Original!L421+1</f>
        <v>4</v>
      </c>
      <c r="J421" s="4">
        <f t="shared" si="31"/>
        <v>3</v>
      </c>
      <c r="K421" s="18">
        <f>Original!M421</f>
        <v>10</v>
      </c>
      <c r="L421" s="20">
        <f>IF(RIGHT(Original!N421,3)="â‚¬",LEFT(Original!N421,(LEN(Original!N421)-3)),Original!N421)</f>
        <v>100</v>
      </c>
      <c r="M421" s="21">
        <f t="shared" si="32"/>
        <v>100</v>
      </c>
      <c r="N421" s="5">
        <f t="shared" si="33"/>
        <v>100</v>
      </c>
      <c r="O421" s="5">
        <f t="shared" si="34"/>
        <v>100</v>
      </c>
      <c r="P421" s="22" t="str">
        <f>IF(Original!O421="mÃ¤nnlich","0",IF(Original!O421="weiblich","1",""))</f>
        <v>1</v>
      </c>
      <c r="Q421" s="22">
        <f>IFERROR(INDEX(Alter!$B$1:$B$7,MATCH(LEFT(Original!P421,5),Alter!$A$1:$A$7,0)),"")</f>
        <v>2</v>
      </c>
      <c r="R421" s="23">
        <f>IFERROR(INDEX(Abschluss!$B$1:$B$10,MATCH(Original!Q421,Abschluss!$A$1:$A$10,0)),"")</f>
        <v>4</v>
      </c>
      <c r="S421" s="23">
        <f>IFERROR(INDEX(Tätigkeit!$B$1:$B$10,MATCH(Original!R421,Tätigkeit!$A$1:$A$10,0)),"")</f>
        <v>1</v>
      </c>
      <c r="T421" s="23">
        <f>IFERROR(INDEX(Berufsfeld!$B$1:$B$16,MATCH(Original!S421,Berufsfeld!$A$1:$A$16,0)),"")</f>
        <v>8</v>
      </c>
      <c r="U421" s="23">
        <f>IFERROR(INDEX(Studium!$B$1:$B$11,MATCH(Original!T421,Studium!$A$1:$A$11,0)),"")</f>
        <v>5</v>
      </c>
      <c r="V421" s="24">
        <f>IFERROR(INDEX(Einkommen!$B$1:$B$17,MATCH(Original!U421,Einkommen!$A$1:$A$17,0)),"")</f>
        <v>2</v>
      </c>
      <c r="W421" s="24">
        <f>IF(Original!V421="","",Original!V421+1)</f>
        <v>2</v>
      </c>
      <c r="X421" s="24">
        <f>IF(Original!W421="","",Original!W421+1)</f>
        <v>3</v>
      </c>
      <c r="Y421" s="25">
        <f>IF(Original!X421="ja",1,IF(Original!X421="nein",0,""))</f>
        <v>1</v>
      </c>
      <c r="Z421" s="25">
        <f>IF(Original!Y421="ja",0,IF(Original!Y421="nein",1,""))</f>
        <v>0</v>
      </c>
      <c r="AA421" s="25">
        <f>IF(OR(Original!Z421="Meine Meinung zu Amazon hat meine Entscheidung im ersten Teil des Fragebogens nicht beeinflusst.",neu!C421=0),0,IF(AND(Original!Z421="Ich habe mich wegen meiner Amazon-Vorbehalte im ersten Teil des Fragebogens fÃ¼r das Spenden entschieden.",neu!C421=1),1,""))</f>
        <v>0</v>
      </c>
      <c r="AB421" s="19"/>
    </row>
    <row r="422" spans="1:28" x14ac:dyDescent="0.3">
      <c r="A422" s="17">
        <f>IF(ISBLANK(Original!C422),1,0)</f>
        <v>0</v>
      </c>
      <c r="B422" s="2" t="str">
        <f>MID(Original!D422,8,1)&amp;MID(Original!F422,8,1)</f>
        <v>B</v>
      </c>
      <c r="C422" s="17">
        <f t="shared" si="30"/>
        <v>0</v>
      </c>
      <c r="D422" s="18">
        <f>Original!G422+1</f>
        <v>11</v>
      </c>
      <c r="E422" s="18">
        <f>Original!H422+1</f>
        <v>11</v>
      </c>
      <c r="F422" s="18">
        <f>10-Original!I422+1</f>
        <v>2</v>
      </c>
      <c r="G422" s="18">
        <f>Original!J422+1</f>
        <v>6</v>
      </c>
      <c r="H422" s="18">
        <f>Original!K422+1</f>
        <v>1</v>
      </c>
      <c r="I422" s="18">
        <f>10-Original!L422+1</f>
        <v>6</v>
      </c>
      <c r="J422" s="4">
        <f t="shared" si="31"/>
        <v>6.166666666666667</v>
      </c>
      <c r="K422" s="18">
        <f>Original!M422</f>
        <v>5</v>
      </c>
      <c r="L422" s="20" t="str">
        <f>IF(RIGHT(Original!N422,3)="â‚¬",LEFT(Original!N422,(LEN(Original!N422)-3)),Original!N422)</f>
        <v>Im Moment nichts</v>
      </c>
      <c r="M422" s="21" t="str">
        <f t="shared" si="32"/>
        <v>Im Moment nichts</v>
      </c>
      <c r="N422" s="6">
        <v>0</v>
      </c>
      <c r="O422" s="5">
        <f t="shared" si="34"/>
        <v>0</v>
      </c>
      <c r="P422" s="22" t="str">
        <f>IF(Original!O422="mÃ¤nnlich","0",IF(Original!O422="weiblich","1",""))</f>
        <v>0</v>
      </c>
      <c r="Q422" s="22">
        <f>IFERROR(INDEX(Alter!$B$1:$B$7,MATCH(LEFT(Original!P422,5),Alter!$A$1:$A$7,0)),"")</f>
        <v>3</v>
      </c>
      <c r="R422" s="23">
        <f>IFERROR(INDEX(Abschluss!$B$1:$B$10,MATCH(Original!Q422,Abschluss!$A$1:$A$10,0)),"")</f>
        <v>8</v>
      </c>
      <c r="S422" s="23">
        <f>IFERROR(INDEX(Tätigkeit!$B$1:$B$10,MATCH(Original!R422,Tätigkeit!$A$1:$A$10,0)),"")</f>
        <v>4</v>
      </c>
      <c r="T422" s="23">
        <f>IFERROR(INDEX(Berufsfeld!$B$1:$B$16,MATCH(Original!S422,Berufsfeld!$A$1:$A$16,0)),"")</f>
        <v>11</v>
      </c>
      <c r="U422" s="23">
        <f>IFERROR(INDEX(Studium!$B$1:$B$11,MATCH(Original!T422,Studium!$A$1:$A$11,0)),"")</f>
        <v>9</v>
      </c>
      <c r="V422" s="24">
        <f>IFERROR(INDEX(Einkommen!$B$1:$B$17,MATCH(Original!U422,Einkommen!$A$1:$A$17,0)),"")</f>
        <v>7</v>
      </c>
      <c r="W422" s="24">
        <f>IF(Original!V422="","",Original!V422+1)</f>
        <v>5</v>
      </c>
      <c r="X422" s="24">
        <f>IF(Original!W422="","",Original!W422+1)</f>
        <v>4</v>
      </c>
      <c r="Y422" s="25">
        <f>IF(Original!X422="ja",1,IF(Original!X422="nein",0,""))</f>
        <v>1</v>
      </c>
      <c r="Z422" s="25">
        <f>IF(Original!Y422="ja",0,IF(Original!Y422="nein",1,""))</f>
        <v>0</v>
      </c>
      <c r="AA422" s="25">
        <f>IF(OR(Original!Z422="Meine Meinung zu Amazon hat meine Entscheidung im ersten Teil des Fragebogens nicht beeinflusst.",neu!C422=0),0,IF(AND(Original!Z422="Ich habe mich wegen meiner Amazon-Vorbehalte im ersten Teil des Fragebogens fÃ¼r das Spenden entschieden.",neu!C422=1),1,""))</f>
        <v>0</v>
      </c>
      <c r="AB422" s="19"/>
    </row>
    <row r="423" spans="1:28" x14ac:dyDescent="0.3">
      <c r="A423" s="17">
        <f>IF(ISBLANK(Original!C423),1,0)</f>
        <v>0</v>
      </c>
      <c r="B423" s="2" t="str">
        <f>MID(Original!D423,8,1)&amp;MID(Original!F423,8,1)</f>
        <v>B</v>
      </c>
      <c r="C423" s="17">
        <f t="shared" si="30"/>
        <v>0</v>
      </c>
      <c r="D423" s="18">
        <f>Original!G423+1</f>
        <v>11</v>
      </c>
      <c r="E423" s="18">
        <f>Original!H423+1</f>
        <v>3</v>
      </c>
      <c r="F423" s="18">
        <f>10-Original!I423+1</f>
        <v>2</v>
      </c>
      <c r="G423" s="18">
        <f>Original!J423+1</f>
        <v>9</v>
      </c>
      <c r="H423" s="18">
        <f>Original!K423+1</f>
        <v>6</v>
      </c>
      <c r="I423" s="18">
        <f>10-Original!L423+1</f>
        <v>7</v>
      </c>
      <c r="J423" s="4">
        <f t="shared" si="31"/>
        <v>6.333333333333333</v>
      </c>
      <c r="K423" s="18">
        <f>Original!M423</f>
        <v>0</v>
      </c>
      <c r="L423" s="20">
        <f>IF(RIGHT(Original!N423,3)="â‚¬",LEFT(Original!N423,(LEN(Original!N423)-3)),Original!N423)</f>
        <v>0</v>
      </c>
      <c r="M423" s="21">
        <f t="shared" si="32"/>
        <v>0</v>
      </c>
      <c r="N423" s="5">
        <f t="shared" si="33"/>
        <v>0</v>
      </c>
      <c r="O423" s="5">
        <f t="shared" si="34"/>
        <v>0</v>
      </c>
      <c r="P423" s="22" t="str">
        <f>IF(Original!O423="mÃ¤nnlich","0",IF(Original!O423="weiblich","1",""))</f>
        <v>0</v>
      </c>
      <c r="Q423" s="22">
        <f>IFERROR(INDEX(Alter!$B$1:$B$7,MATCH(LEFT(Original!P423,5),Alter!$A$1:$A$7,0)),"")</f>
        <v>2</v>
      </c>
      <c r="R423" s="23">
        <f>IFERROR(INDEX(Abschluss!$B$1:$B$10,MATCH(Original!Q423,Abschluss!$A$1:$A$10,0)),"")</f>
        <v>7</v>
      </c>
      <c r="S423" s="23">
        <f>IFERROR(INDEX(Tätigkeit!$B$1:$B$10,MATCH(Original!R423,Tätigkeit!$A$1:$A$10,0)),"")</f>
        <v>1</v>
      </c>
      <c r="T423" s="23">
        <f>IFERROR(INDEX(Berufsfeld!$B$1:$B$16,MATCH(Original!S423,Berufsfeld!$A$1:$A$16,0)),"")</f>
        <v>1</v>
      </c>
      <c r="U423" s="23">
        <f>IFERROR(INDEX(Studium!$B$1:$B$11,MATCH(Original!T423,Studium!$A$1:$A$11,0)),"")</f>
        <v>2</v>
      </c>
      <c r="V423" s="24">
        <f>IFERROR(INDEX(Einkommen!$B$1:$B$17,MATCH(Original!U423,Einkommen!$A$1:$A$17,0)),"")</f>
        <v>4</v>
      </c>
      <c r="W423" s="24">
        <f>IF(Original!V423="","",Original!V423+1)</f>
        <v>5</v>
      </c>
      <c r="X423" s="24">
        <f>IF(Original!W423="","",Original!W423+1)</f>
        <v>6</v>
      </c>
      <c r="Y423" s="25">
        <f>IF(Original!X423="ja",1,IF(Original!X423="nein",0,""))</f>
        <v>1</v>
      </c>
      <c r="Z423" s="25">
        <f>IF(Original!Y423="ja",0,IF(Original!Y423="nein",1,""))</f>
        <v>0</v>
      </c>
      <c r="AA423" s="25">
        <f>IF(OR(Original!Z423="Meine Meinung zu Amazon hat meine Entscheidung im ersten Teil des Fragebogens nicht beeinflusst.",neu!C423=0),0,IF(AND(Original!Z423="Ich habe mich wegen meiner Amazon-Vorbehalte im ersten Teil des Fragebogens fÃ¼r das Spenden entschieden.",neu!C423=1),1,""))</f>
        <v>0</v>
      </c>
      <c r="AB423" s="19"/>
    </row>
    <row r="424" spans="1:28" x14ac:dyDescent="0.3">
      <c r="A424" s="17">
        <f>IF(ISBLANK(Original!C424),1,0)</f>
        <v>1</v>
      </c>
      <c r="B424" s="2" t="str">
        <f>MID(Original!D424,8,1)&amp;MID(Original!F424,8,1)</f>
        <v>B</v>
      </c>
      <c r="C424" s="17">
        <f t="shared" si="30"/>
        <v>0</v>
      </c>
      <c r="D424" s="18">
        <f>Original!G424+1</f>
        <v>6</v>
      </c>
      <c r="E424" s="18">
        <f>Original!H424+1</f>
        <v>2</v>
      </c>
      <c r="F424" s="18">
        <f>10-Original!I424+1</f>
        <v>6</v>
      </c>
      <c r="G424" s="18">
        <f>Original!J424+1</f>
        <v>3</v>
      </c>
      <c r="H424" s="18">
        <f>Original!K424+1</f>
        <v>6</v>
      </c>
      <c r="I424" s="18">
        <f>10-Original!L424+1</f>
        <v>4</v>
      </c>
      <c r="J424" s="4">
        <f t="shared" si="31"/>
        <v>4.5</v>
      </c>
      <c r="K424" s="18">
        <f>Original!M424</f>
        <v>8</v>
      </c>
      <c r="L424" s="20">
        <f>IF(RIGHT(Original!N424,3)="â‚¬",LEFT(Original!N424,(LEN(Original!N424)-3)),Original!N424)</f>
        <v>250</v>
      </c>
      <c r="M424" s="21">
        <f t="shared" si="32"/>
        <v>250</v>
      </c>
      <c r="N424" s="5">
        <f t="shared" si="33"/>
        <v>250</v>
      </c>
      <c r="O424" s="5">
        <f t="shared" si="34"/>
        <v>250</v>
      </c>
      <c r="P424" s="22" t="str">
        <f>IF(Original!O424="mÃ¤nnlich","0",IF(Original!O424="weiblich","1",""))</f>
        <v>1</v>
      </c>
      <c r="Q424" s="22">
        <f>IFERROR(INDEX(Alter!$B$1:$B$7,MATCH(LEFT(Original!P424,5),Alter!$A$1:$A$7,0)),"")</f>
        <v>3</v>
      </c>
      <c r="R424" s="23">
        <f>IFERROR(INDEX(Abschluss!$B$1:$B$10,MATCH(Original!Q424,Abschluss!$A$1:$A$10,0)),"")</f>
        <v>8</v>
      </c>
      <c r="S424" s="23">
        <f>IFERROR(INDEX(Tätigkeit!$B$1:$B$10,MATCH(Original!R424,Tätigkeit!$A$1:$A$10,0)),"")</f>
        <v>2</v>
      </c>
      <c r="T424" s="23">
        <f>IFERROR(INDEX(Berufsfeld!$B$1:$B$16,MATCH(Original!S424,Berufsfeld!$A$1:$A$16,0)),"")</f>
        <v>8</v>
      </c>
      <c r="U424" s="23">
        <f>IFERROR(INDEX(Studium!$B$1:$B$11,MATCH(Original!T424,Studium!$A$1:$A$11,0)),"")</f>
        <v>3</v>
      </c>
      <c r="V424" s="24">
        <f>IFERROR(INDEX(Einkommen!$B$1:$B$17,MATCH(Original!U424,Einkommen!$A$1:$A$17,0)),"")</f>
        <v>5</v>
      </c>
      <c r="W424" s="24">
        <f>IF(Original!V424="","",Original!V424+1)</f>
        <v>3</v>
      </c>
      <c r="X424" s="24">
        <f>IF(Original!W424="","",Original!W424+1)</f>
        <v>4</v>
      </c>
      <c r="Y424" s="25">
        <f>IF(Original!X424="ja",1,IF(Original!X424="nein",0,""))</f>
        <v>1</v>
      </c>
      <c r="Z424" s="25">
        <f>IF(Original!Y424="ja",0,IF(Original!Y424="nein",1,""))</f>
        <v>0</v>
      </c>
      <c r="AA424" s="25">
        <f>IF(OR(Original!Z424="Meine Meinung zu Amazon hat meine Entscheidung im ersten Teil des Fragebogens nicht beeinflusst.",neu!C424=0),0,IF(AND(Original!Z424="Ich habe mich wegen meiner Amazon-Vorbehalte im ersten Teil des Fragebogens fÃ¼r das Spenden entschieden.",neu!C424=1),1,""))</f>
        <v>0</v>
      </c>
      <c r="AB424" s="19"/>
    </row>
    <row r="425" spans="1:28" x14ac:dyDescent="0.3">
      <c r="A425" s="17">
        <f>IF(ISBLANK(Original!C425),1,0)</f>
        <v>1</v>
      </c>
      <c r="B425" s="2" t="str">
        <f>MID(Original!D425,8,1)&amp;MID(Original!F425,8,1)</f>
        <v>A</v>
      </c>
      <c r="C425" s="17">
        <f t="shared" si="30"/>
        <v>1</v>
      </c>
      <c r="D425" s="18">
        <f>Original!G425+1</f>
        <v>5</v>
      </c>
      <c r="E425" s="18">
        <f>Original!H425+1</f>
        <v>5</v>
      </c>
      <c r="F425" s="18">
        <f>10-Original!I425+1</f>
        <v>5</v>
      </c>
      <c r="G425" s="18">
        <f>Original!J425+1</f>
        <v>6</v>
      </c>
      <c r="H425" s="18">
        <f>Original!K425+1</f>
        <v>6</v>
      </c>
      <c r="I425" s="18">
        <f>10-Original!L425+1</f>
        <v>6</v>
      </c>
      <c r="J425" s="4">
        <f t="shared" si="31"/>
        <v>5.5</v>
      </c>
      <c r="K425" s="18">
        <f>Original!M425</f>
        <v>8</v>
      </c>
      <c r="L425" s="20">
        <f>IF(RIGHT(Original!N425,3)="â‚¬",LEFT(Original!N425,(LEN(Original!N425)-3)),Original!N425)</f>
        <v>100</v>
      </c>
      <c r="M425" s="21">
        <f t="shared" si="32"/>
        <v>100</v>
      </c>
      <c r="N425" s="5">
        <f t="shared" si="33"/>
        <v>100</v>
      </c>
      <c r="O425" s="5">
        <f t="shared" si="34"/>
        <v>100</v>
      </c>
      <c r="P425" s="22" t="str">
        <f>IF(Original!O425="mÃ¤nnlich","0",IF(Original!O425="weiblich","1",""))</f>
        <v>1</v>
      </c>
      <c r="Q425" s="22">
        <f>IFERROR(INDEX(Alter!$B$1:$B$7,MATCH(LEFT(Original!P425,5),Alter!$A$1:$A$7,0)),"")</f>
        <v>3</v>
      </c>
      <c r="R425" s="23">
        <f>IFERROR(INDEX(Abschluss!$B$1:$B$10,MATCH(Original!Q425,Abschluss!$A$1:$A$10,0)),"")</f>
        <v>8</v>
      </c>
      <c r="S425" s="23">
        <f>IFERROR(INDEX(Tätigkeit!$B$1:$B$10,MATCH(Original!R425,Tätigkeit!$A$1:$A$10,0)),"")</f>
        <v>1</v>
      </c>
      <c r="T425" s="23">
        <f>IFERROR(INDEX(Berufsfeld!$B$1:$B$16,MATCH(Original!S425,Berufsfeld!$A$1:$A$16,0)),"")</f>
        <v>2</v>
      </c>
      <c r="U425" s="23">
        <f>IFERROR(INDEX(Studium!$B$1:$B$11,MATCH(Original!T425,Studium!$A$1:$A$11,0)),"")</f>
        <v>9</v>
      </c>
      <c r="V425" s="24">
        <f>IFERROR(INDEX(Einkommen!$B$1:$B$17,MATCH(Original!U425,Einkommen!$A$1:$A$17,0)),"")</f>
        <v>1</v>
      </c>
      <c r="W425" s="24">
        <f>IF(Original!V425="","",Original!V425+1)</f>
        <v>3</v>
      </c>
      <c r="X425" s="24">
        <f>IF(Original!W425="","",Original!W425+1)</f>
        <v>3</v>
      </c>
      <c r="Y425" s="25">
        <f>IF(Original!X425="ja",1,IF(Original!X425="nein",0,""))</f>
        <v>1</v>
      </c>
      <c r="Z425" s="25">
        <f>IF(Original!Y425="ja",0,IF(Original!Y425="nein",1,""))</f>
        <v>0</v>
      </c>
      <c r="AA425" s="25">
        <f>IF(OR(Original!Z425="Meine Meinung zu Amazon hat meine Entscheidung im ersten Teil des Fragebogens nicht beeinflusst.",neu!C425=0),0,IF(AND(Original!Z425="Ich habe mich wegen meiner Amazon-Vorbehalte im ersten Teil des Fragebogens fÃ¼r das Spenden entschieden.",neu!C425=1),1,""))</f>
        <v>0</v>
      </c>
      <c r="AB425" s="19"/>
    </row>
    <row r="426" spans="1:28" x14ac:dyDescent="0.3">
      <c r="A426" s="17">
        <f>IF(ISBLANK(Original!C426),1,0)</f>
        <v>1</v>
      </c>
      <c r="B426" s="2" t="str">
        <f>MID(Original!D426,8,1)&amp;MID(Original!F426,8,1)</f>
        <v>A</v>
      </c>
      <c r="C426" s="17">
        <f t="shared" si="30"/>
        <v>1</v>
      </c>
      <c r="D426" s="18">
        <f>Original!G426+1</f>
        <v>6</v>
      </c>
      <c r="E426" s="18">
        <f>Original!H426+1</f>
        <v>4</v>
      </c>
      <c r="F426" s="18">
        <f>10-Original!I426+1</f>
        <v>2</v>
      </c>
      <c r="G426" s="18">
        <f>Original!J426+1</f>
        <v>5</v>
      </c>
      <c r="H426" s="18">
        <f>Original!K426+1</f>
        <v>3</v>
      </c>
      <c r="I426" s="18">
        <f>10-Original!L426+1</f>
        <v>6</v>
      </c>
      <c r="J426" s="4">
        <f t="shared" si="31"/>
        <v>4.333333333333333</v>
      </c>
      <c r="K426" s="18">
        <f>Original!M426</f>
        <v>7</v>
      </c>
      <c r="L426" s="20" t="str">
        <f>IF(RIGHT(Original!N426,3)="â‚¬",LEFT(Original!N426,(LEN(Original!N426)-3)),Original!N426)</f>
        <v>300</v>
      </c>
      <c r="M426" s="21" t="str">
        <f t="shared" si="32"/>
        <v>300</v>
      </c>
      <c r="N426" s="5" t="str">
        <f t="shared" si="33"/>
        <v>300</v>
      </c>
      <c r="O426" s="5">
        <f t="shared" si="34"/>
        <v>300</v>
      </c>
      <c r="P426" s="22" t="str">
        <f>IF(Original!O426="mÃ¤nnlich","0",IF(Original!O426="weiblich","1",""))</f>
        <v>0</v>
      </c>
      <c r="Q426" s="22">
        <f>IFERROR(INDEX(Alter!$B$1:$B$7,MATCH(LEFT(Original!P426,5),Alter!$A$1:$A$7,0)),"")</f>
        <v>3</v>
      </c>
      <c r="R426" s="23">
        <f>IFERROR(INDEX(Abschluss!$B$1:$B$10,MATCH(Original!Q426,Abschluss!$A$1:$A$10,0)),"")</f>
        <v>4</v>
      </c>
      <c r="S426" s="23">
        <f>IFERROR(INDEX(Tätigkeit!$B$1:$B$10,MATCH(Original!R426,Tätigkeit!$A$1:$A$10,0)),"")</f>
        <v>2</v>
      </c>
      <c r="T426" s="23">
        <f>IFERROR(INDEX(Berufsfeld!$B$1:$B$16,MATCH(Original!S426,Berufsfeld!$A$1:$A$16,0)),"")</f>
        <v>9</v>
      </c>
      <c r="U426" s="23">
        <f>IFERROR(INDEX(Studium!$B$1:$B$11,MATCH(Original!T426,Studium!$A$1:$A$11,0)),"")</f>
        <v>5</v>
      </c>
      <c r="V426" s="24">
        <f>IFERROR(INDEX(Einkommen!$B$1:$B$17,MATCH(Original!U426,Einkommen!$A$1:$A$17,0)),"")</f>
        <v>6</v>
      </c>
      <c r="W426" s="24">
        <f>IF(Original!V426="","",Original!V426+1)</f>
        <v>4</v>
      </c>
      <c r="X426" s="24">
        <f>IF(Original!W426="","",Original!W426+1)</f>
        <v>4</v>
      </c>
      <c r="Y426" s="25">
        <f>IF(Original!X426="ja",1,IF(Original!X426="nein",0,""))</f>
        <v>1</v>
      </c>
      <c r="Z426" s="25">
        <f>IF(Original!Y426="ja",0,IF(Original!Y426="nein",1,""))</f>
        <v>0</v>
      </c>
      <c r="AA426" s="25">
        <f>IF(OR(Original!Z426="Meine Meinung zu Amazon hat meine Entscheidung im ersten Teil des Fragebogens nicht beeinflusst.",neu!C426=0),0,IF(AND(Original!Z426="Ich habe mich wegen meiner Amazon-Vorbehalte im ersten Teil des Fragebogens fÃ¼r das Spenden entschieden.",neu!C426=1),1,""))</f>
        <v>0</v>
      </c>
      <c r="AB426" s="19"/>
    </row>
    <row r="427" spans="1:28" x14ac:dyDescent="0.3">
      <c r="A427" s="17">
        <f>IF(ISBLANK(Original!C427),1,0)</f>
        <v>0</v>
      </c>
      <c r="B427" s="2" t="str">
        <f>MID(Original!D427,8,1)&amp;MID(Original!F427,8,1)</f>
        <v>B</v>
      </c>
      <c r="C427" s="17">
        <f t="shared" si="30"/>
        <v>0</v>
      </c>
      <c r="D427" s="18">
        <f>Original!G427+1</f>
        <v>2</v>
      </c>
      <c r="E427" s="18">
        <f>Original!H427+1</f>
        <v>7</v>
      </c>
      <c r="F427" s="18">
        <f>10-Original!I427+1</f>
        <v>4</v>
      </c>
      <c r="G427" s="18">
        <f>Original!J427+1</f>
        <v>2</v>
      </c>
      <c r="H427" s="18">
        <f>Original!K427+1</f>
        <v>2</v>
      </c>
      <c r="I427" s="18">
        <f>10-Original!L427+1</f>
        <v>5</v>
      </c>
      <c r="J427" s="4">
        <f t="shared" si="31"/>
        <v>3.6666666666666665</v>
      </c>
      <c r="K427" s="18">
        <f>Original!M427</f>
        <v>9</v>
      </c>
      <c r="L427" s="20">
        <f>IF(RIGHT(Original!N427,3)="â‚¬",LEFT(Original!N427,(LEN(Original!N427)-3)),Original!N427)</f>
        <v>100</v>
      </c>
      <c r="M427" s="21">
        <f t="shared" si="32"/>
        <v>100</v>
      </c>
      <c r="N427" s="5">
        <f t="shared" si="33"/>
        <v>100</v>
      </c>
      <c r="O427" s="5">
        <f t="shared" si="34"/>
        <v>100</v>
      </c>
      <c r="P427" s="22" t="str">
        <f>IF(Original!O427="mÃ¤nnlich","0",IF(Original!O427="weiblich","1",""))</f>
        <v>1</v>
      </c>
      <c r="Q427" s="22">
        <f>IFERROR(INDEX(Alter!$B$1:$B$7,MATCH(LEFT(Original!P427,5),Alter!$A$1:$A$7,0)),"")</f>
        <v>3</v>
      </c>
      <c r="R427" s="23">
        <f>IFERROR(INDEX(Abschluss!$B$1:$B$10,MATCH(Original!Q427,Abschluss!$A$1:$A$10,0)),"")</f>
        <v>7</v>
      </c>
      <c r="S427" s="23">
        <f>IFERROR(INDEX(Tätigkeit!$B$1:$B$10,MATCH(Original!R427,Tätigkeit!$A$1:$A$10,0)),"")</f>
        <v>1</v>
      </c>
      <c r="T427" s="23">
        <f>IFERROR(INDEX(Berufsfeld!$B$1:$B$16,MATCH(Original!S427,Berufsfeld!$A$1:$A$16,0)),"")</f>
        <v>8</v>
      </c>
      <c r="U427" s="23">
        <f>IFERROR(INDEX(Studium!$B$1:$B$11,MATCH(Original!T427,Studium!$A$1:$A$11,0)),"")</f>
        <v>5</v>
      </c>
      <c r="V427" s="24">
        <f>IFERROR(INDEX(Einkommen!$B$1:$B$17,MATCH(Original!U427,Einkommen!$A$1:$A$17,0)),"")</f>
        <v>3</v>
      </c>
      <c r="W427" s="24">
        <f>IF(Original!V427="","",Original!V427+1)</f>
        <v>4</v>
      </c>
      <c r="X427" s="24">
        <f>IF(Original!W427="","",Original!W427+1)</f>
        <v>3</v>
      </c>
      <c r="Y427" s="25">
        <f>IF(Original!X427="ja",1,IF(Original!X427="nein",0,""))</f>
        <v>1</v>
      </c>
      <c r="Z427" s="25">
        <f>IF(Original!Y427="ja",0,IF(Original!Y427="nein",1,""))</f>
        <v>0</v>
      </c>
      <c r="AA427" s="25">
        <f>IF(OR(Original!Z427="Meine Meinung zu Amazon hat meine Entscheidung im ersten Teil des Fragebogens nicht beeinflusst.",neu!C427=0),0,IF(AND(Original!Z427="Ich habe mich wegen meiner Amazon-Vorbehalte im ersten Teil des Fragebogens fÃ¼r das Spenden entschieden.",neu!C427=1),1,""))</f>
        <v>0</v>
      </c>
      <c r="AB427" s="19"/>
    </row>
    <row r="428" spans="1:28" x14ac:dyDescent="0.3">
      <c r="A428" s="17">
        <f>IF(ISBLANK(Original!C428),1,0)</f>
        <v>1</v>
      </c>
      <c r="B428" s="2" t="str">
        <f>MID(Original!D428,8,1)&amp;MID(Original!F428,8,1)</f>
        <v>A</v>
      </c>
      <c r="C428" s="17">
        <f t="shared" si="30"/>
        <v>1</v>
      </c>
      <c r="D428" s="18">
        <f>Original!G428+1</f>
        <v>7</v>
      </c>
      <c r="E428" s="18">
        <f>Original!H428+1</f>
        <v>2</v>
      </c>
      <c r="F428" s="18">
        <f>10-Original!I428+1</f>
        <v>7</v>
      </c>
      <c r="G428" s="18">
        <f>Original!J428+1</f>
        <v>6</v>
      </c>
      <c r="H428" s="18">
        <f>Original!K428+1</f>
        <v>7</v>
      </c>
      <c r="I428" s="18">
        <f>10-Original!L428+1</f>
        <v>9</v>
      </c>
      <c r="J428" s="4">
        <f t="shared" si="31"/>
        <v>6.333333333333333</v>
      </c>
      <c r="K428" s="18">
        <f>Original!M428</f>
        <v>10</v>
      </c>
      <c r="L428" s="20">
        <f>IF(RIGHT(Original!N428,3)="â‚¬",LEFT(Original!N428,(LEN(Original!N428)-3)),Original!N428)</f>
        <v>200</v>
      </c>
      <c r="M428" s="21">
        <f t="shared" si="32"/>
        <v>200</v>
      </c>
      <c r="N428" s="5">
        <f t="shared" si="33"/>
        <v>200</v>
      </c>
      <c r="O428" s="5">
        <f t="shared" si="34"/>
        <v>200</v>
      </c>
      <c r="P428" s="22" t="str">
        <f>IF(Original!O428="mÃ¤nnlich","0",IF(Original!O428="weiblich","1",""))</f>
        <v>1</v>
      </c>
      <c r="Q428" s="22">
        <f>IFERROR(INDEX(Alter!$B$1:$B$7,MATCH(LEFT(Original!P428,5),Alter!$A$1:$A$7,0)),"")</f>
        <v>2</v>
      </c>
      <c r="R428" s="23">
        <f>IFERROR(INDEX(Abschluss!$B$1:$B$10,MATCH(Original!Q428,Abschluss!$A$1:$A$10,0)),"")</f>
        <v>7</v>
      </c>
      <c r="S428" s="23">
        <f>IFERROR(INDEX(Tätigkeit!$B$1:$B$10,MATCH(Original!R428,Tätigkeit!$A$1:$A$10,0)),"")</f>
        <v>1</v>
      </c>
      <c r="T428" s="23" t="str">
        <f>IFERROR(INDEX(Berufsfeld!$B$1:$B$16,MATCH(Original!S428,Berufsfeld!$A$1:$A$16,0)),"")</f>
        <v/>
      </c>
      <c r="U428" s="23">
        <f>IFERROR(INDEX(Studium!$B$1:$B$11,MATCH(Original!T428,Studium!$A$1:$A$11,0)),"")</f>
        <v>7</v>
      </c>
      <c r="V428" s="24">
        <f>IFERROR(INDEX(Einkommen!$B$1:$B$17,MATCH(Original!U428,Einkommen!$A$1:$A$17,0)),"")</f>
        <v>2</v>
      </c>
      <c r="W428" s="24">
        <f>IF(Original!V428="","",Original!V428+1)</f>
        <v>5</v>
      </c>
      <c r="X428" s="24">
        <f>IF(Original!W428="","",Original!W428+1)</f>
        <v>3</v>
      </c>
      <c r="Y428" s="25">
        <f>IF(Original!X428="ja",1,IF(Original!X428="nein",0,""))</f>
        <v>1</v>
      </c>
      <c r="Z428" s="25">
        <f>IF(Original!Y428="ja",0,IF(Original!Y428="nein",1,""))</f>
        <v>0</v>
      </c>
      <c r="AA428" s="25">
        <f>IF(OR(Original!Z428="Meine Meinung zu Amazon hat meine Entscheidung im ersten Teil des Fragebogens nicht beeinflusst.",neu!C428=0),0,IF(AND(Original!Z428="Ich habe mich wegen meiner Amazon-Vorbehalte im ersten Teil des Fragebogens fÃ¼r das Spenden entschieden.",neu!C428=1),1,""))</f>
        <v>0</v>
      </c>
      <c r="AB428" s="19"/>
    </row>
    <row r="429" spans="1:28" x14ac:dyDescent="0.3">
      <c r="A429" s="17">
        <f>IF(ISBLANK(Original!C429),1,0)</f>
        <v>0</v>
      </c>
      <c r="B429" s="2" t="str">
        <f>MID(Original!D429,8,1)&amp;MID(Original!F429,8,1)</f>
        <v>B</v>
      </c>
      <c r="C429" s="17">
        <f t="shared" si="30"/>
        <v>0</v>
      </c>
      <c r="D429" s="18">
        <f>Original!G429+1</f>
        <v>5</v>
      </c>
      <c r="E429" s="18">
        <f>Original!H429+1</f>
        <v>6</v>
      </c>
      <c r="F429" s="18">
        <f>10-Original!I429+1</f>
        <v>4</v>
      </c>
      <c r="G429" s="18">
        <f>Original!J429+1</f>
        <v>4</v>
      </c>
      <c r="H429" s="18">
        <f>Original!K429+1</f>
        <v>6</v>
      </c>
      <c r="I429" s="18">
        <f>10-Original!L429+1</f>
        <v>4</v>
      </c>
      <c r="J429" s="4">
        <f t="shared" si="31"/>
        <v>4.833333333333333</v>
      </c>
      <c r="K429" s="18">
        <f>Original!M429</f>
        <v>7</v>
      </c>
      <c r="L429" s="20">
        <f>IF(RIGHT(Original!N429,3)="â‚¬",LEFT(Original!N429,(LEN(Original!N429)-3)),Original!N429)</f>
        <v>200</v>
      </c>
      <c r="M429" s="21">
        <f t="shared" si="32"/>
        <v>200</v>
      </c>
      <c r="N429" s="5">
        <f t="shared" si="33"/>
        <v>200</v>
      </c>
      <c r="O429" s="5">
        <f t="shared" si="34"/>
        <v>200</v>
      </c>
      <c r="P429" s="22" t="str">
        <f>IF(Original!O429="mÃ¤nnlich","0",IF(Original!O429="weiblich","1",""))</f>
        <v>0</v>
      </c>
      <c r="Q429" s="22">
        <f>IFERROR(INDEX(Alter!$B$1:$B$7,MATCH(LEFT(Original!P429,5),Alter!$A$1:$A$7,0)),"")</f>
        <v>2</v>
      </c>
      <c r="R429" s="23">
        <f>IFERROR(INDEX(Abschluss!$B$1:$B$10,MATCH(Original!Q429,Abschluss!$A$1:$A$10,0)),"")</f>
        <v>7</v>
      </c>
      <c r="S429" s="23">
        <f>IFERROR(INDEX(Tätigkeit!$B$1:$B$10,MATCH(Original!R429,Tätigkeit!$A$1:$A$10,0)),"")</f>
        <v>1</v>
      </c>
      <c r="T429" s="23">
        <f>IFERROR(INDEX(Berufsfeld!$B$1:$B$16,MATCH(Original!S429,Berufsfeld!$A$1:$A$16,0)),"")</f>
        <v>2</v>
      </c>
      <c r="U429" s="23">
        <f>IFERROR(INDEX(Studium!$B$1:$B$11,MATCH(Original!T429,Studium!$A$1:$A$11,0)),"")</f>
        <v>4</v>
      </c>
      <c r="V429" s="24">
        <f>IFERROR(INDEX(Einkommen!$B$1:$B$17,MATCH(Original!U429,Einkommen!$A$1:$A$17,0)),"")</f>
        <v>1</v>
      </c>
      <c r="W429" s="24">
        <f>IF(Original!V429="","",Original!V429+1)</f>
        <v>4</v>
      </c>
      <c r="X429" s="24">
        <f>IF(Original!W429="","",Original!W429+1)</f>
        <v>3</v>
      </c>
      <c r="Y429" s="25">
        <f>IF(Original!X429="ja",1,IF(Original!X429="nein",0,""))</f>
        <v>1</v>
      </c>
      <c r="Z429" s="25">
        <f>IF(Original!Y429="ja",0,IF(Original!Y429="nein",1,""))</f>
        <v>0</v>
      </c>
      <c r="AA429" s="25">
        <f>IF(OR(Original!Z429="Meine Meinung zu Amazon hat meine Entscheidung im ersten Teil des Fragebogens nicht beeinflusst.",neu!C429=0),0,IF(AND(Original!Z429="Ich habe mich wegen meiner Amazon-Vorbehalte im ersten Teil des Fragebogens fÃ¼r das Spenden entschieden.",neu!C429=1),1,""))</f>
        <v>0</v>
      </c>
      <c r="AB429" s="19"/>
    </row>
    <row r="430" spans="1:28" ht="259.2" x14ac:dyDescent="0.3">
      <c r="A430" s="17">
        <f>IF(ISBLANK(Original!C430),1,0)</f>
        <v>0</v>
      </c>
      <c r="B430" s="2" t="str">
        <f>MID(Original!D430,8,1)&amp;MID(Original!F430,8,1)</f>
        <v>A</v>
      </c>
      <c r="C430" s="17">
        <f t="shared" si="30"/>
        <v>1</v>
      </c>
      <c r="D430" s="18">
        <f>Original!G430+1</f>
        <v>7</v>
      </c>
      <c r="E430" s="18">
        <f>Original!H430+1</f>
        <v>7</v>
      </c>
      <c r="F430" s="18">
        <f>10-Original!I430+1</f>
        <v>3</v>
      </c>
      <c r="G430" s="18">
        <f>Original!J430+1</f>
        <v>7</v>
      </c>
      <c r="H430" s="18">
        <f>Original!K430+1</f>
        <v>5</v>
      </c>
      <c r="I430" s="18">
        <f>10-Original!L430+1</f>
        <v>6</v>
      </c>
      <c r="J430" s="4">
        <f t="shared" si="31"/>
        <v>5.833333333333333</v>
      </c>
      <c r="K430" s="18">
        <f>Original!M430</f>
        <v>9</v>
      </c>
      <c r="L430" s="20" t="str">
        <f>IF(RIGHT(Original!N430,3)="â‚¬",LEFT(Original!N430,(LEN(Original!N430)-3)),Original!N430)</f>
        <v>Kommt darauf an wie hoch meine aktuellen Schulden sind. Wenn ich selber 10000 euro schulden habe dann nichts wenn ich aber selber schon 2000 euro auf dem Konto habe wÃ¼rde ich das Geld nutzen um selber aktiv zu helfen damit kein Geld fÃ¼r andere Mitarbeiter etc verloren geht</v>
      </c>
      <c r="M430" s="21" t="str">
        <f t="shared" si="32"/>
        <v>Kommt darauf an wie hoch meine aktuellen Schulden sind. Wenn ich selber 10000 euro schulden habe dann nichts wenn ich aber selber schon 2000 euro auf dem Konto habe wÃ¼rde ich das Geld nutzen um selber aktiv zu helfen damit kein Geld fÃ¼r andere Mitarbeiter etc verloren geht</v>
      </c>
      <c r="N430" s="6"/>
      <c r="O430" s="5">
        <f t="shared" si="34"/>
        <v>0</v>
      </c>
      <c r="P430" s="22" t="str">
        <f>IF(Original!O430="mÃ¤nnlich","0",IF(Original!O430="weiblich","1",""))</f>
        <v>1</v>
      </c>
      <c r="Q430" s="22">
        <f>IFERROR(INDEX(Alter!$B$1:$B$7,MATCH(LEFT(Original!P430,5),Alter!$A$1:$A$7,0)),"")</f>
        <v>2</v>
      </c>
      <c r="R430" s="23">
        <f>IFERROR(INDEX(Abschluss!$B$1:$B$10,MATCH(Original!Q430,Abschluss!$A$1:$A$10,0)),"")</f>
        <v>7</v>
      </c>
      <c r="S430" s="23">
        <f>IFERROR(INDEX(Tätigkeit!$B$1:$B$10,MATCH(Original!R430,Tätigkeit!$A$1:$A$10,0)),"")</f>
        <v>1</v>
      </c>
      <c r="T430" s="23">
        <f>IFERROR(INDEX(Berufsfeld!$B$1:$B$16,MATCH(Original!S430,Berufsfeld!$A$1:$A$16,0)),"")</f>
        <v>8</v>
      </c>
      <c r="U430" s="23">
        <f>IFERROR(INDEX(Studium!$B$1:$B$11,MATCH(Original!T430,Studium!$A$1:$A$11,0)),"")</f>
        <v>5</v>
      </c>
      <c r="V430" s="24">
        <f>IFERROR(INDEX(Einkommen!$B$1:$B$17,MATCH(Original!U430,Einkommen!$A$1:$A$17,0)),"")</f>
        <v>2</v>
      </c>
      <c r="W430" s="24">
        <f>IF(Original!V430="","",Original!V430+1)</f>
        <v>4</v>
      </c>
      <c r="X430" s="24">
        <f>IF(Original!W430="","",Original!W430+1)</f>
        <v>4</v>
      </c>
      <c r="Y430" s="25">
        <f>IF(Original!X430="ja",1,IF(Original!X430="nein",0,""))</f>
        <v>1</v>
      </c>
      <c r="Z430" s="25">
        <f>IF(Original!Y430="ja",0,IF(Original!Y430="nein",1,""))</f>
        <v>0</v>
      </c>
      <c r="AA430" s="25">
        <f>IF(OR(Original!Z430="Meine Meinung zu Amazon hat meine Entscheidung im ersten Teil des Fragebogens nicht beeinflusst.",neu!C430=0),0,IF(AND(Original!Z430="Ich habe mich wegen meiner Amazon-Vorbehalte im ersten Teil des Fragebogens fÃ¼r das Spenden entschieden.",neu!C430=1),1,""))</f>
        <v>0</v>
      </c>
      <c r="AB430" s="19"/>
    </row>
    <row r="431" spans="1:28" x14ac:dyDescent="0.3">
      <c r="A431" s="17">
        <f>IF(ISBLANK(Original!C431),1,0)</f>
        <v>1</v>
      </c>
      <c r="B431" s="2" t="str">
        <f>MID(Original!D431,8,1)&amp;MID(Original!F431,8,1)</f>
        <v>A</v>
      </c>
      <c r="C431" s="17">
        <f t="shared" si="30"/>
        <v>1</v>
      </c>
      <c r="D431" s="18">
        <f>Original!G431+1</f>
        <v>9</v>
      </c>
      <c r="E431" s="18">
        <f>Original!H431+1</f>
        <v>4</v>
      </c>
      <c r="F431" s="18">
        <f>10-Original!I431+1</f>
        <v>4</v>
      </c>
      <c r="G431" s="18">
        <f>Original!J431+1</f>
        <v>4</v>
      </c>
      <c r="H431" s="18">
        <f>Original!K431+1</f>
        <v>3</v>
      </c>
      <c r="I431" s="18">
        <f>10-Original!L431+1</f>
        <v>6</v>
      </c>
      <c r="J431" s="4">
        <f t="shared" si="31"/>
        <v>5</v>
      </c>
      <c r="K431" s="18">
        <f>Original!M431</f>
        <v>7</v>
      </c>
      <c r="L431" s="20" t="str">
        <f>IF(RIGHT(Original!N431,3)="â‚¬",LEFT(Original!N431,(LEN(Original!N431)-3)),Original!N431)</f>
        <v>100</v>
      </c>
      <c r="M431" s="21" t="str">
        <f t="shared" si="32"/>
        <v>100</v>
      </c>
      <c r="N431" s="5" t="str">
        <f t="shared" si="33"/>
        <v>100</v>
      </c>
      <c r="O431" s="5">
        <f t="shared" si="34"/>
        <v>100</v>
      </c>
      <c r="P431" s="22" t="str">
        <f>IF(Original!O431="mÃ¤nnlich","0",IF(Original!O431="weiblich","1",""))</f>
        <v>0</v>
      </c>
      <c r="Q431" s="22">
        <f>IFERROR(INDEX(Alter!$B$1:$B$7,MATCH(LEFT(Original!P431,5),Alter!$A$1:$A$7,0)),"")</f>
        <v>2</v>
      </c>
      <c r="R431" s="23">
        <f>IFERROR(INDEX(Abschluss!$B$1:$B$10,MATCH(Original!Q431,Abschluss!$A$1:$A$10,0)),"")</f>
        <v>4</v>
      </c>
      <c r="S431" s="23">
        <f>IFERROR(INDEX(Tätigkeit!$B$1:$B$10,MATCH(Original!R431,Tätigkeit!$A$1:$A$10,0)),"")</f>
        <v>1</v>
      </c>
      <c r="T431" s="23">
        <f>IFERROR(INDEX(Berufsfeld!$B$1:$B$16,MATCH(Original!S431,Berufsfeld!$A$1:$A$16,0)),"")</f>
        <v>14</v>
      </c>
      <c r="U431" s="23">
        <f>IFERROR(INDEX(Studium!$B$1:$B$11,MATCH(Original!T431,Studium!$A$1:$A$11,0)),"")</f>
        <v>6</v>
      </c>
      <c r="V431" s="24">
        <f>IFERROR(INDEX(Einkommen!$B$1:$B$17,MATCH(Original!U431,Einkommen!$A$1:$A$17,0)),"")</f>
        <v>2</v>
      </c>
      <c r="W431" s="24">
        <f>IF(Original!V431="","",Original!V431+1)</f>
        <v>3</v>
      </c>
      <c r="X431" s="24">
        <f>IF(Original!W431="","",Original!W431+1)</f>
        <v>5</v>
      </c>
      <c r="Y431" s="25">
        <f>IF(Original!X431="ja",1,IF(Original!X431="nein",0,""))</f>
        <v>1</v>
      </c>
      <c r="Z431" s="25">
        <f>IF(Original!Y431="ja",0,IF(Original!Y431="nein",1,""))</f>
        <v>0</v>
      </c>
      <c r="AA431" s="25">
        <f>IF(OR(Original!Z431="Meine Meinung zu Amazon hat meine Entscheidung im ersten Teil des Fragebogens nicht beeinflusst.",neu!C431=0),0,IF(AND(Original!Z431="Ich habe mich wegen meiner Amazon-Vorbehalte im ersten Teil des Fragebogens fÃ¼r das Spenden entschieden.",neu!C431=1),1,""))</f>
        <v>1</v>
      </c>
      <c r="AB431" s="19"/>
    </row>
    <row r="432" spans="1:28" x14ac:dyDescent="0.3">
      <c r="A432" s="17">
        <f>IF(ISBLANK(Original!C432),1,0)</f>
        <v>1</v>
      </c>
      <c r="B432" s="2" t="str">
        <f>MID(Original!D432,8,1)&amp;MID(Original!F432,8,1)</f>
        <v>A</v>
      </c>
      <c r="C432" s="17">
        <f t="shared" si="30"/>
        <v>1</v>
      </c>
      <c r="D432" s="18">
        <f>Original!G432+1</f>
        <v>5</v>
      </c>
      <c r="E432" s="18">
        <f>Original!H432+1</f>
        <v>5</v>
      </c>
      <c r="F432" s="18">
        <f>10-Original!I432+1</f>
        <v>2</v>
      </c>
      <c r="G432" s="18">
        <f>Original!J432+1</f>
        <v>4</v>
      </c>
      <c r="H432" s="18">
        <f>Original!K432+1</f>
        <v>2</v>
      </c>
      <c r="I432" s="18">
        <f>10-Original!L432+1</f>
        <v>5</v>
      </c>
      <c r="J432" s="4">
        <f t="shared" si="31"/>
        <v>3.8333333333333335</v>
      </c>
      <c r="K432" s="18">
        <f>Original!M432</f>
        <v>8</v>
      </c>
      <c r="L432" s="20">
        <f>IF(RIGHT(Original!N432,3)="â‚¬",LEFT(Original!N432,(LEN(Original!N432)-3)),Original!N432)</f>
        <v>400</v>
      </c>
      <c r="M432" s="21">
        <f t="shared" si="32"/>
        <v>400</v>
      </c>
      <c r="N432" s="5">
        <f t="shared" si="33"/>
        <v>400</v>
      </c>
      <c r="O432" s="5">
        <f t="shared" si="34"/>
        <v>400</v>
      </c>
      <c r="P432" s="22" t="str">
        <f>IF(Original!O432="mÃ¤nnlich","0",IF(Original!O432="weiblich","1",""))</f>
        <v>1</v>
      </c>
      <c r="Q432" s="22">
        <f>IFERROR(INDEX(Alter!$B$1:$B$7,MATCH(LEFT(Original!P432,5),Alter!$A$1:$A$7,0)),"")</f>
        <v>3</v>
      </c>
      <c r="R432" s="23">
        <f>IFERROR(INDEX(Abschluss!$B$1:$B$10,MATCH(Original!Q432,Abschluss!$A$1:$A$10,0)),"")</f>
        <v>4</v>
      </c>
      <c r="S432" s="23">
        <f>IFERROR(INDEX(Tätigkeit!$B$1:$B$10,MATCH(Original!R432,Tätigkeit!$A$1:$A$10,0)),"")</f>
        <v>2</v>
      </c>
      <c r="T432" s="23">
        <f>IFERROR(INDEX(Berufsfeld!$B$1:$B$16,MATCH(Original!S432,Berufsfeld!$A$1:$A$16,0)),"")</f>
        <v>9</v>
      </c>
      <c r="U432" s="23">
        <f>IFERROR(INDEX(Studium!$B$1:$B$11,MATCH(Original!T432,Studium!$A$1:$A$11,0)),"")</f>
        <v>9</v>
      </c>
      <c r="V432" s="24">
        <f>IFERROR(INDEX(Einkommen!$B$1:$B$17,MATCH(Original!U432,Einkommen!$A$1:$A$17,0)),"")</f>
        <v>2</v>
      </c>
      <c r="W432" s="24">
        <f>IF(Original!V432="","",Original!V432+1)</f>
        <v>5</v>
      </c>
      <c r="X432" s="24">
        <f>IF(Original!W432="","",Original!W432+1)</f>
        <v>3</v>
      </c>
      <c r="Y432" s="25">
        <f>IF(Original!X432="ja",1,IF(Original!X432="nein",0,""))</f>
        <v>1</v>
      </c>
      <c r="Z432" s="25">
        <f>IF(Original!Y432="ja",0,IF(Original!Y432="nein",1,""))</f>
        <v>0</v>
      </c>
      <c r="AA432" s="25">
        <f>IF(OR(Original!Z432="Meine Meinung zu Amazon hat meine Entscheidung im ersten Teil des Fragebogens nicht beeinflusst.",neu!C432=0),0,IF(AND(Original!Z432="Ich habe mich wegen meiner Amazon-Vorbehalte im ersten Teil des Fragebogens fÃ¼r das Spenden entschieden.",neu!C432=1),1,""))</f>
        <v>0</v>
      </c>
      <c r="AB432" s="19"/>
    </row>
    <row r="433" spans="1:28" x14ac:dyDescent="0.3">
      <c r="A433" s="17">
        <f>IF(ISBLANK(Original!C433),1,0)</f>
        <v>0</v>
      </c>
      <c r="B433" s="2" t="str">
        <f>MID(Original!D433,8,1)&amp;MID(Original!F433,8,1)</f>
        <v>A</v>
      </c>
      <c r="C433" s="17">
        <f t="shared" si="30"/>
        <v>1</v>
      </c>
      <c r="D433" s="18">
        <f>Original!G433+1</f>
        <v>8</v>
      </c>
      <c r="E433" s="18">
        <f>Original!H433+1</f>
        <v>8</v>
      </c>
      <c r="F433" s="18">
        <f>10-Original!I433+1</f>
        <v>3</v>
      </c>
      <c r="G433" s="18">
        <f>Original!J433+1</f>
        <v>6</v>
      </c>
      <c r="H433" s="18">
        <f>Original!K433+1</f>
        <v>4</v>
      </c>
      <c r="I433" s="18">
        <f>10-Original!L433+1</f>
        <v>4</v>
      </c>
      <c r="J433" s="4">
        <f t="shared" si="31"/>
        <v>5.5</v>
      </c>
      <c r="K433" s="18">
        <f>Original!M433</f>
        <v>8</v>
      </c>
      <c r="L433" s="20">
        <f>IF(RIGHT(Original!N433,3)="â‚¬",LEFT(Original!N433,(LEN(Original!N433)-3)),Original!N433)</f>
        <v>750</v>
      </c>
      <c r="M433" s="21">
        <f t="shared" si="32"/>
        <v>750</v>
      </c>
      <c r="N433" s="5">
        <f t="shared" si="33"/>
        <v>750</v>
      </c>
      <c r="O433" s="5">
        <f t="shared" si="34"/>
        <v>750</v>
      </c>
      <c r="P433" s="22" t="str">
        <f>IF(Original!O433="mÃ¤nnlich","0",IF(Original!O433="weiblich","1",""))</f>
        <v>1</v>
      </c>
      <c r="Q433" s="22">
        <f>IFERROR(INDEX(Alter!$B$1:$B$7,MATCH(LEFT(Original!P433,5),Alter!$A$1:$A$7,0)),"")</f>
        <v>3</v>
      </c>
      <c r="R433" s="23">
        <f>IFERROR(INDEX(Abschluss!$B$1:$B$10,MATCH(Original!Q433,Abschluss!$A$1:$A$10,0)),"")</f>
        <v>8</v>
      </c>
      <c r="S433" s="23">
        <f>IFERROR(INDEX(Tätigkeit!$B$1:$B$10,MATCH(Original!R433,Tätigkeit!$A$1:$A$10,0)),"")</f>
        <v>3</v>
      </c>
      <c r="T433" s="23">
        <f>IFERROR(INDEX(Berufsfeld!$B$1:$B$16,MATCH(Original!S433,Berufsfeld!$A$1:$A$16,0)),"")</f>
        <v>2</v>
      </c>
      <c r="U433" s="23" t="str">
        <f>IFERROR(INDEX(Studium!$B$1:$B$11,MATCH(Original!T433,Studium!$A$1:$A$11,0)),"")</f>
        <v/>
      </c>
      <c r="V433" s="24">
        <f>IFERROR(INDEX(Einkommen!$B$1:$B$17,MATCH(Original!U433,Einkommen!$A$1:$A$17,0)),"")</f>
        <v>3</v>
      </c>
      <c r="W433" s="24">
        <f>IF(Original!V433="","",Original!V433+1)</f>
        <v>4</v>
      </c>
      <c r="X433" s="24">
        <f>IF(Original!W433="","",Original!W433+1)</f>
        <v>5</v>
      </c>
      <c r="Y433" s="25">
        <f>IF(Original!X433="ja",1,IF(Original!X433="nein",0,""))</f>
        <v>1</v>
      </c>
      <c r="Z433" s="25">
        <f>IF(Original!Y433="ja",0,IF(Original!Y433="nein",1,""))</f>
        <v>0</v>
      </c>
      <c r="AA433" s="25">
        <f>IF(OR(Original!Z433="Meine Meinung zu Amazon hat meine Entscheidung im ersten Teil des Fragebogens nicht beeinflusst.",neu!C433=0),0,IF(AND(Original!Z433="Ich habe mich wegen meiner Amazon-Vorbehalte im ersten Teil des Fragebogens fÃ¼r das Spenden entschieden.",neu!C433=1),1,""))</f>
        <v>0</v>
      </c>
      <c r="AB433" s="19"/>
    </row>
    <row r="434" spans="1:28" x14ac:dyDescent="0.3">
      <c r="A434" s="17">
        <f>IF(ISBLANK(Original!C434),1,0)</f>
        <v>1</v>
      </c>
      <c r="B434" s="2" t="str">
        <f>MID(Original!D434,8,1)&amp;MID(Original!F434,8,1)</f>
        <v>A</v>
      </c>
      <c r="C434" s="17">
        <f t="shared" si="30"/>
        <v>1</v>
      </c>
      <c r="D434" s="18">
        <f>Original!G434+1</f>
        <v>5</v>
      </c>
      <c r="E434" s="18">
        <f>Original!H434+1</f>
        <v>5</v>
      </c>
      <c r="F434" s="18">
        <f>10-Original!I434+1</f>
        <v>2</v>
      </c>
      <c r="G434" s="18">
        <f>Original!J434+1</f>
        <v>4</v>
      </c>
      <c r="H434" s="18">
        <f>Original!K434+1</f>
        <v>2</v>
      </c>
      <c r="I434" s="18">
        <f>10-Original!L434+1</f>
        <v>5</v>
      </c>
      <c r="J434" s="4">
        <f t="shared" si="31"/>
        <v>3.8333333333333335</v>
      </c>
      <c r="K434" s="18">
        <f>Original!M434</f>
        <v>8</v>
      </c>
      <c r="L434" s="20">
        <f>IF(RIGHT(Original!N434,3)="â‚¬",LEFT(Original!N434,(LEN(Original!N434)-3)),Original!N434)</f>
        <v>400</v>
      </c>
      <c r="M434" s="21">
        <f t="shared" si="32"/>
        <v>400</v>
      </c>
      <c r="N434" s="5">
        <f t="shared" si="33"/>
        <v>400</v>
      </c>
      <c r="O434" s="5">
        <f t="shared" si="34"/>
        <v>400</v>
      </c>
      <c r="P434" s="22" t="str">
        <f>IF(Original!O434="mÃ¤nnlich","0",IF(Original!O434="weiblich","1",""))</f>
        <v>1</v>
      </c>
      <c r="Q434" s="22">
        <f>IFERROR(INDEX(Alter!$B$1:$B$7,MATCH(LEFT(Original!P434,5),Alter!$A$1:$A$7,0)),"")</f>
        <v>3</v>
      </c>
      <c r="R434" s="23">
        <f>IFERROR(INDEX(Abschluss!$B$1:$B$10,MATCH(Original!Q434,Abschluss!$A$1:$A$10,0)),"")</f>
        <v>4</v>
      </c>
      <c r="S434" s="23">
        <f>IFERROR(INDEX(Tätigkeit!$B$1:$B$10,MATCH(Original!R434,Tätigkeit!$A$1:$A$10,0)),"")</f>
        <v>2</v>
      </c>
      <c r="T434" s="23">
        <f>IFERROR(INDEX(Berufsfeld!$B$1:$B$16,MATCH(Original!S434,Berufsfeld!$A$1:$A$16,0)),"")</f>
        <v>9</v>
      </c>
      <c r="U434" s="23">
        <f>IFERROR(INDEX(Studium!$B$1:$B$11,MATCH(Original!T434,Studium!$A$1:$A$11,0)),"")</f>
        <v>9</v>
      </c>
      <c r="V434" s="24">
        <f>IFERROR(INDEX(Einkommen!$B$1:$B$17,MATCH(Original!U434,Einkommen!$A$1:$A$17,0)),"")</f>
        <v>2</v>
      </c>
      <c r="W434" s="24">
        <f>IF(Original!V434="","",Original!V434+1)</f>
        <v>5</v>
      </c>
      <c r="X434" s="24">
        <f>IF(Original!W434="","",Original!W434+1)</f>
        <v>3</v>
      </c>
      <c r="Y434" s="25">
        <f>IF(Original!X434="ja",1,IF(Original!X434="nein",0,""))</f>
        <v>1</v>
      </c>
      <c r="Z434" s="25">
        <f>IF(Original!Y434="ja",0,IF(Original!Y434="nein",1,""))</f>
        <v>0</v>
      </c>
      <c r="AA434" s="25">
        <f>IF(OR(Original!Z434="Meine Meinung zu Amazon hat meine Entscheidung im ersten Teil des Fragebogens nicht beeinflusst.",neu!C434=0),0,IF(AND(Original!Z434="Ich habe mich wegen meiner Amazon-Vorbehalte im ersten Teil des Fragebogens fÃ¼r das Spenden entschieden.",neu!C434=1),1,""))</f>
        <v>0</v>
      </c>
      <c r="AB434" s="19"/>
    </row>
    <row r="435" spans="1:28" x14ac:dyDescent="0.3">
      <c r="A435" s="17">
        <f>IF(ISBLANK(Original!C435),1,0)</f>
        <v>1</v>
      </c>
      <c r="B435" s="2" t="str">
        <f>MID(Original!D435,8,1)&amp;MID(Original!F435,8,1)</f>
        <v>A</v>
      </c>
      <c r="C435" s="17">
        <f t="shared" si="30"/>
        <v>1</v>
      </c>
      <c r="D435" s="18">
        <f>Original!G435+1</f>
        <v>4</v>
      </c>
      <c r="E435" s="18">
        <f>Original!H435+1</f>
        <v>3</v>
      </c>
      <c r="F435" s="18">
        <f>10-Original!I435+1</f>
        <v>4</v>
      </c>
      <c r="G435" s="18">
        <f>Original!J435+1</f>
        <v>4</v>
      </c>
      <c r="H435" s="18">
        <f>Original!K435+1</f>
        <v>3</v>
      </c>
      <c r="I435" s="18">
        <f>10-Original!L435+1</f>
        <v>4</v>
      </c>
      <c r="J435" s="4">
        <f t="shared" si="31"/>
        <v>3.6666666666666665</v>
      </c>
      <c r="K435" s="18">
        <f>Original!M435</f>
        <v>8</v>
      </c>
      <c r="L435" s="20">
        <f>IF(RIGHT(Original!N435,3)="â‚¬",LEFT(Original!N435,(LEN(Original!N435)-3)),Original!N435)</f>
        <v>300</v>
      </c>
      <c r="M435" s="21">
        <f t="shared" si="32"/>
        <v>300</v>
      </c>
      <c r="N435" s="5">
        <f t="shared" si="33"/>
        <v>300</v>
      </c>
      <c r="O435" s="5">
        <f t="shared" si="34"/>
        <v>300</v>
      </c>
      <c r="P435" s="22" t="str">
        <f>IF(Original!O435="mÃ¤nnlich","0",IF(Original!O435="weiblich","1",""))</f>
        <v>1</v>
      </c>
      <c r="Q435" s="22">
        <f>IFERROR(INDEX(Alter!$B$1:$B$7,MATCH(LEFT(Original!P435,5),Alter!$A$1:$A$7,0)),"")</f>
        <v>3</v>
      </c>
      <c r="R435" s="23">
        <f>IFERROR(INDEX(Abschluss!$B$1:$B$10,MATCH(Original!Q435,Abschluss!$A$1:$A$10,0)),"")</f>
        <v>8</v>
      </c>
      <c r="S435" s="23">
        <f>IFERROR(INDEX(Tätigkeit!$B$1:$B$10,MATCH(Original!R435,Tätigkeit!$A$1:$A$10,0)),"")</f>
        <v>2</v>
      </c>
      <c r="T435" s="23">
        <f>IFERROR(INDEX(Berufsfeld!$B$1:$B$16,MATCH(Original!S435,Berufsfeld!$A$1:$A$16,0)),"")</f>
        <v>8</v>
      </c>
      <c r="U435" s="23">
        <f>IFERROR(INDEX(Studium!$B$1:$B$11,MATCH(Original!T435,Studium!$A$1:$A$11,0)),"")</f>
        <v>1</v>
      </c>
      <c r="V435" s="24">
        <f>IFERROR(INDEX(Einkommen!$B$1:$B$17,MATCH(Original!U435,Einkommen!$A$1:$A$17,0)),"")</f>
        <v>4</v>
      </c>
      <c r="W435" s="24">
        <f>IF(Original!V435="","",Original!V435+1)</f>
        <v>4</v>
      </c>
      <c r="X435" s="24">
        <f>IF(Original!W435="","",Original!W435+1)</f>
        <v>4</v>
      </c>
      <c r="Y435" s="25">
        <f>IF(Original!X435="ja",1,IF(Original!X435="nein",0,""))</f>
        <v>1</v>
      </c>
      <c r="Z435" s="25">
        <f>IF(Original!Y435="ja",0,IF(Original!Y435="nein",1,""))</f>
        <v>0</v>
      </c>
      <c r="AA435" s="25">
        <f>IF(OR(Original!Z435="Meine Meinung zu Amazon hat meine Entscheidung im ersten Teil des Fragebogens nicht beeinflusst.",neu!C435=0),0,IF(AND(Original!Z435="Ich habe mich wegen meiner Amazon-Vorbehalte im ersten Teil des Fragebogens fÃ¼r das Spenden entschieden.",neu!C435=1),1,""))</f>
        <v>0</v>
      </c>
      <c r="AB435" s="19"/>
    </row>
    <row r="436" spans="1:28" x14ac:dyDescent="0.3">
      <c r="A436" s="17">
        <f>IF(ISBLANK(Original!C436),1,0)</f>
        <v>0</v>
      </c>
      <c r="B436" s="2" t="str">
        <f>MID(Original!D436,8,1)&amp;MID(Original!F436,8,1)</f>
        <v>B</v>
      </c>
      <c r="C436" s="17">
        <f t="shared" si="30"/>
        <v>0</v>
      </c>
      <c r="D436" s="18">
        <f>Original!G436+1</f>
        <v>6</v>
      </c>
      <c r="E436" s="18">
        <f>Original!H436+1</f>
        <v>6</v>
      </c>
      <c r="F436" s="18">
        <f>10-Original!I436+1</f>
        <v>5</v>
      </c>
      <c r="G436" s="18">
        <f>Original!J436+1</f>
        <v>4</v>
      </c>
      <c r="H436" s="18">
        <f>Original!K436+1</f>
        <v>4</v>
      </c>
      <c r="I436" s="18">
        <f>10-Original!L436+1</f>
        <v>4</v>
      </c>
      <c r="J436" s="4">
        <f t="shared" si="31"/>
        <v>4.833333333333333</v>
      </c>
      <c r="K436" s="18">
        <f>Original!M436</f>
        <v>5</v>
      </c>
      <c r="L436" s="20">
        <f>IF(RIGHT(Original!N436,3)="â‚¬",LEFT(Original!N436,(LEN(Original!N436)-3)),Original!N436)</f>
        <v>100</v>
      </c>
      <c r="M436" s="21">
        <f t="shared" si="32"/>
        <v>100</v>
      </c>
      <c r="N436" s="5">
        <f t="shared" si="33"/>
        <v>100</v>
      </c>
      <c r="O436" s="5">
        <f t="shared" si="34"/>
        <v>100</v>
      </c>
      <c r="P436" s="22" t="str">
        <f>IF(Original!O436="mÃ¤nnlich","0",IF(Original!O436="weiblich","1",""))</f>
        <v>1</v>
      </c>
      <c r="Q436" s="22">
        <f>IFERROR(INDEX(Alter!$B$1:$B$7,MATCH(LEFT(Original!P436,5),Alter!$A$1:$A$7,0)),"")</f>
        <v>3</v>
      </c>
      <c r="R436" s="23">
        <f>IFERROR(INDEX(Abschluss!$B$1:$B$10,MATCH(Original!Q436,Abschluss!$A$1:$A$10,0)),"")</f>
        <v>4</v>
      </c>
      <c r="S436" s="23">
        <f>IFERROR(INDEX(Tätigkeit!$B$1:$B$10,MATCH(Original!R436,Tätigkeit!$A$1:$A$10,0)),"")</f>
        <v>1</v>
      </c>
      <c r="T436" s="23">
        <f>IFERROR(INDEX(Berufsfeld!$B$1:$B$16,MATCH(Original!S436,Berufsfeld!$A$1:$A$16,0)),"")</f>
        <v>1</v>
      </c>
      <c r="U436" s="23">
        <f>IFERROR(INDEX(Studium!$B$1:$B$11,MATCH(Original!T436,Studium!$A$1:$A$11,0)),"")</f>
        <v>2</v>
      </c>
      <c r="V436" s="24">
        <f>IFERROR(INDEX(Einkommen!$B$1:$B$17,MATCH(Original!U436,Einkommen!$A$1:$A$17,0)),"")</f>
        <v>1</v>
      </c>
      <c r="W436" s="24">
        <f>IF(Original!V436="","",Original!V436+1)</f>
        <v>4</v>
      </c>
      <c r="X436" s="24">
        <f>IF(Original!W436="","",Original!W436+1)</f>
        <v>3</v>
      </c>
      <c r="Y436" s="25">
        <f>IF(Original!X436="ja",1,IF(Original!X436="nein",0,""))</f>
        <v>1</v>
      </c>
      <c r="Z436" s="25">
        <f>IF(Original!Y436="ja",0,IF(Original!Y436="nein",1,""))</f>
        <v>0</v>
      </c>
      <c r="AA436" s="25">
        <f>IF(OR(Original!Z436="Meine Meinung zu Amazon hat meine Entscheidung im ersten Teil des Fragebogens nicht beeinflusst.",neu!C436=0),0,IF(AND(Original!Z436="Ich habe mich wegen meiner Amazon-Vorbehalte im ersten Teil des Fragebogens fÃ¼r das Spenden entschieden.",neu!C436=1),1,""))</f>
        <v>0</v>
      </c>
      <c r="AB436" s="19"/>
    </row>
    <row r="437" spans="1:28" x14ac:dyDescent="0.3">
      <c r="A437" s="17">
        <f>IF(ISBLANK(Original!C437),1,0)</f>
        <v>1</v>
      </c>
      <c r="B437" s="2" t="str">
        <f>MID(Original!D437,8,1)&amp;MID(Original!F437,8,1)</f>
        <v>A</v>
      </c>
      <c r="C437" s="17">
        <f t="shared" si="30"/>
        <v>1</v>
      </c>
      <c r="D437" s="18">
        <f>Original!G437+1</f>
        <v>3</v>
      </c>
      <c r="E437" s="18">
        <f>Original!H437+1</f>
        <v>2</v>
      </c>
      <c r="F437" s="18">
        <f>10-Original!I437+1</f>
        <v>1</v>
      </c>
      <c r="G437" s="18">
        <f>Original!J437+1</f>
        <v>1</v>
      </c>
      <c r="H437" s="18">
        <f>Original!K437+1</f>
        <v>1</v>
      </c>
      <c r="I437" s="18">
        <f>10-Original!L437+1</f>
        <v>1</v>
      </c>
      <c r="J437" s="4">
        <f t="shared" si="31"/>
        <v>1.5</v>
      </c>
      <c r="K437" s="18">
        <f>Original!M437</f>
        <v>8</v>
      </c>
      <c r="L437" s="20">
        <f>IF(RIGHT(Original!N437,3)="â‚¬",LEFT(Original!N437,(LEN(Original!N437)-3)),Original!N437)</f>
        <v>200</v>
      </c>
      <c r="M437" s="21">
        <f t="shared" si="32"/>
        <v>200</v>
      </c>
      <c r="N437" s="5">
        <f t="shared" si="33"/>
        <v>200</v>
      </c>
      <c r="O437" s="5">
        <f t="shared" si="34"/>
        <v>200</v>
      </c>
      <c r="P437" s="22" t="str">
        <f>IF(Original!O437="mÃ¤nnlich","0",IF(Original!O437="weiblich","1",""))</f>
        <v>1</v>
      </c>
      <c r="Q437" s="22">
        <f>IFERROR(INDEX(Alter!$B$1:$B$7,MATCH(LEFT(Original!P437,5),Alter!$A$1:$A$7,0)),"")</f>
        <v>3</v>
      </c>
      <c r="R437" s="23">
        <f>IFERROR(INDEX(Abschluss!$B$1:$B$10,MATCH(Original!Q437,Abschluss!$A$1:$A$10,0)),"")</f>
        <v>7</v>
      </c>
      <c r="S437" s="23">
        <f>IFERROR(INDEX(Tätigkeit!$B$1:$B$10,MATCH(Original!R437,Tätigkeit!$A$1:$A$10,0)),"")</f>
        <v>1</v>
      </c>
      <c r="T437" s="23">
        <f>IFERROR(INDEX(Berufsfeld!$B$1:$B$16,MATCH(Original!S437,Berufsfeld!$A$1:$A$16,0)),"")</f>
        <v>11</v>
      </c>
      <c r="U437" s="23">
        <f>IFERROR(INDEX(Studium!$B$1:$B$11,MATCH(Original!T437,Studium!$A$1:$A$11,0)),"")</f>
        <v>9</v>
      </c>
      <c r="V437" s="24">
        <f>IFERROR(INDEX(Einkommen!$B$1:$B$17,MATCH(Original!U437,Einkommen!$A$1:$A$17,0)),"")</f>
        <v>2</v>
      </c>
      <c r="W437" s="24">
        <f>IF(Original!V437="","",Original!V437+1)</f>
        <v>3</v>
      </c>
      <c r="X437" s="24">
        <f>IF(Original!W437="","",Original!W437+1)</f>
        <v>2</v>
      </c>
      <c r="Y437" s="25">
        <f>IF(Original!X437="ja",1,IF(Original!X437="nein",0,""))</f>
        <v>1</v>
      </c>
      <c r="Z437" s="25">
        <f>IF(Original!Y437="ja",0,IF(Original!Y437="nein",1,""))</f>
        <v>0</v>
      </c>
      <c r="AA437" s="25">
        <f>IF(OR(Original!Z437="Meine Meinung zu Amazon hat meine Entscheidung im ersten Teil des Fragebogens nicht beeinflusst.",neu!C437=0),0,IF(AND(Original!Z437="Ich habe mich wegen meiner Amazon-Vorbehalte im ersten Teil des Fragebogens fÃ¼r das Spenden entschieden.",neu!C437=1),1,""))</f>
        <v>0</v>
      </c>
      <c r="AB437" s="19"/>
    </row>
    <row r="438" spans="1:28" x14ac:dyDescent="0.3">
      <c r="A438" s="17">
        <f>IF(ISBLANK(Original!C438),1,0)</f>
        <v>0</v>
      </c>
      <c r="B438" s="2" t="str">
        <f>MID(Original!D438,8,1)&amp;MID(Original!F438,8,1)</f>
        <v>B</v>
      </c>
      <c r="C438" s="17">
        <f t="shared" si="30"/>
        <v>0</v>
      </c>
      <c r="D438" s="18">
        <f>Original!G438+1</f>
        <v>1</v>
      </c>
      <c r="E438" s="18">
        <f>Original!H438+1</f>
        <v>4</v>
      </c>
      <c r="F438" s="18">
        <f>10-Original!I438+1</f>
        <v>3</v>
      </c>
      <c r="G438" s="18">
        <f>Original!J438+1</f>
        <v>2</v>
      </c>
      <c r="H438" s="18">
        <f>Original!K438+1</f>
        <v>1</v>
      </c>
      <c r="I438" s="18">
        <f>10-Original!L438+1</f>
        <v>1</v>
      </c>
      <c r="J438" s="4">
        <f t="shared" si="31"/>
        <v>2</v>
      </c>
      <c r="K438" s="18">
        <f>Original!M438</f>
        <v>6</v>
      </c>
      <c r="L438" s="20" t="str">
        <f>IF(RIGHT(Original!N438,3)="â‚¬",LEFT(Original!N438,(LEN(Original!N438)-3)),Original!N438)</f>
        <v xml:space="preserve">50 </v>
      </c>
      <c r="M438" s="21" t="str">
        <f t="shared" si="32"/>
        <v xml:space="preserve">50 </v>
      </c>
      <c r="N438" s="5" t="str">
        <f t="shared" si="33"/>
        <v xml:space="preserve">50 </v>
      </c>
      <c r="O438" s="5">
        <f t="shared" si="34"/>
        <v>50</v>
      </c>
      <c r="P438" s="22" t="str">
        <f>IF(Original!O438="mÃ¤nnlich","0",IF(Original!O438="weiblich","1",""))</f>
        <v>1</v>
      </c>
      <c r="Q438" s="22">
        <f>IFERROR(INDEX(Alter!$B$1:$B$7,MATCH(LEFT(Original!P438,5),Alter!$A$1:$A$7,0)),"")</f>
        <v>2</v>
      </c>
      <c r="R438" s="23">
        <f>IFERROR(INDEX(Abschluss!$B$1:$B$10,MATCH(Original!Q438,Abschluss!$A$1:$A$10,0)),"")</f>
        <v>4</v>
      </c>
      <c r="S438" s="23">
        <f>IFERROR(INDEX(Tätigkeit!$B$1:$B$10,MATCH(Original!R438,Tätigkeit!$A$1:$A$10,0)),"")</f>
        <v>1</v>
      </c>
      <c r="T438" s="23">
        <f>IFERROR(INDEX(Berufsfeld!$B$1:$B$16,MATCH(Original!S438,Berufsfeld!$A$1:$A$16,0)),"")</f>
        <v>11</v>
      </c>
      <c r="U438" s="23">
        <f>IFERROR(INDEX(Studium!$B$1:$B$11,MATCH(Original!T438,Studium!$A$1:$A$11,0)),"")</f>
        <v>9</v>
      </c>
      <c r="V438" s="24">
        <f>IFERROR(INDEX(Einkommen!$B$1:$B$17,MATCH(Original!U438,Einkommen!$A$1:$A$17,0)),"")</f>
        <v>2</v>
      </c>
      <c r="W438" s="24">
        <f>IF(Original!V438="","",Original!V438+1)</f>
        <v>3</v>
      </c>
      <c r="X438" s="24">
        <f>IF(Original!W438="","",Original!W438+1)</f>
        <v>7</v>
      </c>
      <c r="Y438" s="25">
        <f>IF(Original!X438="ja",1,IF(Original!X438="nein",0,""))</f>
        <v>1</v>
      </c>
      <c r="Z438" s="25">
        <f>IF(Original!Y438="ja",0,IF(Original!Y438="nein",1,""))</f>
        <v>0</v>
      </c>
      <c r="AA438" s="25">
        <f>IF(OR(Original!Z438="Meine Meinung zu Amazon hat meine Entscheidung im ersten Teil des Fragebogens nicht beeinflusst.",neu!C438=0),0,IF(AND(Original!Z438="Ich habe mich wegen meiner Amazon-Vorbehalte im ersten Teil des Fragebogens fÃ¼r das Spenden entschieden.",neu!C438=1),1,""))</f>
        <v>0</v>
      </c>
      <c r="AB438" s="19"/>
    </row>
    <row r="439" spans="1:28" x14ac:dyDescent="0.3">
      <c r="A439" s="17">
        <f>IF(ISBLANK(Original!C439),1,0)</f>
        <v>0</v>
      </c>
      <c r="B439" s="2" t="str">
        <f>MID(Original!D439,8,1)&amp;MID(Original!F439,8,1)</f>
        <v>A</v>
      </c>
      <c r="C439" s="17">
        <f t="shared" si="30"/>
        <v>1</v>
      </c>
      <c r="D439" s="18">
        <f>Original!G439+1</f>
        <v>9</v>
      </c>
      <c r="E439" s="18">
        <f>Original!H439+1</f>
        <v>8</v>
      </c>
      <c r="F439" s="18">
        <f>10-Original!I439+1</f>
        <v>3</v>
      </c>
      <c r="G439" s="18">
        <f>Original!J439+1</f>
        <v>8</v>
      </c>
      <c r="H439" s="18">
        <f>Original!K439+1</f>
        <v>3</v>
      </c>
      <c r="I439" s="18">
        <f>10-Original!L439+1</f>
        <v>5</v>
      </c>
      <c r="J439" s="4">
        <f t="shared" si="31"/>
        <v>6</v>
      </c>
      <c r="K439" s="18">
        <f>Original!M439</f>
        <v>10</v>
      </c>
      <c r="L439" s="20">
        <f>IF(RIGHT(Original!N439,3)="â‚¬",LEFT(Original!N439,(LEN(Original!N439)-3)),Original!N439)</f>
        <v>500</v>
      </c>
      <c r="M439" s="21">
        <f t="shared" si="32"/>
        <v>500</v>
      </c>
      <c r="N439" s="5">
        <f t="shared" si="33"/>
        <v>500</v>
      </c>
      <c r="O439" s="5">
        <f t="shared" si="34"/>
        <v>500</v>
      </c>
      <c r="P439" s="22" t="str">
        <f>IF(Original!O439="mÃ¤nnlich","0",IF(Original!O439="weiblich","1",""))</f>
        <v>1</v>
      </c>
      <c r="Q439" s="22">
        <f>IFERROR(INDEX(Alter!$B$1:$B$7,MATCH(LEFT(Original!P439,5),Alter!$A$1:$A$7,0)),"")</f>
        <v>3</v>
      </c>
      <c r="R439" s="23">
        <f>IFERROR(INDEX(Abschluss!$B$1:$B$10,MATCH(Original!Q439,Abschluss!$A$1:$A$10,0)),"")</f>
        <v>8</v>
      </c>
      <c r="S439" s="23">
        <f>IFERROR(INDEX(Tätigkeit!$B$1:$B$10,MATCH(Original!R439,Tätigkeit!$A$1:$A$10,0)),"")</f>
        <v>2</v>
      </c>
      <c r="T439" s="23">
        <f>IFERROR(INDEX(Berufsfeld!$B$1:$B$16,MATCH(Original!S439,Berufsfeld!$A$1:$A$16,0)),"")</f>
        <v>6</v>
      </c>
      <c r="U439" s="23">
        <f>IFERROR(INDEX(Studium!$B$1:$B$11,MATCH(Original!T439,Studium!$A$1:$A$11,0)),"")</f>
        <v>9</v>
      </c>
      <c r="V439" s="24">
        <f>IFERROR(INDEX(Einkommen!$B$1:$B$17,MATCH(Original!U439,Einkommen!$A$1:$A$17,0)),"")</f>
        <v>4</v>
      </c>
      <c r="W439" s="24">
        <f>IF(Original!V439="","",Original!V439+1)</f>
        <v>4</v>
      </c>
      <c r="X439" s="24">
        <f>IF(Original!W439="","",Original!W439+1)</f>
        <v>4</v>
      </c>
      <c r="Y439" s="25">
        <f>IF(Original!X439="ja",1,IF(Original!X439="nein",0,""))</f>
        <v>1</v>
      </c>
      <c r="Z439" s="25">
        <f>IF(Original!Y439="ja",0,IF(Original!Y439="nein",1,""))</f>
        <v>0</v>
      </c>
      <c r="AA439" s="25">
        <f>IF(OR(Original!Z439="Meine Meinung zu Amazon hat meine Entscheidung im ersten Teil des Fragebogens nicht beeinflusst.",neu!C439=0),0,IF(AND(Original!Z439="Ich habe mich wegen meiner Amazon-Vorbehalte im ersten Teil des Fragebogens fÃ¼r das Spenden entschieden.",neu!C439=1),1,""))</f>
        <v>0</v>
      </c>
      <c r="AB439" s="19"/>
    </row>
    <row r="440" spans="1:28" x14ac:dyDescent="0.3">
      <c r="A440" s="17">
        <f>IF(ISBLANK(Original!C440),1,0)</f>
        <v>0</v>
      </c>
      <c r="B440" s="2" t="str">
        <f>MID(Original!D440,8,1)&amp;MID(Original!F440,8,1)</f>
        <v>A</v>
      </c>
      <c r="C440" s="17">
        <f t="shared" si="30"/>
        <v>1</v>
      </c>
      <c r="D440" s="18">
        <f>Original!G440+1</f>
        <v>7</v>
      </c>
      <c r="E440" s="18">
        <f>Original!H440+1</f>
        <v>8</v>
      </c>
      <c r="F440" s="18">
        <f>10-Original!I440+1</f>
        <v>4</v>
      </c>
      <c r="G440" s="18">
        <f>Original!J440+1</f>
        <v>6</v>
      </c>
      <c r="H440" s="18">
        <f>Original!K440+1</f>
        <v>7</v>
      </c>
      <c r="I440" s="18">
        <f>10-Original!L440+1</f>
        <v>4</v>
      </c>
      <c r="J440" s="4">
        <f t="shared" si="31"/>
        <v>6</v>
      </c>
      <c r="K440" s="18">
        <f>Original!M440</f>
        <v>5</v>
      </c>
      <c r="L440" s="20" t="str">
        <f>IF(RIGHT(Original!N440,3)="â‚¬",LEFT(Original!N440,(LEN(Original!N440)-3)),Original!N440)</f>
        <v>200</v>
      </c>
      <c r="M440" s="21" t="str">
        <f t="shared" si="32"/>
        <v>200</v>
      </c>
      <c r="N440" s="5" t="str">
        <f t="shared" si="33"/>
        <v>200</v>
      </c>
      <c r="O440" s="5">
        <f t="shared" si="34"/>
        <v>200</v>
      </c>
      <c r="P440" s="22" t="str">
        <f>IF(Original!O440="mÃ¤nnlich","0",IF(Original!O440="weiblich","1",""))</f>
        <v>1</v>
      </c>
      <c r="Q440" s="22">
        <f>IFERROR(INDEX(Alter!$B$1:$B$7,MATCH(LEFT(Original!P440,5),Alter!$A$1:$A$7,0)),"")</f>
        <v>3</v>
      </c>
      <c r="R440" s="23">
        <f>IFERROR(INDEX(Abschluss!$B$1:$B$10,MATCH(Original!Q440,Abschluss!$A$1:$A$10,0)),"")</f>
        <v>4</v>
      </c>
      <c r="S440" s="23">
        <f>IFERROR(INDEX(Tätigkeit!$B$1:$B$10,MATCH(Original!R440,Tätigkeit!$A$1:$A$10,0)),"")</f>
        <v>6</v>
      </c>
      <c r="T440" s="23">
        <f>IFERROR(INDEX(Berufsfeld!$B$1:$B$16,MATCH(Original!S440,Berufsfeld!$A$1:$A$16,0)),"")</f>
        <v>4</v>
      </c>
      <c r="U440" s="23">
        <f>IFERROR(INDEX(Studium!$B$1:$B$11,MATCH(Original!T440,Studium!$A$1:$A$11,0)),"")</f>
        <v>7</v>
      </c>
      <c r="V440" s="24">
        <f>IFERROR(INDEX(Einkommen!$B$1:$B$17,MATCH(Original!U440,Einkommen!$A$1:$A$17,0)),"")</f>
        <v>2</v>
      </c>
      <c r="W440" s="24">
        <f>IF(Original!V440="","",Original!V440+1)</f>
        <v>5</v>
      </c>
      <c r="X440" s="24">
        <f>IF(Original!W440="","",Original!W440+1)</f>
        <v>4</v>
      </c>
      <c r="Y440" s="25">
        <f>IF(Original!X440="ja",1,IF(Original!X440="nein",0,""))</f>
        <v>1</v>
      </c>
      <c r="Z440" s="25">
        <f>IF(Original!Y440="ja",0,IF(Original!Y440="nein",1,""))</f>
        <v>1</v>
      </c>
      <c r="AA440" s="25">
        <f>IF(OR(Original!Z440="Meine Meinung zu Amazon hat meine Entscheidung im ersten Teil des Fragebogens nicht beeinflusst.",neu!C440=0),0,IF(AND(Original!Z440="Ich habe mich wegen meiner Amazon-Vorbehalte im ersten Teil des Fragebogens fÃ¼r das Spenden entschieden.",neu!C440=1),1,""))</f>
        <v>0</v>
      </c>
      <c r="AB440" s="19"/>
    </row>
    <row r="441" spans="1:28" x14ac:dyDescent="0.3">
      <c r="A441" s="17">
        <f>IF(ISBLANK(Original!C441),1,0)</f>
        <v>0</v>
      </c>
      <c r="B441" s="2" t="str">
        <f>MID(Original!D441,8,1)&amp;MID(Original!F441,8,1)</f>
        <v>B</v>
      </c>
      <c r="C441" s="17">
        <f t="shared" si="30"/>
        <v>0</v>
      </c>
      <c r="D441" s="18">
        <f>Original!G441+1</f>
        <v>8</v>
      </c>
      <c r="E441" s="18">
        <f>Original!H441+1</f>
        <v>8</v>
      </c>
      <c r="F441" s="18">
        <f>10-Original!I441+1</f>
        <v>4</v>
      </c>
      <c r="G441" s="18">
        <f>Original!J441+1</f>
        <v>6</v>
      </c>
      <c r="H441" s="18">
        <f>Original!K441+1</f>
        <v>4</v>
      </c>
      <c r="I441" s="18">
        <f>10-Original!L441+1</f>
        <v>4</v>
      </c>
      <c r="J441" s="4">
        <f t="shared" si="31"/>
        <v>5.666666666666667</v>
      </c>
      <c r="K441" s="18">
        <f>Original!M441</f>
        <v>9</v>
      </c>
      <c r="L441" s="20">
        <f>IF(RIGHT(Original!N441,3)="â‚¬",LEFT(Original!N441,(LEN(Original!N441)-3)),Original!N441)</f>
        <v>200</v>
      </c>
      <c r="M441" s="21">
        <f t="shared" si="32"/>
        <v>200</v>
      </c>
      <c r="N441" s="5">
        <f t="shared" si="33"/>
        <v>200</v>
      </c>
      <c r="O441" s="5">
        <f t="shared" si="34"/>
        <v>200</v>
      </c>
      <c r="P441" s="22" t="str">
        <f>IF(Original!O441="mÃ¤nnlich","0",IF(Original!O441="weiblich","1",""))</f>
        <v>1</v>
      </c>
      <c r="Q441" s="22">
        <f>IFERROR(INDEX(Alter!$B$1:$B$7,MATCH(LEFT(Original!P441,5),Alter!$A$1:$A$7,0)),"")</f>
        <v>3</v>
      </c>
      <c r="R441" s="23">
        <f>IFERROR(INDEX(Abschluss!$B$1:$B$10,MATCH(Original!Q441,Abschluss!$A$1:$A$10,0)),"")</f>
        <v>7</v>
      </c>
      <c r="S441" s="23">
        <f>IFERROR(INDEX(Tätigkeit!$B$1:$B$10,MATCH(Original!R441,Tätigkeit!$A$1:$A$10,0)),"")</f>
        <v>2</v>
      </c>
      <c r="T441" s="23">
        <f>IFERROR(INDEX(Berufsfeld!$B$1:$B$16,MATCH(Original!S441,Berufsfeld!$A$1:$A$16,0)),"")</f>
        <v>12</v>
      </c>
      <c r="U441" s="23">
        <f>IFERROR(INDEX(Studium!$B$1:$B$11,MATCH(Original!T441,Studium!$A$1:$A$11,0)),"")</f>
        <v>5</v>
      </c>
      <c r="V441" s="24">
        <f>IFERROR(INDEX(Einkommen!$B$1:$B$17,MATCH(Original!U441,Einkommen!$A$1:$A$17,0)),"")</f>
        <v>3</v>
      </c>
      <c r="W441" s="24">
        <f>IF(Original!V441="","",Original!V441+1)</f>
        <v>6</v>
      </c>
      <c r="X441" s="24">
        <f>IF(Original!W441="","",Original!W441+1)</f>
        <v>2</v>
      </c>
      <c r="Y441" s="25">
        <f>IF(Original!X441="ja",1,IF(Original!X441="nein",0,""))</f>
        <v>1</v>
      </c>
      <c r="Z441" s="25">
        <f>IF(Original!Y441="ja",0,IF(Original!Y441="nein",1,""))</f>
        <v>0</v>
      </c>
      <c r="AA441" s="25">
        <f>IF(OR(Original!Z441="Meine Meinung zu Amazon hat meine Entscheidung im ersten Teil des Fragebogens nicht beeinflusst.",neu!C441=0),0,IF(AND(Original!Z441="Ich habe mich wegen meiner Amazon-Vorbehalte im ersten Teil des Fragebogens fÃ¼r das Spenden entschieden.",neu!C441=1),1,""))</f>
        <v>0</v>
      </c>
      <c r="AB441" s="19"/>
    </row>
    <row r="442" spans="1:28" x14ac:dyDescent="0.3">
      <c r="A442" s="17">
        <f>IF(ISBLANK(Original!C442),1,0)</f>
        <v>1</v>
      </c>
      <c r="B442" s="2" t="str">
        <f>MID(Original!D442,8,1)&amp;MID(Original!F442,8,1)</f>
        <v>B</v>
      </c>
      <c r="C442" s="17">
        <f t="shared" si="30"/>
        <v>0</v>
      </c>
      <c r="D442" s="18">
        <f>Original!G442+1</f>
        <v>4</v>
      </c>
      <c r="E442" s="18">
        <f>Original!H442+1</f>
        <v>5</v>
      </c>
      <c r="F442" s="18">
        <f>10-Original!I442+1</f>
        <v>4</v>
      </c>
      <c r="G442" s="18">
        <f>Original!J442+1</f>
        <v>2</v>
      </c>
      <c r="H442" s="18">
        <f>Original!K442+1</f>
        <v>3</v>
      </c>
      <c r="I442" s="18">
        <f>10-Original!L442+1</f>
        <v>2</v>
      </c>
      <c r="J442" s="4">
        <f t="shared" si="31"/>
        <v>3.3333333333333335</v>
      </c>
      <c r="K442" s="18">
        <f>Original!M442</f>
        <v>5</v>
      </c>
      <c r="L442" s="20">
        <f>IF(RIGHT(Original!N442,3)="â‚¬",LEFT(Original!N442,(LEN(Original!N442)-3)),Original!N442)</f>
        <v>100</v>
      </c>
      <c r="M442" s="21">
        <f t="shared" si="32"/>
        <v>100</v>
      </c>
      <c r="N442" s="5">
        <f t="shared" si="33"/>
        <v>100</v>
      </c>
      <c r="O442" s="5">
        <f t="shared" si="34"/>
        <v>100</v>
      </c>
      <c r="P442" s="22" t="str">
        <f>IF(Original!O442="mÃ¤nnlich","0",IF(Original!O442="weiblich","1",""))</f>
        <v>1</v>
      </c>
      <c r="Q442" s="22">
        <f>IFERROR(INDEX(Alter!$B$1:$B$7,MATCH(LEFT(Original!P442,5),Alter!$A$1:$A$7,0)),"")</f>
        <v>3</v>
      </c>
      <c r="R442" s="23">
        <f>IFERROR(INDEX(Abschluss!$B$1:$B$10,MATCH(Original!Q442,Abschluss!$A$1:$A$10,0)),"")</f>
        <v>5</v>
      </c>
      <c r="S442" s="23">
        <f>IFERROR(INDEX(Tätigkeit!$B$1:$B$10,MATCH(Original!R442,Tätigkeit!$A$1:$A$10,0)),"")</f>
        <v>2</v>
      </c>
      <c r="T442" s="23">
        <f>IFERROR(INDEX(Berufsfeld!$B$1:$B$16,MATCH(Original!S442,Berufsfeld!$A$1:$A$16,0)),"")</f>
        <v>1</v>
      </c>
      <c r="U442" s="23">
        <f>IFERROR(INDEX(Studium!$B$1:$B$11,MATCH(Original!T442,Studium!$A$1:$A$11,0)),"")</f>
        <v>1</v>
      </c>
      <c r="V442" s="24">
        <f>IFERROR(INDEX(Einkommen!$B$1:$B$17,MATCH(Original!U442,Einkommen!$A$1:$A$17,0)),"")</f>
        <v>5</v>
      </c>
      <c r="W442" s="24">
        <f>IF(Original!V442="","",Original!V442+1)</f>
        <v>3</v>
      </c>
      <c r="X442" s="24">
        <f>IF(Original!W442="","",Original!W442+1)</f>
        <v>4</v>
      </c>
      <c r="Y442" s="25">
        <f>IF(Original!X442="ja",1,IF(Original!X442="nein",0,""))</f>
        <v>0</v>
      </c>
      <c r="Z442" s="25">
        <f>IF(Original!Y442="ja",0,IF(Original!Y442="nein",1,""))</f>
        <v>1</v>
      </c>
      <c r="AA442" s="25">
        <f>IF(OR(Original!Z442="Meine Meinung zu Amazon hat meine Entscheidung im ersten Teil des Fragebogens nicht beeinflusst.",neu!C442=0),0,IF(AND(Original!Z442="Ich habe mich wegen meiner Amazon-Vorbehalte im ersten Teil des Fragebogens fÃ¼r das Spenden entschieden.",neu!C442=1),1,""))</f>
        <v>0</v>
      </c>
      <c r="AB442" s="19"/>
    </row>
    <row r="443" spans="1:28" x14ac:dyDescent="0.3">
      <c r="A443" s="17">
        <f>IF(ISBLANK(Original!C443),1,0)</f>
        <v>1</v>
      </c>
      <c r="B443" s="2" t="str">
        <f>MID(Original!D443,8,1)&amp;MID(Original!F443,8,1)</f>
        <v>A</v>
      </c>
      <c r="C443" s="17">
        <f t="shared" si="30"/>
        <v>1</v>
      </c>
      <c r="D443" s="18">
        <f>Original!G443+1</f>
        <v>7</v>
      </c>
      <c r="E443" s="18">
        <f>Original!H443+1</f>
        <v>11</v>
      </c>
      <c r="F443" s="18">
        <f>10-Original!I443+1</f>
        <v>1</v>
      </c>
      <c r="G443" s="18">
        <f>Original!J443+1</f>
        <v>7</v>
      </c>
      <c r="H443" s="18">
        <f>Original!K443+1</f>
        <v>1</v>
      </c>
      <c r="I443" s="18">
        <f>10-Original!L443+1</f>
        <v>4</v>
      </c>
      <c r="J443" s="4">
        <f t="shared" si="31"/>
        <v>5.166666666666667</v>
      </c>
      <c r="K443" s="18">
        <f>Original!M443</f>
        <v>10</v>
      </c>
      <c r="L443" s="20">
        <f>IF(RIGHT(Original!N443,3)="â‚¬",LEFT(Original!N443,(LEN(Original!N443)-3)),Original!N443)</f>
        <v>150</v>
      </c>
      <c r="M443" s="21">
        <f t="shared" si="32"/>
        <v>150</v>
      </c>
      <c r="N443" s="5">
        <f t="shared" si="33"/>
        <v>150</v>
      </c>
      <c r="O443" s="5">
        <f t="shared" si="34"/>
        <v>150</v>
      </c>
      <c r="P443" s="22" t="str">
        <f>IF(Original!O443="mÃ¤nnlich","0",IF(Original!O443="weiblich","1",""))</f>
        <v>1</v>
      </c>
      <c r="Q443" s="22">
        <f>IFERROR(INDEX(Alter!$B$1:$B$7,MATCH(LEFT(Original!P443,5),Alter!$A$1:$A$7,0)),"")</f>
        <v>2</v>
      </c>
      <c r="R443" s="23">
        <f>IFERROR(INDEX(Abschluss!$B$1:$B$10,MATCH(Original!Q443,Abschluss!$A$1:$A$10,0)),"")</f>
        <v>4</v>
      </c>
      <c r="S443" s="23">
        <f>IFERROR(INDEX(Tätigkeit!$B$1:$B$10,MATCH(Original!R443,Tätigkeit!$A$1:$A$10,0)),"")</f>
        <v>1</v>
      </c>
      <c r="T443" s="23">
        <f>IFERROR(INDEX(Berufsfeld!$B$1:$B$16,MATCH(Original!S443,Berufsfeld!$A$1:$A$16,0)),"")</f>
        <v>2</v>
      </c>
      <c r="U443" s="23">
        <f>IFERROR(INDEX(Studium!$B$1:$B$11,MATCH(Original!T443,Studium!$A$1:$A$11,0)),"")</f>
        <v>7</v>
      </c>
      <c r="V443" s="24">
        <f>IFERROR(INDEX(Einkommen!$B$1:$B$17,MATCH(Original!U443,Einkommen!$A$1:$A$17,0)),"")</f>
        <v>2</v>
      </c>
      <c r="W443" s="24">
        <f>IF(Original!V443="","",Original!V443+1)</f>
        <v>3</v>
      </c>
      <c r="X443" s="24">
        <f>IF(Original!W443="","",Original!W443+1)</f>
        <v>3</v>
      </c>
      <c r="Y443" s="25">
        <f>IF(Original!X443="ja",1,IF(Original!X443="nein",0,""))</f>
        <v>1</v>
      </c>
      <c r="Z443" s="25">
        <f>IF(Original!Y443="ja",0,IF(Original!Y443="nein",1,""))</f>
        <v>0</v>
      </c>
      <c r="AA443" s="25">
        <f>IF(OR(Original!Z443="Meine Meinung zu Amazon hat meine Entscheidung im ersten Teil des Fragebogens nicht beeinflusst.",neu!C443=0),0,IF(AND(Original!Z443="Ich habe mich wegen meiner Amazon-Vorbehalte im ersten Teil des Fragebogens fÃ¼r das Spenden entschieden.",neu!C443=1),1,""))</f>
        <v>0</v>
      </c>
      <c r="AB443" s="19"/>
    </row>
    <row r="444" spans="1:28" x14ac:dyDescent="0.3">
      <c r="A444" s="17">
        <f>IF(ISBLANK(Original!C444),1,0)</f>
        <v>1</v>
      </c>
      <c r="B444" s="2" t="str">
        <f>MID(Original!D444,8,1)&amp;MID(Original!F444,8,1)</f>
        <v>A</v>
      </c>
      <c r="C444" s="17">
        <f t="shared" si="30"/>
        <v>1</v>
      </c>
      <c r="D444" s="18">
        <f>Original!G444+1</f>
        <v>4</v>
      </c>
      <c r="E444" s="18">
        <f>Original!H444+1</f>
        <v>9</v>
      </c>
      <c r="F444" s="18">
        <f>10-Original!I444+1</f>
        <v>3</v>
      </c>
      <c r="G444" s="18">
        <f>Original!J444+1</f>
        <v>4</v>
      </c>
      <c r="H444" s="18">
        <f>Original!K444+1</f>
        <v>3</v>
      </c>
      <c r="I444" s="18">
        <f>10-Original!L444+1</f>
        <v>8</v>
      </c>
      <c r="J444" s="4">
        <f t="shared" si="31"/>
        <v>5.166666666666667</v>
      </c>
      <c r="K444" s="18">
        <f>Original!M444</f>
        <v>8</v>
      </c>
      <c r="L444" s="20">
        <f>IF(RIGHT(Original!N444,3)="â‚¬",LEFT(Original!N444,(LEN(Original!N444)-3)),Original!N444)</f>
        <v>100</v>
      </c>
      <c r="M444" s="21">
        <f t="shared" si="32"/>
        <v>100</v>
      </c>
      <c r="N444" s="5">
        <f t="shared" si="33"/>
        <v>100</v>
      </c>
      <c r="O444" s="5">
        <f t="shared" si="34"/>
        <v>100</v>
      </c>
      <c r="P444" s="22" t="str">
        <f>IF(Original!O444="mÃ¤nnlich","0",IF(Original!O444="weiblich","1",""))</f>
        <v>1</v>
      </c>
      <c r="Q444" s="22">
        <f>IFERROR(INDEX(Alter!$B$1:$B$7,MATCH(LEFT(Original!P444,5),Alter!$A$1:$A$7,0)),"")</f>
        <v>2</v>
      </c>
      <c r="R444" s="23">
        <f>IFERROR(INDEX(Abschluss!$B$1:$B$10,MATCH(Original!Q444,Abschluss!$A$1:$A$10,0)),"")</f>
        <v>4</v>
      </c>
      <c r="S444" s="23">
        <f>IFERROR(INDEX(Tätigkeit!$B$1:$B$10,MATCH(Original!R444,Tätigkeit!$A$1:$A$10,0)),"")</f>
        <v>1</v>
      </c>
      <c r="T444" s="23">
        <f>IFERROR(INDEX(Berufsfeld!$B$1:$B$16,MATCH(Original!S444,Berufsfeld!$A$1:$A$16,0)),"")</f>
        <v>2</v>
      </c>
      <c r="U444" s="23">
        <f>IFERROR(INDEX(Studium!$B$1:$B$11,MATCH(Original!T444,Studium!$A$1:$A$11,0)),"")</f>
        <v>9</v>
      </c>
      <c r="V444" s="24">
        <f>IFERROR(INDEX(Einkommen!$B$1:$B$17,MATCH(Original!U444,Einkommen!$A$1:$A$17,0)),"")</f>
        <v>1</v>
      </c>
      <c r="W444" s="24">
        <f>IF(Original!V444="","",Original!V444+1)</f>
        <v>3</v>
      </c>
      <c r="X444" s="24">
        <f>IF(Original!W444="","",Original!W444+1)</f>
        <v>4</v>
      </c>
      <c r="Y444" s="25">
        <f>IF(Original!X444="ja",1,IF(Original!X444="nein",0,""))</f>
        <v>0</v>
      </c>
      <c r="Z444" s="25">
        <f>IF(Original!Y444="ja",0,IF(Original!Y444="nein",1,""))</f>
        <v>0</v>
      </c>
      <c r="AA444" s="25">
        <f>IF(OR(Original!Z444="Meine Meinung zu Amazon hat meine Entscheidung im ersten Teil des Fragebogens nicht beeinflusst.",neu!C444=0),0,IF(AND(Original!Z444="Ich habe mich wegen meiner Amazon-Vorbehalte im ersten Teil des Fragebogens fÃ¼r das Spenden entschieden.",neu!C444=1),1,""))</f>
        <v>0</v>
      </c>
      <c r="AB444" s="19"/>
    </row>
    <row r="445" spans="1:28" x14ac:dyDescent="0.3">
      <c r="A445" s="17">
        <f>IF(ISBLANK(Original!C445),1,0)</f>
        <v>0</v>
      </c>
      <c r="B445" s="2" t="str">
        <f>MID(Original!D445,8,1)&amp;MID(Original!F445,8,1)</f>
        <v>B</v>
      </c>
      <c r="C445" s="17">
        <f t="shared" si="30"/>
        <v>0</v>
      </c>
      <c r="D445" s="18">
        <f>Original!G445+1</f>
        <v>5</v>
      </c>
      <c r="E445" s="18">
        <f>Original!H445+1</f>
        <v>2</v>
      </c>
      <c r="F445" s="18">
        <f>10-Original!I445+1</f>
        <v>4</v>
      </c>
      <c r="G445" s="18">
        <f>Original!J445+1</f>
        <v>2</v>
      </c>
      <c r="H445" s="18">
        <f>Original!K445+1</f>
        <v>2</v>
      </c>
      <c r="I445" s="18">
        <f>10-Original!L445+1</f>
        <v>4</v>
      </c>
      <c r="J445" s="4">
        <f t="shared" si="31"/>
        <v>3.1666666666666665</v>
      </c>
      <c r="K445" s="18">
        <f>Original!M445</f>
        <v>6</v>
      </c>
      <c r="L445" s="20">
        <f>IF(RIGHT(Original!N445,3)="â‚¬",LEFT(Original!N445,(LEN(Original!N445)-3)),Original!N445)</f>
        <v>333</v>
      </c>
      <c r="M445" s="21">
        <f t="shared" si="32"/>
        <v>333</v>
      </c>
      <c r="N445" s="5">
        <f t="shared" si="33"/>
        <v>333</v>
      </c>
      <c r="O445" s="5">
        <f t="shared" si="34"/>
        <v>333</v>
      </c>
      <c r="P445" s="22" t="str">
        <f>IF(Original!O445="mÃ¤nnlich","0",IF(Original!O445="weiblich","1",""))</f>
        <v>1</v>
      </c>
      <c r="Q445" s="22">
        <f>IFERROR(INDEX(Alter!$B$1:$B$7,MATCH(LEFT(Original!P445,5),Alter!$A$1:$A$7,0)),"")</f>
        <v>2</v>
      </c>
      <c r="R445" s="23">
        <f>IFERROR(INDEX(Abschluss!$B$1:$B$10,MATCH(Original!Q445,Abschluss!$A$1:$A$10,0)),"")</f>
        <v>4</v>
      </c>
      <c r="S445" s="23">
        <f>IFERROR(INDEX(Tätigkeit!$B$1:$B$10,MATCH(Original!R445,Tätigkeit!$A$1:$A$10,0)),"")</f>
        <v>1</v>
      </c>
      <c r="T445" s="23">
        <f>IFERROR(INDEX(Berufsfeld!$B$1:$B$16,MATCH(Original!S445,Berufsfeld!$A$1:$A$16,0)),"")</f>
        <v>4</v>
      </c>
      <c r="U445" s="23">
        <f>IFERROR(INDEX(Studium!$B$1:$B$11,MATCH(Original!T445,Studium!$A$1:$A$11,0)),"")</f>
        <v>3</v>
      </c>
      <c r="V445" s="24">
        <f>IFERROR(INDEX(Einkommen!$B$1:$B$17,MATCH(Original!U445,Einkommen!$A$1:$A$17,0)),"")</f>
        <v>2</v>
      </c>
      <c r="W445" s="24">
        <f>IF(Original!V445="","",Original!V445+1)</f>
        <v>2</v>
      </c>
      <c r="X445" s="24">
        <f>IF(Original!W445="","",Original!W445+1)</f>
        <v>3</v>
      </c>
      <c r="Y445" s="25">
        <f>IF(Original!X445="ja",1,IF(Original!X445="nein",0,""))</f>
        <v>1</v>
      </c>
      <c r="Z445" s="25">
        <f>IF(Original!Y445="ja",0,IF(Original!Y445="nein",1,""))</f>
        <v>0</v>
      </c>
      <c r="AA445" s="25">
        <f>IF(OR(Original!Z445="Meine Meinung zu Amazon hat meine Entscheidung im ersten Teil des Fragebogens nicht beeinflusst.",neu!C445=0),0,IF(AND(Original!Z445="Ich habe mich wegen meiner Amazon-Vorbehalte im ersten Teil des Fragebogens fÃ¼r das Spenden entschieden.",neu!C445=1),1,""))</f>
        <v>0</v>
      </c>
      <c r="AB445" s="19"/>
    </row>
    <row r="446" spans="1:28" x14ac:dyDescent="0.3">
      <c r="A446" s="17">
        <f>IF(ISBLANK(Original!C446),1,0)</f>
        <v>0</v>
      </c>
      <c r="B446" s="2" t="str">
        <f>MID(Original!D446,8,1)&amp;MID(Original!F446,8,1)</f>
        <v>A</v>
      </c>
      <c r="C446" s="17">
        <f t="shared" si="30"/>
        <v>1</v>
      </c>
      <c r="D446" s="18">
        <f>Original!G446+1</f>
        <v>6</v>
      </c>
      <c r="E446" s="18">
        <f>Original!H446+1</f>
        <v>8</v>
      </c>
      <c r="F446" s="18">
        <f>10-Original!I446+1</f>
        <v>5</v>
      </c>
      <c r="G446" s="18">
        <f>Original!J446+1</f>
        <v>5</v>
      </c>
      <c r="H446" s="18">
        <f>Original!K446+1</f>
        <v>5</v>
      </c>
      <c r="I446" s="18">
        <f>10-Original!L446+1</f>
        <v>5</v>
      </c>
      <c r="J446" s="4">
        <f t="shared" si="31"/>
        <v>5.666666666666667</v>
      </c>
      <c r="K446" s="18">
        <f>Original!M446</f>
        <v>8</v>
      </c>
      <c r="L446" s="20" t="str">
        <f>IF(RIGHT(Original!N446,3)="â‚¬",LEFT(Original!N446,(LEN(Original!N446)-3)),Original!N446)</f>
        <v>200</v>
      </c>
      <c r="M446" s="21" t="str">
        <f t="shared" si="32"/>
        <v>200</v>
      </c>
      <c r="N446" s="5" t="str">
        <f t="shared" si="33"/>
        <v>200</v>
      </c>
      <c r="O446" s="5">
        <f t="shared" si="34"/>
        <v>200</v>
      </c>
      <c r="P446" s="22" t="str">
        <f>IF(Original!O446="mÃ¤nnlich","0",IF(Original!O446="weiblich","1",""))</f>
        <v>1</v>
      </c>
      <c r="Q446" s="22">
        <f>IFERROR(INDEX(Alter!$B$1:$B$7,MATCH(LEFT(Original!P446,5),Alter!$A$1:$A$7,0)),"")</f>
        <v>2</v>
      </c>
      <c r="R446" s="23">
        <f>IFERROR(INDEX(Abschluss!$B$1:$B$10,MATCH(Original!Q446,Abschluss!$A$1:$A$10,0)),"")</f>
        <v>4</v>
      </c>
      <c r="S446" s="23">
        <f>IFERROR(INDEX(Tätigkeit!$B$1:$B$10,MATCH(Original!R446,Tätigkeit!$A$1:$A$10,0)),"")</f>
        <v>1</v>
      </c>
      <c r="T446" s="23" t="str">
        <f>IFERROR(INDEX(Berufsfeld!$B$1:$B$16,MATCH(Original!S446,Berufsfeld!$A$1:$A$16,0)),"")</f>
        <v/>
      </c>
      <c r="U446" s="23">
        <f>IFERROR(INDEX(Studium!$B$1:$B$11,MATCH(Original!T446,Studium!$A$1:$A$11,0)),"")</f>
        <v>5</v>
      </c>
      <c r="V446" s="24">
        <f>IFERROR(INDEX(Einkommen!$B$1:$B$17,MATCH(Original!U446,Einkommen!$A$1:$A$17,0)),"")</f>
        <v>2</v>
      </c>
      <c r="W446" s="24">
        <f>IF(Original!V446="","",Original!V446+1)</f>
        <v>3</v>
      </c>
      <c r="X446" s="24">
        <f>IF(Original!W446="","",Original!W446+1)</f>
        <v>4</v>
      </c>
      <c r="Y446" s="25">
        <f>IF(Original!X446="ja",1,IF(Original!X446="nein",0,""))</f>
        <v>1</v>
      </c>
      <c r="Z446" s="25">
        <f>IF(Original!Y446="ja",0,IF(Original!Y446="nein",1,""))</f>
        <v>0</v>
      </c>
      <c r="AA446" s="25">
        <f>IF(OR(Original!Z446="Meine Meinung zu Amazon hat meine Entscheidung im ersten Teil des Fragebogens nicht beeinflusst.",neu!C446=0),0,IF(AND(Original!Z446="Ich habe mich wegen meiner Amazon-Vorbehalte im ersten Teil des Fragebogens fÃ¼r das Spenden entschieden.",neu!C446=1),1,""))</f>
        <v>0</v>
      </c>
      <c r="AB446" s="19"/>
    </row>
    <row r="447" spans="1:28" x14ac:dyDescent="0.3">
      <c r="A447" s="17">
        <f>IF(ISBLANK(Original!C447),1,0)</f>
        <v>0</v>
      </c>
      <c r="B447" s="2" t="str">
        <f>MID(Original!D447,8,1)&amp;MID(Original!F447,8,1)</f>
        <v>A</v>
      </c>
      <c r="C447" s="17">
        <f t="shared" si="30"/>
        <v>1</v>
      </c>
      <c r="D447" s="18">
        <f>Original!G447+1</f>
        <v>9</v>
      </c>
      <c r="E447" s="18">
        <f>Original!H447+1</f>
        <v>9</v>
      </c>
      <c r="F447" s="18">
        <f>10-Original!I447+1</f>
        <v>3</v>
      </c>
      <c r="G447" s="18">
        <f>Original!J447+1</f>
        <v>7</v>
      </c>
      <c r="H447" s="18">
        <f>Original!K447+1</f>
        <v>3</v>
      </c>
      <c r="I447" s="18">
        <f>10-Original!L447+1</f>
        <v>6</v>
      </c>
      <c r="J447" s="4">
        <f t="shared" si="31"/>
        <v>6.166666666666667</v>
      </c>
      <c r="K447" s="18">
        <f>Original!M447</f>
        <v>7</v>
      </c>
      <c r="L447" s="20" t="str">
        <f>IF(RIGHT(Original!N447,3)="â‚¬",LEFT(Original!N447,(LEN(Original!N447)-3)),Original!N447)</f>
        <v>300</v>
      </c>
      <c r="M447" s="21" t="str">
        <f t="shared" si="32"/>
        <v>300</v>
      </c>
      <c r="N447" s="5" t="str">
        <f t="shared" si="33"/>
        <v>300</v>
      </c>
      <c r="O447" s="5">
        <f t="shared" si="34"/>
        <v>300</v>
      </c>
      <c r="P447" s="22" t="str">
        <f>IF(Original!O447="mÃ¤nnlich","0",IF(Original!O447="weiblich","1",""))</f>
        <v>1</v>
      </c>
      <c r="Q447" s="22">
        <f>IFERROR(INDEX(Alter!$B$1:$B$7,MATCH(LEFT(Original!P447,5),Alter!$A$1:$A$7,0)),"")</f>
        <v>2</v>
      </c>
      <c r="R447" s="23">
        <f>IFERROR(INDEX(Abschluss!$B$1:$B$10,MATCH(Original!Q447,Abschluss!$A$1:$A$10,0)),"")</f>
        <v>4</v>
      </c>
      <c r="S447" s="23">
        <f>IFERROR(INDEX(Tätigkeit!$B$1:$B$10,MATCH(Original!R447,Tätigkeit!$A$1:$A$10,0)),"")</f>
        <v>1</v>
      </c>
      <c r="T447" s="23">
        <f>IFERROR(INDEX(Berufsfeld!$B$1:$B$16,MATCH(Original!S447,Berufsfeld!$A$1:$A$16,0)),"")</f>
        <v>1</v>
      </c>
      <c r="U447" s="23">
        <f>IFERROR(INDEX(Studium!$B$1:$B$11,MATCH(Original!T447,Studium!$A$1:$A$11,0)),"")</f>
        <v>2</v>
      </c>
      <c r="V447" s="24">
        <f>IFERROR(INDEX(Einkommen!$B$1:$B$17,MATCH(Original!U447,Einkommen!$A$1:$A$17,0)),"")</f>
        <v>2</v>
      </c>
      <c r="W447" s="24">
        <f>IF(Original!V447="","",Original!V447+1)</f>
        <v>4</v>
      </c>
      <c r="X447" s="24">
        <f>IF(Original!W447="","",Original!W447+1)</f>
        <v>2</v>
      </c>
      <c r="Y447" s="25">
        <f>IF(Original!X447="ja",1,IF(Original!X447="nein",0,""))</f>
        <v>1</v>
      </c>
      <c r="Z447" s="25">
        <f>IF(Original!Y447="ja",0,IF(Original!Y447="nein",1,""))</f>
        <v>0</v>
      </c>
      <c r="AA447" s="25">
        <f>IF(OR(Original!Z447="Meine Meinung zu Amazon hat meine Entscheidung im ersten Teil des Fragebogens nicht beeinflusst.",neu!C447=0),0,IF(AND(Original!Z447="Ich habe mich wegen meiner Amazon-Vorbehalte im ersten Teil des Fragebogens fÃ¼r das Spenden entschieden.",neu!C447=1),1,""))</f>
        <v>0</v>
      </c>
      <c r="AB447" s="19"/>
    </row>
    <row r="448" spans="1:28" x14ac:dyDescent="0.3">
      <c r="A448" s="17">
        <f>IF(ISBLANK(Original!C448),1,0)</f>
        <v>0</v>
      </c>
      <c r="B448" s="2" t="str">
        <f>MID(Original!D448,8,1)&amp;MID(Original!F448,8,1)</f>
        <v>A</v>
      </c>
      <c r="C448" s="17">
        <f t="shared" si="30"/>
        <v>1</v>
      </c>
      <c r="D448" s="18">
        <f>Original!G448+1</f>
        <v>4</v>
      </c>
      <c r="E448" s="18">
        <f>Original!H448+1</f>
        <v>8</v>
      </c>
      <c r="F448" s="18">
        <f>10-Original!I448+1</f>
        <v>1</v>
      </c>
      <c r="G448" s="18">
        <f>Original!J448+1</f>
        <v>2</v>
      </c>
      <c r="H448" s="18">
        <f>Original!K448+1</f>
        <v>6</v>
      </c>
      <c r="I448" s="18">
        <f>10-Original!L448+1</f>
        <v>3</v>
      </c>
      <c r="J448" s="4">
        <f t="shared" si="31"/>
        <v>4</v>
      </c>
      <c r="K448" s="18">
        <f>Original!M448</f>
        <v>7</v>
      </c>
      <c r="L448" s="20">
        <f>IF(RIGHT(Original!N448,3)="â‚¬",LEFT(Original!N448,(LEN(Original!N448)-3)),Original!N448)</f>
        <v>200</v>
      </c>
      <c r="M448" s="21">
        <f t="shared" si="32"/>
        <v>200</v>
      </c>
      <c r="N448" s="5">
        <f t="shared" si="33"/>
        <v>200</v>
      </c>
      <c r="O448" s="5">
        <f t="shared" si="34"/>
        <v>200</v>
      </c>
      <c r="P448" s="22" t="str">
        <f>IF(Original!O448="mÃ¤nnlich","0",IF(Original!O448="weiblich","1",""))</f>
        <v>1</v>
      </c>
      <c r="Q448" s="22">
        <f>IFERROR(INDEX(Alter!$B$1:$B$7,MATCH(LEFT(Original!P448,5),Alter!$A$1:$A$7,0)),"")</f>
        <v>3</v>
      </c>
      <c r="R448" s="23">
        <f>IFERROR(INDEX(Abschluss!$B$1:$B$10,MATCH(Original!Q448,Abschluss!$A$1:$A$10,0)),"")</f>
        <v>8</v>
      </c>
      <c r="S448" s="23">
        <f>IFERROR(INDEX(Tätigkeit!$B$1:$B$10,MATCH(Original!R448,Tätigkeit!$A$1:$A$10,0)),"")</f>
        <v>2</v>
      </c>
      <c r="T448" s="23">
        <f>IFERROR(INDEX(Berufsfeld!$B$1:$B$16,MATCH(Original!S448,Berufsfeld!$A$1:$A$16,0)),"")</f>
        <v>2</v>
      </c>
      <c r="U448" s="23" t="str">
        <f>IFERROR(INDEX(Studium!$B$1:$B$11,MATCH(Original!T448,Studium!$A$1:$A$11,0)),"")</f>
        <v/>
      </c>
      <c r="V448" s="24">
        <f>IFERROR(INDEX(Einkommen!$B$1:$B$17,MATCH(Original!U448,Einkommen!$A$1:$A$17,0)),"")</f>
        <v>4</v>
      </c>
      <c r="W448" s="24">
        <f>IF(Original!V448="","",Original!V448+1)</f>
        <v>4</v>
      </c>
      <c r="X448" s="24">
        <f>IF(Original!W448="","",Original!W448+1)</f>
        <v>3</v>
      </c>
      <c r="Y448" s="25">
        <f>IF(Original!X448="ja",1,IF(Original!X448="nein",0,""))</f>
        <v>1</v>
      </c>
      <c r="Z448" s="25">
        <f>IF(Original!Y448="ja",0,IF(Original!Y448="nein",1,""))</f>
        <v>0</v>
      </c>
      <c r="AA448" s="25">
        <f>IF(OR(Original!Z448="Meine Meinung zu Amazon hat meine Entscheidung im ersten Teil des Fragebogens nicht beeinflusst.",neu!C448=0),0,IF(AND(Original!Z448="Ich habe mich wegen meiner Amazon-Vorbehalte im ersten Teil des Fragebogens fÃ¼r das Spenden entschieden.",neu!C448=1),1,""))</f>
        <v>1</v>
      </c>
      <c r="AB448" s="19"/>
    </row>
    <row r="449" spans="1:28" x14ac:dyDescent="0.3">
      <c r="A449" s="17">
        <f>IF(ISBLANK(Original!C449),1,0)</f>
        <v>1</v>
      </c>
      <c r="B449" s="2" t="str">
        <f>MID(Original!D449,8,1)&amp;MID(Original!F449,8,1)</f>
        <v>A</v>
      </c>
      <c r="C449" s="17">
        <f t="shared" si="30"/>
        <v>1</v>
      </c>
      <c r="D449" s="18">
        <f>Original!G449+1</f>
        <v>7</v>
      </c>
      <c r="E449" s="18">
        <f>Original!H449+1</f>
        <v>7</v>
      </c>
      <c r="F449" s="18">
        <f>10-Original!I449+1</f>
        <v>6</v>
      </c>
      <c r="G449" s="18">
        <f>Original!J449+1</f>
        <v>6</v>
      </c>
      <c r="H449" s="18">
        <f>Original!K449+1</f>
        <v>4</v>
      </c>
      <c r="I449" s="18">
        <f>10-Original!L449+1</f>
        <v>8</v>
      </c>
      <c r="J449" s="4">
        <f t="shared" si="31"/>
        <v>6.333333333333333</v>
      </c>
      <c r="K449" s="18">
        <f>Original!M449</f>
        <v>6</v>
      </c>
      <c r="L449" s="20">
        <f>IF(RIGHT(Original!N449,3)="â‚¬",LEFT(Original!N449,(LEN(Original!N449)-3)),Original!N449)</f>
        <v>0</v>
      </c>
      <c r="M449" s="21">
        <f t="shared" si="32"/>
        <v>0</v>
      </c>
      <c r="N449" s="5">
        <f t="shared" si="33"/>
        <v>0</v>
      </c>
      <c r="O449" s="5">
        <f t="shared" si="34"/>
        <v>0</v>
      </c>
      <c r="P449" s="22" t="str">
        <f>IF(Original!O449="mÃ¤nnlich","0",IF(Original!O449="weiblich","1",""))</f>
        <v>0</v>
      </c>
      <c r="Q449" s="22">
        <f>IFERROR(INDEX(Alter!$B$1:$B$7,MATCH(LEFT(Original!P449,5),Alter!$A$1:$A$7,0)),"")</f>
        <v>2</v>
      </c>
      <c r="R449" s="23">
        <f>IFERROR(INDEX(Abschluss!$B$1:$B$10,MATCH(Original!Q449,Abschluss!$A$1:$A$10,0)),"")</f>
        <v>4</v>
      </c>
      <c r="S449" s="23">
        <f>IFERROR(INDEX(Tätigkeit!$B$1:$B$10,MATCH(Original!R449,Tätigkeit!$A$1:$A$10,0)),"")</f>
        <v>1</v>
      </c>
      <c r="T449" s="23">
        <f>IFERROR(INDEX(Berufsfeld!$B$1:$B$16,MATCH(Original!S449,Berufsfeld!$A$1:$A$16,0)),"")</f>
        <v>3</v>
      </c>
      <c r="U449" s="23">
        <f>IFERROR(INDEX(Studium!$B$1:$B$11,MATCH(Original!T449,Studium!$A$1:$A$11,0)),"")</f>
        <v>7</v>
      </c>
      <c r="V449" s="24">
        <f>IFERROR(INDEX(Einkommen!$B$1:$B$17,MATCH(Original!U449,Einkommen!$A$1:$A$17,0)),"")</f>
        <v>3</v>
      </c>
      <c r="W449" s="24">
        <f>IF(Original!V449="","",Original!V449+1)</f>
        <v>3</v>
      </c>
      <c r="X449" s="24">
        <f>IF(Original!W449="","",Original!W449+1)</f>
        <v>5</v>
      </c>
      <c r="Y449" s="25">
        <f>IF(Original!X449="ja",1,IF(Original!X449="nein",0,""))</f>
        <v>0</v>
      </c>
      <c r="Z449" s="25">
        <f>IF(Original!Y449="ja",0,IF(Original!Y449="nein",1,""))</f>
        <v>0</v>
      </c>
      <c r="AA449" s="25">
        <f>IF(OR(Original!Z449="Meine Meinung zu Amazon hat meine Entscheidung im ersten Teil des Fragebogens nicht beeinflusst.",neu!C449=0),0,IF(AND(Original!Z449="Ich habe mich wegen meiner Amazon-Vorbehalte im ersten Teil des Fragebogens fÃ¼r das Spenden entschieden.",neu!C449=1),1,""))</f>
        <v>0</v>
      </c>
      <c r="AB449" s="19"/>
    </row>
    <row r="450" spans="1:28" x14ac:dyDescent="0.3">
      <c r="A450" s="17">
        <f>IF(ISBLANK(Original!C450),1,0)</f>
        <v>1</v>
      </c>
      <c r="B450" s="2" t="str">
        <f>MID(Original!D450,8,1)&amp;MID(Original!F450,8,1)</f>
        <v>A</v>
      </c>
      <c r="C450" s="17">
        <f t="shared" si="30"/>
        <v>1</v>
      </c>
      <c r="D450" s="18">
        <f>Original!G450+1</f>
        <v>6</v>
      </c>
      <c r="E450" s="18">
        <f>Original!H450+1</f>
        <v>3</v>
      </c>
      <c r="F450" s="18">
        <f>10-Original!I450+1</f>
        <v>6</v>
      </c>
      <c r="G450" s="18">
        <f>Original!J450+1</f>
        <v>4</v>
      </c>
      <c r="H450" s="18">
        <f>Original!K450+1</f>
        <v>3</v>
      </c>
      <c r="I450" s="18">
        <f>10-Original!L450+1</f>
        <v>6</v>
      </c>
      <c r="J450" s="4">
        <f t="shared" si="31"/>
        <v>4.666666666666667</v>
      </c>
      <c r="K450" s="18">
        <f>Original!M450</f>
        <v>7</v>
      </c>
      <c r="L450" s="20">
        <f>IF(RIGHT(Original!N450,3)="â‚¬",LEFT(Original!N450,(LEN(Original!N450)-3)),Original!N450)</f>
        <v>100</v>
      </c>
      <c r="M450" s="21">
        <f t="shared" si="32"/>
        <v>100</v>
      </c>
      <c r="N450" s="5">
        <f t="shared" si="33"/>
        <v>100</v>
      </c>
      <c r="O450" s="5">
        <f t="shared" si="34"/>
        <v>100</v>
      </c>
      <c r="P450" s="22" t="str">
        <f>IF(Original!O450="mÃ¤nnlich","0",IF(Original!O450="weiblich","1",""))</f>
        <v>1</v>
      </c>
      <c r="Q450" s="22">
        <f>IFERROR(INDEX(Alter!$B$1:$B$7,MATCH(LEFT(Original!P450,5),Alter!$A$1:$A$7,0)),"")</f>
        <v>2</v>
      </c>
      <c r="R450" s="23">
        <f>IFERROR(INDEX(Abschluss!$B$1:$B$10,MATCH(Original!Q450,Abschluss!$A$1:$A$10,0)),"")</f>
        <v>4</v>
      </c>
      <c r="S450" s="23">
        <f>IFERROR(INDEX(Tätigkeit!$B$1:$B$10,MATCH(Original!R450,Tätigkeit!$A$1:$A$10,0)),"")</f>
        <v>1</v>
      </c>
      <c r="T450" s="23" t="str">
        <f>IFERROR(INDEX(Berufsfeld!$B$1:$B$16,MATCH(Original!S450,Berufsfeld!$A$1:$A$16,0)),"")</f>
        <v/>
      </c>
      <c r="U450" s="23">
        <f>IFERROR(INDEX(Studium!$B$1:$B$11,MATCH(Original!T450,Studium!$A$1:$A$11,0)),"")</f>
        <v>7</v>
      </c>
      <c r="V450" s="24">
        <f>IFERROR(INDEX(Einkommen!$B$1:$B$17,MATCH(Original!U450,Einkommen!$A$1:$A$17,0)),"")</f>
        <v>3</v>
      </c>
      <c r="W450" s="24">
        <f>IF(Original!V450="","",Original!V450+1)</f>
        <v>3</v>
      </c>
      <c r="X450" s="24">
        <f>IF(Original!W450="","",Original!W450+1)</f>
        <v>4</v>
      </c>
      <c r="Y450" s="25">
        <f>IF(Original!X450="ja",1,IF(Original!X450="nein",0,""))</f>
        <v>1</v>
      </c>
      <c r="Z450" s="25">
        <f>IF(Original!Y450="ja",0,IF(Original!Y450="nein",1,""))</f>
        <v>0</v>
      </c>
      <c r="AA450" s="25">
        <f>IF(OR(Original!Z450="Meine Meinung zu Amazon hat meine Entscheidung im ersten Teil des Fragebogens nicht beeinflusst.",neu!C450=0),0,IF(AND(Original!Z450="Ich habe mich wegen meiner Amazon-Vorbehalte im ersten Teil des Fragebogens fÃ¼r das Spenden entschieden.",neu!C450=1),1,""))</f>
        <v>0</v>
      </c>
      <c r="AB450" s="19"/>
    </row>
    <row r="451" spans="1:28" x14ac:dyDescent="0.3">
      <c r="A451" s="17">
        <f>IF(ISBLANK(Original!C451),1,0)</f>
        <v>0</v>
      </c>
      <c r="B451" s="2" t="str">
        <f>MID(Original!D451,8,1)&amp;MID(Original!F451,8,1)</f>
        <v>A</v>
      </c>
      <c r="C451" s="17">
        <f t="shared" ref="C451:C514" si="35">IF(B451="A",1,IF(B451="B",0,""))</f>
        <v>1</v>
      </c>
      <c r="D451" s="18">
        <f>Original!G451+1</f>
        <v>6</v>
      </c>
      <c r="E451" s="18">
        <f>Original!H451+1</f>
        <v>7</v>
      </c>
      <c r="F451" s="18">
        <f>10-Original!I451+1</f>
        <v>4</v>
      </c>
      <c r="G451" s="18">
        <f>Original!J451+1</f>
        <v>7</v>
      </c>
      <c r="H451" s="18">
        <f>Original!K451+1</f>
        <v>1</v>
      </c>
      <c r="I451" s="18">
        <f>10-Original!L451+1</f>
        <v>5</v>
      </c>
      <c r="J451" s="4">
        <f t="shared" ref="J451:J514" si="36">SUM(D451:I451)/6</f>
        <v>5</v>
      </c>
      <c r="K451" s="18">
        <f>Original!M451</f>
        <v>8</v>
      </c>
      <c r="L451" s="20" t="str">
        <f>IF(RIGHT(Original!N451,3)="â‚¬",LEFT(Original!N451,(LEN(Original!N451)-3)),Original!N451)</f>
        <v xml:space="preserve">200 </v>
      </c>
      <c r="M451" s="21" t="str">
        <f t="shared" ref="M451:M514" si="37">IF(OR(RIGHT(L451,5)="Euro ",RIGHT(L451,5)=" Euro"),LEFT(L451,LEN(L451)-5),L451)</f>
        <v xml:space="preserve">200 </v>
      </c>
      <c r="N451" s="5" t="str">
        <f t="shared" ref="N451:N514" si="38">M451</f>
        <v xml:space="preserve">200 </v>
      </c>
      <c r="O451" s="5">
        <f t="shared" ref="O451:O514" si="39">INT($N451)</f>
        <v>200</v>
      </c>
      <c r="P451" s="22" t="str">
        <f>IF(Original!O451="mÃ¤nnlich","0",IF(Original!O451="weiblich","1",""))</f>
        <v>1</v>
      </c>
      <c r="Q451" s="22">
        <f>IFERROR(INDEX(Alter!$B$1:$B$7,MATCH(LEFT(Original!P451,5),Alter!$A$1:$A$7,0)),"")</f>
        <v>2</v>
      </c>
      <c r="R451" s="23">
        <f>IFERROR(INDEX(Abschluss!$B$1:$B$10,MATCH(Original!Q451,Abschluss!$A$1:$A$10,0)),"")</f>
        <v>7</v>
      </c>
      <c r="S451" s="23">
        <f>IFERROR(INDEX(Tätigkeit!$B$1:$B$10,MATCH(Original!R451,Tätigkeit!$A$1:$A$10,0)),"")</f>
        <v>1</v>
      </c>
      <c r="T451" s="23">
        <f>IFERROR(INDEX(Berufsfeld!$B$1:$B$16,MATCH(Original!S451,Berufsfeld!$A$1:$A$16,0)),"")</f>
        <v>3</v>
      </c>
      <c r="U451" s="23">
        <f>IFERROR(INDEX(Studium!$B$1:$B$11,MATCH(Original!T451,Studium!$A$1:$A$11,0)),"")</f>
        <v>5</v>
      </c>
      <c r="V451" s="24">
        <f>IFERROR(INDEX(Einkommen!$B$1:$B$17,MATCH(Original!U451,Einkommen!$A$1:$A$17,0)),"")</f>
        <v>1</v>
      </c>
      <c r="W451" s="24">
        <f>IF(Original!V451="","",Original!V451+1)</f>
        <v>4</v>
      </c>
      <c r="X451" s="24">
        <f>IF(Original!W451="","",Original!W451+1)</f>
        <v>4</v>
      </c>
      <c r="Y451" s="25">
        <f>IF(Original!X451="ja",1,IF(Original!X451="nein",0,""))</f>
        <v>1</v>
      </c>
      <c r="Z451" s="25">
        <f>IF(Original!Y451="ja",0,IF(Original!Y451="nein",1,""))</f>
        <v>0</v>
      </c>
      <c r="AA451" s="25">
        <f>IF(OR(Original!Z451="Meine Meinung zu Amazon hat meine Entscheidung im ersten Teil des Fragebogens nicht beeinflusst.",neu!C451=0),0,IF(AND(Original!Z451="Ich habe mich wegen meiner Amazon-Vorbehalte im ersten Teil des Fragebogens fÃ¼r das Spenden entschieden.",neu!C451=1),1,""))</f>
        <v>0</v>
      </c>
      <c r="AB451" s="19"/>
    </row>
    <row r="452" spans="1:28" x14ac:dyDescent="0.3">
      <c r="A452" s="17">
        <f>IF(ISBLANK(Original!C452),1,0)</f>
        <v>1</v>
      </c>
      <c r="B452" s="2" t="str">
        <f>MID(Original!D452,8,1)&amp;MID(Original!F452,8,1)</f>
        <v>A</v>
      </c>
      <c r="C452" s="17">
        <f t="shared" si="35"/>
        <v>1</v>
      </c>
      <c r="D452" s="18">
        <f>Original!G452+1</f>
        <v>7</v>
      </c>
      <c r="E452" s="18">
        <f>Original!H452+1</f>
        <v>4</v>
      </c>
      <c r="F452" s="18">
        <f>10-Original!I452+1</f>
        <v>5</v>
      </c>
      <c r="G452" s="18">
        <f>Original!J452+1</f>
        <v>5</v>
      </c>
      <c r="H452" s="18">
        <f>Original!K452+1</f>
        <v>3</v>
      </c>
      <c r="I452" s="18">
        <f>10-Original!L452+1</f>
        <v>6</v>
      </c>
      <c r="J452" s="4">
        <f t="shared" si="36"/>
        <v>5</v>
      </c>
      <c r="K452" s="18">
        <f>Original!M452</f>
        <v>7</v>
      </c>
      <c r="L452" s="20">
        <f>IF(RIGHT(Original!N452,3)="â‚¬",LEFT(Original!N452,(LEN(Original!N452)-3)),Original!N452)</f>
        <v>50</v>
      </c>
      <c r="M452" s="21">
        <f t="shared" si="37"/>
        <v>50</v>
      </c>
      <c r="N452" s="5">
        <f t="shared" si="38"/>
        <v>50</v>
      </c>
      <c r="O452" s="5">
        <f t="shared" si="39"/>
        <v>50</v>
      </c>
      <c r="P452" s="22" t="str">
        <f>IF(Original!O452="mÃ¤nnlich","0",IF(Original!O452="weiblich","1",""))</f>
        <v>0</v>
      </c>
      <c r="Q452" s="22">
        <f>IFERROR(INDEX(Alter!$B$1:$B$7,MATCH(LEFT(Original!P452,5),Alter!$A$1:$A$7,0)),"")</f>
        <v>2</v>
      </c>
      <c r="R452" s="23">
        <f>IFERROR(INDEX(Abschluss!$B$1:$B$10,MATCH(Original!Q452,Abschluss!$A$1:$A$10,0)),"")</f>
        <v>7</v>
      </c>
      <c r="S452" s="23">
        <f>IFERROR(INDEX(Tätigkeit!$B$1:$B$10,MATCH(Original!R452,Tätigkeit!$A$1:$A$10,0)),"")</f>
        <v>2</v>
      </c>
      <c r="T452" s="23">
        <f>IFERROR(INDEX(Berufsfeld!$B$1:$B$16,MATCH(Original!S452,Berufsfeld!$A$1:$A$16,0)),"")</f>
        <v>1</v>
      </c>
      <c r="U452" s="23">
        <f>IFERROR(INDEX(Studium!$B$1:$B$11,MATCH(Original!T452,Studium!$A$1:$A$11,0)),"")</f>
        <v>2</v>
      </c>
      <c r="V452" s="24">
        <f>IFERROR(INDEX(Einkommen!$B$1:$B$17,MATCH(Original!U452,Einkommen!$A$1:$A$17,0)),"")</f>
        <v>4</v>
      </c>
      <c r="W452" s="24">
        <f>IF(Original!V452="","",Original!V452+1)</f>
        <v>5</v>
      </c>
      <c r="X452" s="24">
        <f>IF(Original!W452="","",Original!W452+1)</f>
        <v>5</v>
      </c>
      <c r="Y452" s="25">
        <f>IF(Original!X452="ja",1,IF(Original!X452="nein",0,""))</f>
        <v>1</v>
      </c>
      <c r="Z452" s="25">
        <f>IF(Original!Y452="ja",0,IF(Original!Y452="nein",1,""))</f>
        <v>0</v>
      </c>
      <c r="AA452" s="25">
        <f>IF(OR(Original!Z452="Meine Meinung zu Amazon hat meine Entscheidung im ersten Teil des Fragebogens nicht beeinflusst.",neu!C452=0),0,IF(AND(Original!Z452="Ich habe mich wegen meiner Amazon-Vorbehalte im ersten Teil des Fragebogens fÃ¼r das Spenden entschieden.",neu!C452=1),1,""))</f>
        <v>0</v>
      </c>
      <c r="AB452" s="19"/>
    </row>
    <row r="453" spans="1:28" x14ac:dyDescent="0.3">
      <c r="A453" s="17">
        <f>IF(ISBLANK(Original!C453),1,0)</f>
        <v>1</v>
      </c>
      <c r="B453" s="2" t="str">
        <f>MID(Original!D453,8,1)&amp;MID(Original!F453,8,1)</f>
        <v>B</v>
      </c>
      <c r="C453" s="17">
        <f t="shared" si="35"/>
        <v>0</v>
      </c>
      <c r="D453" s="18">
        <f>Original!G453+1</f>
        <v>11</v>
      </c>
      <c r="E453" s="18">
        <f>Original!H453+1</f>
        <v>8</v>
      </c>
      <c r="F453" s="18">
        <f>10-Original!I453+1</f>
        <v>3</v>
      </c>
      <c r="G453" s="18">
        <f>Original!J453+1</f>
        <v>11</v>
      </c>
      <c r="H453" s="18">
        <f>Original!K453+1</f>
        <v>8</v>
      </c>
      <c r="I453" s="18">
        <f>10-Original!L453+1</f>
        <v>11</v>
      </c>
      <c r="J453" s="4">
        <f t="shared" si="36"/>
        <v>8.6666666666666661</v>
      </c>
      <c r="K453" s="18">
        <f>Original!M453</f>
        <v>8</v>
      </c>
      <c r="L453" s="20">
        <f>IF(RIGHT(Original!N453,3)="â‚¬",LEFT(Original!N453,(LEN(Original!N453)-3)),Original!N453)</f>
        <v>100</v>
      </c>
      <c r="M453" s="21">
        <f t="shared" si="37"/>
        <v>100</v>
      </c>
      <c r="N453" s="5">
        <f t="shared" si="38"/>
        <v>100</v>
      </c>
      <c r="O453" s="5">
        <f t="shared" si="39"/>
        <v>100</v>
      </c>
      <c r="P453" s="22" t="str">
        <f>IF(Original!O453="mÃ¤nnlich","0",IF(Original!O453="weiblich","1",""))</f>
        <v>1</v>
      </c>
      <c r="Q453" s="22">
        <f>IFERROR(INDEX(Alter!$B$1:$B$7,MATCH(LEFT(Original!P453,5),Alter!$A$1:$A$7,0)),"")</f>
        <v>3</v>
      </c>
      <c r="R453" s="23">
        <f>IFERROR(INDEX(Abschluss!$B$1:$B$10,MATCH(Original!Q453,Abschluss!$A$1:$A$10,0)),"")</f>
        <v>8</v>
      </c>
      <c r="S453" s="23">
        <f>IFERROR(INDEX(Tätigkeit!$B$1:$B$10,MATCH(Original!R453,Tätigkeit!$A$1:$A$10,0)),"")</f>
        <v>4</v>
      </c>
      <c r="T453" s="23">
        <f>IFERROR(INDEX(Berufsfeld!$B$1:$B$16,MATCH(Original!S453,Berufsfeld!$A$1:$A$16,0)),"")</f>
        <v>2</v>
      </c>
      <c r="U453" s="23">
        <f>IFERROR(INDEX(Studium!$B$1:$B$11,MATCH(Original!T453,Studium!$A$1:$A$11,0)),"")</f>
        <v>9</v>
      </c>
      <c r="V453" s="24">
        <f>IFERROR(INDEX(Einkommen!$B$1:$B$17,MATCH(Original!U453,Einkommen!$A$1:$A$17,0)),"")</f>
        <v>7</v>
      </c>
      <c r="W453" s="24">
        <f>IF(Original!V453="","",Original!V453+1)</f>
        <v>7</v>
      </c>
      <c r="X453" s="24">
        <f>IF(Original!W453="","",Original!W453+1)</f>
        <v>4</v>
      </c>
      <c r="Y453" s="25">
        <f>IF(Original!X453="ja",1,IF(Original!X453="nein",0,""))</f>
        <v>1</v>
      </c>
      <c r="Z453" s="25">
        <f>IF(Original!Y453="ja",0,IF(Original!Y453="nein",1,""))</f>
        <v>1</v>
      </c>
      <c r="AA453" s="25">
        <f>IF(OR(Original!Z453="Meine Meinung zu Amazon hat meine Entscheidung im ersten Teil des Fragebogens nicht beeinflusst.",neu!C453=0),0,IF(AND(Original!Z453="Ich habe mich wegen meiner Amazon-Vorbehalte im ersten Teil des Fragebogens fÃ¼r das Spenden entschieden.",neu!C453=1),1,""))</f>
        <v>0</v>
      </c>
      <c r="AB453" s="19"/>
    </row>
    <row r="454" spans="1:28" x14ac:dyDescent="0.3">
      <c r="A454" s="17">
        <f>IF(ISBLANK(Original!C454),1,0)</f>
        <v>0</v>
      </c>
      <c r="B454" s="2" t="str">
        <f>MID(Original!D454,8,1)&amp;MID(Original!F454,8,1)</f>
        <v>B</v>
      </c>
      <c r="C454" s="17">
        <f t="shared" si="35"/>
        <v>0</v>
      </c>
      <c r="D454" s="18">
        <f>Original!G454+1</f>
        <v>7</v>
      </c>
      <c r="E454" s="18">
        <f>Original!H454+1</f>
        <v>7</v>
      </c>
      <c r="F454" s="18">
        <f>10-Original!I454+1</f>
        <v>4</v>
      </c>
      <c r="G454" s="18">
        <f>Original!J454+1</f>
        <v>6</v>
      </c>
      <c r="H454" s="18">
        <f>Original!K454+1</f>
        <v>2</v>
      </c>
      <c r="I454" s="18">
        <f>10-Original!L454+1</f>
        <v>4</v>
      </c>
      <c r="J454" s="4">
        <f t="shared" si="36"/>
        <v>5</v>
      </c>
      <c r="K454" s="18">
        <f>Original!M454</f>
        <v>10</v>
      </c>
      <c r="L454" s="20">
        <f>IF(RIGHT(Original!N454,3)="â‚¬",LEFT(Original!N454,(LEN(Original!N454)-3)),Original!N454)</f>
        <v>150</v>
      </c>
      <c r="M454" s="21">
        <f t="shared" si="37"/>
        <v>150</v>
      </c>
      <c r="N454" s="5">
        <f t="shared" si="38"/>
        <v>150</v>
      </c>
      <c r="O454" s="5">
        <f t="shared" si="39"/>
        <v>150</v>
      </c>
      <c r="P454" s="22" t="str">
        <f>IF(Original!O454="mÃ¤nnlich","0",IF(Original!O454="weiblich","1",""))</f>
        <v>0</v>
      </c>
      <c r="Q454" s="22">
        <f>IFERROR(INDEX(Alter!$B$1:$B$7,MATCH(LEFT(Original!P454,5),Alter!$A$1:$A$7,0)),"")</f>
        <v>2</v>
      </c>
      <c r="R454" s="23">
        <f>IFERROR(INDEX(Abschluss!$B$1:$B$10,MATCH(Original!Q454,Abschluss!$A$1:$A$10,0)),"")</f>
        <v>4</v>
      </c>
      <c r="S454" s="23">
        <f>IFERROR(INDEX(Tätigkeit!$B$1:$B$10,MATCH(Original!R454,Tätigkeit!$A$1:$A$10,0)),"")</f>
        <v>1</v>
      </c>
      <c r="T454" s="23">
        <f>IFERROR(INDEX(Berufsfeld!$B$1:$B$16,MATCH(Original!S454,Berufsfeld!$A$1:$A$16,0)),"")</f>
        <v>10</v>
      </c>
      <c r="U454" s="23">
        <f>IFERROR(INDEX(Studium!$B$1:$B$11,MATCH(Original!T454,Studium!$A$1:$A$11,0)),"")</f>
        <v>6</v>
      </c>
      <c r="V454" s="24">
        <f>IFERROR(INDEX(Einkommen!$B$1:$B$17,MATCH(Original!U454,Einkommen!$A$1:$A$17,0)),"")</f>
        <v>1</v>
      </c>
      <c r="W454" s="24">
        <f>IF(Original!V454="","",Original!V454+1)</f>
        <v>2</v>
      </c>
      <c r="X454" s="24">
        <f>IF(Original!W454="","",Original!W454+1)</f>
        <v>2</v>
      </c>
      <c r="Y454" s="25">
        <f>IF(Original!X454="ja",1,IF(Original!X454="nein",0,""))</f>
        <v>1</v>
      </c>
      <c r="Z454" s="25">
        <f>IF(Original!Y454="ja",0,IF(Original!Y454="nein",1,""))</f>
        <v>0</v>
      </c>
      <c r="AA454" s="25">
        <f>IF(OR(Original!Z454="Meine Meinung zu Amazon hat meine Entscheidung im ersten Teil des Fragebogens nicht beeinflusst.",neu!C454=0),0,IF(AND(Original!Z454="Ich habe mich wegen meiner Amazon-Vorbehalte im ersten Teil des Fragebogens fÃ¼r das Spenden entschieden.",neu!C454=1),1,""))</f>
        <v>0</v>
      </c>
      <c r="AB454" s="19"/>
    </row>
    <row r="455" spans="1:28" x14ac:dyDescent="0.3">
      <c r="A455" s="17">
        <f>IF(ISBLANK(Original!C455),1,0)</f>
        <v>1</v>
      </c>
      <c r="B455" s="2" t="str">
        <f>MID(Original!D455,8,1)&amp;MID(Original!F455,8,1)</f>
        <v>A</v>
      </c>
      <c r="C455" s="17">
        <f t="shared" si="35"/>
        <v>1</v>
      </c>
      <c r="D455" s="18">
        <f>Original!G455+1</f>
        <v>3</v>
      </c>
      <c r="E455" s="18">
        <f>Original!H455+1</f>
        <v>1</v>
      </c>
      <c r="F455" s="18">
        <f>10-Original!I455+1</f>
        <v>3</v>
      </c>
      <c r="G455" s="18">
        <f>Original!J455+1</f>
        <v>1</v>
      </c>
      <c r="H455" s="18">
        <f>Original!K455+1</f>
        <v>1</v>
      </c>
      <c r="I455" s="18">
        <f>10-Original!L455+1</f>
        <v>2</v>
      </c>
      <c r="J455" s="4">
        <f t="shared" si="36"/>
        <v>1.8333333333333333</v>
      </c>
      <c r="K455" s="18">
        <f>Original!M455</f>
        <v>9</v>
      </c>
      <c r="L455" s="20">
        <f>IF(RIGHT(Original!N455,3)="â‚¬",LEFT(Original!N455,(LEN(Original!N455)-3)),Original!N455)</f>
        <v>500</v>
      </c>
      <c r="M455" s="21">
        <f t="shared" si="37"/>
        <v>500</v>
      </c>
      <c r="N455" s="5">
        <f t="shared" si="38"/>
        <v>500</v>
      </c>
      <c r="O455" s="5">
        <f t="shared" si="39"/>
        <v>500</v>
      </c>
      <c r="P455" s="22" t="str">
        <f>IF(Original!O455="mÃ¤nnlich","0",IF(Original!O455="weiblich","1",""))</f>
        <v>0</v>
      </c>
      <c r="Q455" s="22">
        <f>IFERROR(INDEX(Alter!$B$1:$B$7,MATCH(LEFT(Original!P455,5),Alter!$A$1:$A$7,0)),"")</f>
        <v>3</v>
      </c>
      <c r="R455" s="23">
        <f>IFERROR(INDEX(Abschluss!$B$1:$B$10,MATCH(Original!Q455,Abschluss!$A$1:$A$10,0)),"")</f>
        <v>8</v>
      </c>
      <c r="S455" s="23">
        <f>IFERROR(INDEX(Tätigkeit!$B$1:$B$10,MATCH(Original!R455,Tätigkeit!$A$1:$A$10,0)),"")</f>
        <v>2</v>
      </c>
      <c r="T455" s="23">
        <f>IFERROR(INDEX(Berufsfeld!$B$1:$B$16,MATCH(Original!S455,Berufsfeld!$A$1:$A$16,0)),"")</f>
        <v>5</v>
      </c>
      <c r="U455" s="23">
        <f>IFERROR(INDEX(Studium!$B$1:$B$11,MATCH(Original!T455,Studium!$A$1:$A$11,0)),"")</f>
        <v>1</v>
      </c>
      <c r="V455" s="24">
        <f>IFERROR(INDEX(Einkommen!$B$1:$B$17,MATCH(Original!U455,Einkommen!$A$1:$A$17,0)),"")</f>
        <v>7</v>
      </c>
      <c r="W455" s="24">
        <f>IF(Original!V455="","",Original!V455+1)</f>
        <v>6</v>
      </c>
      <c r="X455" s="24">
        <f>IF(Original!W455="","",Original!W455+1)</f>
        <v>2</v>
      </c>
      <c r="Y455" s="25">
        <f>IF(Original!X455="ja",1,IF(Original!X455="nein",0,""))</f>
        <v>1</v>
      </c>
      <c r="Z455" s="25">
        <f>IF(Original!Y455="ja",0,IF(Original!Y455="nein",1,""))</f>
        <v>1</v>
      </c>
      <c r="AA455" s="25">
        <f>IF(OR(Original!Z455="Meine Meinung zu Amazon hat meine Entscheidung im ersten Teil des Fragebogens nicht beeinflusst.",neu!C455=0),0,IF(AND(Original!Z455="Ich habe mich wegen meiner Amazon-Vorbehalte im ersten Teil des Fragebogens fÃ¼r das Spenden entschieden.",neu!C455=1),1,""))</f>
        <v>0</v>
      </c>
      <c r="AB455" s="19"/>
    </row>
    <row r="456" spans="1:28" x14ac:dyDescent="0.3">
      <c r="A456" s="17">
        <f>IF(ISBLANK(Original!C456),1,0)</f>
        <v>0</v>
      </c>
      <c r="B456" s="2" t="str">
        <f>MID(Original!D456,8,1)&amp;MID(Original!F456,8,1)</f>
        <v>B</v>
      </c>
      <c r="C456" s="17">
        <f t="shared" si="35"/>
        <v>0</v>
      </c>
      <c r="D456" s="18">
        <f>Original!G456+1</f>
        <v>5</v>
      </c>
      <c r="E456" s="18">
        <f>Original!H456+1</f>
        <v>5</v>
      </c>
      <c r="F456" s="18">
        <f>10-Original!I456+1</f>
        <v>3</v>
      </c>
      <c r="G456" s="18">
        <f>Original!J456+1</f>
        <v>6</v>
      </c>
      <c r="H456" s="18">
        <f>Original!K456+1</f>
        <v>1</v>
      </c>
      <c r="I456" s="18">
        <f>10-Original!L456+1</f>
        <v>5</v>
      </c>
      <c r="J456" s="4">
        <f t="shared" si="36"/>
        <v>4.166666666666667</v>
      </c>
      <c r="K456" s="18">
        <f>Original!M456</f>
        <v>5</v>
      </c>
      <c r="L456" s="20">
        <f>IF(RIGHT(Original!N456,3)="â‚¬",LEFT(Original!N456,(LEN(Original!N456)-3)),Original!N456)</f>
        <v>0</v>
      </c>
      <c r="M456" s="21">
        <f t="shared" si="37"/>
        <v>0</v>
      </c>
      <c r="N456" s="5">
        <f t="shared" si="38"/>
        <v>0</v>
      </c>
      <c r="O456" s="5">
        <f t="shared" si="39"/>
        <v>0</v>
      </c>
      <c r="P456" s="22" t="str">
        <f>IF(Original!O456="mÃ¤nnlich","0",IF(Original!O456="weiblich","1",""))</f>
        <v>1</v>
      </c>
      <c r="Q456" s="22">
        <f>IFERROR(INDEX(Alter!$B$1:$B$7,MATCH(LEFT(Original!P456,5),Alter!$A$1:$A$7,0)),"")</f>
        <v>1</v>
      </c>
      <c r="R456" s="23">
        <f>IFERROR(INDEX(Abschluss!$B$1:$B$10,MATCH(Original!Q456,Abschluss!$A$1:$A$10,0)),"")</f>
        <v>4</v>
      </c>
      <c r="S456" s="23">
        <f>IFERROR(INDEX(Tätigkeit!$B$1:$B$10,MATCH(Original!R456,Tätigkeit!$A$1:$A$10,0)),"")</f>
        <v>1</v>
      </c>
      <c r="T456" s="23">
        <f>IFERROR(INDEX(Berufsfeld!$B$1:$B$16,MATCH(Original!S456,Berufsfeld!$A$1:$A$16,0)),"")</f>
        <v>1</v>
      </c>
      <c r="U456" s="23">
        <f>IFERROR(INDEX(Studium!$B$1:$B$11,MATCH(Original!T456,Studium!$A$1:$A$11,0)),"")</f>
        <v>7</v>
      </c>
      <c r="V456" s="24">
        <f>IFERROR(INDEX(Einkommen!$B$1:$B$17,MATCH(Original!U456,Einkommen!$A$1:$A$17,0)),"")</f>
        <v>2</v>
      </c>
      <c r="W456" s="24">
        <f>IF(Original!V456="","",Original!V456+1)</f>
        <v>4</v>
      </c>
      <c r="X456" s="24">
        <f>IF(Original!W456="","",Original!W456+1)</f>
        <v>3</v>
      </c>
      <c r="Y456" s="25">
        <f>IF(Original!X456="ja",1,IF(Original!X456="nein",0,""))</f>
        <v>1</v>
      </c>
      <c r="Z456" s="25">
        <f>IF(Original!Y456="ja",0,IF(Original!Y456="nein",1,""))</f>
        <v>0</v>
      </c>
      <c r="AA456" s="25">
        <f>IF(OR(Original!Z456="Meine Meinung zu Amazon hat meine Entscheidung im ersten Teil des Fragebogens nicht beeinflusst.",neu!C456=0),0,IF(AND(Original!Z456="Ich habe mich wegen meiner Amazon-Vorbehalte im ersten Teil des Fragebogens fÃ¼r das Spenden entschieden.",neu!C456=1),1,""))</f>
        <v>0</v>
      </c>
      <c r="AB456" s="19"/>
    </row>
    <row r="457" spans="1:28" x14ac:dyDescent="0.3">
      <c r="A457" s="17">
        <f>IF(ISBLANK(Original!C457),1,0)</f>
        <v>0</v>
      </c>
      <c r="B457" s="2" t="str">
        <f>MID(Original!D457,8,1)&amp;MID(Original!F457,8,1)</f>
        <v>A</v>
      </c>
      <c r="C457" s="17">
        <f t="shared" si="35"/>
        <v>1</v>
      </c>
      <c r="D457" s="18">
        <f>Original!G457+1</f>
        <v>8</v>
      </c>
      <c r="E457" s="18">
        <f>Original!H457+1</f>
        <v>5</v>
      </c>
      <c r="F457" s="18">
        <f>10-Original!I457+1</f>
        <v>3</v>
      </c>
      <c r="G457" s="18">
        <f>Original!J457+1</f>
        <v>6</v>
      </c>
      <c r="H457" s="18">
        <f>Original!K457+1</f>
        <v>3</v>
      </c>
      <c r="I457" s="18">
        <f>10-Original!L457+1</f>
        <v>4</v>
      </c>
      <c r="J457" s="4">
        <f t="shared" si="36"/>
        <v>4.833333333333333</v>
      </c>
      <c r="K457" s="18">
        <f>Original!M457</f>
        <v>9</v>
      </c>
      <c r="L457" s="20">
        <f>IF(RIGHT(Original!N457,3)="â‚¬",LEFT(Original!N457,(LEN(Original!N457)-3)),Original!N457)</f>
        <v>500</v>
      </c>
      <c r="M457" s="21">
        <f t="shared" si="37"/>
        <v>500</v>
      </c>
      <c r="N457" s="5">
        <f t="shared" si="38"/>
        <v>500</v>
      </c>
      <c r="O457" s="5">
        <f t="shared" si="39"/>
        <v>500</v>
      </c>
      <c r="P457" s="22" t="str">
        <f>IF(Original!O457="mÃ¤nnlich","0",IF(Original!O457="weiblich","1",""))</f>
        <v>1</v>
      </c>
      <c r="Q457" s="22">
        <f>IFERROR(INDEX(Alter!$B$1:$B$7,MATCH(LEFT(Original!P457,5),Alter!$A$1:$A$7,0)),"")</f>
        <v>2</v>
      </c>
      <c r="R457" s="23">
        <f>IFERROR(INDEX(Abschluss!$B$1:$B$10,MATCH(Original!Q457,Abschluss!$A$1:$A$10,0)),"")</f>
        <v>4</v>
      </c>
      <c r="S457" s="23">
        <f>IFERROR(INDEX(Tätigkeit!$B$1:$B$10,MATCH(Original!R457,Tätigkeit!$A$1:$A$10,0)),"")</f>
        <v>1</v>
      </c>
      <c r="T457" s="23">
        <f>IFERROR(INDEX(Berufsfeld!$B$1:$B$16,MATCH(Original!S457,Berufsfeld!$A$1:$A$16,0)),"")</f>
        <v>1</v>
      </c>
      <c r="U457" s="23">
        <f>IFERROR(INDEX(Studium!$B$1:$B$11,MATCH(Original!T457,Studium!$A$1:$A$11,0)),"")</f>
        <v>2</v>
      </c>
      <c r="V457" s="24">
        <f>IFERROR(INDEX(Einkommen!$B$1:$B$17,MATCH(Original!U457,Einkommen!$A$1:$A$17,0)),"")</f>
        <v>2</v>
      </c>
      <c r="W457" s="24">
        <f>IF(Original!V457="","",Original!V457+1)</f>
        <v>4</v>
      </c>
      <c r="X457" s="24">
        <f>IF(Original!W457="","",Original!W457+1)</f>
        <v>3</v>
      </c>
      <c r="Y457" s="25">
        <f>IF(Original!X457="ja",1,IF(Original!X457="nein",0,""))</f>
        <v>1</v>
      </c>
      <c r="Z457" s="25">
        <f>IF(Original!Y457="ja",0,IF(Original!Y457="nein",1,""))</f>
        <v>0</v>
      </c>
      <c r="AA457" s="25">
        <f>IF(OR(Original!Z457="Meine Meinung zu Amazon hat meine Entscheidung im ersten Teil des Fragebogens nicht beeinflusst.",neu!C457=0),0,IF(AND(Original!Z457="Ich habe mich wegen meiner Amazon-Vorbehalte im ersten Teil des Fragebogens fÃ¼r das Spenden entschieden.",neu!C457=1),1,""))</f>
        <v>0</v>
      </c>
      <c r="AB457" s="19"/>
    </row>
    <row r="458" spans="1:28" x14ac:dyDescent="0.3">
      <c r="A458" s="17">
        <f>IF(ISBLANK(Original!C458),1,0)</f>
        <v>1</v>
      </c>
      <c r="B458" s="2" t="str">
        <f>MID(Original!D458,8,1)&amp;MID(Original!F458,8,1)</f>
        <v>B</v>
      </c>
      <c r="C458" s="17">
        <f t="shared" si="35"/>
        <v>0</v>
      </c>
      <c r="D458" s="18">
        <f>Original!G458+1</f>
        <v>7</v>
      </c>
      <c r="E458" s="18">
        <f>Original!H458+1</f>
        <v>9</v>
      </c>
      <c r="F458" s="18">
        <f>10-Original!I458+1</f>
        <v>6</v>
      </c>
      <c r="G458" s="18">
        <f>Original!J458+1</f>
        <v>7</v>
      </c>
      <c r="H458" s="18">
        <f>Original!K458+1</f>
        <v>7</v>
      </c>
      <c r="I458" s="18">
        <f>10-Original!L458+1</f>
        <v>5</v>
      </c>
      <c r="J458" s="4">
        <f t="shared" si="36"/>
        <v>6.833333333333333</v>
      </c>
      <c r="K458" s="18">
        <f>Original!M458</f>
        <v>4</v>
      </c>
      <c r="L458" s="20">
        <f>IF(RIGHT(Original!N458,3)="â‚¬",LEFT(Original!N458,(LEN(Original!N458)-3)),Original!N458)</f>
        <v>20</v>
      </c>
      <c r="M458" s="21">
        <f t="shared" si="37"/>
        <v>20</v>
      </c>
      <c r="N458" s="5">
        <f t="shared" si="38"/>
        <v>20</v>
      </c>
      <c r="O458" s="5">
        <f t="shared" si="39"/>
        <v>20</v>
      </c>
      <c r="P458" s="22" t="str">
        <f>IF(Original!O458="mÃ¤nnlich","0",IF(Original!O458="weiblich","1",""))</f>
        <v>0</v>
      </c>
      <c r="Q458" s="22">
        <f>IFERROR(INDEX(Alter!$B$1:$B$7,MATCH(LEFT(Original!P458,5),Alter!$A$1:$A$7,0)),"")</f>
        <v>3</v>
      </c>
      <c r="R458" s="23">
        <f>IFERROR(INDEX(Abschluss!$B$1:$B$10,MATCH(Original!Q458,Abschluss!$A$1:$A$10,0)),"")</f>
        <v>8</v>
      </c>
      <c r="S458" s="23">
        <f>IFERROR(INDEX(Tätigkeit!$B$1:$B$10,MATCH(Original!R458,Tätigkeit!$A$1:$A$10,0)),"")</f>
        <v>2</v>
      </c>
      <c r="T458" s="23">
        <f>IFERROR(INDEX(Berufsfeld!$B$1:$B$16,MATCH(Original!S458,Berufsfeld!$A$1:$A$16,0)),"")</f>
        <v>1</v>
      </c>
      <c r="U458" s="23">
        <f>IFERROR(INDEX(Studium!$B$1:$B$11,MATCH(Original!T458,Studium!$A$1:$A$11,0)),"")</f>
        <v>2</v>
      </c>
      <c r="V458" s="24">
        <f>IFERROR(INDEX(Einkommen!$B$1:$B$17,MATCH(Original!U458,Einkommen!$A$1:$A$17,0)),"")</f>
        <v>5</v>
      </c>
      <c r="W458" s="24">
        <f>IF(Original!V458="","",Original!V458+1)</f>
        <v>5</v>
      </c>
      <c r="X458" s="24">
        <f>IF(Original!W458="","",Original!W458+1)</f>
        <v>3</v>
      </c>
      <c r="Y458" s="25">
        <f>IF(Original!X458="ja",1,IF(Original!X458="nein",0,""))</f>
        <v>1</v>
      </c>
      <c r="Z458" s="25">
        <f>IF(Original!Y458="ja",0,IF(Original!Y458="nein",1,""))</f>
        <v>0</v>
      </c>
      <c r="AA458" s="25">
        <f>IF(OR(Original!Z458="Meine Meinung zu Amazon hat meine Entscheidung im ersten Teil des Fragebogens nicht beeinflusst.",neu!C458=0),0,IF(AND(Original!Z458="Ich habe mich wegen meiner Amazon-Vorbehalte im ersten Teil des Fragebogens fÃ¼r das Spenden entschieden.",neu!C458=1),1,""))</f>
        <v>0</v>
      </c>
      <c r="AB458" s="19"/>
    </row>
    <row r="459" spans="1:28" x14ac:dyDescent="0.3">
      <c r="A459" s="17">
        <f>IF(ISBLANK(Original!C459),1,0)</f>
        <v>0</v>
      </c>
      <c r="B459" s="2" t="str">
        <f>MID(Original!D459,8,1)&amp;MID(Original!F459,8,1)</f>
        <v>A</v>
      </c>
      <c r="C459" s="17">
        <f t="shared" si="35"/>
        <v>1</v>
      </c>
      <c r="D459" s="18">
        <f>Original!G459+1</f>
        <v>5</v>
      </c>
      <c r="E459" s="18">
        <f>Original!H459+1</f>
        <v>4</v>
      </c>
      <c r="F459" s="18">
        <f>10-Original!I459+1</f>
        <v>4</v>
      </c>
      <c r="G459" s="18">
        <f>Original!J459+1</f>
        <v>1</v>
      </c>
      <c r="H459" s="18">
        <f>Original!K459+1</f>
        <v>1</v>
      </c>
      <c r="I459" s="18">
        <f>10-Original!L459+1</f>
        <v>3</v>
      </c>
      <c r="J459" s="4">
        <f t="shared" si="36"/>
        <v>3</v>
      </c>
      <c r="K459" s="18">
        <f>Original!M459</f>
        <v>6</v>
      </c>
      <c r="L459" s="20">
        <f>IF(RIGHT(Original!N459,3)="â‚¬",LEFT(Original!N459,(LEN(Original!N459)-3)),Original!N459)</f>
        <v>333</v>
      </c>
      <c r="M459" s="21">
        <f t="shared" si="37"/>
        <v>333</v>
      </c>
      <c r="N459" s="5">
        <f t="shared" si="38"/>
        <v>333</v>
      </c>
      <c r="O459" s="5">
        <f t="shared" si="39"/>
        <v>333</v>
      </c>
      <c r="P459" s="22" t="str">
        <f>IF(Original!O459="mÃ¤nnlich","0",IF(Original!O459="weiblich","1",""))</f>
        <v>0</v>
      </c>
      <c r="Q459" s="22">
        <f>IFERROR(INDEX(Alter!$B$1:$B$7,MATCH(LEFT(Original!P459,5),Alter!$A$1:$A$7,0)),"")</f>
        <v>2</v>
      </c>
      <c r="R459" s="23">
        <f>IFERROR(INDEX(Abschluss!$B$1:$B$10,MATCH(Original!Q459,Abschluss!$A$1:$A$10,0)),"")</f>
        <v>7</v>
      </c>
      <c r="S459" s="23">
        <f>IFERROR(INDEX(Tätigkeit!$B$1:$B$10,MATCH(Original!R459,Tätigkeit!$A$1:$A$10,0)),"")</f>
        <v>1</v>
      </c>
      <c r="T459" s="23">
        <f>IFERROR(INDEX(Berufsfeld!$B$1:$B$16,MATCH(Original!S459,Berufsfeld!$A$1:$A$16,0)),"")</f>
        <v>8</v>
      </c>
      <c r="U459" s="23">
        <f>IFERROR(INDEX(Studium!$B$1:$B$11,MATCH(Original!T459,Studium!$A$1:$A$11,0)),"")</f>
        <v>5</v>
      </c>
      <c r="V459" s="24">
        <f>IFERROR(INDEX(Einkommen!$B$1:$B$17,MATCH(Original!U459,Einkommen!$A$1:$A$17,0)),"")</f>
        <v>1</v>
      </c>
      <c r="W459" s="24">
        <f>IF(Original!V459="","",Original!V459+1)</f>
        <v>2</v>
      </c>
      <c r="X459" s="24">
        <f>IF(Original!W459="","",Original!W459+1)</f>
        <v>4</v>
      </c>
      <c r="Y459" s="25">
        <f>IF(Original!X459="ja",1,IF(Original!X459="nein",0,""))</f>
        <v>0</v>
      </c>
      <c r="Z459" s="25">
        <f>IF(Original!Y459="ja",0,IF(Original!Y459="nein",1,""))</f>
        <v>0</v>
      </c>
      <c r="AA459" s="25">
        <f>IF(OR(Original!Z459="Meine Meinung zu Amazon hat meine Entscheidung im ersten Teil des Fragebogens nicht beeinflusst.",neu!C459=0),0,IF(AND(Original!Z459="Ich habe mich wegen meiner Amazon-Vorbehalte im ersten Teil des Fragebogens fÃ¼r das Spenden entschieden.",neu!C459=1),1,""))</f>
        <v>0</v>
      </c>
      <c r="AB459" s="19"/>
    </row>
    <row r="460" spans="1:28" x14ac:dyDescent="0.3">
      <c r="A460" s="17">
        <f>IF(ISBLANK(Original!C460),1,0)</f>
        <v>0</v>
      </c>
      <c r="B460" s="2" t="str">
        <f>MID(Original!D460,8,1)&amp;MID(Original!F460,8,1)</f>
        <v>A</v>
      </c>
      <c r="C460" s="17">
        <f t="shared" si="35"/>
        <v>1</v>
      </c>
      <c r="D460" s="18">
        <f>Original!G460+1</f>
        <v>6</v>
      </c>
      <c r="E460" s="18">
        <f>Original!H460+1</f>
        <v>4</v>
      </c>
      <c r="F460" s="18">
        <f>10-Original!I460+1</f>
        <v>3</v>
      </c>
      <c r="G460" s="18">
        <f>Original!J460+1</f>
        <v>4</v>
      </c>
      <c r="H460" s="18">
        <f>Original!K460+1</f>
        <v>3</v>
      </c>
      <c r="I460" s="18">
        <f>10-Original!L460+1</f>
        <v>3</v>
      </c>
      <c r="J460" s="4">
        <f t="shared" si="36"/>
        <v>3.8333333333333335</v>
      </c>
      <c r="K460" s="18">
        <f>Original!M460</f>
        <v>8</v>
      </c>
      <c r="L460" s="20">
        <f>IF(RIGHT(Original!N460,3)="â‚¬",LEFT(Original!N460,(LEN(Original!N460)-3)),Original!N460)</f>
        <v>50</v>
      </c>
      <c r="M460" s="21">
        <f t="shared" si="37"/>
        <v>50</v>
      </c>
      <c r="N460" s="5">
        <f t="shared" si="38"/>
        <v>50</v>
      </c>
      <c r="O460" s="5">
        <f t="shared" si="39"/>
        <v>50</v>
      </c>
      <c r="P460" s="22" t="str">
        <f>IF(Original!O460="mÃ¤nnlich","0",IF(Original!O460="weiblich","1",""))</f>
        <v>0</v>
      </c>
      <c r="Q460" s="22">
        <f>IFERROR(INDEX(Alter!$B$1:$B$7,MATCH(LEFT(Original!P460,5),Alter!$A$1:$A$7,0)),"")</f>
        <v>3</v>
      </c>
      <c r="R460" s="23" t="str">
        <f>IFERROR(INDEX(Abschluss!$B$1:$B$10,MATCH(Original!Q460,Abschluss!$A$1:$A$10,0)),"")</f>
        <v/>
      </c>
      <c r="S460" s="23">
        <f>IFERROR(INDEX(Tätigkeit!$B$1:$B$10,MATCH(Original!R460,Tätigkeit!$A$1:$A$10,0)),"")</f>
        <v>1</v>
      </c>
      <c r="T460" s="23">
        <f>IFERROR(INDEX(Berufsfeld!$B$1:$B$16,MATCH(Original!S460,Berufsfeld!$A$1:$A$16,0)),"")</f>
        <v>8</v>
      </c>
      <c r="U460" s="23">
        <f>IFERROR(INDEX(Studium!$B$1:$B$11,MATCH(Original!T460,Studium!$A$1:$A$11,0)),"")</f>
        <v>5</v>
      </c>
      <c r="V460" s="24">
        <f>IFERROR(INDEX(Einkommen!$B$1:$B$17,MATCH(Original!U460,Einkommen!$A$1:$A$17,0)),"")</f>
        <v>2</v>
      </c>
      <c r="W460" s="24">
        <f>IF(Original!V460="","",Original!V460+1)</f>
        <v>5</v>
      </c>
      <c r="X460" s="24">
        <f>IF(Original!W460="","",Original!W460+1)</f>
        <v>3</v>
      </c>
      <c r="Y460" s="25">
        <f>IF(Original!X460="ja",1,IF(Original!X460="nein",0,""))</f>
        <v>1</v>
      </c>
      <c r="Z460" s="25">
        <f>IF(Original!Y460="ja",0,IF(Original!Y460="nein",1,""))</f>
        <v>0</v>
      </c>
      <c r="AA460" s="25">
        <f>IF(OR(Original!Z460="Meine Meinung zu Amazon hat meine Entscheidung im ersten Teil des Fragebogens nicht beeinflusst.",neu!C460=0),0,IF(AND(Original!Z460="Ich habe mich wegen meiner Amazon-Vorbehalte im ersten Teil des Fragebogens fÃ¼r das Spenden entschieden.",neu!C460=1),1,""))</f>
        <v>0</v>
      </c>
      <c r="AB460" s="19"/>
    </row>
    <row r="461" spans="1:28" x14ac:dyDescent="0.3">
      <c r="A461" s="17">
        <f>IF(ISBLANK(Original!C461),1,0)</f>
        <v>1</v>
      </c>
      <c r="B461" s="2" t="str">
        <f>MID(Original!D461,8,1)&amp;MID(Original!F461,8,1)</f>
        <v>B</v>
      </c>
      <c r="C461" s="17">
        <f t="shared" si="35"/>
        <v>0</v>
      </c>
      <c r="D461" s="18">
        <f>Original!G461+1</f>
        <v>1</v>
      </c>
      <c r="E461" s="18">
        <f>Original!H461+1</f>
        <v>10</v>
      </c>
      <c r="F461" s="18">
        <f>10-Original!I461+1</f>
        <v>4</v>
      </c>
      <c r="G461" s="18">
        <f>Original!J461+1</f>
        <v>4</v>
      </c>
      <c r="H461" s="18">
        <f>Original!K461+1</f>
        <v>1</v>
      </c>
      <c r="I461" s="18">
        <f>10-Original!L461+1</f>
        <v>3</v>
      </c>
      <c r="J461" s="4">
        <f t="shared" si="36"/>
        <v>3.8333333333333335</v>
      </c>
      <c r="K461" s="18">
        <f>Original!M461</f>
        <v>0</v>
      </c>
      <c r="L461" s="20">
        <f>IF(RIGHT(Original!N461,3)="â‚¬",LEFT(Original!N461,(LEN(Original!N461)-3)),Original!N461)</f>
        <v>0</v>
      </c>
      <c r="M461" s="21">
        <f t="shared" si="37"/>
        <v>0</v>
      </c>
      <c r="N461" s="5">
        <f t="shared" si="38"/>
        <v>0</v>
      </c>
      <c r="O461" s="5">
        <f t="shared" si="39"/>
        <v>0</v>
      </c>
      <c r="P461" s="22" t="str">
        <f>IF(Original!O461="mÃ¤nnlich","0",IF(Original!O461="weiblich","1",""))</f>
        <v/>
      </c>
      <c r="Q461" s="22">
        <f>IFERROR(INDEX(Alter!$B$1:$B$7,MATCH(LEFT(Original!P461,5),Alter!$A$1:$A$7,0)),"")</f>
        <v>2</v>
      </c>
      <c r="R461" s="23">
        <f>IFERROR(INDEX(Abschluss!$B$1:$B$10,MATCH(Original!Q461,Abschluss!$A$1:$A$10,0)),"")</f>
        <v>7</v>
      </c>
      <c r="S461" s="23">
        <f>IFERROR(INDEX(Tätigkeit!$B$1:$B$10,MATCH(Original!R461,Tätigkeit!$A$1:$A$10,0)),"")</f>
        <v>1</v>
      </c>
      <c r="T461" s="23">
        <f>IFERROR(INDEX(Berufsfeld!$B$1:$B$16,MATCH(Original!S461,Berufsfeld!$A$1:$A$16,0)),"")</f>
        <v>8</v>
      </c>
      <c r="U461" s="23">
        <f>IFERROR(INDEX(Studium!$B$1:$B$11,MATCH(Original!T461,Studium!$A$1:$A$11,0)),"")</f>
        <v>4</v>
      </c>
      <c r="V461" s="24">
        <f>IFERROR(INDEX(Einkommen!$B$1:$B$17,MATCH(Original!U461,Einkommen!$A$1:$A$17,0)),"")</f>
        <v>2</v>
      </c>
      <c r="W461" s="24">
        <f>IF(Original!V461="","",Original!V461+1)</f>
        <v>2</v>
      </c>
      <c r="X461" s="24">
        <f>IF(Original!W461="","",Original!W461+1)</f>
        <v>2</v>
      </c>
      <c r="Y461" s="25">
        <f>IF(Original!X461="ja",1,IF(Original!X461="nein",0,""))</f>
        <v>0</v>
      </c>
      <c r="Z461" s="25">
        <f>IF(Original!Y461="ja",0,IF(Original!Y461="nein",1,""))</f>
        <v>0</v>
      </c>
      <c r="AA461" s="25">
        <f>IF(OR(Original!Z461="Meine Meinung zu Amazon hat meine Entscheidung im ersten Teil des Fragebogens nicht beeinflusst.",neu!C461=0),0,IF(AND(Original!Z461="Ich habe mich wegen meiner Amazon-Vorbehalte im ersten Teil des Fragebogens fÃ¼r das Spenden entschieden.",neu!C461=1),1,""))</f>
        <v>0</v>
      </c>
      <c r="AB461" s="19"/>
    </row>
    <row r="462" spans="1:28" x14ac:dyDescent="0.3">
      <c r="A462" s="17">
        <f>IF(ISBLANK(Original!C462),1,0)</f>
        <v>0</v>
      </c>
      <c r="B462" s="2" t="str">
        <f>MID(Original!D462,8,1)&amp;MID(Original!F462,8,1)</f>
        <v>A</v>
      </c>
      <c r="C462" s="17">
        <f t="shared" si="35"/>
        <v>1</v>
      </c>
      <c r="D462" s="18">
        <f>Original!G462+1</f>
        <v>2</v>
      </c>
      <c r="E462" s="18">
        <f>Original!H462+1</f>
        <v>2</v>
      </c>
      <c r="F462" s="18">
        <f>10-Original!I462+1</f>
        <v>4</v>
      </c>
      <c r="G462" s="18">
        <f>Original!J462+1</f>
        <v>2</v>
      </c>
      <c r="H462" s="18">
        <f>Original!K462+1</f>
        <v>1</v>
      </c>
      <c r="I462" s="18">
        <f>10-Original!L462+1</f>
        <v>3</v>
      </c>
      <c r="J462" s="4">
        <f t="shared" si="36"/>
        <v>2.3333333333333335</v>
      </c>
      <c r="K462" s="18">
        <f>Original!M462</f>
        <v>9</v>
      </c>
      <c r="L462" s="20">
        <f>IF(RIGHT(Original!N462,3)="â‚¬",LEFT(Original!N462,(LEN(Original!N462)-3)),Original!N462)</f>
        <v>900</v>
      </c>
      <c r="M462" s="21">
        <f t="shared" si="37"/>
        <v>900</v>
      </c>
      <c r="N462" s="5">
        <f t="shared" si="38"/>
        <v>900</v>
      </c>
      <c r="O462" s="5">
        <f t="shared" si="39"/>
        <v>900</v>
      </c>
      <c r="P462" s="22" t="str">
        <f>IF(Original!O462="mÃ¤nnlich","0",IF(Original!O462="weiblich","1",""))</f>
        <v>0</v>
      </c>
      <c r="Q462" s="22">
        <f>IFERROR(INDEX(Alter!$B$1:$B$7,MATCH(LEFT(Original!P462,5),Alter!$A$1:$A$7,0)),"")</f>
        <v>3</v>
      </c>
      <c r="R462" s="23">
        <f>IFERROR(INDEX(Abschluss!$B$1:$B$10,MATCH(Original!Q462,Abschluss!$A$1:$A$10,0)),"")</f>
        <v>7</v>
      </c>
      <c r="S462" s="23">
        <f>IFERROR(INDEX(Tätigkeit!$B$1:$B$10,MATCH(Original!R462,Tätigkeit!$A$1:$A$10,0)),"")</f>
        <v>1</v>
      </c>
      <c r="T462" s="23">
        <f>IFERROR(INDEX(Berufsfeld!$B$1:$B$16,MATCH(Original!S462,Berufsfeld!$A$1:$A$16,0)),"")</f>
        <v>2</v>
      </c>
      <c r="U462" s="23">
        <f>IFERROR(INDEX(Studium!$B$1:$B$11,MATCH(Original!T462,Studium!$A$1:$A$11,0)),"")</f>
        <v>3</v>
      </c>
      <c r="V462" s="24">
        <f>IFERROR(INDEX(Einkommen!$B$1:$B$17,MATCH(Original!U462,Einkommen!$A$1:$A$17,0)),"")</f>
        <v>2</v>
      </c>
      <c r="W462" s="24">
        <f>IF(Original!V462="","",Original!V462+1)</f>
        <v>5</v>
      </c>
      <c r="X462" s="24">
        <f>IF(Original!W462="","",Original!W462+1)</f>
        <v>2</v>
      </c>
      <c r="Y462" s="25">
        <f>IF(Original!X462="ja",1,IF(Original!X462="nein",0,""))</f>
        <v>1</v>
      </c>
      <c r="Z462" s="25">
        <f>IF(Original!Y462="ja",0,IF(Original!Y462="nein",1,""))</f>
        <v>0</v>
      </c>
      <c r="AA462" s="25">
        <f>IF(OR(Original!Z462="Meine Meinung zu Amazon hat meine Entscheidung im ersten Teil des Fragebogens nicht beeinflusst.",neu!C462=0),0,IF(AND(Original!Z462="Ich habe mich wegen meiner Amazon-Vorbehalte im ersten Teil des Fragebogens fÃ¼r das Spenden entschieden.",neu!C462=1),1,""))</f>
        <v>0</v>
      </c>
      <c r="AB462" s="19"/>
    </row>
    <row r="463" spans="1:28" x14ac:dyDescent="0.3">
      <c r="A463" s="17">
        <f>IF(ISBLANK(Original!C463),1,0)</f>
        <v>0</v>
      </c>
      <c r="B463" s="2" t="str">
        <f>MID(Original!D463,8,1)&amp;MID(Original!F463,8,1)</f>
        <v>A</v>
      </c>
      <c r="C463" s="17">
        <f t="shared" si="35"/>
        <v>1</v>
      </c>
      <c r="D463" s="18">
        <f>Original!G463+1</f>
        <v>8</v>
      </c>
      <c r="E463" s="18">
        <f>Original!H463+1</f>
        <v>8</v>
      </c>
      <c r="F463" s="18">
        <f>10-Original!I463+1</f>
        <v>9</v>
      </c>
      <c r="G463" s="18">
        <f>Original!J463+1</f>
        <v>6</v>
      </c>
      <c r="H463" s="18">
        <f>Original!K463+1</f>
        <v>3</v>
      </c>
      <c r="I463" s="18">
        <f>10-Original!L463+1</f>
        <v>8</v>
      </c>
      <c r="J463" s="4">
        <f t="shared" si="36"/>
        <v>7</v>
      </c>
      <c r="K463" s="18">
        <f>Original!M463</f>
        <v>9</v>
      </c>
      <c r="L463" s="20">
        <f>IF(RIGHT(Original!N463,3)="â‚¬",LEFT(Original!N463,(LEN(Original!N463)-3)),Original!N463)</f>
        <v>0</v>
      </c>
      <c r="M463" s="21">
        <f t="shared" si="37"/>
        <v>0</v>
      </c>
      <c r="N463" s="5">
        <f t="shared" si="38"/>
        <v>0</v>
      </c>
      <c r="O463" s="5">
        <f t="shared" si="39"/>
        <v>0</v>
      </c>
      <c r="P463" s="22" t="str">
        <f>IF(Original!O463="mÃ¤nnlich","0",IF(Original!O463="weiblich","1",""))</f>
        <v>1</v>
      </c>
      <c r="Q463" s="22">
        <f>IFERROR(INDEX(Alter!$B$1:$B$7,MATCH(LEFT(Original!P463,5),Alter!$A$1:$A$7,0)),"")</f>
        <v>2</v>
      </c>
      <c r="R463" s="23">
        <f>IFERROR(INDEX(Abschluss!$B$1:$B$10,MATCH(Original!Q463,Abschluss!$A$1:$A$10,0)),"")</f>
        <v>4</v>
      </c>
      <c r="S463" s="23">
        <f>IFERROR(INDEX(Tätigkeit!$B$1:$B$10,MATCH(Original!R463,Tätigkeit!$A$1:$A$10,0)),"")</f>
        <v>1</v>
      </c>
      <c r="T463" s="23">
        <f>IFERROR(INDEX(Berufsfeld!$B$1:$B$16,MATCH(Original!S463,Berufsfeld!$A$1:$A$16,0)),"")</f>
        <v>12</v>
      </c>
      <c r="U463" s="23">
        <f>IFERROR(INDEX(Studium!$B$1:$B$11,MATCH(Original!T463,Studium!$A$1:$A$11,0)),"")</f>
        <v>10</v>
      </c>
      <c r="V463" s="24">
        <f>IFERROR(INDEX(Einkommen!$B$1:$B$17,MATCH(Original!U463,Einkommen!$A$1:$A$17,0)),"")</f>
        <v>2</v>
      </c>
      <c r="W463" s="24">
        <f>IF(Original!V463="","",Original!V463+1)</f>
        <v>3</v>
      </c>
      <c r="X463" s="24">
        <f>IF(Original!W463="","",Original!W463+1)</f>
        <v>3</v>
      </c>
      <c r="Y463" s="25">
        <f>IF(Original!X463="ja",1,IF(Original!X463="nein",0,""))</f>
        <v>1</v>
      </c>
      <c r="Z463" s="25">
        <f>IF(Original!Y463="ja",0,IF(Original!Y463="nein",1,""))</f>
        <v>0</v>
      </c>
      <c r="AA463" s="25">
        <f>IF(OR(Original!Z463="Meine Meinung zu Amazon hat meine Entscheidung im ersten Teil des Fragebogens nicht beeinflusst.",neu!C463=0),0,IF(AND(Original!Z463="Ich habe mich wegen meiner Amazon-Vorbehalte im ersten Teil des Fragebogens fÃ¼r das Spenden entschieden.",neu!C463=1),1,""))</f>
        <v>0</v>
      </c>
      <c r="AB463" s="19"/>
    </row>
    <row r="464" spans="1:28" x14ac:dyDescent="0.3">
      <c r="A464" s="17">
        <f>IF(ISBLANK(Original!C464),1,0)</f>
        <v>1</v>
      </c>
      <c r="B464" s="2" t="str">
        <f>MID(Original!D464,8,1)&amp;MID(Original!F464,8,1)</f>
        <v>A</v>
      </c>
      <c r="C464" s="17">
        <f t="shared" si="35"/>
        <v>1</v>
      </c>
      <c r="D464" s="18">
        <f>Original!G464+1</f>
        <v>3</v>
      </c>
      <c r="E464" s="18">
        <f>Original!H464+1</f>
        <v>3</v>
      </c>
      <c r="F464" s="18">
        <f>10-Original!I464+1</f>
        <v>6</v>
      </c>
      <c r="G464" s="18">
        <f>Original!J464+1</f>
        <v>2</v>
      </c>
      <c r="H464" s="18">
        <f>Original!K464+1</f>
        <v>2</v>
      </c>
      <c r="I464" s="18">
        <f>10-Original!L464+1</f>
        <v>4</v>
      </c>
      <c r="J464" s="4">
        <f t="shared" si="36"/>
        <v>3.3333333333333335</v>
      </c>
      <c r="K464" s="18">
        <f>Original!M464</f>
        <v>7</v>
      </c>
      <c r="L464" s="20">
        <f>IF(RIGHT(Original!N464,3)="â‚¬",LEFT(Original!N464,(LEN(Original!N464)-3)),Original!N464)</f>
        <v>500</v>
      </c>
      <c r="M464" s="21">
        <f t="shared" si="37"/>
        <v>500</v>
      </c>
      <c r="N464" s="5">
        <f t="shared" si="38"/>
        <v>500</v>
      </c>
      <c r="O464" s="5">
        <f t="shared" si="39"/>
        <v>500</v>
      </c>
      <c r="P464" s="22" t="str">
        <f>IF(Original!O464="mÃ¤nnlich","0",IF(Original!O464="weiblich","1",""))</f>
        <v>0</v>
      </c>
      <c r="Q464" s="22">
        <f>IFERROR(INDEX(Alter!$B$1:$B$7,MATCH(LEFT(Original!P464,5),Alter!$A$1:$A$7,0)),"")</f>
        <v>3</v>
      </c>
      <c r="R464" s="23">
        <f>IFERROR(INDEX(Abschluss!$B$1:$B$10,MATCH(Original!Q464,Abschluss!$A$1:$A$10,0)),"")</f>
        <v>8</v>
      </c>
      <c r="S464" s="23">
        <f>IFERROR(INDEX(Tätigkeit!$B$1:$B$10,MATCH(Original!R464,Tätigkeit!$A$1:$A$10,0)),"")</f>
        <v>2</v>
      </c>
      <c r="T464" s="23">
        <f>IFERROR(INDEX(Berufsfeld!$B$1:$B$16,MATCH(Original!S464,Berufsfeld!$A$1:$A$16,0)),"")</f>
        <v>4</v>
      </c>
      <c r="U464" s="23">
        <f>IFERROR(INDEX(Studium!$B$1:$B$11,MATCH(Original!T464,Studium!$A$1:$A$11,0)),"")</f>
        <v>5</v>
      </c>
      <c r="V464" s="24">
        <f>IFERROR(INDEX(Einkommen!$B$1:$B$17,MATCH(Original!U464,Einkommen!$A$1:$A$17,0)),"")</f>
        <v>2</v>
      </c>
      <c r="W464" s="24">
        <f>IF(Original!V464="","",Original!V464+1)</f>
        <v>4</v>
      </c>
      <c r="X464" s="24">
        <f>IF(Original!W464="","",Original!W464+1)</f>
        <v>4</v>
      </c>
      <c r="Y464" s="25">
        <f>IF(Original!X464="ja",1,IF(Original!X464="nein",0,""))</f>
        <v>1</v>
      </c>
      <c r="Z464" s="25">
        <f>IF(Original!Y464="ja",0,IF(Original!Y464="nein",1,""))</f>
        <v>0</v>
      </c>
      <c r="AA464" s="25">
        <f>IF(OR(Original!Z464="Meine Meinung zu Amazon hat meine Entscheidung im ersten Teil des Fragebogens nicht beeinflusst.",neu!C464=0),0,IF(AND(Original!Z464="Ich habe mich wegen meiner Amazon-Vorbehalte im ersten Teil des Fragebogens fÃ¼r das Spenden entschieden.",neu!C464=1),1,""))</f>
        <v>1</v>
      </c>
      <c r="AB464" s="19"/>
    </row>
    <row r="465" spans="1:28" x14ac:dyDescent="0.3">
      <c r="A465" s="17">
        <f>IF(ISBLANK(Original!C465),1,0)</f>
        <v>0</v>
      </c>
      <c r="B465" s="2" t="str">
        <f>MID(Original!D465,8,1)&amp;MID(Original!F465,8,1)</f>
        <v>A</v>
      </c>
      <c r="C465" s="17">
        <f t="shared" si="35"/>
        <v>1</v>
      </c>
      <c r="D465" s="18">
        <f>Original!G465+1</f>
        <v>7</v>
      </c>
      <c r="E465" s="18">
        <f>Original!H465+1</f>
        <v>3</v>
      </c>
      <c r="F465" s="18">
        <f>10-Original!I465+1</f>
        <v>1</v>
      </c>
      <c r="G465" s="18">
        <f>Original!J465+1</f>
        <v>5</v>
      </c>
      <c r="H465" s="18">
        <f>Original!K465+1</f>
        <v>1</v>
      </c>
      <c r="I465" s="18">
        <f>10-Original!L465+1</f>
        <v>9</v>
      </c>
      <c r="J465" s="4">
        <f t="shared" si="36"/>
        <v>4.333333333333333</v>
      </c>
      <c r="K465" s="18">
        <f>Original!M465</f>
        <v>8</v>
      </c>
      <c r="L465" s="20">
        <f>IF(RIGHT(Original!N465,3)="â‚¬",LEFT(Original!N465,(LEN(Original!N465)-3)),Original!N465)</f>
        <v>200</v>
      </c>
      <c r="M465" s="21">
        <f t="shared" si="37"/>
        <v>200</v>
      </c>
      <c r="N465" s="5">
        <f t="shared" si="38"/>
        <v>200</v>
      </c>
      <c r="O465" s="5">
        <f t="shared" si="39"/>
        <v>200</v>
      </c>
      <c r="P465" s="22" t="str">
        <f>IF(Original!O465="mÃ¤nnlich","0",IF(Original!O465="weiblich","1",""))</f>
        <v>1</v>
      </c>
      <c r="Q465" s="22">
        <f>IFERROR(INDEX(Alter!$B$1:$B$7,MATCH(LEFT(Original!P465,5),Alter!$A$1:$A$7,0)),"")</f>
        <v>2</v>
      </c>
      <c r="R465" s="23">
        <f>IFERROR(INDEX(Abschluss!$B$1:$B$10,MATCH(Original!Q465,Abschluss!$A$1:$A$10,0)),"")</f>
        <v>4</v>
      </c>
      <c r="S465" s="23">
        <f>IFERROR(INDEX(Tätigkeit!$B$1:$B$10,MATCH(Original!R465,Tätigkeit!$A$1:$A$10,0)),"")</f>
        <v>1</v>
      </c>
      <c r="T465" s="23">
        <f>IFERROR(INDEX(Berufsfeld!$B$1:$B$16,MATCH(Original!S465,Berufsfeld!$A$1:$A$16,0)),"")</f>
        <v>8</v>
      </c>
      <c r="U465" s="23">
        <f>IFERROR(INDEX(Studium!$B$1:$B$11,MATCH(Original!T465,Studium!$A$1:$A$11,0)),"")</f>
        <v>5</v>
      </c>
      <c r="V465" s="24">
        <f>IFERROR(INDEX(Einkommen!$B$1:$B$17,MATCH(Original!U465,Einkommen!$A$1:$A$17,0)),"")</f>
        <v>2</v>
      </c>
      <c r="W465" s="24">
        <f>IF(Original!V465="","",Original!V465+1)</f>
        <v>2</v>
      </c>
      <c r="X465" s="24">
        <f>IF(Original!W465="","",Original!W465+1)</f>
        <v>2</v>
      </c>
      <c r="Y465" s="25">
        <f>IF(Original!X465="ja",1,IF(Original!X465="nein",0,""))</f>
        <v>1</v>
      </c>
      <c r="Z465" s="25">
        <f>IF(Original!Y465="ja",0,IF(Original!Y465="nein",1,""))</f>
        <v>0</v>
      </c>
      <c r="AA465" s="25">
        <f>IF(OR(Original!Z465="Meine Meinung zu Amazon hat meine Entscheidung im ersten Teil des Fragebogens nicht beeinflusst.",neu!C465=0),0,IF(AND(Original!Z465="Ich habe mich wegen meiner Amazon-Vorbehalte im ersten Teil des Fragebogens fÃ¼r das Spenden entschieden.",neu!C465=1),1,""))</f>
        <v>0</v>
      </c>
      <c r="AB465" s="19"/>
    </row>
    <row r="466" spans="1:28" x14ac:dyDescent="0.3">
      <c r="A466" s="17">
        <f>IF(ISBLANK(Original!C466),1,0)</f>
        <v>1</v>
      </c>
      <c r="B466" s="2" t="str">
        <f>MID(Original!D466,8,1)&amp;MID(Original!F466,8,1)</f>
        <v>B</v>
      </c>
      <c r="C466" s="17">
        <f t="shared" si="35"/>
        <v>0</v>
      </c>
      <c r="D466" s="18">
        <f>Original!G466+1</f>
        <v>8</v>
      </c>
      <c r="E466" s="18">
        <f>Original!H466+1</f>
        <v>7</v>
      </c>
      <c r="F466" s="18">
        <f>10-Original!I466+1</f>
        <v>6</v>
      </c>
      <c r="G466" s="18">
        <f>Original!J466+1</f>
        <v>8</v>
      </c>
      <c r="H466" s="18">
        <f>Original!K466+1</f>
        <v>5</v>
      </c>
      <c r="I466" s="18">
        <f>10-Original!L466+1</f>
        <v>5</v>
      </c>
      <c r="J466" s="4">
        <f t="shared" si="36"/>
        <v>6.5</v>
      </c>
      <c r="K466" s="18">
        <f>Original!M466</f>
        <v>0</v>
      </c>
      <c r="L466" s="20">
        <f>IF(RIGHT(Original!N466,3)="â‚¬",LEFT(Original!N466,(LEN(Original!N466)-3)),Original!N466)</f>
        <v>0</v>
      </c>
      <c r="M466" s="21">
        <f t="shared" si="37"/>
        <v>0</v>
      </c>
      <c r="N466" s="5">
        <f t="shared" si="38"/>
        <v>0</v>
      </c>
      <c r="O466" s="5">
        <f t="shared" si="39"/>
        <v>0</v>
      </c>
      <c r="P466" s="22" t="str">
        <f>IF(Original!O466="mÃ¤nnlich","0",IF(Original!O466="weiblich","1",""))</f>
        <v/>
      </c>
      <c r="Q466" s="22">
        <f>IFERROR(INDEX(Alter!$B$1:$B$7,MATCH(LEFT(Original!P466,5),Alter!$A$1:$A$7,0)),"")</f>
        <v>2</v>
      </c>
      <c r="R466" s="23">
        <f>IFERROR(INDEX(Abschluss!$B$1:$B$10,MATCH(Original!Q466,Abschluss!$A$1:$A$10,0)),"")</f>
        <v>4</v>
      </c>
      <c r="S466" s="23">
        <f>IFERROR(INDEX(Tätigkeit!$B$1:$B$10,MATCH(Original!R466,Tätigkeit!$A$1:$A$10,0)),"")</f>
        <v>1</v>
      </c>
      <c r="T466" s="23">
        <f>IFERROR(INDEX(Berufsfeld!$B$1:$B$16,MATCH(Original!S466,Berufsfeld!$A$1:$A$16,0)),"")</f>
        <v>5</v>
      </c>
      <c r="U466" s="23" t="str">
        <f>IFERROR(INDEX(Studium!$B$1:$B$11,MATCH(Original!T466,Studium!$A$1:$A$11,0)),"")</f>
        <v/>
      </c>
      <c r="V466" s="24">
        <f>IFERROR(INDEX(Einkommen!$B$1:$B$17,MATCH(Original!U466,Einkommen!$A$1:$A$17,0)),"")</f>
        <v>1</v>
      </c>
      <c r="W466" s="24">
        <f>IF(Original!V466="","",Original!V466+1)</f>
        <v>4</v>
      </c>
      <c r="X466" s="24">
        <f>IF(Original!W466="","",Original!W466+1)</f>
        <v>4</v>
      </c>
      <c r="Y466" s="25">
        <f>IF(Original!X466="ja",1,IF(Original!X466="nein",0,""))</f>
        <v>0</v>
      </c>
      <c r="Z466" s="25">
        <f>IF(Original!Y466="ja",0,IF(Original!Y466="nein",1,""))</f>
        <v>1</v>
      </c>
      <c r="AA466" s="25">
        <f>IF(OR(Original!Z466="Meine Meinung zu Amazon hat meine Entscheidung im ersten Teil des Fragebogens nicht beeinflusst.",neu!C466=0),0,IF(AND(Original!Z466="Ich habe mich wegen meiner Amazon-Vorbehalte im ersten Teil des Fragebogens fÃ¼r das Spenden entschieden.",neu!C466=1),1,""))</f>
        <v>0</v>
      </c>
      <c r="AB466" s="19"/>
    </row>
    <row r="467" spans="1:28" x14ac:dyDescent="0.3">
      <c r="A467" s="17">
        <f>IF(ISBLANK(Original!C467),1,0)</f>
        <v>1</v>
      </c>
      <c r="B467" s="2" t="str">
        <f>MID(Original!D467,8,1)&amp;MID(Original!F467,8,1)</f>
        <v>B</v>
      </c>
      <c r="C467" s="17">
        <f t="shared" si="35"/>
        <v>0</v>
      </c>
      <c r="D467" s="18">
        <f>Original!G467+1</f>
        <v>7</v>
      </c>
      <c r="E467" s="18">
        <f>Original!H467+1</f>
        <v>5</v>
      </c>
      <c r="F467" s="18">
        <f>10-Original!I467+1</f>
        <v>4</v>
      </c>
      <c r="G467" s="18">
        <f>Original!J467+1</f>
        <v>7</v>
      </c>
      <c r="H467" s="18">
        <f>Original!K467+1</f>
        <v>4</v>
      </c>
      <c r="I467" s="18">
        <f>10-Original!L467+1</f>
        <v>6</v>
      </c>
      <c r="J467" s="4">
        <f t="shared" si="36"/>
        <v>5.5</v>
      </c>
      <c r="K467" s="18">
        <f>Original!M467</f>
        <v>6</v>
      </c>
      <c r="L467" s="20">
        <f>IF(RIGHT(Original!N467,3)="â‚¬",LEFT(Original!N467,(LEN(Original!N467)-3)),Original!N467)</f>
        <v>0</v>
      </c>
      <c r="M467" s="21">
        <f t="shared" si="37"/>
        <v>0</v>
      </c>
      <c r="N467" s="5">
        <f t="shared" si="38"/>
        <v>0</v>
      </c>
      <c r="O467" s="5">
        <f t="shared" si="39"/>
        <v>0</v>
      </c>
      <c r="P467" s="22" t="str">
        <f>IF(Original!O467="mÃ¤nnlich","0",IF(Original!O467="weiblich","1",""))</f>
        <v>1</v>
      </c>
      <c r="Q467" s="22">
        <f>IFERROR(INDEX(Alter!$B$1:$B$7,MATCH(LEFT(Original!P467,5),Alter!$A$1:$A$7,0)),"")</f>
        <v>3</v>
      </c>
      <c r="R467" s="23">
        <f>IFERROR(INDEX(Abschluss!$B$1:$B$10,MATCH(Original!Q467,Abschluss!$A$1:$A$10,0)),"")</f>
        <v>8</v>
      </c>
      <c r="S467" s="23">
        <f>IFERROR(INDEX(Tätigkeit!$B$1:$B$10,MATCH(Original!R467,Tätigkeit!$A$1:$A$10,0)),"")</f>
        <v>1</v>
      </c>
      <c r="T467" s="23">
        <f>IFERROR(INDEX(Berufsfeld!$B$1:$B$16,MATCH(Original!S467,Berufsfeld!$A$1:$A$16,0)),"")</f>
        <v>1</v>
      </c>
      <c r="U467" s="23">
        <f>IFERROR(INDEX(Studium!$B$1:$B$11,MATCH(Original!T467,Studium!$A$1:$A$11,0)),"")</f>
        <v>2</v>
      </c>
      <c r="V467" s="24">
        <f>IFERROR(INDEX(Einkommen!$B$1:$B$17,MATCH(Original!U467,Einkommen!$A$1:$A$17,0)),"")</f>
        <v>2</v>
      </c>
      <c r="W467" s="24">
        <f>IF(Original!V467="","",Original!V467+1)</f>
        <v>4</v>
      </c>
      <c r="X467" s="24">
        <f>IF(Original!W467="","",Original!W467+1)</f>
        <v>5</v>
      </c>
      <c r="Y467" s="25">
        <f>IF(Original!X467="ja",1,IF(Original!X467="nein",0,""))</f>
        <v>1</v>
      </c>
      <c r="Z467" s="25">
        <f>IF(Original!Y467="ja",0,IF(Original!Y467="nein",1,""))</f>
        <v>0</v>
      </c>
      <c r="AA467" s="25">
        <f>IF(OR(Original!Z467="Meine Meinung zu Amazon hat meine Entscheidung im ersten Teil des Fragebogens nicht beeinflusst.",neu!C467=0),0,IF(AND(Original!Z467="Ich habe mich wegen meiner Amazon-Vorbehalte im ersten Teil des Fragebogens fÃ¼r das Spenden entschieden.",neu!C467=1),1,""))</f>
        <v>0</v>
      </c>
      <c r="AB467" s="19"/>
    </row>
    <row r="468" spans="1:28" x14ac:dyDescent="0.3">
      <c r="A468" s="17">
        <f>IF(ISBLANK(Original!C468),1,0)</f>
        <v>0</v>
      </c>
      <c r="B468" s="2" t="str">
        <f>MID(Original!D468,8,1)&amp;MID(Original!F468,8,1)</f>
        <v>B</v>
      </c>
      <c r="C468" s="17">
        <f t="shared" si="35"/>
        <v>0</v>
      </c>
      <c r="D468" s="18">
        <f>Original!G468+1</f>
        <v>5</v>
      </c>
      <c r="E468" s="18">
        <f>Original!H468+1</f>
        <v>6</v>
      </c>
      <c r="F468" s="18">
        <f>10-Original!I468+1</f>
        <v>4</v>
      </c>
      <c r="G468" s="18">
        <f>Original!J468+1</f>
        <v>4</v>
      </c>
      <c r="H468" s="18">
        <f>Original!K468+1</f>
        <v>5</v>
      </c>
      <c r="I468" s="18">
        <f>10-Original!L468+1</f>
        <v>5</v>
      </c>
      <c r="J468" s="4">
        <f t="shared" si="36"/>
        <v>4.833333333333333</v>
      </c>
      <c r="K468" s="18">
        <f>Original!M468</f>
        <v>4</v>
      </c>
      <c r="L468" s="20" t="str">
        <f>IF(RIGHT(Original!N468,3)="â‚¬",LEFT(Original!N468,(LEN(Original!N468)-3)),Original!N468)</f>
        <v>50</v>
      </c>
      <c r="M468" s="21" t="str">
        <f t="shared" si="37"/>
        <v>50</v>
      </c>
      <c r="N468" s="5" t="str">
        <f t="shared" si="38"/>
        <v>50</v>
      </c>
      <c r="O468" s="5">
        <f t="shared" si="39"/>
        <v>50</v>
      </c>
      <c r="P468" s="22" t="str">
        <f>IF(Original!O468="mÃ¤nnlich","0",IF(Original!O468="weiblich","1",""))</f>
        <v>1</v>
      </c>
      <c r="Q468" s="22">
        <f>IFERROR(INDEX(Alter!$B$1:$B$7,MATCH(LEFT(Original!P468,5),Alter!$A$1:$A$7,0)),"")</f>
        <v>2</v>
      </c>
      <c r="R468" s="23">
        <f>IFERROR(INDEX(Abschluss!$B$1:$B$10,MATCH(Original!Q468,Abschluss!$A$1:$A$10,0)),"")</f>
        <v>4</v>
      </c>
      <c r="S468" s="23">
        <f>IFERROR(INDEX(Tätigkeit!$B$1:$B$10,MATCH(Original!R468,Tätigkeit!$A$1:$A$10,0)),"")</f>
        <v>8</v>
      </c>
      <c r="T468" s="23" t="str">
        <f>IFERROR(INDEX(Berufsfeld!$B$1:$B$16,MATCH(Original!S468,Berufsfeld!$A$1:$A$16,0)),"")</f>
        <v/>
      </c>
      <c r="U468" s="23">
        <f>IFERROR(INDEX(Studium!$B$1:$B$11,MATCH(Original!T468,Studium!$A$1:$A$11,0)),"")</f>
        <v>7</v>
      </c>
      <c r="V468" s="24">
        <f>IFERROR(INDEX(Einkommen!$B$1:$B$17,MATCH(Original!U468,Einkommen!$A$1:$A$17,0)),"")</f>
        <v>1</v>
      </c>
      <c r="W468" s="24">
        <f>IF(Original!V468="","",Original!V468+1)</f>
        <v>2</v>
      </c>
      <c r="X468" s="24">
        <f>IF(Original!W468="","",Original!W468+1)</f>
        <v>5</v>
      </c>
      <c r="Y468" s="25">
        <f>IF(Original!X468="ja",1,IF(Original!X468="nein",0,""))</f>
        <v>1</v>
      </c>
      <c r="Z468" s="25">
        <f>IF(Original!Y468="ja",0,IF(Original!Y468="nein",1,""))</f>
        <v>0</v>
      </c>
      <c r="AA468" s="25">
        <f>IF(OR(Original!Z468="Meine Meinung zu Amazon hat meine Entscheidung im ersten Teil des Fragebogens nicht beeinflusst.",neu!C468=0),0,IF(AND(Original!Z468="Ich habe mich wegen meiner Amazon-Vorbehalte im ersten Teil des Fragebogens fÃ¼r das Spenden entschieden.",neu!C468=1),1,""))</f>
        <v>0</v>
      </c>
      <c r="AB468" s="19"/>
    </row>
    <row r="469" spans="1:28" x14ac:dyDescent="0.3">
      <c r="A469" s="17">
        <f>IF(ISBLANK(Original!C469),1,0)</f>
        <v>0</v>
      </c>
      <c r="B469" s="2" t="str">
        <f>MID(Original!D469,8,1)&amp;MID(Original!F469,8,1)</f>
        <v>B</v>
      </c>
      <c r="C469" s="17">
        <f t="shared" si="35"/>
        <v>0</v>
      </c>
      <c r="D469" s="18">
        <f>Original!G469+1</f>
        <v>2</v>
      </c>
      <c r="E469" s="18">
        <f>Original!H469+1</f>
        <v>4</v>
      </c>
      <c r="F469" s="18">
        <f>10-Original!I469+1</f>
        <v>3</v>
      </c>
      <c r="G469" s="18">
        <f>Original!J469+1</f>
        <v>3</v>
      </c>
      <c r="H469" s="18">
        <f>Original!K469+1</f>
        <v>1</v>
      </c>
      <c r="I469" s="18">
        <f>10-Original!L469+1</f>
        <v>4</v>
      </c>
      <c r="J469" s="4">
        <f t="shared" si="36"/>
        <v>2.8333333333333335</v>
      </c>
      <c r="K469" s="18">
        <f>Original!M469</f>
        <v>5</v>
      </c>
      <c r="L469" s="20">
        <f>IF(RIGHT(Original!N469,3)="â‚¬",LEFT(Original!N469,(LEN(Original!N469)-3)),Original!N469)</f>
        <v>0</v>
      </c>
      <c r="M469" s="21">
        <f t="shared" si="37"/>
        <v>0</v>
      </c>
      <c r="N469" s="5">
        <f t="shared" si="38"/>
        <v>0</v>
      </c>
      <c r="O469" s="5">
        <f t="shared" si="39"/>
        <v>0</v>
      </c>
      <c r="P469" s="22" t="str">
        <f>IF(Original!O469="mÃ¤nnlich","0",IF(Original!O469="weiblich","1",""))</f>
        <v>0</v>
      </c>
      <c r="Q469" s="22">
        <f>IFERROR(INDEX(Alter!$B$1:$B$7,MATCH(LEFT(Original!P469,5),Alter!$A$1:$A$7,0)),"")</f>
        <v>2</v>
      </c>
      <c r="R469" s="23">
        <f>IFERROR(INDEX(Abschluss!$B$1:$B$10,MATCH(Original!Q469,Abschluss!$A$1:$A$10,0)),"")</f>
        <v>4</v>
      </c>
      <c r="S469" s="23">
        <f>IFERROR(INDEX(Tätigkeit!$B$1:$B$10,MATCH(Original!R469,Tätigkeit!$A$1:$A$10,0)),"")</f>
        <v>1</v>
      </c>
      <c r="T469" s="23">
        <f>IFERROR(INDEX(Berufsfeld!$B$1:$B$16,MATCH(Original!S469,Berufsfeld!$A$1:$A$16,0)),"")</f>
        <v>1</v>
      </c>
      <c r="U469" s="23">
        <f>IFERROR(INDEX(Studium!$B$1:$B$11,MATCH(Original!T469,Studium!$A$1:$A$11,0)),"")</f>
        <v>2</v>
      </c>
      <c r="V469" s="24">
        <f>IFERROR(INDEX(Einkommen!$B$1:$B$17,MATCH(Original!U469,Einkommen!$A$1:$A$17,0)),"")</f>
        <v>2</v>
      </c>
      <c r="W469" s="24">
        <f>IF(Original!V469="","",Original!V469+1)</f>
        <v>3</v>
      </c>
      <c r="X469" s="24">
        <f>IF(Original!W469="","",Original!W469+1)</f>
        <v>3</v>
      </c>
      <c r="Y469" s="25">
        <f>IF(Original!X469="ja",1,IF(Original!X469="nein",0,""))</f>
        <v>1</v>
      </c>
      <c r="Z469" s="25">
        <f>IF(Original!Y469="ja",0,IF(Original!Y469="nein",1,""))</f>
        <v>0</v>
      </c>
      <c r="AA469" s="25">
        <f>IF(OR(Original!Z469="Meine Meinung zu Amazon hat meine Entscheidung im ersten Teil des Fragebogens nicht beeinflusst.",neu!C469=0),0,IF(AND(Original!Z469="Ich habe mich wegen meiner Amazon-Vorbehalte im ersten Teil des Fragebogens fÃ¼r das Spenden entschieden.",neu!C469=1),1,""))</f>
        <v>0</v>
      </c>
      <c r="AB469" s="19"/>
    </row>
    <row r="470" spans="1:28" x14ac:dyDescent="0.3">
      <c r="A470" s="17">
        <f>IF(ISBLANK(Original!C470),1,0)</f>
        <v>1</v>
      </c>
      <c r="B470" s="2" t="str">
        <f>MID(Original!D470,8,1)&amp;MID(Original!F470,8,1)</f>
        <v>A</v>
      </c>
      <c r="C470" s="17">
        <f t="shared" si="35"/>
        <v>1</v>
      </c>
      <c r="D470" s="18">
        <f>Original!G470+1</f>
        <v>4</v>
      </c>
      <c r="E470" s="18">
        <f>Original!H470+1</f>
        <v>5</v>
      </c>
      <c r="F470" s="18">
        <f>10-Original!I470+1</f>
        <v>4</v>
      </c>
      <c r="G470" s="18">
        <f>Original!J470+1</f>
        <v>5</v>
      </c>
      <c r="H470" s="18">
        <f>Original!K470+1</f>
        <v>4</v>
      </c>
      <c r="I470" s="18">
        <f>10-Original!L470+1</f>
        <v>6</v>
      </c>
      <c r="J470" s="4">
        <f t="shared" si="36"/>
        <v>4.666666666666667</v>
      </c>
      <c r="K470" s="18">
        <f>Original!M470</f>
        <v>8</v>
      </c>
      <c r="L470" s="20">
        <f>IF(RIGHT(Original!N470,3)="â‚¬",LEFT(Original!N470,(LEN(Original!N470)-3)),Original!N470)</f>
        <v>350</v>
      </c>
      <c r="M470" s="21">
        <f t="shared" si="37"/>
        <v>350</v>
      </c>
      <c r="N470" s="5">
        <f t="shared" si="38"/>
        <v>350</v>
      </c>
      <c r="O470" s="5">
        <f t="shared" si="39"/>
        <v>350</v>
      </c>
      <c r="P470" s="22" t="str">
        <f>IF(Original!O470="mÃ¤nnlich","0",IF(Original!O470="weiblich","1",""))</f>
        <v>1</v>
      </c>
      <c r="Q470" s="22">
        <f>IFERROR(INDEX(Alter!$B$1:$B$7,MATCH(LEFT(Original!P470,5),Alter!$A$1:$A$7,0)),"")</f>
        <v>3</v>
      </c>
      <c r="R470" s="23">
        <f>IFERROR(INDEX(Abschluss!$B$1:$B$10,MATCH(Original!Q470,Abschluss!$A$1:$A$10,0)),"")</f>
        <v>8</v>
      </c>
      <c r="S470" s="23">
        <f>IFERROR(INDEX(Tätigkeit!$B$1:$B$10,MATCH(Original!R470,Tätigkeit!$A$1:$A$10,0)),"")</f>
        <v>2</v>
      </c>
      <c r="T470" s="23">
        <f>IFERROR(INDEX(Berufsfeld!$B$1:$B$16,MATCH(Original!S470,Berufsfeld!$A$1:$A$16,0)),"")</f>
        <v>8</v>
      </c>
      <c r="U470" s="23">
        <f>IFERROR(INDEX(Studium!$B$1:$B$11,MATCH(Original!T470,Studium!$A$1:$A$11,0)),"")</f>
        <v>3</v>
      </c>
      <c r="V470" s="24">
        <f>IFERROR(INDEX(Einkommen!$B$1:$B$17,MATCH(Original!U470,Einkommen!$A$1:$A$17,0)),"")</f>
        <v>6</v>
      </c>
      <c r="W470" s="24">
        <f>IF(Original!V470="","",Original!V470+1)</f>
        <v>4</v>
      </c>
      <c r="X470" s="24">
        <f>IF(Original!W470="","",Original!W470+1)</f>
        <v>3</v>
      </c>
      <c r="Y470" s="25">
        <f>IF(Original!X470="ja",1,IF(Original!X470="nein",0,""))</f>
        <v>1</v>
      </c>
      <c r="Z470" s="25">
        <f>IF(Original!Y470="ja",0,IF(Original!Y470="nein",1,""))</f>
        <v>0</v>
      </c>
      <c r="AA470" s="25">
        <f>IF(OR(Original!Z470="Meine Meinung zu Amazon hat meine Entscheidung im ersten Teil des Fragebogens nicht beeinflusst.",neu!C470=0),0,IF(AND(Original!Z470="Ich habe mich wegen meiner Amazon-Vorbehalte im ersten Teil des Fragebogens fÃ¼r das Spenden entschieden.",neu!C470=1),1,""))</f>
        <v>1</v>
      </c>
      <c r="AB470" s="19"/>
    </row>
    <row r="471" spans="1:28" x14ac:dyDescent="0.3">
      <c r="A471" s="17">
        <f>IF(ISBLANK(Original!C471),1,0)</f>
        <v>0</v>
      </c>
      <c r="B471" s="2" t="str">
        <f>MID(Original!D471,8,1)&amp;MID(Original!F471,8,1)</f>
        <v>A</v>
      </c>
      <c r="C471" s="17">
        <f t="shared" si="35"/>
        <v>1</v>
      </c>
      <c r="D471" s="18">
        <f>Original!G471+1</f>
        <v>8</v>
      </c>
      <c r="E471" s="18">
        <f>Original!H471+1</f>
        <v>6</v>
      </c>
      <c r="F471" s="18">
        <f>10-Original!I471+1</f>
        <v>6</v>
      </c>
      <c r="G471" s="18">
        <f>Original!J471+1</f>
        <v>7</v>
      </c>
      <c r="H471" s="18">
        <f>Original!K471+1</f>
        <v>3</v>
      </c>
      <c r="I471" s="18">
        <f>10-Original!L471+1</f>
        <v>8</v>
      </c>
      <c r="J471" s="4">
        <f t="shared" si="36"/>
        <v>6.333333333333333</v>
      </c>
      <c r="K471" s="18">
        <f>Original!M471</f>
        <v>5</v>
      </c>
      <c r="L471" s="20">
        <f>IF(RIGHT(Original!N471,3)="â‚¬",LEFT(Original!N471,(LEN(Original!N471)-3)),Original!N471)</f>
        <v>50</v>
      </c>
      <c r="M471" s="21">
        <f t="shared" si="37"/>
        <v>50</v>
      </c>
      <c r="N471" s="5">
        <f t="shared" si="38"/>
        <v>50</v>
      </c>
      <c r="O471" s="5">
        <f t="shared" si="39"/>
        <v>50</v>
      </c>
      <c r="P471" s="22" t="str">
        <f>IF(Original!O471="mÃ¤nnlich","0",IF(Original!O471="weiblich","1",""))</f>
        <v>0</v>
      </c>
      <c r="Q471" s="22">
        <f>IFERROR(INDEX(Alter!$B$1:$B$7,MATCH(LEFT(Original!P471,5),Alter!$A$1:$A$7,0)),"")</f>
        <v>2</v>
      </c>
      <c r="R471" s="23">
        <f>IFERROR(INDEX(Abschluss!$B$1:$B$10,MATCH(Original!Q471,Abschluss!$A$1:$A$10,0)),"")</f>
        <v>4</v>
      </c>
      <c r="S471" s="23">
        <f>IFERROR(INDEX(Tätigkeit!$B$1:$B$10,MATCH(Original!R471,Tätigkeit!$A$1:$A$10,0)),"")</f>
        <v>1</v>
      </c>
      <c r="T471" s="23">
        <f>IFERROR(INDEX(Berufsfeld!$B$1:$B$16,MATCH(Original!S471,Berufsfeld!$A$1:$A$16,0)),"")</f>
        <v>1</v>
      </c>
      <c r="U471" s="23">
        <f>IFERROR(INDEX(Studium!$B$1:$B$11,MATCH(Original!T471,Studium!$A$1:$A$11,0)),"")</f>
        <v>2</v>
      </c>
      <c r="V471" s="24">
        <f>IFERROR(INDEX(Einkommen!$B$1:$B$17,MATCH(Original!U471,Einkommen!$A$1:$A$17,0)),"")</f>
        <v>1</v>
      </c>
      <c r="W471" s="24">
        <f>IF(Original!V471="","",Original!V471+1)</f>
        <v>5</v>
      </c>
      <c r="X471" s="24">
        <f>IF(Original!W471="","",Original!W471+1)</f>
        <v>5</v>
      </c>
      <c r="Y471" s="25">
        <f>IF(Original!X471="ja",1,IF(Original!X471="nein",0,""))</f>
        <v>1</v>
      </c>
      <c r="Z471" s="25">
        <f>IF(Original!Y471="ja",0,IF(Original!Y471="nein",1,""))</f>
        <v>0</v>
      </c>
      <c r="AA471" s="25">
        <f>IF(OR(Original!Z471="Meine Meinung zu Amazon hat meine Entscheidung im ersten Teil des Fragebogens nicht beeinflusst.",neu!C471=0),0,IF(AND(Original!Z471="Ich habe mich wegen meiner Amazon-Vorbehalte im ersten Teil des Fragebogens fÃ¼r das Spenden entschieden.",neu!C471=1),1,""))</f>
        <v>0</v>
      </c>
      <c r="AB471" s="19"/>
    </row>
    <row r="472" spans="1:28" x14ac:dyDescent="0.3">
      <c r="A472" s="17">
        <f>IF(ISBLANK(Original!C472),1,0)</f>
        <v>1</v>
      </c>
      <c r="B472" s="2" t="str">
        <f>MID(Original!D472,8,1)&amp;MID(Original!F472,8,1)</f>
        <v>A</v>
      </c>
      <c r="C472" s="17">
        <f t="shared" si="35"/>
        <v>1</v>
      </c>
      <c r="D472" s="18">
        <f>Original!G472+1</f>
        <v>1</v>
      </c>
      <c r="E472" s="18">
        <f>Original!H472+1</f>
        <v>3</v>
      </c>
      <c r="F472" s="18">
        <f>10-Original!I472+1</f>
        <v>7</v>
      </c>
      <c r="G472" s="18">
        <f>Original!J472+1</f>
        <v>2</v>
      </c>
      <c r="H472" s="18">
        <f>Original!K472+1</f>
        <v>2</v>
      </c>
      <c r="I472" s="18">
        <f>10-Original!L472+1</f>
        <v>2</v>
      </c>
      <c r="J472" s="4">
        <f t="shared" si="36"/>
        <v>2.8333333333333335</v>
      </c>
      <c r="K472" s="18">
        <f>Original!M472</f>
        <v>10</v>
      </c>
      <c r="L472" s="20" t="str">
        <f>IF(RIGHT(Original!N472,3)="â‚¬",LEFT(Original!N472,(LEN(Original!N472)-3)),Original!N472)</f>
        <v>300</v>
      </c>
      <c r="M472" s="21" t="str">
        <f t="shared" si="37"/>
        <v>300</v>
      </c>
      <c r="N472" s="5" t="str">
        <f t="shared" si="38"/>
        <v>300</v>
      </c>
      <c r="O472" s="5">
        <f t="shared" si="39"/>
        <v>300</v>
      </c>
      <c r="P472" s="22" t="str">
        <f>IF(Original!O472="mÃ¤nnlich","0",IF(Original!O472="weiblich","1",""))</f>
        <v>1</v>
      </c>
      <c r="Q472" s="22">
        <f>IFERROR(INDEX(Alter!$B$1:$B$7,MATCH(LEFT(Original!P472,5),Alter!$A$1:$A$7,0)),"")</f>
        <v>2</v>
      </c>
      <c r="R472" s="23">
        <f>IFERROR(INDEX(Abschluss!$B$1:$B$10,MATCH(Original!Q472,Abschluss!$A$1:$A$10,0)),"")</f>
        <v>4</v>
      </c>
      <c r="S472" s="23">
        <f>IFERROR(INDEX(Tätigkeit!$B$1:$B$10,MATCH(Original!R472,Tätigkeit!$A$1:$A$10,0)),"")</f>
        <v>1</v>
      </c>
      <c r="T472" s="23">
        <f>IFERROR(INDEX(Berufsfeld!$B$1:$B$16,MATCH(Original!S472,Berufsfeld!$A$1:$A$16,0)),"")</f>
        <v>2</v>
      </c>
      <c r="U472" s="23">
        <f>IFERROR(INDEX(Studium!$B$1:$B$11,MATCH(Original!T472,Studium!$A$1:$A$11,0)),"")</f>
        <v>8</v>
      </c>
      <c r="V472" s="24">
        <f>IFERROR(INDEX(Einkommen!$B$1:$B$17,MATCH(Original!U472,Einkommen!$A$1:$A$17,0)),"")</f>
        <v>1</v>
      </c>
      <c r="W472" s="24">
        <f>IF(Original!V472="","",Original!V472+1)</f>
        <v>1</v>
      </c>
      <c r="X472" s="24">
        <f>IF(Original!W472="","",Original!W472+1)</f>
        <v>1</v>
      </c>
      <c r="Y472" s="25">
        <f>IF(Original!X472="ja",1,IF(Original!X472="nein",0,""))</f>
        <v>1</v>
      </c>
      <c r="Z472" s="25">
        <f>IF(Original!Y472="ja",0,IF(Original!Y472="nein",1,""))</f>
        <v>0</v>
      </c>
      <c r="AA472" s="25">
        <f>IF(OR(Original!Z472="Meine Meinung zu Amazon hat meine Entscheidung im ersten Teil des Fragebogens nicht beeinflusst.",neu!C472=0),0,IF(AND(Original!Z472="Ich habe mich wegen meiner Amazon-Vorbehalte im ersten Teil des Fragebogens fÃ¼r das Spenden entschieden.",neu!C472=1),1,""))</f>
        <v>0</v>
      </c>
      <c r="AB472" s="19"/>
    </row>
    <row r="473" spans="1:28" x14ac:dyDescent="0.3">
      <c r="A473" s="17">
        <f>IF(ISBLANK(Original!C473),1,0)</f>
        <v>0</v>
      </c>
      <c r="B473" s="2" t="str">
        <f>MID(Original!D473,8,1)&amp;MID(Original!F473,8,1)</f>
        <v>B</v>
      </c>
      <c r="C473" s="17">
        <f t="shared" si="35"/>
        <v>0</v>
      </c>
      <c r="D473" s="18">
        <f>Original!G473+1</f>
        <v>6</v>
      </c>
      <c r="E473" s="18">
        <f>Original!H473+1</f>
        <v>8</v>
      </c>
      <c r="F473" s="18">
        <f>10-Original!I473+1</f>
        <v>9</v>
      </c>
      <c r="G473" s="18">
        <f>Original!J473+1</f>
        <v>4</v>
      </c>
      <c r="H473" s="18">
        <f>Original!K473+1</f>
        <v>8</v>
      </c>
      <c r="I473" s="18">
        <f>10-Original!L473+1</f>
        <v>4</v>
      </c>
      <c r="J473" s="4">
        <f t="shared" si="36"/>
        <v>6.5</v>
      </c>
      <c r="K473" s="18">
        <f>Original!M473</f>
        <v>8</v>
      </c>
      <c r="L473" s="20" t="str">
        <f>IF(RIGHT(Original!N473,3)="â‚¬",LEFT(Original!N473,(LEN(Original!N473)-3)),Original!N473)</f>
        <v>300</v>
      </c>
      <c r="M473" s="21" t="str">
        <f t="shared" si="37"/>
        <v>300</v>
      </c>
      <c r="N473" s="5" t="str">
        <f t="shared" si="38"/>
        <v>300</v>
      </c>
      <c r="O473" s="5">
        <f t="shared" si="39"/>
        <v>300</v>
      </c>
      <c r="P473" s="22" t="str">
        <f>IF(Original!O473="mÃ¤nnlich","0",IF(Original!O473="weiblich","1",""))</f>
        <v>1</v>
      </c>
      <c r="Q473" s="22">
        <f>IFERROR(INDEX(Alter!$B$1:$B$7,MATCH(LEFT(Original!P473,5),Alter!$A$1:$A$7,0)),"")</f>
        <v>2</v>
      </c>
      <c r="R473" s="23">
        <f>IFERROR(INDEX(Abschluss!$B$1:$B$10,MATCH(Original!Q473,Abschluss!$A$1:$A$10,0)),"")</f>
        <v>4</v>
      </c>
      <c r="S473" s="23">
        <f>IFERROR(INDEX(Tätigkeit!$B$1:$B$10,MATCH(Original!R473,Tätigkeit!$A$1:$A$10,0)),"")</f>
        <v>7</v>
      </c>
      <c r="T473" s="23">
        <f>IFERROR(INDEX(Berufsfeld!$B$1:$B$16,MATCH(Original!S473,Berufsfeld!$A$1:$A$16,0)),"")</f>
        <v>15</v>
      </c>
      <c r="U473" s="23">
        <f>IFERROR(INDEX(Studium!$B$1:$B$11,MATCH(Original!T473,Studium!$A$1:$A$11,0)),"")</f>
        <v>9</v>
      </c>
      <c r="V473" s="24">
        <f>IFERROR(INDEX(Einkommen!$B$1:$B$17,MATCH(Original!U473,Einkommen!$A$1:$A$17,0)),"")</f>
        <v>1</v>
      </c>
      <c r="W473" s="24">
        <f>IF(Original!V473="","",Original!V473+1)</f>
        <v>4</v>
      </c>
      <c r="X473" s="24">
        <f>IF(Original!W473="","",Original!W473+1)</f>
        <v>3</v>
      </c>
      <c r="Y473" s="25">
        <f>IF(Original!X473="ja",1,IF(Original!X473="nein",0,""))</f>
        <v>1</v>
      </c>
      <c r="Z473" s="25">
        <f>IF(Original!Y473="ja",0,IF(Original!Y473="nein",1,""))</f>
        <v>0</v>
      </c>
      <c r="AA473" s="25">
        <f>IF(OR(Original!Z473="Meine Meinung zu Amazon hat meine Entscheidung im ersten Teil des Fragebogens nicht beeinflusst.",neu!C473=0),0,IF(AND(Original!Z473="Ich habe mich wegen meiner Amazon-Vorbehalte im ersten Teil des Fragebogens fÃ¼r das Spenden entschieden.",neu!C473=1),1,""))</f>
        <v>0</v>
      </c>
      <c r="AB473" s="19"/>
    </row>
    <row r="474" spans="1:28" x14ac:dyDescent="0.3">
      <c r="A474" s="17">
        <f>IF(ISBLANK(Original!C474),1,0)</f>
        <v>0</v>
      </c>
      <c r="B474" s="2" t="str">
        <f>MID(Original!D474,8,1)&amp;MID(Original!F474,8,1)</f>
        <v>A</v>
      </c>
      <c r="C474" s="17">
        <f t="shared" si="35"/>
        <v>1</v>
      </c>
      <c r="D474" s="18">
        <f>Original!G474+1</f>
        <v>8</v>
      </c>
      <c r="E474" s="18">
        <f>Original!H474+1</f>
        <v>8</v>
      </c>
      <c r="F474" s="18">
        <f>10-Original!I474+1</f>
        <v>6</v>
      </c>
      <c r="G474" s="18">
        <f>Original!J474+1</f>
        <v>9</v>
      </c>
      <c r="H474" s="18">
        <f>Original!K474+1</f>
        <v>3</v>
      </c>
      <c r="I474" s="18">
        <f>10-Original!L474+1</f>
        <v>7</v>
      </c>
      <c r="J474" s="4">
        <f t="shared" si="36"/>
        <v>6.833333333333333</v>
      </c>
      <c r="K474" s="18">
        <f>Original!M474</f>
        <v>9</v>
      </c>
      <c r="L474" s="20" t="str">
        <f>IF(RIGHT(Original!N474,3)="â‚¬",LEFT(Original!N474,(LEN(Original!N474)-3)),Original!N474)</f>
        <v>300</v>
      </c>
      <c r="M474" s="21" t="str">
        <f t="shared" si="37"/>
        <v>300</v>
      </c>
      <c r="N474" s="5" t="str">
        <f t="shared" si="38"/>
        <v>300</v>
      </c>
      <c r="O474" s="5">
        <f t="shared" si="39"/>
        <v>300</v>
      </c>
      <c r="P474" s="22" t="str">
        <f>IF(Original!O474="mÃ¤nnlich","0",IF(Original!O474="weiblich","1",""))</f>
        <v>0</v>
      </c>
      <c r="Q474" s="22">
        <f>IFERROR(INDEX(Alter!$B$1:$B$7,MATCH(LEFT(Original!P474,5),Alter!$A$1:$A$7,0)),"")</f>
        <v>2</v>
      </c>
      <c r="R474" s="23">
        <f>IFERROR(INDEX(Abschluss!$B$1:$B$10,MATCH(Original!Q474,Abschluss!$A$1:$A$10,0)),"")</f>
        <v>4</v>
      </c>
      <c r="S474" s="23">
        <f>IFERROR(INDEX(Tätigkeit!$B$1:$B$10,MATCH(Original!R474,Tätigkeit!$A$1:$A$10,0)),"")</f>
        <v>1</v>
      </c>
      <c r="T474" s="23">
        <f>IFERROR(INDEX(Berufsfeld!$B$1:$B$16,MATCH(Original!S474,Berufsfeld!$A$1:$A$16,0)),"")</f>
        <v>1</v>
      </c>
      <c r="U474" s="23">
        <f>IFERROR(INDEX(Studium!$B$1:$B$11,MATCH(Original!T474,Studium!$A$1:$A$11,0)),"")</f>
        <v>7</v>
      </c>
      <c r="V474" s="24">
        <f>IFERROR(INDEX(Einkommen!$B$1:$B$17,MATCH(Original!U474,Einkommen!$A$1:$A$17,0)),"")</f>
        <v>1</v>
      </c>
      <c r="W474" s="24">
        <f>IF(Original!V474="","",Original!V474+1)</f>
        <v>6</v>
      </c>
      <c r="X474" s="24">
        <f>IF(Original!W474="","",Original!W474+1)</f>
        <v>5</v>
      </c>
      <c r="Y474" s="25">
        <f>IF(Original!X474="ja",1,IF(Original!X474="nein",0,""))</f>
        <v>1</v>
      </c>
      <c r="Z474" s="25">
        <f>IF(Original!Y474="ja",0,IF(Original!Y474="nein",1,""))</f>
        <v>0</v>
      </c>
      <c r="AA474" s="25">
        <f>IF(OR(Original!Z474="Meine Meinung zu Amazon hat meine Entscheidung im ersten Teil des Fragebogens nicht beeinflusst.",neu!C474=0),0,IF(AND(Original!Z474="Ich habe mich wegen meiner Amazon-Vorbehalte im ersten Teil des Fragebogens fÃ¼r das Spenden entschieden.",neu!C474=1),1,""))</f>
        <v>0</v>
      </c>
      <c r="AB474" s="19"/>
    </row>
    <row r="475" spans="1:28" x14ac:dyDescent="0.3">
      <c r="A475" s="17">
        <f>IF(ISBLANK(Original!C475),1,0)</f>
        <v>1</v>
      </c>
      <c r="B475" s="2" t="str">
        <f>MID(Original!D475,8,1)&amp;MID(Original!F475,8,1)</f>
        <v>A</v>
      </c>
      <c r="C475" s="17">
        <f t="shared" si="35"/>
        <v>1</v>
      </c>
      <c r="D475" s="18">
        <f>Original!G475+1</f>
        <v>8</v>
      </c>
      <c r="E475" s="18">
        <f>Original!H475+1</f>
        <v>9</v>
      </c>
      <c r="F475" s="18">
        <f>10-Original!I475+1</f>
        <v>6</v>
      </c>
      <c r="G475" s="18">
        <f>Original!J475+1</f>
        <v>7</v>
      </c>
      <c r="H475" s="18">
        <f>Original!K475+1</f>
        <v>6</v>
      </c>
      <c r="I475" s="18">
        <f>10-Original!L475+1</f>
        <v>6</v>
      </c>
      <c r="J475" s="4">
        <f t="shared" si="36"/>
        <v>7</v>
      </c>
      <c r="K475" s="18">
        <f>Original!M475</f>
        <v>10</v>
      </c>
      <c r="L475" s="20">
        <f>IF(RIGHT(Original!N475,3)="â‚¬",LEFT(Original!N475,(LEN(Original!N475)-3)),Original!N475)</f>
        <v>200</v>
      </c>
      <c r="M475" s="21">
        <f t="shared" si="37"/>
        <v>200</v>
      </c>
      <c r="N475" s="5">
        <f t="shared" si="38"/>
        <v>200</v>
      </c>
      <c r="O475" s="5">
        <f t="shared" si="39"/>
        <v>200</v>
      </c>
      <c r="P475" s="22" t="str">
        <f>IF(Original!O475="mÃ¤nnlich","0",IF(Original!O475="weiblich","1",""))</f>
        <v>1</v>
      </c>
      <c r="Q475" s="22">
        <f>IFERROR(INDEX(Alter!$B$1:$B$7,MATCH(LEFT(Original!P475,5),Alter!$A$1:$A$7,0)),"")</f>
        <v>1</v>
      </c>
      <c r="R475" s="23">
        <f>IFERROR(INDEX(Abschluss!$B$1:$B$10,MATCH(Original!Q475,Abschluss!$A$1:$A$10,0)),"")</f>
        <v>4</v>
      </c>
      <c r="S475" s="23">
        <f>IFERROR(INDEX(Tätigkeit!$B$1:$B$10,MATCH(Original!R475,Tätigkeit!$A$1:$A$10,0)),"")</f>
        <v>1</v>
      </c>
      <c r="T475" s="23" t="str">
        <f>IFERROR(INDEX(Berufsfeld!$B$1:$B$16,MATCH(Original!S475,Berufsfeld!$A$1:$A$16,0)),"")</f>
        <v/>
      </c>
      <c r="U475" s="23">
        <f>IFERROR(INDEX(Studium!$B$1:$B$11,MATCH(Original!T475,Studium!$A$1:$A$11,0)),"")</f>
        <v>7</v>
      </c>
      <c r="V475" s="24">
        <f>IFERROR(INDEX(Einkommen!$B$1:$B$17,MATCH(Original!U475,Einkommen!$A$1:$A$17,0)),"")</f>
        <v>1</v>
      </c>
      <c r="W475" s="24">
        <f>IF(Original!V475="","",Original!V475+1)</f>
        <v>2</v>
      </c>
      <c r="X475" s="24">
        <f>IF(Original!W475="","",Original!W475+1)</f>
        <v>3</v>
      </c>
      <c r="Y475" s="25">
        <f>IF(Original!X475="ja",1,IF(Original!X475="nein",0,""))</f>
        <v>1</v>
      </c>
      <c r="Z475" s="25">
        <f>IF(Original!Y475="ja",0,IF(Original!Y475="nein",1,""))</f>
        <v>0</v>
      </c>
      <c r="AA475" s="25">
        <f>IF(OR(Original!Z475="Meine Meinung zu Amazon hat meine Entscheidung im ersten Teil des Fragebogens nicht beeinflusst.",neu!C475=0),0,IF(AND(Original!Z475="Ich habe mich wegen meiner Amazon-Vorbehalte im ersten Teil des Fragebogens fÃ¼r das Spenden entschieden.",neu!C475=1),1,""))</f>
        <v>1</v>
      </c>
      <c r="AB475" s="19"/>
    </row>
    <row r="476" spans="1:28" x14ac:dyDescent="0.3">
      <c r="A476" s="17">
        <f>IF(ISBLANK(Original!C476),1,0)</f>
        <v>0</v>
      </c>
      <c r="B476" s="2" t="str">
        <f>MID(Original!D476,8,1)&amp;MID(Original!F476,8,1)</f>
        <v>A</v>
      </c>
      <c r="C476" s="17">
        <f t="shared" si="35"/>
        <v>1</v>
      </c>
      <c r="D476" s="18">
        <f>Original!G476+1</f>
        <v>7</v>
      </c>
      <c r="E476" s="18">
        <f>Original!H476+1</f>
        <v>7</v>
      </c>
      <c r="F476" s="18">
        <f>10-Original!I476+1</f>
        <v>3</v>
      </c>
      <c r="G476" s="18">
        <f>Original!J476+1</f>
        <v>5</v>
      </c>
      <c r="H476" s="18">
        <f>Original!K476+1</f>
        <v>5</v>
      </c>
      <c r="I476" s="18">
        <f>10-Original!L476+1</f>
        <v>4</v>
      </c>
      <c r="J476" s="4">
        <f t="shared" si="36"/>
        <v>5.166666666666667</v>
      </c>
      <c r="K476" s="18">
        <f>Original!M476</f>
        <v>10</v>
      </c>
      <c r="L476" s="20" t="str">
        <f>IF(RIGHT(Original!N476,3)="â‚¬",LEFT(Original!N476,(LEN(Original!N476)-3)),Original!N476)</f>
        <v>500</v>
      </c>
      <c r="M476" s="21" t="str">
        <f t="shared" si="37"/>
        <v>500</v>
      </c>
      <c r="N476" s="5" t="str">
        <f t="shared" si="38"/>
        <v>500</v>
      </c>
      <c r="O476" s="5">
        <f t="shared" si="39"/>
        <v>500</v>
      </c>
      <c r="P476" s="22" t="str">
        <f>IF(Original!O476="mÃ¤nnlich","0",IF(Original!O476="weiblich","1",""))</f>
        <v>1</v>
      </c>
      <c r="Q476" s="22">
        <f>IFERROR(INDEX(Alter!$B$1:$B$7,MATCH(LEFT(Original!P476,5),Alter!$A$1:$A$7,0)),"")</f>
        <v>5</v>
      </c>
      <c r="R476" s="23">
        <f>IFERROR(INDEX(Abschluss!$B$1:$B$10,MATCH(Original!Q476,Abschluss!$A$1:$A$10,0)),"")</f>
        <v>3</v>
      </c>
      <c r="S476" s="23">
        <f>IFERROR(INDEX(Tätigkeit!$B$1:$B$10,MATCH(Original!R476,Tätigkeit!$A$1:$A$10,0)),"")</f>
        <v>2</v>
      </c>
      <c r="T476" s="23">
        <f>IFERROR(INDEX(Berufsfeld!$B$1:$B$16,MATCH(Original!S476,Berufsfeld!$A$1:$A$16,0)),"")</f>
        <v>4</v>
      </c>
      <c r="U476" s="23">
        <f>IFERROR(INDEX(Studium!$B$1:$B$11,MATCH(Original!T476,Studium!$A$1:$A$11,0)),"")</f>
        <v>1</v>
      </c>
      <c r="V476" s="24">
        <f>IFERROR(INDEX(Einkommen!$B$1:$B$17,MATCH(Original!U476,Einkommen!$A$1:$A$17,0)),"")</f>
        <v>4</v>
      </c>
      <c r="W476" s="24">
        <f>IF(Original!V476="","",Original!V476+1)</f>
        <v>4</v>
      </c>
      <c r="X476" s="24">
        <f>IF(Original!W476="","",Original!W476+1)</f>
        <v>4</v>
      </c>
      <c r="Y476" s="25">
        <f>IF(Original!X476="ja",1,IF(Original!X476="nein",0,""))</f>
        <v>1</v>
      </c>
      <c r="Z476" s="25">
        <f>IF(Original!Y476="ja",0,IF(Original!Y476="nein",1,""))</f>
        <v>1</v>
      </c>
      <c r="AA476" s="25">
        <f>IF(OR(Original!Z476="Meine Meinung zu Amazon hat meine Entscheidung im ersten Teil des Fragebogens nicht beeinflusst.",neu!C476=0),0,IF(AND(Original!Z476="Ich habe mich wegen meiner Amazon-Vorbehalte im ersten Teil des Fragebogens fÃ¼r das Spenden entschieden.",neu!C476=1),1,""))</f>
        <v>0</v>
      </c>
      <c r="AB476" s="19"/>
    </row>
    <row r="477" spans="1:28" x14ac:dyDescent="0.3">
      <c r="A477" s="17">
        <f>IF(ISBLANK(Original!C477),1,0)</f>
        <v>0</v>
      </c>
      <c r="B477" s="2" t="str">
        <f>MID(Original!D477,8,1)&amp;MID(Original!F477,8,1)</f>
        <v>A</v>
      </c>
      <c r="C477" s="17">
        <f t="shared" si="35"/>
        <v>1</v>
      </c>
      <c r="D477" s="18">
        <f>Original!G477+1</f>
        <v>4</v>
      </c>
      <c r="E477" s="18">
        <f>Original!H477+1</f>
        <v>2</v>
      </c>
      <c r="F477" s="18">
        <f>10-Original!I477+1</f>
        <v>8</v>
      </c>
      <c r="G477" s="18">
        <f>Original!J477+1</f>
        <v>1</v>
      </c>
      <c r="H477" s="18">
        <f>Original!K477+1</f>
        <v>7</v>
      </c>
      <c r="I477" s="18">
        <f>10-Original!L477+1</f>
        <v>3</v>
      </c>
      <c r="J477" s="4">
        <f t="shared" si="36"/>
        <v>4.166666666666667</v>
      </c>
      <c r="K477" s="18">
        <f>Original!M477</f>
        <v>5</v>
      </c>
      <c r="L477" s="20">
        <f>IF(RIGHT(Original!N477,3)="â‚¬",LEFT(Original!N477,(LEN(Original!N477)-3)),Original!N477)</f>
        <v>200</v>
      </c>
      <c r="M477" s="21">
        <f t="shared" si="37"/>
        <v>200</v>
      </c>
      <c r="N477" s="5">
        <f t="shared" si="38"/>
        <v>200</v>
      </c>
      <c r="O477" s="5">
        <f t="shared" si="39"/>
        <v>200</v>
      </c>
      <c r="P477" s="22" t="str">
        <f>IF(Original!O477="mÃ¤nnlich","0",IF(Original!O477="weiblich","1",""))</f>
        <v>1</v>
      </c>
      <c r="Q477" s="22">
        <f>IFERROR(INDEX(Alter!$B$1:$B$7,MATCH(LEFT(Original!P477,5),Alter!$A$1:$A$7,0)),"")</f>
        <v>2</v>
      </c>
      <c r="R477" s="23">
        <f>IFERROR(INDEX(Abschluss!$B$1:$B$10,MATCH(Original!Q477,Abschluss!$A$1:$A$10,0)),"")</f>
        <v>7</v>
      </c>
      <c r="S477" s="23">
        <f>IFERROR(INDEX(Tätigkeit!$B$1:$B$10,MATCH(Original!R477,Tätigkeit!$A$1:$A$10,0)),"")</f>
        <v>1</v>
      </c>
      <c r="T477" s="23">
        <f>IFERROR(INDEX(Berufsfeld!$B$1:$B$16,MATCH(Original!S477,Berufsfeld!$A$1:$A$16,0)),"")</f>
        <v>8</v>
      </c>
      <c r="U477" s="23">
        <f>IFERROR(INDEX(Studium!$B$1:$B$11,MATCH(Original!T477,Studium!$A$1:$A$11,0)),"")</f>
        <v>5</v>
      </c>
      <c r="V477" s="24">
        <f>IFERROR(INDEX(Einkommen!$B$1:$B$17,MATCH(Original!U477,Einkommen!$A$1:$A$17,0)),"")</f>
        <v>2</v>
      </c>
      <c r="W477" s="24">
        <f>IF(Original!V477="","",Original!V477+1)</f>
        <v>3</v>
      </c>
      <c r="X477" s="24">
        <f>IF(Original!W477="","",Original!W477+1)</f>
        <v>4</v>
      </c>
      <c r="Y477" s="25">
        <f>IF(Original!X477="ja",1,IF(Original!X477="nein",0,""))</f>
        <v>1</v>
      </c>
      <c r="Z477" s="25">
        <f>IF(Original!Y477="ja",0,IF(Original!Y477="nein",1,""))</f>
        <v>0</v>
      </c>
      <c r="AA477" s="25">
        <f>IF(OR(Original!Z477="Meine Meinung zu Amazon hat meine Entscheidung im ersten Teil des Fragebogens nicht beeinflusst.",neu!C477=0),0,IF(AND(Original!Z477="Ich habe mich wegen meiner Amazon-Vorbehalte im ersten Teil des Fragebogens fÃ¼r das Spenden entschieden.",neu!C477=1),1,""))</f>
        <v>0</v>
      </c>
      <c r="AB477" s="19"/>
    </row>
    <row r="478" spans="1:28" x14ac:dyDescent="0.3">
      <c r="A478" s="17">
        <f>IF(ISBLANK(Original!C478),1,0)</f>
        <v>1</v>
      </c>
      <c r="B478" s="2" t="str">
        <f>MID(Original!D478,8,1)&amp;MID(Original!F478,8,1)</f>
        <v>A</v>
      </c>
      <c r="C478" s="17">
        <f t="shared" si="35"/>
        <v>1</v>
      </c>
      <c r="D478" s="18">
        <f>Original!G478+1</f>
        <v>11</v>
      </c>
      <c r="E478" s="18">
        <f>Original!H478+1</f>
        <v>11</v>
      </c>
      <c r="F478" s="18">
        <f>10-Original!I478+1</f>
        <v>11</v>
      </c>
      <c r="G478" s="18">
        <f>Original!J478+1</f>
        <v>5</v>
      </c>
      <c r="H478" s="18">
        <f>Original!K478+1</f>
        <v>4</v>
      </c>
      <c r="I478" s="18">
        <f>10-Original!L478+1</f>
        <v>4</v>
      </c>
      <c r="J478" s="4">
        <f t="shared" si="36"/>
        <v>7.666666666666667</v>
      </c>
      <c r="K478" s="18">
        <f>Original!M478</f>
        <v>5</v>
      </c>
      <c r="L478" s="20">
        <f>IF(RIGHT(Original!N478,3)="â‚¬",LEFT(Original!N478,(LEN(Original!N478)-3)),Original!N478)</f>
        <v>150</v>
      </c>
      <c r="M478" s="21">
        <f t="shared" si="37"/>
        <v>150</v>
      </c>
      <c r="N478" s="5">
        <f t="shared" si="38"/>
        <v>150</v>
      </c>
      <c r="O478" s="5">
        <f t="shared" si="39"/>
        <v>150</v>
      </c>
      <c r="P478" s="22" t="str">
        <f>IF(Original!O478="mÃ¤nnlich","0",IF(Original!O478="weiblich","1",""))</f>
        <v>1</v>
      </c>
      <c r="Q478" s="22">
        <f>IFERROR(INDEX(Alter!$B$1:$B$7,MATCH(LEFT(Original!P478,5),Alter!$A$1:$A$7,0)),"")</f>
        <v>2</v>
      </c>
      <c r="R478" s="23">
        <f>IFERROR(INDEX(Abschluss!$B$1:$B$10,MATCH(Original!Q478,Abschluss!$A$1:$A$10,0)),"")</f>
        <v>4</v>
      </c>
      <c r="S478" s="23">
        <f>IFERROR(INDEX(Tätigkeit!$B$1:$B$10,MATCH(Original!R478,Tätigkeit!$A$1:$A$10,0)),"")</f>
        <v>1</v>
      </c>
      <c r="T478" s="23" t="str">
        <f>IFERROR(INDEX(Berufsfeld!$B$1:$B$16,MATCH(Original!S478,Berufsfeld!$A$1:$A$16,0)),"")</f>
        <v/>
      </c>
      <c r="U478" s="23">
        <f>IFERROR(INDEX(Studium!$B$1:$B$11,MATCH(Original!T478,Studium!$A$1:$A$11,0)),"")</f>
        <v>7</v>
      </c>
      <c r="V478" s="24">
        <f>IFERROR(INDEX(Einkommen!$B$1:$B$17,MATCH(Original!U478,Einkommen!$A$1:$A$17,0)),"")</f>
        <v>2</v>
      </c>
      <c r="W478" s="24">
        <f>IF(Original!V478="","",Original!V478+1)</f>
        <v>2</v>
      </c>
      <c r="X478" s="24">
        <f>IF(Original!W478="","",Original!W478+1)</f>
        <v>7</v>
      </c>
      <c r="Y478" s="25">
        <f>IF(Original!X478="ja",1,IF(Original!X478="nein",0,""))</f>
        <v>1</v>
      </c>
      <c r="Z478" s="25">
        <f>IF(Original!Y478="ja",0,IF(Original!Y478="nein",1,""))</f>
        <v>1</v>
      </c>
      <c r="AA478" s="25">
        <f>IF(OR(Original!Z478="Meine Meinung zu Amazon hat meine Entscheidung im ersten Teil des Fragebogens nicht beeinflusst.",neu!C478=0),0,IF(AND(Original!Z478="Ich habe mich wegen meiner Amazon-Vorbehalte im ersten Teil des Fragebogens fÃ¼r das Spenden entschieden.",neu!C478=1),1,""))</f>
        <v>0</v>
      </c>
      <c r="AB478" s="19"/>
    </row>
    <row r="479" spans="1:28" x14ac:dyDescent="0.3">
      <c r="A479" s="17">
        <f>IF(ISBLANK(Original!C479),1,0)</f>
        <v>1</v>
      </c>
      <c r="B479" s="2" t="str">
        <f>MID(Original!D479,8,1)&amp;MID(Original!F479,8,1)</f>
        <v>A</v>
      </c>
      <c r="C479" s="17">
        <f t="shared" si="35"/>
        <v>1</v>
      </c>
      <c r="D479" s="18">
        <f>Original!G479+1</f>
        <v>7</v>
      </c>
      <c r="E479" s="18">
        <f>Original!H479+1</f>
        <v>4</v>
      </c>
      <c r="F479" s="18">
        <f>10-Original!I479+1</f>
        <v>1</v>
      </c>
      <c r="G479" s="18">
        <f>Original!J479+1</f>
        <v>6</v>
      </c>
      <c r="H479" s="18">
        <f>Original!K479+1</f>
        <v>3</v>
      </c>
      <c r="I479" s="18">
        <f>10-Original!L479+1</f>
        <v>3</v>
      </c>
      <c r="J479" s="4">
        <f t="shared" si="36"/>
        <v>4</v>
      </c>
      <c r="K479" s="18">
        <f>Original!M479</f>
        <v>7</v>
      </c>
      <c r="L479" s="20">
        <f>IF(RIGHT(Original!N479,3)="â‚¬",LEFT(Original!N479,(LEN(Original!N479)-3)),Original!N479)</f>
        <v>30</v>
      </c>
      <c r="M479" s="21">
        <f t="shared" si="37"/>
        <v>30</v>
      </c>
      <c r="N479" s="5">
        <f t="shared" si="38"/>
        <v>30</v>
      </c>
      <c r="O479" s="5">
        <f t="shared" si="39"/>
        <v>30</v>
      </c>
      <c r="P479" s="22" t="str">
        <f>IF(Original!O479="mÃ¤nnlich","0",IF(Original!O479="weiblich","1",""))</f>
        <v>1</v>
      </c>
      <c r="Q479" s="22">
        <f>IFERROR(INDEX(Alter!$B$1:$B$7,MATCH(LEFT(Original!P479,5),Alter!$A$1:$A$7,0)),"")</f>
        <v>2</v>
      </c>
      <c r="R479" s="23">
        <f>IFERROR(INDEX(Abschluss!$B$1:$B$10,MATCH(Original!Q479,Abschluss!$A$1:$A$10,0)),"")</f>
        <v>7</v>
      </c>
      <c r="S479" s="23">
        <f>IFERROR(INDEX(Tätigkeit!$B$1:$B$10,MATCH(Original!R479,Tätigkeit!$A$1:$A$10,0)),"")</f>
        <v>4</v>
      </c>
      <c r="T479" s="23">
        <f>IFERROR(INDEX(Berufsfeld!$B$1:$B$16,MATCH(Original!S479,Berufsfeld!$A$1:$A$16,0)),"")</f>
        <v>6</v>
      </c>
      <c r="U479" s="23">
        <f>IFERROR(INDEX(Studium!$B$1:$B$11,MATCH(Original!T479,Studium!$A$1:$A$11,0)),"")</f>
        <v>9</v>
      </c>
      <c r="V479" s="24">
        <f>IFERROR(INDEX(Einkommen!$B$1:$B$17,MATCH(Original!U479,Einkommen!$A$1:$A$17,0)),"")</f>
        <v>3</v>
      </c>
      <c r="W479" s="24">
        <f>IF(Original!V479="","",Original!V479+1)</f>
        <v>2</v>
      </c>
      <c r="X479" s="24">
        <f>IF(Original!W479="","",Original!W479+1)</f>
        <v>2</v>
      </c>
      <c r="Y479" s="25">
        <f>IF(Original!X479="ja",1,IF(Original!X479="nein",0,""))</f>
        <v>1</v>
      </c>
      <c r="Z479" s="25">
        <f>IF(Original!Y479="ja",0,IF(Original!Y479="nein",1,""))</f>
        <v>0</v>
      </c>
      <c r="AA479" s="25">
        <f>IF(OR(Original!Z479="Meine Meinung zu Amazon hat meine Entscheidung im ersten Teil des Fragebogens nicht beeinflusst.",neu!C479=0),0,IF(AND(Original!Z479="Ich habe mich wegen meiner Amazon-Vorbehalte im ersten Teil des Fragebogens fÃ¼r das Spenden entschieden.",neu!C479=1),1,""))</f>
        <v>0</v>
      </c>
      <c r="AB479" s="19"/>
    </row>
    <row r="480" spans="1:28" x14ac:dyDescent="0.3">
      <c r="A480" s="17">
        <f>IF(ISBLANK(Original!C480),1,0)</f>
        <v>1</v>
      </c>
      <c r="B480" s="2" t="str">
        <f>MID(Original!D480,8,1)&amp;MID(Original!F480,8,1)</f>
        <v>B</v>
      </c>
      <c r="C480" s="17">
        <f t="shared" si="35"/>
        <v>0</v>
      </c>
      <c r="D480" s="18">
        <f>Original!G480+1</f>
        <v>9</v>
      </c>
      <c r="E480" s="18">
        <f>Original!H480+1</f>
        <v>4</v>
      </c>
      <c r="F480" s="18">
        <f>10-Original!I480+1</f>
        <v>2</v>
      </c>
      <c r="G480" s="18">
        <f>Original!J480+1</f>
        <v>1</v>
      </c>
      <c r="H480" s="18">
        <f>Original!K480+1</f>
        <v>1</v>
      </c>
      <c r="I480" s="18">
        <f>10-Original!L480+1</f>
        <v>11</v>
      </c>
      <c r="J480" s="4">
        <f t="shared" si="36"/>
        <v>4.666666666666667</v>
      </c>
      <c r="K480" s="18">
        <f>Original!M480</f>
        <v>10</v>
      </c>
      <c r="L480" s="20" t="str">
        <f>IF(RIGHT(Original!N480,3)="â‚¬",LEFT(Original!N480,(LEN(Original!N480)-3)),Original!N480)</f>
        <v>250</v>
      </c>
      <c r="M480" s="21" t="str">
        <f t="shared" si="37"/>
        <v>250</v>
      </c>
      <c r="N480" s="5" t="str">
        <f t="shared" si="38"/>
        <v>250</v>
      </c>
      <c r="O480" s="5">
        <f t="shared" si="39"/>
        <v>250</v>
      </c>
      <c r="P480" s="22" t="str">
        <f>IF(Original!O480="mÃ¤nnlich","0",IF(Original!O480="weiblich","1",""))</f>
        <v>0</v>
      </c>
      <c r="Q480" s="22">
        <f>IFERROR(INDEX(Alter!$B$1:$B$7,MATCH(LEFT(Original!P480,5),Alter!$A$1:$A$7,0)),"")</f>
        <v>2</v>
      </c>
      <c r="R480" s="23">
        <f>IFERROR(INDEX(Abschluss!$B$1:$B$10,MATCH(Original!Q480,Abschluss!$A$1:$A$10,0)),"")</f>
        <v>4</v>
      </c>
      <c r="S480" s="23">
        <f>IFERROR(INDEX(Tätigkeit!$B$1:$B$10,MATCH(Original!R480,Tätigkeit!$A$1:$A$10,0)),"")</f>
        <v>1</v>
      </c>
      <c r="T480" s="23">
        <f>IFERROR(INDEX(Berufsfeld!$B$1:$B$16,MATCH(Original!S480,Berufsfeld!$A$1:$A$16,0)),"")</f>
        <v>8</v>
      </c>
      <c r="U480" s="23">
        <f>IFERROR(INDEX(Studium!$B$1:$B$11,MATCH(Original!T480,Studium!$A$1:$A$11,0)),"")</f>
        <v>5</v>
      </c>
      <c r="V480" s="24">
        <f>IFERROR(INDEX(Einkommen!$B$1:$B$17,MATCH(Original!U480,Einkommen!$A$1:$A$17,0)),"")</f>
        <v>1</v>
      </c>
      <c r="W480" s="24">
        <f>IF(Original!V480="","",Original!V480+1)</f>
        <v>7</v>
      </c>
      <c r="X480" s="24">
        <f>IF(Original!W480="","",Original!W480+1)</f>
        <v>4</v>
      </c>
      <c r="Y480" s="25">
        <f>IF(Original!X480="ja",1,IF(Original!X480="nein",0,""))</f>
        <v>1</v>
      </c>
      <c r="Z480" s="25">
        <f>IF(Original!Y480="ja",0,IF(Original!Y480="nein",1,""))</f>
        <v>1</v>
      </c>
      <c r="AA480" s="25">
        <f>IF(OR(Original!Z480="Meine Meinung zu Amazon hat meine Entscheidung im ersten Teil des Fragebogens nicht beeinflusst.",neu!C480=0),0,IF(AND(Original!Z480="Ich habe mich wegen meiner Amazon-Vorbehalte im ersten Teil des Fragebogens fÃ¼r das Spenden entschieden.",neu!C480=1),1,""))</f>
        <v>0</v>
      </c>
      <c r="AB480" s="19"/>
    </row>
    <row r="481" spans="1:28" x14ac:dyDescent="0.3">
      <c r="A481" s="17">
        <f>IF(ISBLANK(Original!C481),1,0)</f>
        <v>1</v>
      </c>
      <c r="B481" s="2" t="str">
        <f>MID(Original!D481,8,1)&amp;MID(Original!F481,8,1)</f>
        <v>A</v>
      </c>
      <c r="C481" s="17">
        <f t="shared" si="35"/>
        <v>1</v>
      </c>
      <c r="D481" s="18">
        <f>Original!G481+1</f>
        <v>7</v>
      </c>
      <c r="E481" s="18">
        <f>Original!H481+1</f>
        <v>4</v>
      </c>
      <c r="F481" s="18">
        <f>10-Original!I481+1</f>
        <v>8</v>
      </c>
      <c r="G481" s="18">
        <f>Original!J481+1</f>
        <v>4</v>
      </c>
      <c r="H481" s="18">
        <f>Original!K481+1</f>
        <v>7</v>
      </c>
      <c r="I481" s="18">
        <f>10-Original!L481+1</f>
        <v>6</v>
      </c>
      <c r="J481" s="4">
        <f t="shared" si="36"/>
        <v>6</v>
      </c>
      <c r="K481" s="18">
        <f>Original!M481</f>
        <v>10</v>
      </c>
      <c r="L481" s="20">
        <f>IF(RIGHT(Original!N481,3)="â‚¬",LEFT(Original!N481,(LEN(Original!N481)-3)),Original!N481)</f>
        <v>100</v>
      </c>
      <c r="M481" s="21">
        <f t="shared" si="37"/>
        <v>100</v>
      </c>
      <c r="N481" s="5">
        <f t="shared" si="38"/>
        <v>100</v>
      </c>
      <c r="O481" s="5">
        <f t="shared" si="39"/>
        <v>100</v>
      </c>
      <c r="P481" s="22" t="str">
        <f>IF(Original!O481="mÃ¤nnlich","0",IF(Original!O481="weiblich","1",""))</f>
        <v>0</v>
      </c>
      <c r="Q481" s="22">
        <f>IFERROR(INDEX(Alter!$B$1:$B$7,MATCH(LEFT(Original!P481,5),Alter!$A$1:$A$7,0)),"")</f>
        <v>3</v>
      </c>
      <c r="R481" s="23">
        <f>IFERROR(INDEX(Abschluss!$B$1:$B$10,MATCH(Original!Q481,Abschluss!$A$1:$A$10,0)),"")</f>
        <v>8</v>
      </c>
      <c r="S481" s="23">
        <f>IFERROR(INDEX(Tätigkeit!$B$1:$B$10,MATCH(Original!R481,Tätigkeit!$A$1:$A$10,0)),"")</f>
        <v>3</v>
      </c>
      <c r="T481" s="23">
        <f>IFERROR(INDEX(Berufsfeld!$B$1:$B$16,MATCH(Original!S481,Berufsfeld!$A$1:$A$16,0)),"")</f>
        <v>2</v>
      </c>
      <c r="U481" s="23">
        <f>IFERROR(INDEX(Studium!$B$1:$B$11,MATCH(Original!T481,Studium!$A$1:$A$11,0)),"")</f>
        <v>1</v>
      </c>
      <c r="V481" s="24">
        <f>IFERROR(INDEX(Einkommen!$B$1:$B$17,MATCH(Original!U481,Einkommen!$A$1:$A$17,0)),"")</f>
        <v>5</v>
      </c>
      <c r="W481" s="24">
        <f>IF(Original!V481="","",Original!V481+1)</f>
        <v>5</v>
      </c>
      <c r="X481" s="24">
        <f>IF(Original!W481="","",Original!W481+1)</f>
        <v>5</v>
      </c>
      <c r="Y481" s="25">
        <f>IF(Original!X481="ja",1,IF(Original!X481="nein",0,""))</f>
        <v>1</v>
      </c>
      <c r="Z481" s="25">
        <f>IF(Original!Y481="ja",0,IF(Original!Y481="nein",1,""))</f>
        <v>0</v>
      </c>
      <c r="AA481" s="25">
        <f>IF(OR(Original!Z481="Meine Meinung zu Amazon hat meine Entscheidung im ersten Teil des Fragebogens nicht beeinflusst.",neu!C481=0),0,IF(AND(Original!Z481="Ich habe mich wegen meiner Amazon-Vorbehalte im ersten Teil des Fragebogens fÃ¼r das Spenden entschieden.",neu!C481=1),1,""))</f>
        <v>0</v>
      </c>
      <c r="AB481" s="19"/>
    </row>
    <row r="482" spans="1:28" x14ac:dyDescent="0.3">
      <c r="A482" s="17">
        <f>IF(ISBLANK(Original!C482),1,0)</f>
        <v>1</v>
      </c>
      <c r="B482" s="2" t="str">
        <f>MID(Original!D482,8,1)&amp;MID(Original!F482,8,1)</f>
        <v>A</v>
      </c>
      <c r="C482" s="17">
        <f t="shared" si="35"/>
        <v>1</v>
      </c>
      <c r="D482" s="18">
        <f>Original!G482+1</f>
        <v>7</v>
      </c>
      <c r="E482" s="18">
        <f>Original!H482+1</f>
        <v>8</v>
      </c>
      <c r="F482" s="18">
        <f>10-Original!I482+1</f>
        <v>4</v>
      </c>
      <c r="G482" s="18">
        <f>Original!J482+1</f>
        <v>5</v>
      </c>
      <c r="H482" s="18">
        <f>Original!K482+1</f>
        <v>4</v>
      </c>
      <c r="I482" s="18">
        <f>10-Original!L482+1</f>
        <v>3</v>
      </c>
      <c r="J482" s="4">
        <f t="shared" si="36"/>
        <v>5.166666666666667</v>
      </c>
      <c r="K482" s="18">
        <f>Original!M482</f>
        <v>6</v>
      </c>
      <c r="L482" s="20">
        <f>IF(RIGHT(Original!N482,3)="â‚¬",LEFT(Original!N482,(LEN(Original!N482)-3)),Original!N482)</f>
        <v>0</v>
      </c>
      <c r="M482" s="21">
        <f t="shared" si="37"/>
        <v>0</v>
      </c>
      <c r="N482" s="5">
        <f t="shared" si="38"/>
        <v>0</v>
      </c>
      <c r="O482" s="5">
        <f t="shared" si="39"/>
        <v>0</v>
      </c>
      <c r="P482" s="22" t="str">
        <f>IF(Original!O482="mÃ¤nnlich","0",IF(Original!O482="weiblich","1",""))</f>
        <v>1</v>
      </c>
      <c r="Q482" s="22">
        <f>IFERROR(INDEX(Alter!$B$1:$B$7,MATCH(LEFT(Original!P482,5),Alter!$A$1:$A$7,0)),"")</f>
        <v>2</v>
      </c>
      <c r="R482" s="23">
        <f>IFERROR(INDEX(Abschluss!$B$1:$B$10,MATCH(Original!Q482,Abschluss!$A$1:$A$10,0)),"")</f>
        <v>7</v>
      </c>
      <c r="S482" s="23">
        <f>IFERROR(INDEX(Tätigkeit!$B$1:$B$10,MATCH(Original!R482,Tätigkeit!$A$1:$A$10,0)),"")</f>
        <v>1</v>
      </c>
      <c r="T482" s="23">
        <f>IFERROR(INDEX(Berufsfeld!$B$1:$B$16,MATCH(Original!S482,Berufsfeld!$A$1:$A$16,0)),"")</f>
        <v>4</v>
      </c>
      <c r="U482" s="23">
        <f>IFERROR(INDEX(Studium!$B$1:$B$11,MATCH(Original!T482,Studium!$A$1:$A$11,0)),"")</f>
        <v>10</v>
      </c>
      <c r="V482" s="24">
        <f>IFERROR(INDEX(Einkommen!$B$1:$B$17,MATCH(Original!U482,Einkommen!$A$1:$A$17,0)),"")</f>
        <v>2</v>
      </c>
      <c r="W482" s="24">
        <f>IF(Original!V482="","",Original!V482+1)</f>
        <v>4</v>
      </c>
      <c r="X482" s="24">
        <f>IF(Original!W482="","",Original!W482+1)</f>
        <v>4</v>
      </c>
      <c r="Y482" s="25">
        <f>IF(Original!X482="ja",1,IF(Original!X482="nein",0,""))</f>
        <v>1</v>
      </c>
      <c r="Z482" s="25">
        <f>IF(Original!Y482="ja",0,IF(Original!Y482="nein",1,""))</f>
        <v>0</v>
      </c>
      <c r="AA482" s="25">
        <f>IF(OR(Original!Z482="Meine Meinung zu Amazon hat meine Entscheidung im ersten Teil des Fragebogens nicht beeinflusst.",neu!C482=0),0,IF(AND(Original!Z482="Ich habe mich wegen meiner Amazon-Vorbehalte im ersten Teil des Fragebogens fÃ¼r das Spenden entschieden.",neu!C482=1),1,""))</f>
        <v>0</v>
      </c>
      <c r="AB482" s="19"/>
    </row>
    <row r="483" spans="1:28" x14ac:dyDescent="0.3">
      <c r="A483" s="17">
        <f>IF(ISBLANK(Original!C483),1,0)</f>
        <v>1</v>
      </c>
      <c r="B483" s="2" t="str">
        <f>MID(Original!D483,8,1)&amp;MID(Original!F483,8,1)</f>
        <v>B</v>
      </c>
      <c r="C483" s="17">
        <f t="shared" si="35"/>
        <v>0</v>
      </c>
      <c r="D483" s="18">
        <f>Original!G483+1</f>
        <v>4</v>
      </c>
      <c r="E483" s="18">
        <f>Original!H483+1</f>
        <v>1</v>
      </c>
      <c r="F483" s="18">
        <f>10-Original!I483+1</f>
        <v>3</v>
      </c>
      <c r="G483" s="18">
        <f>Original!J483+1</f>
        <v>3</v>
      </c>
      <c r="H483" s="18">
        <f>Original!K483+1</f>
        <v>1</v>
      </c>
      <c r="I483" s="18">
        <f>10-Original!L483+1</f>
        <v>6</v>
      </c>
      <c r="J483" s="4">
        <f t="shared" si="36"/>
        <v>3</v>
      </c>
      <c r="K483" s="18">
        <f>Original!M483</f>
        <v>10</v>
      </c>
      <c r="L483" s="20">
        <f>IF(RIGHT(Original!N483,3)="â‚¬",LEFT(Original!N483,(LEN(Original!N483)-3)),Original!N483)</f>
        <v>100</v>
      </c>
      <c r="M483" s="21">
        <f t="shared" si="37"/>
        <v>100</v>
      </c>
      <c r="N483" s="5">
        <f t="shared" si="38"/>
        <v>100</v>
      </c>
      <c r="O483" s="5">
        <f t="shared" si="39"/>
        <v>100</v>
      </c>
      <c r="P483" s="22" t="str">
        <f>IF(Original!O483="mÃ¤nnlich","0",IF(Original!O483="weiblich","1",""))</f>
        <v>0</v>
      </c>
      <c r="Q483" s="22">
        <f>IFERROR(INDEX(Alter!$B$1:$B$7,MATCH(LEFT(Original!P483,5),Alter!$A$1:$A$7,0)),"")</f>
        <v>2</v>
      </c>
      <c r="R483" s="23">
        <f>IFERROR(INDEX(Abschluss!$B$1:$B$10,MATCH(Original!Q483,Abschluss!$A$1:$A$10,0)),"")</f>
        <v>7</v>
      </c>
      <c r="S483" s="23">
        <f>IFERROR(INDEX(Tätigkeit!$B$1:$B$10,MATCH(Original!R483,Tätigkeit!$A$1:$A$10,0)),"")</f>
        <v>1</v>
      </c>
      <c r="T483" s="23">
        <f>IFERROR(INDEX(Berufsfeld!$B$1:$B$16,MATCH(Original!S483,Berufsfeld!$A$1:$A$16,0)),"")</f>
        <v>2</v>
      </c>
      <c r="U483" s="23">
        <f>IFERROR(INDEX(Studium!$B$1:$B$11,MATCH(Original!T483,Studium!$A$1:$A$11,0)),"")</f>
        <v>4</v>
      </c>
      <c r="V483" s="24">
        <f>IFERROR(INDEX(Einkommen!$B$1:$B$17,MATCH(Original!U483,Einkommen!$A$1:$A$17,0)),"")</f>
        <v>2</v>
      </c>
      <c r="W483" s="24">
        <f>IF(Original!V483="","",Original!V483+1)</f>
        <v>3</v>
      </c>
      <c r="X483" s="24">
        <f>IF(Original!W483="","",Original!W483+1)</f>
        <v>2</v>
      </c>
      <c r="Y483" s="25">
        <f>IF(Original!X483="ja",1,IF(Original!X483="nein",0,""))</f>
        <v>1</v>
      </c>
      <c r="Z483" s="25">
        <f>IF(Original!Y483="ja",0,IF(Original!Y483="nein",1,""))</f>
        <v>0</v>
      </c>
      <c r="AA483" s="25">
        <f>IF(OR(Original!Z483="Meine Meinung zu Amazon hat meine Entscheidung im ersten Teil des Fragebogens nicht beeinflusst.",neu!C483=0),0,IF(AND(Original!Z483="Ich habe mich wegen meiner Amazon-Vorbehalte im ersten Teil des Fragebogens fÃ¼r das Spenden entschieden.",neu!C483=1),1,""))</f>
        <v>0</v>
      </c>
      <c r="AB483" s="19"/>
    </row>
    <row r="484" spans="1:28" x14ac:dyDescent="0.3">
      <c r="A484" s="17">
        <f>IF(ISBLANK(Original!C484),1,0)</f>
        <v>1</v>
      </c>
      <c r="B484" s="2" t="str">
        <f>MID(Original!D484,8,1)&amp;MID(Original!F484,8,1)</f>
        <v>A</v>
      </c>
      <c r="C484" s="17">
        <f t="shared" si="35"/>
        <v>1</v>
      </c>
      <c r="D484" s="18">
        <f>Original!G484+1</f>
        <v>9</v>
      </c>
      <c r="E484" s="18">
        <f>Original!H484+1</f>
        <v>10</v>
      </c>
      <c r="F484" s="18">
        <f>10-Original!I484+1</f>
        <v>6</v>
      </c>
      <c r="G484" s="18">
        <f>Original!J484+1</f>
        <v>9</v>
      </c>
      <c r="H484" s="18">
        <f>Original!K484+1</f>
        <v>2</v>
      </c>
      <c r="I484" s="18">
        <f>10-Original!L484+1</f>
        <v>9</v>
      </c>
      <c r="J484" s="4">
        <f t="shared" si="36"/>
        <v>7.5</v>
      </c>
      <c r="K484" s="18">
        <f>Original!M484</f>
        <v>9</v>
      </c>
      <c r="L484" s="20">
        <f>IF(RIGHT(Original!N484,3)="â‚¬",LEFT(Original!N484,(LEN(Original!N484)-3)),Original!N484)</f>
        <v>500</v>
      </c>
      <c r="M484" s="21">
        <f t="shared" si="37"/>
        <v>500</v>
      </c>
      <c r="N484" s="5">
        <f t="shared" si="38"/>
        <v>500</v>
      </c>
      <c r="O484" s="5">
        <f t="shared" si="39"/>
        <v>500</v>
      </c>
      <c r="P484" s="22" t="str">
        <f>IF(Original!O484="mÃ¤nnlich","0",IF(Original!O484="weiblich","1",""))</f>
        <v>0</v>
      </c>
      <c r="Q484" s="22">
        <f>IFERROR(INDEX(Alter!$B$1:$B$7,MATCH(LEFT(Original!P484,5),Alter!$A$1:$A$7,0)),"")</f>
        <v>2</v>
      </c>
      <c r="R484" s="23">
        <f>IFERROR(INDEX(Abschluss!$B$1:$B$10,MATCH(Original!Q484,Abschluss!$A$1:$A$10,0)),"")</f>
        <v>7</v>
      </c>
      <c r="S484" s="23">
        <f>IFERROR(INDEX(Tätigkeit!$B$1:$B$10,MATCH(Original!R484,Tätigkeit!$A$1:$A$10,0)),"")</f>
        <v>1</v>
      </c>
      <c r="T484" s="23">
        <f>IFERROR(INDEX(Berufsfeld!$B$1:$B$16,MATCH(Original!S484,Berufsfeld!$A$1:$A$16,0)),"")</f>
        <v>8</v>
      </c>
      <c r="U484" s="23">
        <f>IFERROR(INDEX(Studium!$B$1:$B$11,MATCH(Original!T484,Studium!$A$1:$A$11,0)),"")</f>
        <v>5</v>
      </c>
      <c r="V484" s="24">
        <f>IFERROR(INDEX(Einkommen!$B$1:$B$17,MATCH(Original!U484,Einkommen!$A$1:$A$17,0)),"")</f>
        <v>2</v>
      </c>
      <c r="W484" s="24">
        <f>IF(Original!V484="","",Original!V484+1)</f>
        <v>4</v>
      </c>
      <c r="X484" s="24">
        <f>IF(Original!W484="","",Original!W484+1)</f>
        <v>4</v>
      </c>
      <c r="Y484" s="25">
        <f>IF(Original!X484="ja",1,IF(Original!X484="nein",0,""))</f>
        <v>1</v>
      </c>
      <c r="Z484" s="25">
        <f>IF(Original!Y484="ja",0,IF(Original!Y484="nein",1,""))</f>
        <v>0</v>
      </c>
      <c r="AA484" s="25">
        <f>IF(OR(Original!Z484="Meine Meinung zu Amazon hat meine Entscheidung im ersten Teil des Fragebogens nicht beeinflusst.",neu!C484=0),0,IF(AND(Original!Z484="Ich habe mich wegen meiner Amazon-Vorbehalte im ersten Teil des Fragebogens fÃ¼r das Spenden entschieden.",neu!C484=1),1,""))</f>
        <v>0</v>
      </c>
      <c r="AB484" s="19"/>
    </row>
    <row r="485" spans="1:28" x14ac:dyDescent="0.3">
      <c r="A485" s="17">
        <f>IF(ISBLANK(Original!C485),1,0)</f>
        <v>1</v>
      </c>
      <c r="B485" s="2" t="str">
        <f>MID(Original!D485,8,1)&amp;MID(Original!F485,8,1)</f>
        <v>A</v>
      </c>
      <c r="C485" s="17">
        <f t="shared" si="35"/>
        <v>1</v>
      </c>
      <c r="D485" s="18">
        <f>Original!G485+1</f>
        <v>1</v>
      </c>
      <c r="E485" s="18">
        <f>Original!H485+1</f>
        <v>2</v>
      </c>
      <c r="F485" s="18">
        <f>10-Original!I485+1</f>
        <v>11</v>
      </c>
      <c r="G485" s="18">
        <f>Original!J485+1</f>
        <v>1</v>
      </c>
      <c r="H485" s="18">
        <f>Original!K485+1</f>
        <v>1</v>
      </c>
      <c r="I485" s="18">
        <f>10-Original!L485+1</f>
        <v>1</v>
      </c>
      <c r="J485" s="4">
        <f t="shared" si="36"/>
        <v>2.8333333333333335</v>
      </c>
      <c r="K485" s="18">
        <f>Original!M485</f>
        <v>9</v>
      </c>
      <c r="L485" s="20" t="str">
        <f>IF(RIGHT(Original!N485,3)="â‚¬",LEFT(Original!N485,(LEN(Original!N485)-3)),Original!N485)</f>
        <v>100</v>
      </c>
      <c r="M485" s="21" t="str">
        <f t="shared" si="37"/>
        <v>100</v>
      </c>
      <c r="N485" s="5" t="str">
        <f t="shared" si="38"/>
        <v>100</v>
      </c>
      <c r="O485" s="5">
        <f t="shared" si="39"/>
        <v>100</v>
      </c>
      <c r="P485" s="22" t="str">
        <f>IF(Original!O485="mÃ¤nnlich","0",IF(Original!O485="weiblich","1",""))</f>
        <v>1</v>
      </c>
      <c r="Q485" s="22">
        <f>IFERROR(INDEX(Alter!$B$1:$B$7,MATCH(LEFT(Original!P485,5),Alter!$A$1:$A$7,0)),"")</f>
        <v>3</v>
      </c>
      <c r="R485" s="23">
        <f>IFERROR(INDEX(Abschluss!$B$1:$B$10,MATCH(Original!Q485,Abschluss!$A$1:$A$10,0)),"")</f>
        <v>5</v>
      </c>
      <c r="S485" s="23">
        <f>IFERROR(INDEX(Tätigkeit!$B$1:$B$10,MATCH(Original!R485,Tätigkeit!$A$1:$A$10,0)),"")</f>
        <v>7</v>
      </c>
      <c r="T485" s="23">
        <f>IFERROR(INDEX(Berufsfeld!$B$1:$B$16,MATCH(Original!S485,Berufsfeld!$A$1:$A$16,0)),"")</f>
        <v>1</v>
      </c>
      <c r="U485" s="23">
        <f>IFERROR(INDEX(Studium!$B$1:$B$11,MATCH(Original!T485,Studium!$A$1:$A$11,0)),"")</f>
        <v>9</v>
      </c>
      <c r="V485" s="24">
        <f>IFERROR(INDEX(Einkommen!$B$1:$B$17,MATCH(Original!U485,Einkommen!$A$1:$A$17,0)),"")</f>
        <v>1</v>
      </c>
      <c r="W485" s="24">
        <f>IF(Original!V485="","",Original!V485+1)</f>
        <v>5</v>
      </c>
      <c r="X485" s="24">
        <f>IF(Original!W485="","",Original!W485+1)</f>
        <v>1</v>
      </c>
      <c r="Y485" s="25">
        <f>IF(Original!X485="ja",1,IF(Original!X485="nein",0,""))</f>
        <v>1</v>
      </c>
      <c r="Z485" s="25">
        <f>IF(Original!Y485="ja",0,IF(Original!Y485="nein",1,""))</f>
        <v>0</v>
      </c>
      <c r="AA485" s="25">
        <f>IF(OR(Original!Z485="Meine Meinung zu Amazon hat meine Entscheidung im ersten Teil des Fragebogens nicht beeinflusst.",neu!C485=0),0,IF(AND(Original!Z485="Ich habe mich wegen meiner Amazon-Vorbehalte im ersten Teil des Fragebogens fÃ¼r das Spenden entschieden.",neu!C485=1),1,""))</f>
        <v>0</v>
      </c>
      <c r="AB485" s="19"/>
    </row>
    <row r="486" spans="1:28" x14ac:dyDescent="0.3">
      <c r="A486" s="17">
        <f>IF(ISBLANK(Original!C486),1,0)</f>
        <v>1</v>
      </c>
      <c r="B486" s="2" t="str">
        <f>MID(Original!D486,8,1)&amp;MID(Original!F486,8,1)</f>
        <v>A</v>
      </c>
      <c r="C486" s="17">
        <f t="shared" si="35"/>
        <v>1</v>
      </c>
      <c r="D486" s="18">
        <f>Original!G486+1</f>
        <v>3</v>
      </c>
      <c r="E486" s="18">
        <f>Original!H486+1</f>
        <v>10</v>
      </c>
      <c r="F486" s="18">
        <f>10-Original!I486+1</f>
        <v>6</v>
      </c>
      <c r="G486" s="18">
        <f>Original!J486+1</f>
        <v>2</v>
      </c>
      <c r="H486" s="18">
        <f>Original!K486+1</f>
        <v>2</v>
      </c>
      <c r="I486" s="18">
        <f>10-Original!L486+1</f>
        <v>6</v>
      </c>
      <c r="J486" s="4">
        <f t="shared" si="36"/>
        <v>4.833333333333333</v>
      </c>
      <c r="K486" s="18">
        <f>Original!M486</f>
        <v>7</v>
      </c>
      <c r="L486" s="20">
        <f>IF(RIGHT(Original!N486,3)="â‚¬",LEFT(Original!N486,(LEN(Original!N486)-3)),Original!N486)</f>
        <v>500</v>
      </c>
      <c r="M486" s="21">
        <f t="shared" si="37"/>
        <v>500</v>
      </c>
      <c r="N486" s="5">
        <f t="shared" si="38"/>
        <v>500</v>
      </c>
      <c r="O486" s="5">
        <f t="shared" si="39"/>
        <v>500</v>
      </c>
      <c r="P486" s="22" t="str">
        <f>IF(Original!O486="mÃ¤nnlich","0",IF(Original!O486="weiblich","1",""))</f>
        <v>0</v>
      </c>
      <c r="Q486" s="22">
        <f>IFERROR(INDEX(Alter!$B$1:$B$7,MATCH(LEFT(Original!P486,5),Alter!$A$1:$A$7,0)),"")</f>
        <v>2</v>
      </c>
      <c r="R486" s="23">
        <f>IFERROR(INDEX(Abschluss!$B$1:$B$10,MATCH(Original!Q486,Abschluss!$A$1:$A$10,0)),"")</f>
        <v>7</v>
      </c>
      <c r="S486" s="23">
        <f>IFERROR(INDEX(Tätigkeit!$B$1:$B$10,MATCH(Original!R486,Tätigkeit!$A$1:$A$10,0)),"")</f>
        <v>2</v>
      </c>
      <c r="T486" s="23">
        <f>IFERROR(INDEX(Berufsfeld!$B$1:$B$16,MATCH(Original!S486,Berufsfeld!$A$1:$A$16,0)),"")</f>
        <v>14</v>
      </c>
      <c r="U486" s="23">
        <f>IFERROR(INDEX(Studium!$B$1:$B$11,MATCH(Original!T486,Studium!$A$1:$A$11,0)),"")</f>
        <v>6</v>
      </c>
      <c r="V486" s="24">
        <f>IFERROR(INDEX(Einkommen!$B$1:$B$17,MATCH(Original!U486,Einkommen!$A$1:$A$17,0)),"")</f>
        <v>2</v>
      </c>
      <c r="W486" s="24">
        <f>IF(Original!V486="","",Original!V486+1)</f>
        <v>4</v>
      </c>
      <c r="X486" s="24">
        <f>IF(Original!W486="","",Original!W486+1)</f>
        <v>3</v>
      </c>
      <c r="Y486" s="25">
        <f>IF(Original!X486="ja",1,IF(Original!X486="nein",0,""))</f>
        <v>1</v>
      </c>
      <c r="Z486" s="25">
        <f>IF(Original!Y486="ja",0,IF(Original!Y486="nein",1,""))</f>
        <v>0</v>
      </c>
      <c r="AA486" s="25">
        <f>IF(OR(Original!Z486="Meine Meinung zu Amazon hat meine Entscheidung im ersten Teil des Fragebogens nicht beeinflusst.",neu!C486=0),0,IF(AND(Original!Z486="Ich habe mich wegen meiner Amazon-Vorbehalte im ersten Teil des Fragebogens fÃ¼r das Spenden entschieden.",neu!C486=1),1,""))</f>
        <v>0</v>
      </c>
      <c r="AB486" s="19"/>
    </row>
    <row r="487" spans="1:28" x14ac:dyDescent="0.3">
      <c r="A487" s="17">
        <f>IF(ISBLANK(Original!C487),1,0)</f>
        <v>1</v>
      </c>
      <c r="B487" s="2" t="str">
        <f>MID(Original!D487,8,1)&amp;MID(Original!F487,8,1)</f>
        <v>A</v>
      </c>
      <c r="C487" s="17">
        <f t="shared" si="35"/>
        <v>1</v>
      </c>
      <c r="D487" s="18">
        <f>Original!G487+1</f>
        <v>3</v>
      </c>
      <c r="E487" s="18">
        <f>Original!H487+1</f>
        <v>7</v>
      </c>
      <c r="F487" s="18">
        <f>10-Original!I487+1</f>
        <v>1</v>
      </c>
      <c r="G487" s="18">
        <f>Original!J487+1</f>
        <v>1</v>
      </c>
      <c r="H487" s="18">
        <f>Original!K487+1</f>
        <v>1</v>
      </c>
      <c r="I487" s="18">
        <f>10-Original!L487+1</f>
        <v>1</v>
      </c>
      <c r="J487" s="4">
        <f t="shared" si="36"/>
        <v>2.3333333333333335</v>
      </c>
      <c r="K487" s="18">
        <f>Original!M487</f>
        <v>10</v>
      </c>
      <c r="L487" s="20">
        <f>IF(RIGHT(Original!N487,3)="â‚¬",LEFT(Original!N487,(LEN(Original!N487)-3)),Original!N487)</f>
        <v>500</v>
      </c>
      <c r="M487" s="21">
        <f t="shared" si="37"/>
        <v>500</v>
      </c>
      <c r="N487" s="5">
        <f t="shared" si="38"/>
        <v>500</v>
      </c>
      <c r="O487" s="5">
        <f t="shared" si="39"/>
        <v>500</v>
      </c>
      <c r="P487" s="22" t="str">
        <f>IF(Original!O487="mÃ¤nnlich","0",IF(Original!O487="weiblich","1",""))</f>
        <v>1</v>
      </c>
      <c r="Q487" s="22">
        <f>IFERROR(INDEX(Alter!$B$1:$B$7,MATCH(LEFT(Original!P487,5),Alter!$A$1:$A$7,0)),"")</f>
        <v>6</v>
      </c>
      <c r="R487" s="23">
        <f>IFERROR(INDEX(Abschluss!$B$1:$B$10,MATCH(Original!Q487,Abschluss!$A$1:$A$10,0)),"")</f>
        <v>4</v>
      </c>
      <c r="S487" s="23">
        <f>IFERROR(INDEX(Tätigkeit!$B$1:$B$10,MATCH(Original!R487,Tätigkeit!$A$1:$A$10,0)),"")</f>
        <v>2</v>
      </c>
      <c r="T487" s="23">
        <f>IFERROR(INDEX(Berufsfeld!$B$1:$B$16,MATCH(Original!S487,Berufsfeld!$A$1:$A$16,0)),"")</f>
        <v>2</v>
      </c>
      <c r="U487" s="23">
        <f>IFERROR(INDEX(Studium!$B$1:$B$11,MATCH(Original!T487,Studium!$A$1:$A$11,0)),"")</f>
        <v>1</v>
      </c>
      <c r="V487" s="24">
        <f>IFERROR(INDEX(Einkommen!$B$1:$B$17,MATCH(Original!U487,Einkommen!$A$1:$A$17,0)),"")</f>
        <v>3</v>
      </c>
      <c r="W487" s="24">
        <f>IF(Original!V487="","",Original!V487+1)</f>
        <v>2</v>
      </c>
      <c r="X487" s="24">
        <f>IF(Original!W487="","",Original!W487+1)</f>
        <v>2</v>
      </c>
      <c r="Y487" s="25">
        <f>IF(Original!X487="ja",1,IF(Original!X487="nein",0,""))</f>
        <v>1</v>
      </c>
      <c r="Z487" s="25">
        <f>IF(Original!Y487="ja",0,IF(Original!Y487="nein",1,""))</f>
        <v>0</v>
      </c>
      <c r="AA487" s="25">
        <f>IF(OR(Original!Z487="Meine Meinung zu Amazon hat meine Entscheidung im ersten Teil des Fragebogens nicht beeinflusst.",neu!C487=0),0,IF(AND(Original!Z487="Ich habe mich wegen meiner Amazon-Vorbehalte im ersten Teil des Fragebogens fÃ¼r das Spenden entschieden.",neu!C487=1),1,""))</f>
        <v>0</v>
      </c>
      <c r="AB487" s="19"/>
    </row>
    <row r="488" spans="1:28" x14ac:dyDescent="0.3">
      <c r="A488" s="17">
        <f>IF(ISBLANK(Original!C488),1,0)</f>
        <v>1</v>
      </c>
      <c r="B488" s="2" t="str">
        <f>MID(Original!D488,8,1)&amp;MID(Original!F488,8,1)</f>
        <v>A</v>
      </c>
      <c r="C488" s="17">
        <f t="shared" si="35"/>
        <v>1</v>
      </c>
      <c r="D488" s="18">
        <f>Original!G488+1</f>
        <v>4</v>
      </c>
      <c r="E488" s="18">
        <f>Original!H488+1</f>
        <v>2</v>
      </c>
      <c r="F488" s="18">
        <f>10-Original!I488+1</f>
        <v>1</v>
      </c>
      <c r="G488" s="18">
        <f>Original!J488+1</f>
        <v>2</v>
      </c>
      <c r="H488" s="18">
        <f>Original!K488+1</f>
        <v>1</v>
      </c>
      <c r="I488" s="18">
        <f>10-Original!L488+1</f>
        <v>2</v>
      </c>
      <c r="J488" s="4">
        <f t="shared" si="36"/>
        <v>2</v>
      </c>
      <c r="K488" s="18">
        <f>Original!M488</f>
        <v>8</v>
      </c>
      <c r="L488" s="20">
        <f>IF(RIGHT(Original!N488,3)="â‚¬",LEFT(Original!N488,(LEN(Original!N488)-3)),Original!N488)</f>
        <v>200</v>
      </c>
      <c r="M488" s="21">
        <f t="shared" si="37"/>
        <v>200</v>
      </c>
      <c r="N488" s="5">
        <f t="shared" si="38"/>
        <v>200</v>
      </c>
      <c r="O488" s="5">
        <f t="shared" si="39"/>
        <v>200</v>
      </c>
      <c r="P488" s="22" t="str">
        <f>IF(Original!O488="mÃ¤nnlich","0",IF(Original!O488="weiblich","1",""))</f>
        <v>1</v>
      </c>
      <c r="Q488" s="22">
        <f>IFERROR(INDEX(Alter!$B$1:$B$7,MATCH(LEFT(Original!P488,5),Alter!$A$1:$A$7,0)),"")</f>
        <v>3</v>
      </c>
      <c r="R488" s="23">
        <f>IFERROR(INDEX(Abschluss!$B$1:$B$10,MATCH(Original!Q488,Abschluss!$A$1:$A$10,0)),"")</f>
        <v>7</v>
      </c>
      <c r="S488" s="23">
        <f>IFERROR(INDEX(Tätigkeit!$B$1:$B$10,MATCH(Original!R488,Tätigkeit!$A$1:$A$10,0)),"")</f>
        <v>2</v>
      </c>
      <c r="T488" s="23">
        <f>IFERROR(INDEX(Berufsfeld!$B$1:$B$16,MATCH(Original!S488,Berufsfeld!$A$1:$A$16,0)),"")</f>
        <v>12</v>
      </c>
      <c r="U488" s="23">
        <f>IFERROR(INDEX(Studium!$B$1:$B$11,MATCH(Original!T488,Studium!$A$1:$A$11,0)),"")</f>
        <v>1</v>
      </c>
      <c r="V488" s="24">
        <f>IFERROR(INDEX(Einkommen!$B$1:$B$17,MATCH(Original!U488,Einkommen!$A$1:$A$17,0)),"")</f>
        <v>3</v>
      </c>
      <c r="W488" s="24">
        <f>IF(Original!V488="","",Original!V488+1)</f>
        <v>3</v>
      </c>
      <c r="X488" s="24">
        <f>IF(Original!W488="","",Original!W488+1)</f>
        <v>1</v>
      </c>
      <c r="Y488" s="25">
        <f>IF(Original!X488="ja",1,IF(Original!X488="nein",0,""))</f>
        <v>1</v>
      </c>
      <c r="Z488" s="25">
        <f>IF(Original!Y488="ja",0,IF(Original!Y488="nein",1,""))</f>
        <v>1</v>
      </c>
      <c r="AA488" s="25">
        <f>IF(OR(Original!Z488="Meine Meinung zu Amazon hat meine Entscheidung im ersten Teil des Fragebogens nicht beeinflusst.",neu!C488=0),0,IF(AND(Original!Z488="Ich habe mich wegen meiner Amazon-Vorbehalte im ersten Teil des Fragebogens fÃ¼r das Spenden entschieden.",neu!C488=1),1,""))</f>
        <v>0</v>
      </c>
      <c r="AB488" s="19"/>
    </row>
    <row r="489" spans="1:28" x14ac:dyDescent="0.3">
      <c r="A489" s="17">
        <f>IF(ISBLANK(Original!C489),1,0)</f>
        <v>1</v>
      </c>
      <c r="B489" s="2" t="str">
        <f>MID(Original!D489,8,1)&amp;MID(Original!F489,8,1)</f>
        <v>A</v>
      </c>
      <c r="C489" s="17">
        <f t="shared" si="35"/>
        <v>1</v>
      </c>
      <c r="D489" s="18">
        <f>Original!G489+1</f>
        <v>9</v>
      </c>
      <c r="E489" s="18">
        <f>Original!H489+1</f>
        <v>6</v>
      </c>
      <c r="F489" s="18">
        <f>10-Original!I489+1</f>
        <v>4</v>
      </c>
      <c r="G489" s="18">
        <f>Original!J489+1</f>
        <v>8</v>
      </c>
      <c r="H489" s="18">
        <f>Original!K489+1</f>
        <v>3</v>
      </c>
      <c r="I489" s="18">
        <f>10-Original!L489+1</f>
        <v>5</v>
      </c>
      <c r="J489" s="4">
        <f t="shared" si="36"/>
        <v>5.833333333333333</v>
      </c>
      <c r="K489" s="18">
        <f>Original!M489</f>
        <v>9</v>
      </c>
      <c r="L489" s="20">
        <f>IF(RIGHT(Original!N489,3)="â‚¬",LEFT(Original!N489,(LEN(Original!N489)-3)),Original!N489)</f>
        <v>100</v>
      </c>
      <c r="M489" s="21">
        <f t="shared" si="37"/>
        <v>100</v>
      </c>
      <c r="N489" s="5">
        <f t="shared" si="38"/>
        <v>100</v>
      </c>
      <c r="O489" s="5">
        <f t="shared" si="39"/>
        <v>100</v>
      </c>
      <c r="P489" s="22" t="str">
        <f>IF(Original!O489="mÃ¤nnlich","0",IF(Original!O489="weiblich","1",""))</f>
        <v>0</v>
      </c>
      <c r="Q489" s="22">
        <f>IFERROR(INDEX(Alter!$B$1:$B$7,MATCH(LEFT(Original!P489,5),Alter!$A$1:$A$7,0)),"")</f>
        <v>3</v>
      </c>
      <c r="R489" s="23">
        <f>IFERROR(INDEX(Abschluss!$B$1:$B$10,MATCH(Original!Q489,Abschluss!$A$1:$A$10,0)),"")</f>
        <v>8</v>
      </c>
      <c r="S489" s="23">
        <f>IFERROR(INDEX(Tätigkeit!$B$1:$B$10,MATCH(Original!R489,Tätigkeit!$A$1:$A$10,0)),"")</f>
        <v>2</v>
      </c>
      <c r="T489" s="23">
        <f>IFERROR(INDEX(Berufsfeld!$B$1:$B$16,MATCH(Original!S489,Berufsfeld!$A$1:$A$16,0)),"")</f>
        <v>1</v>
      </c>
      <c r="U489" s="23" t="str">
        <f>IFERROR(INDEX(Studium!$B$1:$B$11,MATCH(Original!T489,Studium!$A$1:$A$11,0)),"")</f>
        <v/>
      </c>
      <c r="V489" s="24">
        <f>IFERROR(INDEX(Einkommen!$B$1:$B$17,MATCH(Original!U489,Einkommen!$A$1:$A$17,0)),"")</f>
        <v>7</v>
      </c>
      <c r="W489" s="24">
        <f>IF(Original!V489="","",Original!V489+1)</f>
        <v>5</v>
      </c>
      <c r="X489" s="24">
        <f>IF(Original!W489="","",Original!W489+1)</f>
        <v>4</v>
      </c>
      <c r="Y489" s="25">
        <f>IF(Original!X489="ja",1,IF(Original!X489="nein",0,""))</f>
        <v>1</v>
      </c>
      <c r="Z489" s="25">
        <f>IF(Original!Y489="ja",0,IF(Original!Y489="nein",1,""))</f>
        <v>0</v>
      </c>
      <c r="AA489" s="25">
        <f>IF(OR(Original!Z489="Meine Meinung zu Amazon hat meine Entscheidung im ersten Teil des Fragebogens nicht beeinflusst.",neu!C489=0),0,IF(AND(Original!Z489="Ich habe mich wegen meiner Amazon-Vorbehalte im ersten Teil des Fragebogens fÃ¼r das Spenden entschieden.",neu!C489=1),1,""))</f>
        <v>0</v>
      </c>
      <c r="AB489" s="19"/>
    </row>
    <row r="490" spans="1:28" x14ac:dyDescent="0.3">
      <c r="A490" s="17">
        <f>IF(ISBLANK(Original!C490),1,0)</f>
        <v>1</v>
      </c>
      <c r="B490" s="2" t="str">
        <f>MID(Original!D490,8,1)&amp;MID(Original!F490,8,1)</f>
        <v>A</v>
      </c>
      <c r="C490" s="17">
        <f t="shared" si="35"/>
        <v>1</v>
      </c>
      <c r="D490" s="18">
        <f>Original!G490+1</f>
        <v>8</v>
      </c>
      <c r="E490" s="18">
        <f>Original!H490+1</f>
        <v>8</v>
      </c>
      <c r="F490" s="18">
        <f>10-Original!I490+1</f>
        <v>4</v>
      </c>
      <c r="G490" s="18">
        <f>Original!J490+1</f>
        <v>8</v>
      </c>
      <c r="H490" s="18">
        <f>Original!K490+1</f>
        <v>3</v>
      </c>
      <c r="I490" s="18">
        <f>10-Original!L490+1</f>
        <v>8</v>
      </c>
      <c r="J490" s="4">
        <f t="shared" si="36"/>
        <v>6.5</v>
      </c>
      <c r="K490" s="18">
        <f>Original!M490</f>
        <v>8</v>
      </c>
      <c r="L490" s="20" t="str">
        <f>IF(RIGHT(Original!N490,3)="â‚¬",LEFT(Original!N490,(LEN(Original!N490)-3)),Original!N490)</f>
        <v>50</v>
      </c>
      <c r="M490" s="21" t="str">
        <f t="shared" si="37"/>
        <v>50</v>
      </c>
      <c r="N490" s="5" t="str">
        <f t="shared" si="38"/>
        <v>50</v>
      </c>
      <c r="O490" s="5">
        <f t="shared" si="39"/>
        <v>50</v>
      </c>
      <c r="P490" s="22" t="str">
        <f>IF(Original!O490="mÃ¤nnlich","0",IF(Original!O490="weiblich","1",""))</f>
        <v>0</v>
      </c>
      <c r="Q490" s="22">
        <f>IFERROR(INDEX(Alter!$B$1:$B$7,MATCH(LEFT(Original!P490,5),Alter!$A$1:$A$7,0)),"")</f>
        <v>2</v>
      </c>
      <c r="R490" s="23">
        <f>IFERROR(INDEX(Abschluss!$B$1:$B$10,MATCH(Original!Q490,Abschluss!$A$1:$A$10,0)),"")</f>
        <v>8</v>
      </c>
      <c r="S490" s="23">
        <f>IFERROR(INDEX(Tätigkeit!$B$1:$B$10,MATCH(Original!R490,Tätigkeit!$A$1:$A$10,0)),"")</f>
        <v>1</v>
      </c>
      <c r="T490" s="23">
        <f>IFERROR(INDEX(Berufsfeld!$B$1:$B$16,MATCH(Original!S490,Berufsfeld!$A$1:$A$16,0)),"")</f>
        <v>4</v>
      </c>
      <c r="U490" s="23">
        <f>IFERROR(INDEX(Studium!$B$1:$B$11,MATCH(Original!T490,Studium!$A$1:$A$11,0)),"")</f>
        <v>3</v>
      </c>
      <c r="V490" s="24">
        <f>IFERROR(INDEX(Einkommen!$B$1:$B$17,MATCH(Original!U490,Einkommen!$A$1:$A$17,0)),"")</f>
        <v>2</v>
      </c>
      <c r="W490" s="24">
        <f>IF(Original!V490="","",Original!V490+1)</f>
        <v>5</v>
      </c>
      <c r="X490" s="24">
        <f>IF(Original!W490="","",Original!W490+1)</f>
        <v>4</v>
      </c>
      <c r="Y490" s="25">
        <f>IF(Original!X490="ja",1,IF(Original!X490="nein",0,""))</f>
        <v>1</v>
      </c>
      <c r="Z490" s="25">
        <f>IF(Original!Y490="ja",0,IF(Original!Y490="nein",1,""))</f>
        <v>1</v>
      </c>
      <c r="AA490" s="25">
        <f>IF(OR(Original!Z490="Meine Meinung zu Amazon hat meine Entscheidung im ersten Teil des Fragebogens nicht beeinflusst.",neu!C490=0),0,IF(AND(Original!Z490="Ich habe mich wegen meiner Amazon-Vorbehalte im ersten Teil des Fragebogens fÃ¼r das Spenden entschieden.",neu!C490=1),1,""))</f>
        <v>0</v>
      </c>
      <c r="AB490" s="19"/>
    </row>
    <row r="491" spans="1:28" x14ac:dyDescent="0.3">
      <c r="A491" s="17">
        <f>IF(ISBLANK(Original!C491),1,0)</f>
        <v>0</v>
      </c>
      <c r="B491" s="2" t="str">
        <f>MID(Original!D491,8,1)&amp;MID(Original!F491,8,1)</f>
        <v>A</v>
      </c>
      <c r="C491" s="17">
        <f t="shared" si="35"/>
        <v>1</v>
      </c>
      <c r="D491" s="18">
        <f>Original!G491+1</f>
        <v>9</v>
      </c>
      <c r="E491" s="18">
        <f>Original!H491+1</f>
        <v>7</v>
      </c>
      <c r="F491" s="18">
        <f>10-Original!I491+1</f>
        <v>4</v>
      </c>
      <c r="G491" s="18">
        <f>Original!J491+1</f>
        <v>4</v>
      </c>
      <c r="H491" s="18">
        <f>Original!K491+1</f>
        <v>4</v>
      </c>
      <c r="I491" s="18">
        <f>10-Original!L491+1</f>
        <v>7</v>
      </c>
      <c r="J491" s="4">
        <f t="shared" si="36"/>
        <v>5.833333333333333</v>
      </c>
      <c r="K491" s="18">
        <f>Original!M491</f>
        <v>9</v>
      </c>
      <c r="L491" s="20">
        <f>IF(RIGHT(Original!N491,3)="â‚¬",LEFT(Original!N491,(LEN(Original!N491)-3)),Original!N491)</f>
        <v>300</v>
      </c>
      <c r="M491" s="21">
        <f t="shared" si="37"/>
        <v>300</v>
      </c>
      <c r="N491" s="5">
        <f t="shared" si="38"/>
        <v>300</v>
      </c>
      <c r="O491" s="5">
        <f t="shared" si="39"/>
        <v>300</v>
      </c>
      <c r="P491" s="22" t="str">
        <f>IF(Original!O491="mÃ¤nnlich","0",IF(Original!O491="weiblich","1",""))</f>
        <v>1</v>
      </c>
      <c r="Q491" s="22">
        <f>IFERROR(INDEX(Alter!$B$1:$B$7,MATCH(LEFT(Original!P491,5),Alter!$A$1:$A$7,0)),"")</f>
        <v>3</v>
      </c>
      <c r="R491" s="23">
        <f>IFERROR(INDEX(Abschluss!$B$1:$B$10,MATCH(Original!Q491,Abschluss!$A$1:$A$10,0)),"")</f>
        <v>8</v>
      </c>
      <c r="S491" s="23">
        <f>IFERROR(INDEX(Tätigkeit!$B$1:$B$10,MATCH(Original!R491,Tätigkeit!$A$1:$A$10,0)),"")</f>
        <v>2</v>
      </c>
      <c r="T491" s="23">
        <f>IFERROR(INDEX(Berufsfeld!$B$1:$B$16,MATCH(Original!S491,Berufsfeld!$A$1:$A$16,0)),"")</f>
        <v>1</v>
      </c>
      <c r="U491" s="23">
        <f>IFERROR(INDEX(Studium!$B$1:$B$11,MATCH(Original!T491,Studium!$A$1:$A$11,0)),"")</f>
        <v>7</v>
      </c>
      <c r="V491" s="24">
        <f>IFERROR(INDEX(Einkommen!$B$1:$B$17,MATCH(Original!U491,Einkommen!$A$1:$A$17,0)),"")</f>
        <v>4</v>
      </c>
      <c r="W491" s="24">
        <f>IF(Original!V491="","",Original!V491+1)</f>
        <v>5</v>
      </c>
      <c r="X491" s="24">
        <f>IF(Original!W491="","",Original!W491+1)</f>
        <v>5</v>
      </c>
      <c r="Y491" s="25">
        <f>IF(Original!X491="ja",1,IF(Original!X491="nein",0,""))</f>
        <v>1</v>
      </c>
      <c r="Z491" s="25">
        <f>IF(Original!Y491="ja",0,IF(Original!Y491="nein",1,""))</f>
        <v>0</v>
      </c>
      <c r="AA491" s="25">
        <f>IF(OR(Original!Z491="Meine Meinung zu Amazon hat meine Entscheidung im ersten Teil des Fragebogens nicht beeinflusst.",neu!C491=0),0,IF(AND(Original!Z491="Ich habe mich wegen meiner Amazon-Vorbehalte im ersten Teil des Fragebogens fÃ¼r das Spenden entschieden.",neu!C491=1),1,""))</f>
        <v>0</v>
      </c>
      <c r="AB491" s="19"/>
    </row>
    <row r="492" spans="1:28" x14ac:dyDescent="0.3">
      <c r="A492" s="17">
        <f>IF(ISBLANK(Original!C492),1,0)</f>
        <v>0</v>
      </c>
      <c r="B492" s="2" t="str">
        <f>MID(Original!D492,8,1)&amp;MID(Original!F492,8,1)</f>
        <v>A</v>
      </c>
      <c r="C492" s="17">
        <f t="shared" si="35"/>
        <v>1</v>
      </c>
      <c r="D492" s="18">
        <f>Original!G492+1</f>
        <v>8</v>
      </c>
      <c r="E492" s="18">
        <f>Original!H492+1</f>
        <v>10</v>
      </c>
      <c r="F492" s="18">
        <f>10-Original!I492+1</f>
        <v>5</v>
      </c>
      <c r="G492" s="18">
        <f>Original!J492+1</f>
        <v>6</v>
      </c>
      <c r="H492" s="18">
        <f>Original!K492+1</f>
        <v>3</v>
      </c>
      <c r="I492" s="18">
        <f>10-Original!L492+1</f>
        <v>3</v>
      </c>
      <c r="J492" s="4">
        <f t="shared" si="36"/>
        <v>5.833333333333333</v>
      </c>
      <c r="K492" s="18">
        <f>Original!M492</f>
        <v>1</v>
      </c>
      <c r="L492" s="20" t="str">
        <f>IF(RIGHT(Original!N492,3)="â‚¬",LEFT(Original!N492,(LEN(Original!N492)-3)),Original!N492)</f>
        <v>0</v>
      </c>
      <c r="M492" s="21" t="str">
        <f t="shared" si="37"/>
        <v>0</v>
      </c>
      <c r="N492" s="5" t="str">
        <f t="shared" si="38"/>
        <v>0</v>
      </c>
      <c r="O492" s="5">
        <f t="shared" si="39"/>
        <v>0</v>
      </c>
      <c r="P492" s="22" t="str">
        <f>IF(Original!O492="mÃ¤nnlich","0",IF(Original!O492="weiblich","1",""))</f>
        <v>0</v>
      </c>
      <c r="Q492" s="22">
        <f>IFERROR(INDEX(Alter!$B$1:$B$7,MATCH(LEFT(Original!P492,5),Alter!$A$1:$A$7,0)),"")</f>
        <v>2</v>
      </c>
      <c r="R492" s="23">
        <f>IFERROR(INDEX(Abschluss!$B$1:$B$10,MATCH(Original!Q492,Abschluss!$A$1:$A$10,0)),"")</f>
        <v>4</v>
      </c>
      <c r="S492" s="23">
        <f>IFERROR(INDEX(Tätigkeit!$B$1:$B$10,MATCH(Original!R492,Tätigkeit!$A$1:$A$10,0)),"")</f>
        <v>1</v>
      </c>
      <c r="T492" s="23">
        <f>IFERROR(INDEX(Berufsfeld!$B$1:$B$16,MATCH(Original!S492,Berufsfeld!$A$1:$A$16,0)),"")</f>
        <v>4</v>
      </c>
      <c r="U492" s="23">
        <f>IFERROR(INDEX(Studium!$B$1:$B$11,MATCH(Original!T492,Studium!$A$1:$A$11,0)),"")</f>
        <v>1</v>
      </c>
      <c r="V492" s="24">
        <f>IFERROR(INDEX(Einkommen!$B$1:$B$17,MATCH(Original!U492,Einkommen!$A$1:$A$17,0)),"")</f>
        <v>2</v>
      </c>
      <c r="W492" s="24">
        <f>IF(Original!V492="","",Original!V492+1)</f>
        <v>2</v>
      </c>
      <c r="X492" s="24">
        <f>IF(Original!W492="","",Original!W492+1)</f>
        <v>3</v>
      </c>
      <c r="Y492" s="25">
        <f>IF(Original!X492="ja",1,IF(Original!X492="nein",0,""))</f>
        <v>0</v>
      </c>
      <c r="Z492" s="25">
        <f>IF(Original!Y492="ja",0,IF(Original!Y492="nein",1,""))</f>
        <v>0</v>
      </c>
      <c r="AA492" s="25">
        <f>IF(OR(Original!Z492="Meine Meinung zu Amazon hat meine Entscheidung im ersten Teil des Fragebogens nicht beeinflusst.",neu!C492=0),0,IF(AND(Original!Z492="Ich habe mich wegen meiner Amazon-Vorbehalte im ersten Teil des Fragebogens fÃ¼r das Spenden entschieden.",neu!C492=1),1,""))</f>
        <v>0</v>
      </c>
      <c r="AB492" s="19"/>
    </row>
    <row r="493" spans="1:28" x14ac:dyDescent="0.3">
      <c r="A493" s="17">
        <f>IF(ISBLANK(Original!C493),1,0)</f>
        <v>1</v>
      </c>
      <c r="B493" s="2" t="str">
        <f>MID(Original!D493,8,1)&amp;MID(Original!F493,8,1)</f>
        <v>A</v>
      </c>
      <c r="C493" s="17">
        <f t="shared" si="35"/>
        <v>1</v>
      </c>
      <c r="D493" s="18">
        <f>Original!G493+1</f>
        <v>10</v>
      </c>
      <c r="E493" s="18">
        <f>Original!H493+1</f>
        <v>6</v>
      </c>
      <c r="F493" s="18">
        <f>10-Original!I493+1</f>
        <v>6</v>
      </c>
      <c r="G493" s="18">
        <f>Original!J493+1</f>
        <v>8</v>
      </c>
      <c r="H493" s="18">
        <f>Original!K493+1</f>
        <v>3</v>
      </c>
      <c r="I493" s="18">
        <f>10-Original!L493+1</f>
        <v>5</v>
      </c>
      <c r="J493" s="4">
        <f t="shared" si="36"/>
        <v>6.333333333333333</v>
      </c>
      <c r="K493" s="18">
        <f>Original!M493</f>
        <v>8</v>
      </c>
      <c r="L493" s="20">
        <f>IF(RIGHT(Original!N493,3)="â‚¬",LEFT(Original!N493,(LEN(Original!N493)-3)),Original!N493)</f>
        <v>200</v>
      </c>
      <c r="M493" s="21">
        <f t="shared" si="37"/>
        <v>200</v>
      </c>
      <c r="N493" s="5">
        <f t="shared" si="38"/>
        <v>200</v>
      </c>
      <c r="O493" s="5">
        <f t="shared" si="39"/>
        <v>200</v>
      </c>
      <c r="P493" s="22" t="str">
        <f>IF(Original!O493="mÃ¤nnlich","0",IF(Original!O493="weiblich","1",""))</f>
        <v>0</v>
      </c>
      <c r="Q493" s="22">
        <f>IFERROR(INDEX(Alter!$B$1:$B$7,MATCH(LEFT(Original!P493,5),Alter!$A$1:$A$7,0)),"")</f>
        <v>2</v>
      </c>
      <c r="R493" s="23">
        <f>IFERROR(INDEX(Abschluss!$B$1:$B$10,MATCH(Original!Q493,Abschluss!$A$1:$A$10,0)),"")</f>
        <v>4</v>
      </c>
      <c r="S493" s="23">
        <f>IFERROR(INDEX(Tätigkeit!$B$1:$B$10,MATCH(Original!R493,Tätigkeit!$A$1:$A$10,0)),"")</f>
        <v>1</v>
      </c>
      <c r="T493" s="23">
        <f>IFERROR(INDEX(Berufsfeld!$B$1:$B$16,MATCH(Original!S493,Berufsfeld!$A$1:$A$16,0)),"")</f>
        <v>1</v>
      </c>
      <c r="U493" s="23">
        <f>IFERROR(INDEX(Studium!$B$1:$B$11,MATCH(Original!T493,Studium!$A$1:$A$11,0)),"")</f>
        <v>2</v>
      </c>
      <c r="V493" s="24">
        <f>IFERROR(INDEX(Einkommen!$B$1:$B$17,MATCH(Original!U493,Einkommen!$A$1:$A$17,0)),"")</f>
        <v>2</v>
      </c>
      <c r="W493" s="24">
        <f>IF(Original!V493="","",Original!V493+1)</f>
        <v>4</v>
      </c>
      <c r="X493" s="24">
        <f>IF(Original!W493="","",Original!W493+1)</f>
        <v>4</v>
      </c>
      <c r="Y493" s="25">
        <f>IF(Original!X493="ja",1,IF(Original!X493="nein",0,""))</f>
        <v>1</v>
      </c>
      <c r="Z493" s="25">
        <f>IF(Original!Y493="ja",0,IF(Original!Y493="nein",1,""))</f>
        <v>0</v>
      </c>
      <c r="AA493" s="25">
        <f>IF(OR(Original!Z493="Meine Meinung zu Amazon hat meine Entscheidung im ersten Teil des Fragebogens nicht beeinflusst.",neu!C493=0),0,IF(AND(Original!Z493="Ich habe mich wegen meiner Amazon-Vorbehalte im ersten Teil des Fragebogens fÃ¼r das Spenden entschieden.",neu!C493=1),1,""))</f>
        <v>0</v>
      </c>
      <c r="AB493" s="19"/>
    </row>
    <row r="494" spans="1:28" x14ac:dyDescent="0.3">
      <c r="A494" s="17">
        <f>IF(ISBLANK(Original!C494),1,0)</f>
        <v>1</v>
      </c>
      <c r="B494" s="2" t="str">
        <f>MID(Original!D494,8,1)&amp;MID(Original!F494,8,1)</f>
        <v>A</v>
      </c>
      <c r="C494" s="17">
        <f t="shared" si="35"/>
        <v>1</v>
      </c>
      <c r="D494" s="18">
        <f>Original!G494+1</f>
        <v>8</v>
      </c>
      <c r="E494" s="18">
        <f>Original!H494+1</f>
        <v>5</v>
      </c>
      <c r="F494" s="18">
        <f>10-Original!I494+1</f>
        <v>6</v>
      </c>
      <c r="G494" s="18">
        <f>Original!J494+1</f>
        <v>8</v>
      </c>
      <c r="H494" s="18">
        <f>Original!K494+1</f>
        <v>3</v>
      </c>
      <c r="I494" s="18">
        <f>10-Original!L494+1</f>
        <v>8</v>
      </c>
      <c r="J494" s="4">
        <f t="shared" si="36"/>
        <v>6.333333333333333</v>
      </c>
      <c r="K494" s="18">
        <f>Original!M494</f>
        <v>7</v>
      </c>
      <c r="L494" s="20">
        <f>IF(RIGHT(Original!N494,3)="â‚¬",LEFT(Original!N494,(LEN(Original!N494)-3)),Original!N494)</f>
        <v>330</v>
      </c>
      <c r="M494" s="21">
        <f t="shared" si="37"/>
        <v>330</v>
      </c>
      <c r="N494" s="5">
        <f t="shared" si="38"/>
        <v>330</v>
      </c>
      <c r="O494" s="5">
        <f t="shared" si="39"/>
        <v>330</v>
      </c>
      <c r="P494" s="22" t="str">
        <f>IF(Original!O494="mÃ¤nnlich","0",IF(Original!O494="weiblich","1",""))</f>
        <v>1</v>
      </c>
      <c r="Q494" s="22">
        <f>IFERROR(INDEX(Alter!$B$1:$B$7,MATCH(LEFT(Original!P494,5),Alter!$A$1:$A$7,0)),"")</f>
        <v>2</v>
      </c>
      <c r="R494" s="23">
        <f>IFERROR(INDEX(Abschluss!$B$1:$B$10,MATCH(Original!Q494,Abschluss!$A$1:$A$10,0)),"")</f>
        <v>4</v>
      </c>
      <c r="S494" s="23">
        <f>IFERROR(INDEX(Tätigkeit!$B$1:$B$10,MATCH(Original!R494,Tätigkeit!$A$1:$A$10,0)),"")</f>
        <v>1</v>
      </c>
      <c r="T494" s="23">
        <f>IFERROR(INDEX(Berufsfeld!$B$1:$B$16,MATCH(Original!S494,Berufsfeld!$A$1:$A$16,0)),"")</f>
        <v>2</v>
      </c>
      <c r="U494" s="23">
        <f>IFERROR(INDEX(Studium!$B$1:$B$11,MATCH(Original!T494,Studium!$A$1:$A$11,0)),"")</f>
        <v>9</v>
      </c>
      <c r="V494" s="24">
        <f>IFERROR(INDEX(Einkommen!$B$1:$B$17,MATCH(Original!U494,Einkommen!$A$1:$A$17,0)),"")</f>
        <v>3</v>
      </c>
      <c r="W494" s="24">
        <f>IF(Original!V494="","",Original!V494+1)</f>
        <v>4</v>
      </c>
      <c r="X494" s="24">
        <f>IF(Original!W494="","",Original!W494+1)</f>
        <v>3</v>
      </c>
      <c r="Y494" s="25">
        <f>IF(Original!X494="ja",1,IF(Original!X494="nein",0,""))</f>
        <v>1</v>
      </c>
      <c r="Z494" s="25">
        <f>IF(Original!Y494="ja",0,IF(Original!Y494="nein",1,""))</f>
        <v>0</v>
      </c>
      <c r="AA494" s="25">
        <f>IF(OR(Original!Z494="Meine Meinung zu Amazon hat meine Entscheidung im ersten Teil des Fragebogens nicht beeinflusst.",neu!C494=0),0,IF(AND(Original!Z494="Ich habe mich wegen meiner Amazon-Vorbehalte im ersten Teil des Fragebogens fÃ¼r das Spenden entschieden.",neu!C494=1),1,""))</f>
        <v>0</v>
      </c>
      <c r="AB494" s="19"/>
    </row>
    <row r="495" spans="1:28" x14ac:dyDescent="0.3">
      <c r="A495" s="17">
        <f>IF(ISBLANK(Original!C495),1,0)</f>
        <v>1</v>
      </c>
      <c r="B495" s="2" t="str">
        <f>MID(Original!D495,8,1)&amp;MID(Original!F495,8,1)</f>
        <v>B</v>
      </c>
      <c r="C495" s="17">
        <f t="shared" si="35"/>
        <v>0</v>
      </c>
      <c r="D495" s="18">
        <f>Original!G495+1</f>
        <v>3</v>
      </c>
      <c r="E495" s="18">
        <f>Original!H495+1</f>
        <v>3</v>
      </c>
      <c r="F495" s="18">
        <f>10-Original!I495+1</f>
        <v>4</v>
      </c>
      <c r="G495" s="18">
        <f>Original!J495+1</f>
        <v>6</v>
      </c>
      <c r="H495" s="18">
        <f>Original!K495+1</f>
        <v>6</v>
      </c>
      <c r="I495" s="18">
        <f>10-Original!L495+1</f>
        <v>8</v>
      </c>
      <c r="J495" s="4">
        <f t="shared" si="36"/>
        <v>5</v>
      </c>
      <c r="K495" s="18">
        <f>Original!M495</f>
        <v>7</v>
      </c>
      <c r="L495" s="20" t="str">
        <f>IF(RIGHT(Original!N495,3)="â‚¬",LEFT(Original!N495,(LEN(Original!N495)-3)),Original!N495)</f>
        <v>100</v>
      </c>
      <c r="M495" s="21" t="str">
        <f t="shared" si="37"/>
        <v>100</v>
      </c>
      <c r="N495" s="5" t="str">
        <f t="shared" si="38"/>
        <v>100</v>
      </c>
      <c r="O495" s="5">
        <f t="shared" si="39"/>
        <v>100</v>
      </c>
      <c r="P495" s="22" t="str">
        <f>IF(Original!O495="mÃ¤nnlich","0",IF(Original!O495="weiblich","1",""))</f>
        <v>0</v>
      </c>
      <c r="Q495" s="22">
        <f>IFERROR(INDEX(Alter!$B$1:$B$7,MATCH(LEFT(Original!P495,5),Alter!$A$1:$A$7,0)),"")</f>
        <v>2</v>
      </c>
      <c r="R495" s="23">
        <f>IFERROR(INDEX(Abschluss!$B$1:$B$10,MATCH(Original!Q495,Abschluss!$A$1:$A$10,0)),"")</f>
        <v>4</v>
      </c>
      <c r="S495" s="23">
        <f>IFERROR(INDEX(Tätigkeit!$B$1:$B$10,MATCH(Original!R495,Tätigkeit!$A$1:$A$10,0)),"")</f>
        <v>1</v>
      </c>
      <c r="T495" s="23">
        <f>IFERROR(INDEX(Berufsfeld!$B$1:$B$16,MATCH(Original!S495,Berufsfeld!$A$1:$A$16,0)),"")</f>
        <v>4</v>
      </c>
      <c r="U495" s="23">
        <f>IFERROR(INDEX(Studium!$B$1:$B$11,MATCH(Original!T495,Studium!$A$1:$A$11,0)),"")</f>
        <v>3</v>
      </c>
      <c r="V495" s="24">
        <f>IFERROR(INDEX(Einkommen!$B$1:$B$17,MATCH(Original!U495,Einkommen!$A$1:$A$17,0)),"")</f>
        <v>1</v>
      </c>
      <c r="W495" s="24">
        <f>IF(Original!V495="","",Original!V495+1)</f>
        <v>2</v>
      </c>
      <c r="X495" s="24">
        <f>IF(Original!W495="","",Original!W495+1)</f>
        <v>6</v>
      </c>
      <c r="Y495" s="25">
        <f>IF(Original!X495="ja",1,IF(Original!X495="nein",0,""))</f>
        <v>1</v>
      </c>
      <c r="Z495" s="25">
        <f>IF(Original!Y495="ja",0,IF(Original!Y495="nein",1,""))</f>
        <v>0</v>
      </c>
      <c r="AA495" s="25">
        <f>IF(OR(Original!Z495="Meine Meinung zu Amazon hat meine Entscheidung im ersten Teil des Fragebogens nicht beeinflusst.",neu!C495=0),0,IF(AND(Original!Z495="Ich habe mich wegen meiner Amazon-Vorbehalte im ersten Teil des Fragebogens fÃ¼r das Spenden entschieden.",neu!C495=1),1,""))</f>
        <v>0</v>
      </c>
      <c r="AB495" s="19"/>
    </row>
    <row r="496" spans="1:28" x14ac:dyDescent="0.3">
      <c r="A496" s="17">
        <f>IF(ISBLANK(Original!C496),1,0)</f>
        <v>0</v>
      </c>
      <c r="B496" s="2" t="str">
        <f>MID(Original!D496,8,1)&amp;MID(Original!F496,8,1)</f>
        <v>B</v>
      </c>
      <c r="C496" s="17">
        <f t="shared" si="35"/>
        <v>0</v>
      </c>
      <c r="D496" s="18">
        <f>Original!G496+1</f>
        <v>3</v>
      </c>
      <c r="E496" s="18">
        <f>Original!H496+1</f>
        <v>10</v>
      </c>
      <c r="F496" s="18">
        <f>10-Original!I496+1</f>
        <v>1</v>
      </c>
      <c r="G496" s="18">
        <f>Original!J496+1</f>
        <v>5</v>
      </c>
      <c r="H496" s="18">
        <f>Original!K496+1</f>
        <v>5</v>
      </c>
      <c r="I496" s="18">
        <f>10-Original!L496+1</f>
        <v>2</v>
      </c>
      <c r="J496" s="4">
        <f t="shared" si="36"/>
        <v>4.333333333333333</v>
      </c>
      <c r="K496" s="18">
        <f>Original!M496</f>
        <v>6</v>
      </c>
      <c r="L496" s="20">
        <f>IF(RIGHT(Original!N496,3)="â‚¬",LEFT(Original!N496,(LEN(Original!N496)-3)),Original!N496)</f>
        <v>100</v>
      </c>
      <c r="M496" s="21">
        <f t="shared" si="37"/>
        <v>100</v>
      </c>
      <c r="N496" s="5">
        <f t="shared" si="38"/>
        <v>100</v>
      </c>
      <c r="O496" s="5">
        <f t="shared" si="39"/>
        <v>100</v>
      </c>
      <c r="P496" s="22" t="str">
        <f>IF(Original!O496="mÃ¤nnlich","0",IF(Original!O496="weiblich","1",""))</f>
        <v>1</v>
      </c>
      <c r="Q496" s="22">
        <f>IFERROR(INDEX(Alter!$B$1:$B$7,MATCH(LEFT(Original!P496,5),Alter!$A$1:$A$7,0)),"")</f>
        <v>3</v>
      </c>
      <c r="R496" s="23">
        <f>IFERROR(INDEX(Abschluss!$B$1:$B$10,MATCH(Original!Q496,Abschluss!$A$1:$A$10,0)),"")</f>
        <v>7</v>
      </c>
      <c r="S496" s="23">
        <f>IFERROR(INDEX(Tätigkeit!$B$1:$B$10,MATCH(Original!R496,Tätigkeit!$A$1:$A$10,0)),"")</f>
        <v>2</v>
      </c>
      <c r="T496" s="23">
        <f>IFERROR(INDEX(Berufsfeld!$B$1:$B$16,MATCH(Original!S496,Berufsfeld!$A$1:$A$16,0)),"")</f>
        <v>1</v>
      </c>
      <c r="U496" s="23">
        <f>IFERROR(INDEX(Studium!$B$1:$B$11,MATCH(Original!T496,Studium!$A$1:$A$11,0)),"")</f>
        <v>6</v>
      </c>
      <c r="V496" s="24">
        <f>IFERROR(INDEX(Einkommen!$B$1:$B$17,MATCH(Original!U496,Einkommen!$A$1:$A$17,0)),"")</f>
        <v>5</v>
      </c>
      <c r="W496" s="24">
        <f>IF(Original!V496="","",Original!V496+1)</f>
        <v>5</v>
      </c>
      <c r="X496" s="24">
        <f>IF(Original!W496="","",Original!W496+1)</f>
        <v>6</v>
      </c>
      <c r="Y496" s="25">
        <f>IF(Original!X496="ja",1,IF(Original!X496="nein",0,""))</f>
        <v>1</v>
      </c>
      <c r="Z496" s="25">
        <f>IF(Original!Y496="ja",0,IF(Original!Y496="nein",1,""))</f>
        <v>0</v>
      </c>
      <c r="AA496" s="25">
        <f>IF(OR(Original!Z496="Meine Meinung zu Amazon hat meine Entscheidung im ersten Teil des Fragebogens nicht beeinflusst.",neu!C496=0),0,IF(AND(Original!Z496="Ich habe mich wegen meiner Amazon-Vorbehalte im ersten Teil des Fragebogens fÃ¼r das Spenden entschieden.",neu!C496=1),1,""))</f>
        <v>0</v>
      </c>
      <c r="AB496" s="19"/>
    </row>
    <row r="497" spans="1:28" x14ac:dyDescent="0.3">
      <c r="A497" s="17">
        <f>IF(ISBLANK(Original!C497),1,0)</f>
        <v>0</v>
      </c>
      <c r="B497" s="2" t="str">
        <f>MID(Original!D497,8,1)&amp;MID(Original!F497,8,1)</f>
        <v>B</v>
      </c>
      <c r="C497" s="17">
        <f t="shared" si="35"/>
        <v>0</v>
      </c>
      <c r="D497" s="18">
        <f>Original!G497+1</f>
        <v>2</v>
      </c>
      <c r="E497" s="18">
        <f>Original!H497+1</f>
        <v>8</v>
      </c>
      <c r="F497" s="18">
        <f>10-Original!I497+1</f>
        <v>3</v>
      </c>
      <c r="G497" s="18">
        <f>Original!J497+1</f>
        <v>4</v>
      </c>
      <c r="H497" s="18">
        <f>Original!K497+1</f>
        <v>2</v>
      </c>
      <c r="I497" s="18">
        <f>10-Original!L497+1</f>
        <v>3</v>
      </c>
      <c r="J497" s="4">
        <f t="shared" si="36"/>
        <v>3.6666666666666665</v>
      </c>
      <c r="K497" s="18">
        <f>Original!M497</f>
        <v>9</v>
      </c>
      <c r="L497" s="20">
        <f>IF(RIGHT(Original!N497,3)="â‚¬",LEFT(Original!N497,(LEN(Original!N497)-3)),Original!N497)</f>
        <v>50</v>
      </c>
      <c r="M497" s="21">
        <f t="shared" si="37"/>
        <v>50</v>
      </c>
      <c r="N497" s="5">
        <f t="shared" si="38"/>
        <v>50</v>
      </c>
      <c r="O497" s="5">
        <f t="shared" si="39"/>
        <v>50</v>
      </c>
      <c r="P497" s="22" t="str">
        <f>IF(Original!O497="mÃ¤nnlich","0",IF(Original!O497="weiblich","1",""))</f>
        <v>0</v>
      </c>
      <c r="Q497" s="22">
        <f>IFERROR(INDEX(Alter!$B$1:$B$7,MATCH(LEFT(Original!P497,5),Alter!$A$1:$A$7,0)),"")</f>
        <v>3</v>
      </c>
      <c r="R497" s="23">
        <f>IFERROR(INDEX(Abschluss!$B$1:$B$10,MATCH(Original!Q497,Abschluss!$A$1:$A$10,0)),"")</f>
        <v>8</v>
      </c>
      <c r="S497" s="23">
        <f>IFERROR(INDEX(Tätigkeit!$B$1:$B$10,MATCH(Original!R497,Tätigkeit!$A$1:$A$10,0)),"")</f>
        <v>2</v>
      </c>
      <c r="T497" s="23">
        <f>IFERROR(INDEX(Berufsfeld!$B$1:$B$16,MATCH(Original!S497,Berufsfeld!$A$1:$A$16,0)),"")</f>
        <v>1</v>
      </c>
      <c r="U497" s="23">
        <f>IFERROR(INDEX(Studium!$B$1:$B$11,MATCH(Original!T497,Studium!$A$1:$A$11,0)),"")</f>
        <v>2</v>
      </c>
      <c r="V497" s="24">
        <f>IFERROR(INDEX(Einkommen!$B$1:$B$17,MATCH(Original!U497,Einkommen!$A$1:$A$17,0)),"")</f>
        <v>6</v>
      </c>
      <c r="W497" s="24">
        <f>IF(Original!V497="","",Original!V497+1)</f>
        <v>5</v>
      </c>
      <c r="X497" s="24">
        <f>IF(Original!W497="","",Original!W497+1)</f>
        <v>4</v>
      </c>
      <c r="Y497" s="25">
        <f>IF(Original!X497="ja",1,IF(Original!X497="nein",0,""))</f>
        <v>1</v>
      </c>
      <c r="Z497" s="25">
        <f>IF(Original!Y497="ja",0,IF(Original!Y497="nein",1,""))</f>
        <v>0</v>
      </c>
      <c r="AA497" s="25">
        <f>IF(OR(Original!Z497="Meine Meinung zu Amazon hat meine Entscheidung im ersten Teil des Fragebogens nicht beeinflusst.",neu!C497=0),0,IF(AND(Original!Z497="Ich habe mich wegen meiner Amazon-Vorbehalte im ersten Teil des Fragebogens fÃ¼r das Spenden entschieden.",neu!C497=1),1,""))</f>
        <v>0</v>
      </c>
      <c r="AB497" s="19"/>
    </row>
    <row r="498" spans="1:28" x14ac:dyDescent="0.3">
      <c r="A498" s="17">
        <f>IF(ISBLANK(Original!C498),1,0)</f>
        <v>1</v>
      </c>
      <c r="B498" s="2" t="str">
        <f>MID(Original!D498,8,1)&amp;MID(Original!F498,8,1)</f>
        <v>A</v>
      </c>
      <c r="C498" s="17">
        <f t="shared" si="35"/>
        <v>1</v>
      </c>
      <c r="D498" s="18">
        <f>Original!G498+1</f>
        <v>2</v>
      </c>
      <c r="E498" s="18">
        <f>Original!H498+1</f>
        <v>2</v>
      </c>
      <c r="F498" s="18">
        <f>10-Original!I498+1</f>
        <v>3</v>
      </c>
      <c r="G498" s="18">
        <f>Original!J498+1</f>
        <v>6</v>
      </c>
      <c r="H498" s="18">
        <f>Original!K498+1</f>
        <v>5</v>
      </c>
      <c r="I498" s="18">
        <f>10-Original!L498+1</f>
        <v>4</v>
      </c>
      <c r="J498" s="4">
        <f t="shared" si="36"/>
        <v>3.6666666666666665</v>
      </c>
      <c r="K498" s="18">
        <f>Original!M498</f>
        <v>7</v>
      </c>
      <c r="L498" s="20">
        <f>IF(RIGHT(Original!N498,3)="â‚¬",LEFT(Original!N498,(LEN(Original!N498)-3)),Original!N498)</f>
        <v>0</v>
      </c>
      <c r="M498" s="21">
        <f t="shared" si="37"/>
        <v>0</v>
      </c>
      <c r="N498" s="5">
        <f t="shared" si="38"/>
        <v>0</v>
      </c>
      <c r="O498" s="5">
        <f t="shared" si="39"/>
        <v>0</v>
      </c>
      <c r="P498" s="22" t="str">
        <f>IF(Original!O498="mÃ¤nnlich","0",IF(Original!O498="weiblich","1",""))</f>
        <v>1</v>
      </c>
      <c r="Q498" s="22">
        <f>IFERROR(INDEX(Alter!$B$1:$B$7,MATCH(LEFT(Original!P498,5),Alter!$A$1:$A$7,0)),"")</f>
        <v>1</v>
      </c>
      <c r="R498" s="23">
        <f>IFERROR(INDEX(Abschluss!$B$1:$B$10,MATCH(Original!Q498,Abschluss!$A$1:$A$10,0)),"")</f>
        <v>4</v>
      </c>
      <c r="S498" s="23">
        <f>IFERROR(INDEX(Tätigkeit!$B$1:$B$10,MATCH(Original!R498,Tätigkeit!$A$1:$A$10,0)),"")</f>
        <v>1</v>
      </c>
      <c r="T498" s="23">
        <f>IFERROR(INDEX(Berufsfeld!$B$1:$B$16,MATCH(Original!S498,Berufsfeld!$A$1:$A$16,0)),"")</f>
        <v>1</v>
      </c>
      <c r="U498" s="23">
        <f>IFERROR(INDEX(Studium!$B$1:$B$11,MATCH(Original!T498,Studium!$A$1:$A$11,0)),"")</f>
        <v>4</v>
      </c>
      <c r="V498" s="24">
        <f>IFERROR(INDEX(Einkommen!$B$1:$B$17,MATCH(Original!U498,Einkommen!$A$1:$A$17,0)),"")</f>
        <v>2</v>
      </c>
      <c r="W498" s="24">
        <f>IF(Original!V498="","",Original!V498+1)</f>
        <v>3</v>
      </c>
      <c r="X498" s="24">
        <f>IF(Original!W498="","",Original!W498+1)</f>
        <v>3</v>
      </c>
      <c r="Y498" s="25">
        <f>IF(Original!X498="ja",1,IF(Original!X498="nein",0,""))</f>
        <v>0</v>
      </c>
      <c r="Z498" s="25">
        <f>IF(Original!Y498="ja",0,IF(Original!Y498="nein",1,""))</f>
        <v>0</v>
      </c>
      <c r="AA498" s="25">
        <f>IF(OR(Original!Z498="Meine Meinung zu Amazon hat meine Entscheidung im ersten Teil des Fragebogens nicht beeinflusst.",neu!C498=0),0,IF(AND(Original!Z498="Ich habe mich wegen meiner Amazon-Vorbehalte im ersten Teil des Fragebogens fÃ¼r das Spenden entschieden.",neu!C498=1),1,""))</f>
        <v>1</v>
      </c>
      <c r="AB498" s="19"/>
    </row>
    <row r="499" spans="1:28" x14ac:dyDescent="0.3">
      <c r="A499" s="17">
        <f>IF(ISBLANK(Original!C499),1,0)</f>
        <v>0</v>
      </c>
      <c r="B499" s="2" t="str">
        <f>MID(Original!D499,8,1)&amp;MID(Original!F499,8,1)</f>
        <v>A</v>
      </c>
      <c r="C499" s="17">
        <f t="shared" si="35"/>
        <v>1</v>
      </c>
      <c r="D499" s="18">
        <f>Original!G499+1</f>
        <v>9</v>
      </c>
      <c r="E499" s="18">
        <f>Original!H499+1</f>
        <v>8</v>
      </c>
      <c r="F499" s="18">
        <f>10-Original!I499+1</f>
        <v>8</v>
      </c>
      <c r="G499" s="18">
        <f>Original!J499+1</f>
        <v>3</v>
      </c>
      <c r="H499" s="18">
        <f>Original!K499+1</f>
        <v>5</v>
      </c>
      <c r="I499" s="18">
        <f>10-Original!L499+1</f>
        <v>4</v>
      </c>
      <c r="J499" s="4">
        <f t="shared" si="36"/>
        <v>6.166666666666667</v>
      </c>
      <c r="K499" s="18">
        <f>Original!M499</f>
        <v>8</v>
      </c>
      <c r="L499" s="20" t="str">
        <f>IF(RIGHT(Original!N499,3)="â‚¬",LEFT(Original!N499,(LEN(Original!N499)-3)),Original!N499)</f>
        <v>200 euro</v>
      </c>
      <c r="M499" s="21" t="str">
        <f t="shared" si="37"/>
        <v>200</v>
      </c>
      <c r="N499" s="5" t="str">
        <f t="shared" si="38"/>
        <v>200</v>
      </c>
      <c r="O499" s="5">
        <f t="shared" si="39"/>
        <v>200</v>
      </c>
      <c r="P499" s="22" t="str">
        <f>IF(Original!O499="mÃ¤nnlich","0",IF(Original!O499="weiblich","1",""))</f>
        <v>1</v>
      </c>
      <c r="Q499" s="22">
        <f>IFERROR(INDEX(Alter!$B$1:$B$7,MATCH(LEFT(Original!P499,5),Alter!$A$1:$A$7,0)),"")</f>
        <v>2</v>
      </c>
      <c r="R499" s="23">
        <f>IFERROR(INDEX(Abschluss!$B$1:$B$10,MATCH(Original!Q499,Abschluss!$A$1:$A$10,0)),"")</f>
        <v>4</v>
      </c>
      <c r="S499" s="23">
        <f>IFERROR(INDEX(Tätigkeit!$B$1:$B$10,MATCH(Original!R499,Tätigkeit!$A$1:$A$10,0)),"")</f>
        <v>1</v>
      </c>
      <c r="T499" s="23">
        <f>IFERROR(INDEX(Berufsfeld!$B$1:$B$16,MATCH(Original!S499,Berufsfeld!$A$1:$A$16,0)),"")</f>
        <v>8</v>
      </c>
      <c r="U499" s="23">
        <f>IFERROR(INDEX(Studium!$B$1:$B$11,MATCH(Original!T499,Studium!$A$1:$A$11,0)),"")</f>
        <v>5</v>
      </c>
      <c r="V499" s="24">
        <f>IFERROR(INDEX(Einkommen!$B$1:$B$17,MATCH(Original!U499,Einkommen!$A$1:$A$17,0)),"")</f>
        <v>2</v>
      </c>
      <c r="W499" s="24">
        <f>IF(Original!V499="","",Original!V499+1)</f>
        <v>3</v>
      </c>
      <c r="X499" s="24">
        <f>IF(Original!W499="","",Original!W499+1)</f>
        <v>4</v>
      </c>
      <c r="Y499" s="25">
        <f>IF(Original!X499="ja",1,IF(Original!X499="nein",0,""))</f>
        <v>1</v>
      </c>
      <c r="Z499" s="25">
        <f>IF(Original!Y499="ja",0,IF(Original!Y499="nein",1,""))</f>
        <v>0</v>
      </c>
      <c r="AA499" s="25">
        <f>IF(OR(Original!Z499="Meine Meinung zu Amazon hat meine Entscheidung im ersten Teil des Fragebogens nicht beeinflusst.",neu!C499=0),0,IF(AND(Original!Z499="Ich habe mich wegen meiner Amazon-Vorbehalte im ersten Teil des Fragebogens fÃ¼r das Spenden entschieden.",neu!C499=1),1,""))</f>
        <v>1</v>
      </c>
      <c r="AB499" s="19"/>
    </row>
    <row r="500" spans="1:28" x14ac:dyDescent="0.3">
      <c r="A500" s="17">
        <f>IF(ISBLANK(Original!C500),1,0)</f>
        <v>0</v>
      </c>
      <c r="B500" s="2" t="str">
        <f>MID(Original!D500,8,1)&amp;MID(Original!F500,8,1)</f>
        <v>A</v>
      </c>
      <c r="C500" s="17">
        <f t="shared" si="35"/>
        <v>1</v>
      </c>
      <c r="D500" s="18">
        <f>Original!G500+1</f>
        <v>4</v>
      </c>
      <c r="E500" s="18">
        <f>Original!H500+1</f>
        <v>2</v>
      </c>
      <c r="F500" s="18">
        <f>10-Original!I500+1</f>
        <v>3</v>
      </c>
      <c r="G500" s="18">
        <f>Original!J500+1</f>
        <v>6</v>
      </c>
      <c r="H500" s="18">
        <f>Original!K500+1</f>
        <v>6</v>
      </c>
      <c r="I500" s="18">
        <f>10-Original!L500+1</f>
        <v>8</v>
      </c>
      <c r="J500" s="4">
        <f t="shared" si="36"/>
        <v>4.833333333333333</v>
      </c>
      <c r="K500" s="18">
        <f>Original!M500</f>
        <v>8</v>
      </c>
      <c r="L500" s="20">
        <f>IF(RIGHT(Original!N500,3)="â‚¬",LEFT(Original!N500,(LEN(Original!N500)-3)),Original!N500)</f>
        <v>100</v>
      </c>
      <c r="M500" s="21">
        <f t="shared" si="37"/>
        <v>100</v>
      </c>
      <c r="N500" s="5">
        <f t="shared" si="38"/>
        <v>100</v>
      </c>
      <c r="O500" s="5">
        <f t="shared" si="39"/>
        <v>100</v>
      </c>
      <c r="P500" s="22" t="str">
        <f>IF(Original!O500="mÃ¤nnlich","0",IF(Original!O500="weiblich","1",""))</f>
        <v>1</v>
      </c>
      <c r="Q500" s="22">
        <f>IFERROR(INDEX(Alter!$B$1:$B$7,MATCH(LEFT(Original!P500,5),Alter!$A$1:$A$7,0)),"")</f>
        <v>2</v>
      </c>
      <c r="R500" s="23">
        <f>IFERROR(INDEX(Abschluss!$B$1:$B$10,MATCH(Original!Q500,Abschluss!$A$1:$A$10,0)),"")</f>
        <v>4</v>
      </c>
      <c r="S500" s="23">
        <f>IFERROR(INDEX(Tätigkeit!$B$1:$B$10,MATCH(Original!R500,Tätigkeit!$A$1:$A$10,0)),"")</f>
        <v>1</v>
      </c>
      <c r="T500" s="23">
        <f>IFERROR(INDEX(Berufsfeld!$B$1:$B$16,MATCH(Original!S500,Berufsfeld!$A$1:$A$16,0)),"")</f>
        <v>1</v>
      </c>
      <c r="U500" s="23">
        <f>IFERROR(INDEX(Studium!$B$1:$B$11,MATCH(Original!T500,Studium!$A$1:$A$11,0)),"")</f>
        <v>7</v>
      </c>
      <c r="V500" s="24">
        <f>IFERROR(INDEX(Einkommen!$B$1:$B$17,MATCH(Original!U500,Einkommen!$A$1:$A$17,0)),"")</f>
        <v>3</v>
      </c>
      <c r="W500" s="24">
        <f>IF(Original!V500="","",Original!V500+1)</f>
        <v>4</v>
      </c>
      <c r="X500" s="24">
        <f>IF(Original!W500="","",Original!W500+1)</f>
        <v>4</v>
      </c>
      <c r="Y500" s="25">
        <f>IF(Original!X500="ja",1,IF(Original!X500="nein",0,""))</f>
        <v>1</v>
      </c>
      <c r="Z500" s="25">
        <f>IF(Original!Y500="ja",0,IF(Original!Y500="nein",1,""))</f>
        <v>0</v>
      </c>
      <c r="AA500" s="25">
        <f>IF(OR(Original!Z500="Meine Meinung zu Amazon hat meine Entscheidung im ersten Teil des Fragebogens nicht beeinflusst.",neu!C500=0),0,IF(AND(Original!Z500="Ich habe mich wegen meiner Amazon-Vorbehalte im ersten Teil des Fragebogens fÃ¼r das Spenden entschieden.",neu!C500=1),1,""))</f>
        <v>0</v>
      </c>
      <c r="AB500" s="19"/>
    </row>
    <row r="501" spans="1:28" x14ac:dyDescent="0.3">
      <c r="A501" s="17">
        <f>IF(ISBLANK(Original!C501),1,0)</f>
        <v>0</v>
      </c>
      <c r="B501" s="2" t="str">
        <f>MID(Original!D501,8,1)&amp;MID(Original!F501,8,1)</f>
        <v>A</v>
      </c>
      <c r="C501" s="17">
        <f t="shared" si="35"/>
        <v>1</v>
      </c>
      <c r="D501" s="18">
        <f>Original!G501+1</f>
        <v>7</v>
      </c>
      <c r="E501" s="18">
        <f>Original!H501+1</f>
        <v>7</v>
      </c>
      <c r="F501" s="18">
        <f>10-Original!I501+1</f>
        <v>5</v>
      </c>
      <c r="G501" s="18">
        <f>Original!J501+1</f>
        <v>5</v>
      </c>
      <c r="H501" s="18">
        <f>Original!K501+1</f>
        <v>8</v>
      </c>
      <c r="I501" s="18">
        <f>10-Original!L501+1</f>
        <v>6</v>
      </c>
      <c r="J501" s="4">
        <f t="shared" si="36"/>
        <v>6.333333333333333</v>
      </c>
      <c r="K501" s="18">
        <f>Original!M501</f>
        <v>8</v>
      </c>
      <c r="L501" s="20" t="str">
        <f>IF(RIGHT(Original!N501,3)="â‚¬",LEFT(Original!N501,(LEN(Original!N501)-3)),Original!N501)</f>
        <v>100</v>
      </c>
      <c r="M501" s="21" t="str">
        <f t="shared" si="37"/>
        <v>100</v>
      </c>
      <c r="N501" s="5" t="str">
        <f t="shared" si="38"/>
        <v>100</v>
      </c>
      <c r="O501" s="5">
        <f t="shared" si="39"/>
        <v>100</v>
      </c>
      <c r="P501" s="22" t="str">
        <f>IF(Original!O501="mÃ¤nnlich","0",IF(Original!O501="weiblich","1",""))</f>
        <v>1</v>
      </c>
      <c r="Q501" s="22">
        <f>IFERROR(INDEX(Alter!$B$1:$B$7,MATCH(LEFT(Original!P501,5),Alter!$A$1:$A$7,0)),"")</f>
        <v>2</v>
      </c>
      <c r="R501" s="23">
        <f>IFERROR(INDEX(Abschluss!$B$1:$B$10,MATCH(Original!Q501,Abschluss!$A$1:$A$10,0)),"")</f>
        <v>8</v>
      </c>
      <c r="S501" s="23">
        <f>IFERROR(INDEX(Tätigkeit!$B$1:$B$10,MATCH(Original!R501,Tätigkeit!$A$1:$A$10,0)),"")</f>
        <v>2</v>
      </c>
      <c r="T501" s="23">
        <f>IFERROR(INDEX(Berufsfeld!$B$1:$B$16,MATCH(Original!S501,Berufsfeld!$A$1:$A$16,0)),"")</f>
        <v>3</v>
      </c>
      <c r="U501" s="23">
        <f>IFERROR(INDEX(Studium!$B$1:$B$11,MATCH(Original!T501,Studium!$A$1:$A$11,0)),"")</f>
        <v>7</v>
      </c>
      <c r="V501" s="24">
        <f>IFERROR(INDEX(Einkommen!$B$1:$B$17,MATCH(Original!U501,Einkommen!$A$1:$A$17,0)),"")</f>
        <v>4</v>
      </c>
      <c r="W501" s="24">
        <f>IF(Original!V501="","",Original!V501+1)</f>
        <v>5</v>
      </c>
      <c r="X501" s="24">
        <f>IF(Original!W501="","",Original!W501+1)</f>
        <v>4</v>
      </c>
      <c r="Y501" s="25">
        <f>IF(Original!X501="ja",1,IF(Original!X501="nein",0,""))</f>
        <v>1</v>
      </c>
      <c r="Z501" s="25">
        <f>IF(Original!Y501="ja",0,IF(Original!Y501="nein",1,""))</f>
        <v>0</v>
      </c>
      <c r="AA501" s="25">
        <f>IF(OR(Original!Z501="Meine Meinung zu Amazon hat meine Entscheidung im ersten Teil des Fragebogens nicht beeinflusst.",neu!C501=0),0,IF(AND(Original!Z501="Ich habe mich wegen meiner Amazon-Vorbehalte im ersten Teil des Fragebogens fÃ¼r das Spenden entschieden.",neu!C501=1),1,""))</f>
        <v>0</v>
      </c>
      <c r="AB501" s="19"/>
    </row>
    <row r="502" spans="1:28" x14ac:dyDescent="0.3">
      <c r="A502" s="17">
        <f>IF(ISBLANK(Original!C502),1,0)</f>
        <v>0</v>
      </c>
      <c r="B502" s="2" t="str">
        <f>MID(Original!D502,8,1)&amp;MID(Original!F502,8,1)</f>
        <v>A</v>
      </c>
      <c r="C502" s="17">
        <f t="shared" si="35"/>
        <v>1</v>
      </c>
      <c r="D502" s="18">
        <f>Original!G502+1</f>
        <v>10</v>
      </c>
      <c r="E502" s="18">
        <f>Original!H502+1</f>
        <v>9</v>
      </c>
      <c r="F502" s="18">
        <f>10-Original!I502+1</f>
        <v>3</v>
      </c>
      <c r="G502" s="18">
        <f>Original!J502+1</f>
        <v>9</v>
      </c>
      <c r="H502" s="18">
        <f>Original!K502+1</f>
        <v>7</v>
      </c>
      <c r="I502" s="18">
        <f>10-Original!L502+1</f>
        <v>8</v>
      </c>
      <c r="J502" s="4">
        <f t="shared" si="36"/>
        <v>7.666666666666667</v>
      </c>
      <c r="K502" s="18">
        <f>Original!M502</f>
        <v>9</v>
      </c>
      <c r="L502" s="20">
        <f>IF(RIGHT(Original!N502,3)="â‚¬",LEFT(Original!N502,(LEN(Original!N502)-3)),Original!N502)</f>
        <v>200</v>
      </c>
      <c r="M502" s="21">
        <f t="shared" si="37"/>
        <v>200</v>
      </c>
      <c r="N502" s="5">
        <f t="shared" si="38"/>
        <v>200</v>
      </c>
      <c r="O502" s="5">
        <f t="shared" si="39"/>
        <v>200</v>
      </c>
      <c r="P502" s="22" t="str">
        <f>IF(Original!O502="mÃ¤nnlich","0",IF(Original!O502="weiblich","1",""))</f>
        <v>1</v>
      </c>
      <c r="Q502" s="22">
        <f>IFERROR(INDEX(Alter!$B$1:$B$7,MATCH(LEFT(Original!P502,5),Alter!$A$1:$A$7,0)),"")</f>
        <v>2</v>
      </c>
      <c r="R502" s="23">
        <f>IFERROR(INDEX(Abschluss!$B$1:$B$10,MATCH(Original!Q502,Abschluss!$A$1:$A$10,0)),"")</f>
        <v>4</v>
      </c>
      <c r="S502" s="23">
        <f>IFERROR(INDEX(Tätigkeit!$B$1:$B$10,MATCH(Original!R502,Tätigkeit!$A$1:$A$10,0)),"")</f>
        <v>1</v>
      </c>
      <c r="T502" s="23">
        <f>IFERROR(INDEX(Berufsfeld!$B$1:$B$16,MATCH(Original!S502,Berufsfeld!$A$1:$A$16,0)),"")</f>
        <v>3</v>
      </c>
      <c r="U502" s="23">
        <f>IFERROR(INDEX(Studium!$B$1:$B$11,MATCH(Original!T502,Studium!$A$1:$A$11,0)),"")</f>
        <v>7</v>
      </c>
      <c r="V502" s="24">
        <f>IFERROR(INDEX(Einkommen!$B$1:$B$17,MATCH(Original!U502,Einkommen!$A$1:$A$17,0)),"")</f>
        <v>2</v>
      </c>
      <c r="W502" s="24">
        <f>IF(Original!V502="","",Original!V502+1)</f>
        <v>2</v>
      </c>
      <c r="X502" s="24">
        <f>IF(Original!W502="","",Original!W502+1)</f>
        <v>4</v>
      </c>
      <c r="Y502" s="25">
        <f>IF(Original!X502="ja",1,IF(Original!X502="nein",0,""))</f>
        <v>0</v>
      </c>
      <c r="Z502" s="25">
        <f>IF(Original!Y502="ja",0,IF(Original!Y502="nein",1,""))</f>
        <v>1</v>
      </c>
      <c r="AA502" s="25">
        <f>IF(OR(Original!Z502="Meine Meinung zu Amazon hat meine Entscheidung im ersten Teil des Fragebogens nicht beeinflusst.",neu!C502=0),0,IF(AND(Original!Z502="Ich habe mich wegen meiner Amazon-Vorbehalte im ersten Teil des Fragebogens fÃ¼r das Spenden entschieden.",neu!C502=1),1,""))</f>
        <v>0</v>
      </c>
      <c r="AB502" s="19"/>
    </row>
    <row r="503" spans="1:28" x14ac:dyDescent="0.3">
      <c r="A503" s="17">
        <f>IF(ISBLANK(Original!C503),1,0)</f>
        <v>1</v>
      </c>
      <c r="B503" s="2" t="str">
        <f>MID(Original!D503,8,1)&amp;MID(Original!F503,8,1)</f>
        <v>A</v>
      </c>
      <c r="C503" s="17">
        <f t="shared" si="35"/>
        <v>1</v>
      </c>
      <c r="D503" s="18">
        <f>Original!G503+1</f>
        <v>4</v>
      </c>
      <c r="E503" s="18">
        <f>Original!H503+1</f>
        <v>7</v>
      </c>
      <c r="F503" s="18">
        <f>10-Original!I503+1</f>
        <v>4</v>
      </c>
      <c r="G503" s="18">
        <f>Original!J503+1</f>
        <v>5</v>
      </c>
      <c r="H503" s="18">
        <f>Original!K503+1</f>
        <v>1</v>
      </c>
      <c r="I503" s="18">
        <f>10-Original!L503+1</f>
        <v>3</v>
      </c>
      <c r="J503" s="4">
        <f t="shared" si="36"/>
        <v>4</v>
      </c>
      <c r="K503" s="18">
        <f>Original!M503</f>
        <v>6</v>
      </c>
      <c r="L503" s="20">
        <f>IF(RIGHT(Original!N503,3)="â‚¬",LEFT(Original!N503,(LEN(Original!N503)-3)),Original!N503)</f>
        <v>100</v>
      </c>
      <c r="M503" s="21">
        <f t="shared" si="37"/>
        <v>100</v>
      </c>
      <c r="N503" s="5">
        <f t="shared" si="38"/>
        <v>100</v>
      </c>
      <c r="O503" s="5">
        <f t="shared" si="39"/>
        <v>100</v>
      </c>
      <c r="P503" s="22" t="str">
        <f>IF(Original!O503="mÃ¤nnlich","0",IF(Original!O503="weiblich","1",""))</f>
        <v>0</v>
      </c>
      <c r="Q503" s="22">
        <f>IFERROR(INDEX(Alter!$B$1:$B$7,MATCH(LEFT(Original!P503,5),Alter!$A$1:$A$7,0)),"")</f>
        <v>2</v>
      </c>
      <c r="R503" s="23">
        <f>IFERROR(INDEX(Abschluss!$B$1:$B$10,MATCH(Original!Q503,Abschluss!$A$1:$A$10,0)),"")</f>
        <v>7</v>
      </c>
      <c r="S503" s="23">
        <f>IFERROR(INDEX(Tätigkeit!$B$1:$B$10,MATCH(Original!R503,Tätigkeit!$A$1:$A$10,0)),"")</f>
        <v>1</v>
      </c>
      <c r="T503" s="23">
        <f>IFERROR(INDEX(Berufsfeld!$B$1:$B$16,MATCH(Original!S503,Berufsfeld!$A$1:$A$16,0)),"")</f>
        <v>6</v>
      </c>
      <c r="U503" s="23">
        <f>IFERROR(INDEX(Studium!$B$1:$B$11,MATCH(Original!T503,Studium!$A$1:$A$11,0)),"")</f>
        <v>4</v>
      </c>
      <c r="V503" s="24">
        <f>IFERROR(INDEX(Einkommen!$B$1:$B$17,MATCH(Original!U503,Einkommen!$A$1:$A$17,0)),"")</f>
        <v>2</v>
      </c>
      <c r="W503" s="24">
        <f>IF(Original!V503="","",Original!V503+1)</f>
        <v>3</v>
      </c>
      <c r="X503" s="24">
        <f>IF(Original!W503="","",Original!W503+1)</f>
        <v>3</v>
      </c>
      <c r="Y503" s="25">
        <f>IF(Original!X503="ja",1,IF(Original!X503="nein",0,""))</f>
        <v>1</v>
      </c>
      <c r="Z503" s="25">
        <f>IF(Original!Y503="ja",0,IF(Original!Y503="nein",1,""))</f>
        <v>0</v>
      </c>
      <c r="AA503" s="25">
        <f>IF(OR(Original!Z503="Meine Meinung zu Amazon hat meine Entscheidung im ersten Teil des Fragebogens nicht beeinflusst.",neu!C503=0),0,IF(AND(Original!Z503="Ich habe mich wegen meiner Amazon-Vorbehalte im ersten Teil des Fragebogens fÃ¼r das Spenden entschieden.",neu!C503=1),1,""))</f>
        <v>0</v>
      </c>
      <c r="AB503" s="19"/>
    </row>
    <row r="504" spans="1:28" x14ac:dyDescent="0.3">
      <c r="A504" s="17">
        <f>IF(ISBLANK(Original!C504),1,0)</f>
        <v>0</v>
      </c>
      <c r="B504" s="2" t="str">
        <f>MID(Original!D504,8,1)&amp;MID(Original!F504,8,1)</f>
        <v>A</v>
      </c>
      <c r="C504" s="17">
        <f t="shared" si="35"/>
        <v>1</v>
      </c>
      <c r="D504" s="18">
        <f>Original!G504+1</f>
        <v>5</v>
      </c>
      <c r="E504" s="18">
        <f>Original!H504+1</f>
        <v>4</v>
      </c>
      <c r="F504" s="18">
        <f>10-Original!I504+1</f>
        <v>6</v>
      </c>
      <c r="G504" s="18">
        <f>Original!J504+1</f>
        <v>5</v>
      </c>
      <c r="H504" s="18">
        <f>Original!K504+1</f>
        <v>4</v>
      </c>
      <c r="I504" s="18">
        <f>10-Original!L504+1</f>
        <v>6</v>
      </c>
      <c r="J504" s="4">
        <f t="shared" si="36"/>
        <v>5</v>
      </c>
      <c r="K504" s="18">
        <f>Original!M504</f>
        <v>7</v>
      </c>
      <c r="L504" s="20">
        <f>IF(RIGHT(Original!N504,3)="â‚¬",LEFT(Original!N504,(LEN(Original!N504)-3)),Original!N504)</f>
        <v>100</v>
      </c>
      <c r="M504" s="21">
        <f t="shared" si="37"/>
        <v>100</v>
      </c>
      <c r="N504" s="5">
        <f t="shared" si="38"/>
        <v>100</v>
      </c>
      <c r="O504" s="5">
        <f t="shared" si="39"/>
        <v>100</v>
      </c>
      <c r="P504" s="22" t="str">
        <f>IF(Original!O504="mÃ¤nnlich","0",IF(Original!O504="weiblich","1",""))</f>
        <v>1</v>
      </c>
      <c r="Q504" s="22">
        <f>IFERROR(INDEX(Alter!$B$1:$B$7,MATCH(LEFT(Original!P504,5),Alter!$A$1:$A$7,0)),"")</f>
        <v>3</v>
      </c>
      <c r="R504" s="23">
        <f>IFERROR(INDEX(Abschluss!$B$1:$B$10,MATCH(Original!Q504,Abschluss!$A$1:$A$10,0)),"")</f>
        <v>8</v>
      </c>
      <c r="S504" s="23">
        <f>IFERROR(INDEX(Tätigkeit!$B$1:$B$10,MATCH(Original!R504,Tätigkeit!$A$1:$A$10,0)),"")</f>
        <v>2</v>
      </c>
      <c r="T504" s="23">
        <f>IFERROR(INDEX(Berufsfeld!$B$1:$B$16,MATCH(Original!S504,Berufsfeld!$A$1:$A$16,0)),"")</f>
        <v>8</v>
      </c>
      <c r="U504" s="23" t="str">
        <f>IFERROR(INDEX(Studium!$B$1:$B$11,MATCH(Original!T504,Studium!$A$1:$A$11,0)),"")</f>
        <v/>
      </c>
      <c r="V504" s="24" t="str">
        <f>IFERROR(INDEX(Einkommen!$B$1:$B$17,MATCH(Original!U504,Einkommen!$A$1:$A$17,0)),"")</f>
        <v/>
      </c>
      <c r="W504" s="24">
        <f>IF(Original!V504="","",Original!V504+1)</f>
        <v>4</v>
      </c>
      <c r="X504" s="24">
        <f>IF(Original!W504="","",Original!W504+1)</f>
        <v>4</v>
      </c>
      <c r="Y504" s="25">
        <f>IF(Original!X504="ja",1,IF(Original!X504="nein",0,""))</f>
        <v>1</v>
      </c>
      <c r="Z504" s="25">
        <f>IF(Original!Y504="ja",0,IF(Original!Y504="nein",1,""))</f>
        <v>0</v>
      </c>
      <c r="AA504" s="25">
        <f>IF(OR(Original!Z504="Meine Meinung zu Amazon hat meine Entscheidung im ersten Teil des Fragebogens nicht beeinflusst.",neu!C504=0),0,IF(AND(Original!Z504="Ich habe mich wegen meiner Amazon-Vorbehalte im ersten Teil des Fragebogens fÃ¼r das Spenden entschieden.",neu!C504=1),1,""))</f>
        <v>0</v>
      </c>
      <c r="AB504" s="19"/>
    </row>
    <row r="505" spans="1:28" x14ac:dyDescent="0.3">
      <c r="A505" s="17">
        <f>IF(ISBLANK(Original!C505),1,0)</f>
        <v>0</v>
      </c>
      <c r="B505" s="2" t="str">
        <f>MID(Original!D505,8,1)&amp;MID(Original!F505,8,1)</f>
        <v>B</v>
      </c>
      <c r="C505" s="17">
        <f t="shared" si="35"/>
        <v>0</v>
      </c>
      <c r="D505" s="18">
        <f>Original!G505+1</f>
        <v>7</v>
      </c>
      <c r="E505" s="18">
        <f>Original!H505+1</f>
        <v>10</v>
      </c>
      <c r="F505" s="18">
        <f>10-Original!I505+1</f>
        <v>6</v>
      </c>
      <c r="G505" s="18">
        <f>Original!J505+1</f>
        <v>5</v>
      </c>
      <c r="H505" s="18">
        <f>Original!K505+1</f>
        <v>5</v>
      </c>
      <c r="I505" s="18">
        <f>10-Original!L505+1</f>
        <v>6</v>
      </c>
      <c r="J505" s="4">
        <f t="shared" si="36"/>
        <v>6.5</v>
      </c>
      <c r="K505" s="18">
        <f>Original!M505</f>
        <v>7</v>
      </c>
      <c r="L505" s="20">
        <f>IF(RIGHT(Original!N505,3)="â‚¬",LEFT(Original!N505,(LEN(Original!N505)-3)),Original!N505)</f>
        <v>100</v>
      </c>
      <c r="M505" s="21">
        <f t="shared" si="37"/>
        <v>100</v>
      </c>
      <c r="N505" s="5">
        <f t="shared" si="38"/>
        <v>100</v>
      </c>
      <c r="O505" s="5">
        <f t="shared" si="39"/>
        <v>100</v>
      </c>
      <c r="P505" s="22" t="str">
        <f>IF(Original!O505="mÃ¤nnlich","0",IF(Original!O505="weiblich","1",""))</f>
        <v>1</v>
      </c>
      <c r="Q505" s="22">
        <f>IFERROR(INDEX(Alter!$B$1:$B$7,MATCH(LEFT(Original!P505,5),Alter!$A$1:$A$7,0)),"")</f>
        <v>2</v>
      </c>
      <c r="R505" s="23">
        <f>IFERROR(INDEX(Abschluss!$B$1:$B$10,MATCH(Original!Q505,Abschluss!$A$1:$A$10,0)),"")</f>
        <v>4</v>
      </c>
      <c r="S505" s="23">
        <f>IFERROR(INDEX(Tätigkeit!$B$1:$B$10,MATCH(Original!R505,Tätigkeit!$A$1:$A$10,0)),"")</f>
        <v>1</v>
      </c>
      <c r="T505" s="23">
        <f>IFERROR(INDEX(Berufsfeld!$B$1:$B$16,MATCH(Original!S505,Berufsfeld!$A$1:$A$16,0)),"")</f>
        <v>4</v>
      </c>
      <c r="U505" s="23">
        <f>IFERROR(INDEX(Studium!$B$1:$B$11,MATCH(Original!T505,Studium!$A$1:$A$11,0)),"")</f>
        <v>10</v>
      </c>
      <c r="V505" s="24">
        <f>IFERROR(INDEX(Einkommen!$B$1:$B$17,MATCH(Original!U505,Einkommen!$A$1:$A$17,0)),"")</f>
        <v>1</v>
      </c>
      <c r="W505" s="24">
        <f>IF(Original!V505="","",Original!V505+1)</f>
        <v>4</v>
      </c>
      <c r="X505" s="24">
        <f>IF(Original!W505="","",Original!W505+1)</f>
        <v>1</v>
      </c>
      <c r="Y505" s="25">
        <f>IF(Original!X505="ja",1,IF(Original!X505="nein",0,""))</f>
        <v>1</v>
      </c>
      <c r="Z505" s="25">
        <f>IF(Original!Y505="ja",0,IF(Original!Y505="nein",1,""))</f>
        <v>0</v>
      </c>
      <c r="AA505" s="25">
        <f>IF(OR(Original!Z505="Meine Meinung zu Amazon hat meine Entscheidung im ersten Teil des Fragebogens nicht beeinflusst.",neu!C505=0),0,IF(AND(Original!Z505="Ich habe mich wegen meiner Amazon-Vorbehalte im ersten Teil des Fragebogens fÃ¼r das Spenden entschieden.",neu!C505=1),1,""))</f>
        <v>0</v>
      </c>
      <c r="AB505" s="19"/>
    </row>
    <row r="506" spans="1:28" x14ac:dyDescent="0.3">
      <c r="A506" s="17">
        <f>IF(ISBLANK(Original!C506),1,0)</f>
        <v>0</v>
      </c>
      <c r="B506" s="2" t="str">
        <f>MID(Original!D506,8,1)&amp;MID(Original!F506,8,1)</f>
        <v>B</v>
      </c>
      <c r="C506" s="17">
        <f t="shared" si="35"/>
        <v>0</v>
      </c>
      <c r="D506" s="18">
        <f>Original!G506+1</f>
        <v>4</v>
      </c>
      <c r="E506" s="18">
        <f>Original!H506+1</f>
        <v>9</v>
      </c>
      <c r="F506" s="18">
        <f>10-Original!I506+1</f>
        <v>3</v>
      </c>
      <c r="G506" s="18">
        <f>Original!J506+1</f>
        <v>4</v>
      </c>
      <c r="H506" s="18">
        <f>Original!K506+1</f>
        <v>2</v>
      </c>
      <c r="I506" s="18">
        <f>10-Original!L506+1</f>
        <v>5</v>
      </c>
      <c r="J506" s="4">
        <f t="shared" si="36"/>
        <v>4.5</v>
      </c>
      <c r="K506" s="18">
        <f>Original!M506</f>
        <v>6</v>
      </c>
      <c r="L506" s="20">
        <f>IF(RIGHT(Original!N506,3)="â‚¬",LEFT(Original!N506,(LEN(Original!N506)-3)),Original!N506)</f>
        <v>10</v>
      </c>
      <c r="M506" s="21">
        <f t="shared" si="37"/>
        <v>10</v>
      </c>
      <c r="N506" s="5">
        <f t="shared" si="38"/>
        <v>10</v>
      </c>
      <c r="O506" s="5">
        <f t="shared" si="39"/>
        <v>10</v>
      </c>
      <c r="P506" s="22" t="str">
        <f>IF(Original!O506="mÃ¤nnlich","0",IF(Original!O506="weiblich","1",""))</f>
        <v>0</v>
      </c>
      <c r="Q506" s="22">
        <f>IFERROR(INDEX(Alter!$B$1:$B$7,MATCH(LEFT(Original!P506,5),Alter!$A$1:$A$7,0)),"")</f>
        <v>2</v>
      </c>
      <c r="R506" s="23">
        <f>IFERROR(INDEX(Abschluss!$B$1:$B$10,MATCH(Original!Q506,Abschluss!$A$1:$A$10,0)),"")</f>
        <v>7</v>
      </c>
      <c r="S506" s="23">
        <f>IFERROR(INDEX(Tätigkeit!$B$1:$B$10,MATCH(Original!R506,Tätigkeit!$A$1:$A$10,0)),"")</f>
        <v>1</v>
      </c>
      <c r="T506" s="23">
        <f>IFERROR(INDEX(Berufsfeld!$B$1:$B$16,MATCH(Original!S506,Berufsfeld!$A$1:$A$16,0)),"")</f>
        <v>1</v>
      </c>
      <c r="U506" s="23" t="str">
        <f>IFERROR(INDEX(Studium!$B$1:$B$11,MATCH(Original!T506,Studium!$A$1:$A$11,0)),"")</f>
        <v/>
      </c>
      <c r="V506" s="24">
        <f>IFERROR(INDEX(Einkommen!$B$1:$B$17,MATCH(Original!U506,Einkommen!$A$1:$A$17,0)),"")</f>
        <v>2</v>
      </c>
      <c r="W506" s="24">
        <f>IF(Original!V506="","",Original!V506+1)</f>
        <v>4</v>
      </c>
      <c r="X506" s="24">
        <f>IF(Original!W506="","",Original!W506+1)</f>
        <v>2</v>
      </c>
      <c r="Y506" s="25">
        <f>IF(Original!X506="ja",1,IF(Original!X506="nein",0,""))</f>
        <v>0</v>
      </c>
      <c r="Z506" s="25">
        <f>IF(Original!Y506="ja",0,IF(Original!Y506="nein",1,""))</f>
        <v>0</v>
      </c>
      <c r="AA506" s="25">
        <f>IF(OR(Original!Z506="Meine Meinung zu Amazon hat meine Entscheidung im ersten Teil des Fragebogens nicht beeinflusst.",neu!C506=0),0,IF(AND(Original!Z506="Ich habe mich wegen meiner Amazon-Vorbehalte im ersten Teil des Fragebogens fÃ¼r das Spenden entschieden.",neu!C506=1),1,""))</f>
        <v>0</v>
      </c>
      <c r="AB506" s="19"/>
    </row>
    <row r="507" spans="1:28" x14ac:dyDescent="0.3">
      <c r="A507" s="17">
        <f>IF(ISBLANK(Original!C507),1,0)</f>
        <v>0</v>
      </c>
      <c r="B507" s="2" t="str">
        <f>MID(Original!D507,8,1)&amp;MID(Original!F507,8,1)</f>
        <v>A</v>
      </c>
      <c r="C507" s="17">
        <f t="shared" si="35"/>
        <v>1</v>
      </c>
      <c r="D507" s="18">
        <f>Original!G507+1</f>
        <v>6</v>
      </c>
      <c r="E507" s="18">
        <f>Original!H507+1</f>
        <v>7</v>
      </c>
      <c r="F507" s="18">
        <f>10-Original!I507+1</f>
        <v>3</v>
      </c>
      <c r="G507" s="18">
        <f>Original!J507+1</f>
        <v>7</v>
      </c>
      <c r="H507" s="18">
        <f>Original!K507+1</f>
        <v>3</v>
      </c>
      <c r="I507" s="18">
        <f>10-Original!L507+1</f>
        <v>6</v>
      </c>
      <c r="J507" s="4">
        <f t="shared" si="36"/>
        <v>5.333333333333333</v>
      </c>
      <c r="K507" s="18">
        <f>Original!M507</f>
        <v>8</v>
      </c>
      <c r="L507" s="20">
        <f>IF(RIGHT(Original!N507,3)="â‚¬",LEFT(Original!N507,(LEN(Original!N507)-3)),Original!N507)</f>
        <v>500</v>
      </c>
      <c r="M507" s="21">
        <f t="shared" si="37"/>
        <v>500</v>
      </c>
      <c r="N507" s="5">
        <f t="shared" si="38"/>
        <v>500</v>
      </c>
      <c r="O507" s="5">
        <f t="shared" si="39"/>
        <v>500</v>
      </c>
      <c r="P507" s="22" t="str">
        <f>IF(Original!O507="mÃ¤nnlich","0",IF(Original!O507="weiblich","1",""))</f>
        <v>1</v>
      </c>
      <c r="Q507" s="22">
        <f>IFERROR(INDEX(Alter!$B$1:$B$7,MATCH(LEFT(Original!P507,5),Alter!$A$1:$A$7,0)),"")</f>
        <v>2</v>
      </c>
      <c r="R507" s="23">
        <f>IFERROR(INDEX(Abschluss!$B$1:$B$10,MATCH(Original!Q507,Abschluss!$A$1:$A$10,0)),"")</f>
        <v>4</v>
      </c>
      <c r="S507" s="23">
        <f>IFERROR(INDEX(Tätigkeit!$B$1:$B$10,MATCH(Original!R507,Tätigkeit!$A$1:$A$10,0)),"")</f>
        <v>1</v>
      </c>
      <c r="T507" s="23">
        <f>IFERROR(INDEX(Berufsfeld!$B$1:$B$16,MATCH(Original!S507,Berufsfeld!$A$1:$A$16,0)),"")</f>
        <v>4</v>
      </c>
      <c r="U507" s="23">
        <f>IFERROR(INDEX(Studium!$B$1:$B$11,MATCH(Original!T507,Studium!$A$1:$A$11,0)),"")</f>
        <v>3</v>
      </c>
      <c r="V507" s="24">
        <f>IFERROR(INDEX(Einkommen!$B$1:$B$17,MATCH(Original!U507,Einkommen!$A$1:$A$17,0)),"")</f>
        <v>2</v>
      </c>
      <c r="W507" s="24">
        <f>IF(Original!V507="","",Original!V507+1)</f>
        <v>3</v>
      </c>
      <c r="X507" s="24">
        <f>IF(Original!W507="","",Original!W507+1)</f>
        <v>3</v>
      </c>
      <c r="Y507" s="25">
        <f>IF(Original!X507="ja",1,IF(Original!X507="nein",0,""))</f>
        <v>1</v>
      </c>
      <c r="Z507" s="25">
        <f>IF(Original!Y507="ja",0,IF(Original!Y507="nein",1,""))</f>
        <v>0</v>
      </c>
      <c r="AA507" s="25">
        <f>IF(OR(Original!Z507="Meine Meinung zu Amazon hat meine Entscheidung im ersten Teil des Fragebogens nicht beeinflusst.",neu!C507=0),0,IF(AND(Original!Z507="Ich habe mich wegen meiner Amazon-Vorbehalte im ersten Teil des Fragebogens fÃ¼r das Spenden entschieden.",neu!C507=1),1,""))</f>
        <v>0</v>
      </c>
      <c r="AB507" s="19"/>
    </row>
    <row r="508" spans="1:28" x14ac:dyDescent="0.3">
      <c r="A508" s="17">
        <f>IF(ISBLANK(Original!C508),1,0)</f>
        <v>1</v>
      </c>
      <c r="B508" s="2" t="str">
        <f>MID(Original!D508,8,1)&amp;MID(Original!F508,8,1)</f>
        <v>A</v>
      </c>
      <c r="C508" s="17">
        <f t="shared" si="35"/>
        <v>1</v>
      </c>
      <c r="D508" s="18">
        <f>Original!G508+1</f>
        <v>7</v>
      </c>
      <c r="E508" s="18">
        <f>Original!H508+1</f>
        <v>7</v>
      </c>
      <c r="F508" s="18">
        <f>10-Original!I508+1</f>
        <v>3</v>
      </c>
      <c r="G508" s="18">
        <f>Original!J508+1</f>
        <v>6</v>
      </c>
      <c r="H508" s="18">
        <f>Original!K508+1</f>
        <v>5</v>
      </c>
      <c r="I508" s="18">
        <f>10-Original!L508+1</f>
        <v>6</v>
      </c>
      <c r="J508" s="4">
        <f t="shared" si="36"/>
        <v>5.666666666666667</v>
      </c>
      <c r="K508" s="18">
        <f>Original!M508</f>
        <v>7</v>
      </c>
      <c r="L508" s="20">
        <f>IF(RIGHT(Original!N508,3)="â‚¬",LEFT(Original!N508,(LEN(Original!N508)-3)),Original!N508)</f>
        <v>0</v>
      </c>
      <c r="M508" s="21">
        <f t="shared" si="37"/>
        <v>0</v>
      </c>
      <c r="N508" s="5">
        <f t="shared" si="38"/>
        <v>0</v>
      </c>
      <c r="O508" s="5">
        <f t="shared" si="39"/>
        <v>0</v>
      </c>
      <c r="P508" s="22" t="str">
        <f>IF(Original!O508="mÃ¤nnlich","0",IF(Original!O508="weiblich","1",""))</f>
        <v>1</v>
      </c>
      <c r="Q508" s="22">
        <f>IFERROR(INDEX(Alter!$B$1:$B$7,MATCH(LEFT(Original!P508,5),Alter!$A$1:$A$7,0)),"")</f>
        <v>2</v>
      </c>
      <c r="R508" s="23">
        <f>IFERROR(INDEX(Abschluss!$B$1:$B$10,MATCH(Original!Q508,Abschluss!$A$1:$A$10,0)),"")</f>
        <v>4</v>
      </c>
      <c r="S508" s="23">
        <f>IFERROR(INDEX(Tätigkeit!$B$1:$B$10,MATCH(Original!R508,Tätigkeit!$A$1:$A$10,0)),"")</f>
        <v>1</v>
      </c>
      <c r="T508" s="23">
        <f>IFERROR(INDEX(Berufsfeld!$B$1:$B$16,MATCH(Original!S508,Berufsfeld!$A$1:$A$16,0)),"")</f>
        <v>11</v>
      </c>
      <c r="U508" s="23">
        <f>IFERROR(INDEX(Studium!$B$1:$B$11,MATCH(Original!T508,Studium!$A$1:$A$11,0)),"")</f>
        <v>9</v>
      </c>
      <c r="V508" s="24">
        <f>IFERROR(INDEX(Einkommen!$B$1:$B$17,MATCH(Original!U508,Einkommen!$A$1:$A$17,0)),"")</f>
        <v>1</v>
      </c>
      <c r="W508" s="24">
        <f>IF(Original!V508="","",Original!V508+1)</f>
        <v>2</v>
      </c>
      <c r="X508" s="24">
        <f>IF(Original!W508="","",Original!W508+1)</f>
        <v>3</v>
      </c>
      <c r="Y508" s="25">
        <f>IF(Original!X508="ja",1,IF(Original!X508="nein",0,""))</f>
        <v>0</v>
      </c>
      <c r="Z508" s="25">
        <f>IF(Original!Y508="ja",0,IF(Original!Y508="nein",1,""))</f>
        <v>0</v>
      </c>
      <c r="AA508" s="25">
        <f>IF(OR(Original!Z508="Meine Meinung zu Amazon hat meine Entscheidung im ersten Teil des Fragebogens nicht beeinflusst.",neu!C508=0),0,IF(AND(Original!Z508="Ich habe mich wegen meiner Amazon-Vorbehalte im ersten Teil des Fragebogens fÃ¼r das Spenden entschieden.",neu!C508=1),1,""))</f>
        <v>0</v>
      </c>
      <c r="AB508" s="19"/>
    </row>
    <row r="509" spans="1:28" x14ac:dyDescent="0.3">
      <c r="A509" s="17">
        <f>IF(ISBLANK(Original!C509),1,0)</f>
        <v>0</v>
      </c>
      <c r="B509" s="2" t="str">
        <f>MID(Original!D509,8,1)&amp;MID(Original!F509,8,1)</f>
        <v>A</v>
      </c>
      <c r="C509" s="17">
        <f t="shared" si="35"/>
        <v>1</v>
      </c>
      <c r="D509" s="18">
        <f>Original!G509+1</f>
        <v>6</v>
      </c>
      <c r="E509" s="18">
        <f>Original!H509+1</f>
        <v>4</v>
      </c>
      <c r="F509" s="18">
        <f>10-Original!I509+1</f>
        <v>3</v>
      </c>
      <c r="G509" s="18">
        <f>Original!J509+1</f>
        <v>5</v>
      </c>
      <c r="H509" s="18">
        <f>Original!K509+1</f>
        <v>2</v>
      </c>
      <c r="I509" s="18">
        <f>10-Original!L509+1</f>
        <v>6</v>
      </c>
      <c r="J509" s="4">
        <f t="shared" si="36"/>
        <v>4.333333333333333</v>
      </c>
      <c r="K509" s="18">
        <f>Original!M509</f>
        <v>8</v>
      </c>
      <c r="L509" s="20">
        <f>IF(RIGHT(Original!N509,3)="â‚¬",LEFT(Original!N509,(LEN(Original!N509)-3)),Original!N509)</f>
        <v>50</v>
      </c>
      <c r="M509" s="21">
        <f t="shared" si="37"/>
        <v>50</v>
      </c>
      <c r="N509" s="5">
        <f t="shared" si="38"/>
        <v>50</v>
      </c>
      <c r="O509" s="5">
        <f t="shared" si="39"/>
        <v>50</v>
      </c>
      <c r="P509" s="22" t="str">
        <f>IF(Original!O509="mÃ¤nnlich","0",IF(Original!O509="weiblich","1",""))</f>
        <v>0</v>
      </c>
      <c r="Q509" s="22">
        <f>IFERROR(INDEX(Alter!$B$1:$B$7,MATCH(LEFT(Original!P509,5),Alter!$A$1:$A$7,0)),"")</f>
        <v>2</v>
      </c>
      <c r="R509" s="23">
        <f>IFERROR(INDEX(Abschluss!$B$1:$B$10,MATCH(Original!Q509,Abschluss!$A$1:$A$10,0)),"")</f>
        <v>4</v>
      </c>
      <c r="S509" s="23">
        <f>IFERROR(INDEX(Tätigkeit!$B$1:$B$10,MATCH(Original!R509,Tätigkeit!$A$1:$A$10,0)),"")</f>
        <v>1</v>
      </c>
      <c r="T509" s="23">
        <f>IFERROR(INDEX(Berufsfeld!$B$1:$B$16,MATCH(Original!S509,Berufsfeld!$A$1:$A$16,0)),"")</f>
        <v>7</v>
      </c>
      <c r="U509" s="23">
        <f>IFERROR(INDEX(Studium!$B$1:$B$11,MATCH(Original!T509,Studium!$A$1:$A$11,0)),"")</f>
        <v>5</v>
      </c>
      <c r="V509" s="24">
        <f>IFERROR(INDEX(Einkommen!$B$1:$B$17,MATCH(Original!U509,Einkommen!$A$1:$A$17,0)),"")</f>
        <v>1</v>
      </c>
      <c r="W509" s="24">
        <f>IF(Original!V509="","",Original!V509+1)</f>
        <v>1</v>
      </c>
      <c r="X509" s="24">
        <f>IF(Original!W509="","",Original!W509+1)</f>
        <v>3</v>
      </c>
      <c r="Y509" s="25">
        <f>IF(Original!X509="ja",1,IF(Original!X509="nein",0,""))</f>
        <v>0</v>
      </c>
      <c r="Z509" s="25">
        <f>IF(Original!Y509="ja",0,IF(Original!Y509="nein",1,""))</f>
        <v>0</v>
      </c>
      <c r="AA509" s="25">
        <f>IF(OR(Original!Z509="Meine Meinung zu Amazon hat meine Entscheidung im ersten Teil des Fragebogens nicht beeinflusst.",neu!C509=0),0,IF(AND(Original!Z509="Ich habe mich wegen meiner Amazon-Vorbehalte im ersten Teil des Fragebogens fÃ¼r das Spenden entschieden.",neu!C509=1),1,""))</f>
        <v>0</v>
      </c>
      <c r="AB509" s="19"/>
    </row>
    <row r="510" spans="1:28" x14ac:dyDescent="0.3">
      <c r="A510" s="17">
        <f>IF(ISBLANK(Original!C510),1,0)</f>
        <v>0</v>
      </c>
      <c r="B510" s="2" t="str">
        <f>MID(Original!D510,8,1)&amp;MID(Original!F510,8,1)</f>
        <v>A</v>
      </c>
      <c r="C510" s="17">
        <f t="shared" si="35"/>
        <v>1</v>
      </c>
      <c r="D510" s="18">
        <f>Original!G510+1</f>
        <v>4</v>
      </c>
      <c r="E510" s="18">
        <f>Original!H510+1</f>
        <v>3</v>
      </c>
      <c r="F510" s="18">
        <f>10-Original!I510+1</f>
        <v>3</v>
      </c>
      <c r="G510" s="18">
        <f>Original!J510+1</f>
        <v>3</v>
      </c>
      <c r="H510" s="18">
        <f>Original!K510+1</f>
        <v>4</v>
      </c>
      <c r="I510" s="18">
        <f>10-Original!L510+1</f>
        <v>6</v>
      </c>
      <c r="J510" s="4">
        <f t="shared" si="36"/>
        <v>3.8333333333333335</v>
      </c>
      <c r="K510" s="18">
        <f>Original!M510</f>
        <v>7</v>
      </c>
      <c r="L510" s="20">
        <f>IF(RIGHT(Original!N510,3)="â‚¬",LEFT(Original!N510,(LEN(Original!N510)-3)),Original!N510)</f>
        <v>0</v>
      </c>
      <c r="M510" s="21">
        <f t="shared" si="37"/>
        <v>0</v>
      </c>
      <c r="N510" s="5">
        <f t="shared" si="38"/>
        <v>0</v>
      </c>
      <c r="O510" s="5">
        <f t="shared" si="39"/>
        <v>0</v>
      </c>
      <c r="P510" s="22" t="str">
        <f>IF(Original!O510="mÃ¤nnlich","0",IF(Original!O510="weiblich","1",""))</f>
        <v>0</v>
      </c>
      <c r="Q510" s="22">
        <f>IFERROR(INDEX(Alter!$B$1:$B$7,MATCH(LEFT(Original!P510,5),Alter!$A$1:$A$7,0)),"")</f>
        <v>2</v>
      </c>
      <c r="R510" s="23">
        <f>IFERROR(INDEX(Abschluss!$B$1:$B$10,MATCH(Original!Q510,Abschluss!$A$1:$A$10,0)),"")</f>
        <v>4</v>
      </c>
      <c r="S510" s="23">
        <f>IFERROR(INDEX(Tätigkeit!$B$1:$B$10,MATCH(Original!R510,Tätigkeit!$A$1:$A$10,0)),"")</f>
        <v>4</v>
      </c>
      <c r="T510" s="23">
        <f>IFERROR(INDEX(Berufsfeld!$B$1:$B$16,MATCH(Original!S510,Berufsfeld!$A$1:$A$16,0)),"")</f>
        <v>11</v>
      </c>
      <c r="U510" s="23">
        <f>IFERROR(INDEX(Studium!$B$1:$B$11,MATCH(Original!T510,Studium!$A$1:$A$11,0)),"")</f>
        <v>8</v>
      </c>
      <c r="V510" s="24">
        <f>IFERROR(INDEX(Einkommen!$B$1:$B$17,MATCH(Original!U510,Einkommen!$A$1:$A$17,0)),"")</f>
        <v>1</v>
      </c>
      <c r="W510" s="24">
        <f>IF(Original!V510="","",Original!V510+1)</f>
        <v>3</v>
      </c>
      <c r="X510" s="24">
        <f>IF(Original!W510="","",Original!W510+1)</f>
        <v>2</v>
      </c>
      <c r="Y510" s="25">
        <f>IF(Original!X510="ja",1,IF(Original!X510="nein",0,""))</f>
        <v>1</v>
      </c>
      <c r="Z510" s="25">
        <f>IF(Original!Y510="ja",0,IF(Original!Y510="nein",1,""))</f>
        <v>1</v>
      </c>
      <c r="AA510" s="25">
        <f>IF(OR(Original!Z510="Meine Meinung zu Amazon hat meine Entscheidung im ersten Teil des Fragebogens nicht beeinflusst.",neu!C510=0),0,IF(AND(Original!Z510="Ich habe mich wegen meiner Amazon-Vorbehalte im ersten Teil des Fragebogens fÃ¼r das Spenden entschieden.",neu!C510=1),1,""))</f>
        <v>0</v>
      </c>
      <c r="AB510" s="19"/>
    </row>
    <row r="511" spans="1:28" x14ac:dyDescent="0.3">
      <c r="A511" s="17">
        <f>IF(ISBLANK(Original!C511),1,0)</f>
        <v>0</v>
      </c>
      <c r="B511" s="2" t="str">
        <f>MID(Original!D511,8,1)&amp;MID(Original!F511,8,1)</f>
        <v>A</v>
      </c>
      <c r="C511" s="17">
        <f t="shared" si="35"/>
        <v>1</v>
      </c>
      <c r="D511" s="18">
        <f>Original!G511+1</f>
        <v>8</v>
      </c>
      <c r="E511" s="18">
        <f>Original!H511+1</f>
        <v>4</v>
      </c>
      <c r="F511" s="18">
        <f>10-Original!I511+1</f>
        <v>2</v>
      </c>
      <c r="G511" s="18">
        <f>Original!J511+1</f>
        <v>5</v>
      </c>
      <c r="H511" s="18">
        <f>Original!K511+1</f>
        <v>4</v>
      </c>
      <c r="I511" s="18">
        <f>10-Original!L511+1</f>
        <v>8</v>
      </c>
      <c r="J511" s="4">
        <f t="shared" si="36"/>
        <v>5.166666666666667</v>
      </c>
      <c r="K511" s="18">
        <f>Original!M511</f>
        <v>8</v>
      </c>
      <c r="L511" s="20">
        <f>IF(RIGHT(Original!N511,3)="â‚¬",LEFT(Original!N511,(LEN(Original!N511)-3)),Original!N511)</f>
        <v>200</v>
      </c>
      <c r="M511" s="21">
        <f t="shared" si="37"/>
        <v>200</v>
      </c>
      <c r="N511" s="5">
        <f t="shared" si="38"/>
        <v>200</v>
      </c>
      <c r="O511" s="5">
        <f t="shared" si="39"/>
        <v>200</v>
      </c>
      <c r="P511" s="22" t="str">
        <f>IF(Original!O511="mÃ¤nnlich","0",IF(Original!O511="weiblich","1",""))</f>
        <v>1</v>
      </c>
      <c r="Q511" s="22">
        <f>IFERROR(INDEX(Alter!$B$1:$B$7,MATCH(LEFT(Original!P511,5),Alter!$A$1:$A$7,0)),"")</f>
        <v>3</v>
      </c>
      <c r="R511" s="23">
        <f>IFERROR(INDEX(Abschluss!$B$1:$B$10,MATCH(Original!Q511,Abschluss!$A$1:$A$10,0)),"")</f>
        <v>8</v>
      </c>
      <c r="S511" s="23">
        <f>IFERROR(INDEX(Tätigkeit!$B$1:$B$10,MATCH(Original!R511,Tätigkeit!$A$1:$A$10,0)),"")</f>
        <v>3</v>
      </c>
      <c r="T511" s="23">
        <f>IFERROR(INDEX(Berufsfeld!$B$1:$B$16,MATCH(Original!S511,Berufsfeld!$A$1:$A$16,0)),"")</f>
        <v>1</v>
      </c>
      <c r="U511" s="23">
        <f>IFERROR(INDEX(Studium!$B$1:$B$11,MATCH(Original!T511,Studium!$A$1:$A$11,0)),"")</f>
        <v>7</v>
      </c>
      <c r="V511" s="24">
        <f>IFERROR(INDEX(Einkommen!$B$1:$B$17,MATCH(Original!U511,Einkommen!$A$1:$A$17,0)),"")</f>
        <v>7</v>
      </c>
      <c r="W511" s="24">
        <f>IF(Original!V511="","",Original!V511+1)</f>
        <v>3</v>
      </c>
      <c r="X511" s="24">
        <f>IF(Original!W511="","",Original!W511+1)</f>
        <v>3</v>
      </c>
      <c r="Y511" s="25">
        <f>IF(Original!X511="ja",1,IF(Original!X511="nein",0,""))</f>
        <v>1</v>
      </c>
      <c r="Z511" s="25">
        <f>IF(Original!Y511="ja",0,IF(Original!Y511="nein",1,""))</f>
        <v>0</v>
      </c>
      <c r="AA511" s="25">
        <f>IF(OR(Original!Z511="Meine Meinung zu Amazon hat meine Entscheidung im ersten Teil des Fragebogens nicht beeinflusst.",neu!C511=0),0,IF(AND(Original!Z511="Ich habe mich wegen meiner Amazon-Vorbehalte im ersten Teil des Fragebogens fÃ¼r das Spenden entschieden.",neu!C511=1),1,""))</f>
        <v>0</v>
      </c>
      <c r="AB511" s="19"/>
    </row>
    <row r="512" spans="1:28" x14ac:dyDescent="0.3">
      <c r="A512" s="17">
        <f>IF(ISBLANK(Original!C512),1,0)</f>
        <v>1</v>
      </c>
      <c r="B512" s="2" t="str">
        <f>MID(Original!D512,8,1)&amp;MID(Original!F512,8,1)</f>
        <v>A</v>
      </c>
      <c r="C512" s="17">
        <f t="shared" si="35"/>
        <v>1</v>
      </c>
      <c r="D512" s="18">
        <f>Original!G512+1</f>
        <v>9</v>
      </c>
      <c r="E512" s="18">
        <f>Original!H512+1</f>
        <v>8</v>
      </c>
      <c r="F512" s="18">
        <f>10-Original!I512+1</f>
        <v>1</v>
      </c>
      <c r="G512" s="18">
        <f>Original!J512+1</f>
        <v>8</v>
      </c>
      <c r="H512" s="18">
        <f>Original!K512+1</f>
        <v>1</v>
      </c>
      <c r="I512" s="18">
        <f>10-Original!L512+1</f>
        <v>4</v>
      </c>
      <c r="J512" s="4">
        <f t="shared" si="36"/>
        <v>5.166666666666667</v>
      </c>
      <c r="K512" s="18">
        <f>Original!M512</f>
        <v>8</v>
      </c>
      <c r="L512" s="20">
        <f>IF(RIGHT(Original!N512,3)="â‚¬",LEFT(Original!N512,(LEN(Original!N512)-3)),Original!N512)</f>
        <v>150</v>
      </c>
      <c r="M512" s="21">
        <f t="shared" si="37"/>
        <v>150</v>
      </c>
      <c r="N512" s="5">
        <f t="shared" si="38"/>
        <v>150</v>
      </c>
      <c r="O512" s="5">
        <f t="shared" si="39"/>
        <v>150</v>
      </c>
      <c r="P512" s="22" t="str">
        <f>IF(Original!O512="mÃ¤nnlich","0",IF(Original!O512="weiblich","1",""))</f>
        <v>1</v>
      </c>
      <c r="Q512" s="22">
        <f>IFERROR(INDEX(Alter!$B$1:$B$7,MATCH(LEFT(Original!P512,5),Alter!$A$1:$A$7,0)),"")</f>
        <v>2</v>
      </c>
      <c r="R512" s="23">
        <f>IFERROR(INDEX(Abschluss!$B$1:$B$10,MATCH(Original!Q512,Abschluss!$A$1:$A$10,0)),"")</f>
        <v>7</v>
      </c>
      <c r="S512" s="23">
        <f>IFERROR(INDEX(Tätigkeit!$B$1:$B$10,MATCH(Original!R512,Tätigkeit!$A$1:$A$10,0)),"")</f>
        <v>1</v>
      </c>
      <c r="T512" s="23">
        <f>IFERROR(INDEX(Berufsfeld!$B$1:$B$16,MATCH(Original!S512,Berufsfeld!$A$1:$A$16,0)),"")</f>
        <v>1</v>
      </c>
      <c r="U512" s="23">
        <f>IFERROR(INDEX(Studium!$B$1:$B$11,MATCH(Original!T512,Studium!$A$1:$A$11,0)),"")</f>
        <v>2</v>
      </c>
      <c r="V512" s="24">
        <f>IFERROR(INDEX(Einkommen!$B$1:$B$17,MATCH(Original!U512,Einkommen!$A$1:$A$17,0)),"")</f>
        <v>2</v>
      </c>
      <c r="W512" s="24">
        <f>IF(Original!V512="","",Original!V512+1)</f>
        <v>5</v>
      </c>
      <c r="X512" s="24">
        <f>IF(Original!W512="","",Original!W512+1)</f>
        <v>3</v>
      </c>
      <c r="Y512" s="25">
        <f>IF(Original!X512="ja",1,IF(Original!X512="nein",0,""))</f>
        <v>1</v>
      </c>
      <c r="Z512" s="25">
        <f>IF(Original!Y512="ja",0,IF(Original!Y512="nein",1,""))</f>
        <v>0</v>
      </c>
      <c r="AA512" s="25">
        <f>IF(OR(Original!Z512="Meine Meinung zu Amazon hat meine Entscheidung im ersten Teil des Fragebogens nicht beeinflusst.",neu!C512=0),0,IF(AND(Original!Z512="Ich habe mich wegen meiner Amazon-Vorbehalte im ersten Teil des Fragebogens fÃ¼r das Spenden entschieden.",neu!C512=1),1,""))</f>
        <v>1</v>
      </c>
      <c r="AB512" s="19"/>
    </row>
    <row r="513" spans="1:28" x14ac:dyDescent="0.3">
      <c r="A513" s="17">
        <f>IF(ISBLANK(Original!C513),1,0)</f>
        <v>0</v>
      </c>
      <c r="B513" s="2" t="str">
        <f>MID(Original!D513,8,1)&amp;MID(Original!F513,8,1)</f>
        <v>B</v>
      </c>
      <c r="C513" s="17">
        <f t="shared" si="35"/>
        <v>0</v>
      </c>
      <c r="D513" s="18">
        <f>Original!G513+1</f>
        <v>7</v>
      </c>
      <c r="E513" s="18">
        <f>Original!H513+1</f>
        <v>3</v>
      </c>
      <c r="F513" s="18">
        <f>10-Original!I513+1</f>
        <v>2</v>
      </c>
      <c r="G513" s="18">
        <f>Original!J513+1</f>
        <v>7</v>
      </c>
      <c r="H513" s="18">
        <f>Original!K513+1</f>
        <v>6</v>
      </c>
      <c r="I513" s="18">
        <f>10-Original!L513+1</f>
        <v>2</v>
      </c>
      <c r="J513" s="4">
        <f t="shared" si="36"/>
        <v>4.5</v>
      </c>
      <c r="K513" s="18">
        <f>Original!M513</f>
        <v>7</v>
      </c>
      <c r="L513" s="20">
        <f>IF(RIGHT(Original!N513,3)="â‚¬",LEFT(Original!N513,(LEN(Original!N513)-3)),Original!N513)</f>
        <v>0</v>
      </c>
      <c r="M513" s="21">
        <f t="shared" si="37"/>
        <v>0</v>
      </c>
      <c r="N513" s="5">
        <f t="shared" si="38"/>
        <v>0</v>
      </c>
      <c r="O513" s="5">
        <f t="shared" si="39"/>
        <v>0</v>
      </c>
      <c r="P513" s="22" t="str">
        <f>IF(Original!O513="mÃ¤nnlich","0",IF(Original!O513="weiblich","1",""))</f>
        <v>0</v>
      </c>
      <c r="Q513" s="22">
        <f>IFERROR(INDEX(Alter!$B$1:$B$7,MATCH(LEFT(Original!P513,5),Alter!$A$1:$A$7,0)),"")</f>
        <v>3</v>
      </c>
      <c r="R513" s="23">
        <f>IFERROR(INDEX(Abschluss!$B$1:$B$10,MATCH(Original!Q513,Abschluss!$A$1:$A$10,0)),"")</f>
        <v>8</v>
      </c>
      <c r="S513" s="23">
        <f>IFERROR(INDEX(Tätigkeit!$B$1:$B$10,MATCH(Original!R513,Tätigkeit!$A$1:$A$10,0)),"")</f>
        <v>2</v>
      </c>
      <c r="T513" s="23">
        <f>IFERROR(INDEX(Berufsfeld!$B$1:$B$16,MATCH(Original!S513,Berufsfeld!$A$1:$A$16,0)),"")</f>
        <v>1</v>
      </c>
      <c r="U513" s="23">
        <f>IFERROR(INDEX(Studium!$B$1:$B$11,MATCH(Original!T513,Studium!$A$1:$A$11,0)),"")</f>
        <v>1</v>
      </c>
      <c r="V513" s="24">
        <f>IFERROR(INDEX(Einkommen!$B$1:$B$17,MATCH(Original!U513,Einkommen!$A$1:$A$17,0)),"")</f>
        <v>5</v>
      </c>
      <c r="W513" s="24">
        <f>IF(Original!V513="","",Original!V513+1)</f>
        <v>6</v>
      </c>
      <c r="X513" s="24">
        <f>IF(Original!W513="","",Original!W513+1)</f>
        <v>5</v>
      </c>
      <c r="Y513" s="25">
        <f>IF(Original!X513="ja",1,IF(Original!X513="nein",0,""))</f>
        <v>1</v>
      </c>
      <c r="Z513" s="25">
        <f>IF(Original!Y513="ja",0,IF(Original!Y513="nein",1,""))</f>
        <v>0</v>
      </c>
      <c r="AA513" s="25">
        <f>IF(OR(Original!Z513="Meine Meinung zu Amazon hat meine Entscheidung im ersten Teil des Fragebogens nicht beeinflusst.",neu!C513=0),0,IF(AND(Original!Z513="Ich habe mich wegen meiner Amazon-Vorbehalte im ersten Teil des Fragebogens fÃ¼r das Spenden entschieden.",neu!C513=1),1,""))</f>
        <v>0</v>
      </c>
      <c r="AB513" s="19"/>
    </row>
    <row r="514" spans="1:28" x14ac:dyDescent="0.3">
      <c r="A514" s="17">
        <f>IF(ISBLANK(Original!C514),1,0)</f>
        <v>1</v>
      </c>
      <c r="B514" s="2" t="str">
        <f>MID(Original!D514,8,1)&amp;MID(Original!F514,8,1)</f>
        <v>A</v>
      </c>
      <c r="C514" s="17">
        <f t="shared" si="35"/>
        <v>1</v>
      </c>
      <c r="D514" s="18">
        <f>Original!G514+1</f>
        <v>9</v>
      </c>
      <c r="E514" s="18">
        <f>Original!H514+1</f>
        <v>5</v>
      </c>
      <c r="F514" s="18">
        <f>10-Original!I514+1</f>
        <v>6</v>
      </c>
      <c r="G514" s="18">
        <f>Original!J514+1</f>
        <v>4</v>
      </c>
      <c r="H514" s="18">
        <f>Original!K514+1</f>
        <v>4</v>
      </c>
      <c r="I514" s="18">
        <f>10-Original!L514+1</f>
        <v>7</v>
      </c>
      <c r="J514" s="4">
        <f t="shared" si="36"/>
        <v>5.833333333333333</v>
      </c>
      <c r="K514" s="18">
        <f>Original!M514</f>
        <v>7</v>
      </c>
      <c r="L514" s="20">
        <f>IF(RIGHT(Original!N514,3)="â‚¬",LEFT(Original!N514,(LEN(Original!N514)-3)),Original!N514)</f>
        <v>200</v>
      </c>
      <c r="M514" s="21">
        <f t="shared" si="37"/>
        <v>200</v>
      </c>
      <c r="N514" s="5">
        <f t="shared" si="38"/>
        <v>200</v>
      </c>
      <c r="O514" s="5">
        <f t="shared" si="39"/>
        <v>200</v>
      </c>
      <c r="P514" s="22" t="str">
        <f>IF(Original!O514="mÃ¤nnlich","0",IF(Original!O514="weiblich","1",""))</f>
        <v>1</v>
      </c>
      <c r="Q514" s="22">
        <f>IFERROR(INDEX(Alter!$B$1:$B$7,MATCH(LEFT(Original!P514,5),Alter!$A$1:$A$7,0)),"")</f>
        <v>2</v>
      </c>
      <c r="R514" s="23">
        <f>IFERROR(INDEX(Abschluss!$B$1:$B$10,MATCH(Original!Q514,Abschluss!$A$1:$A$10,0)),"")</f>
        <v>7</v>
      </c>
      <c r="S514" s="23">
        <f>IFERROR(INDEX(Tätigkeit!$B$1:$B$10,MATCH(Original!R514,Tätigkeit!$A$1:$A$10,0)),"")</f>
        <v>1</v>
      </c>
      <c r="T514" s="23">
        <f>IFERROR(INDEX(Berufsfeld!$B$1:$B$16,MATCH(Original!S514,Berufsfeld!$A$1:$A$16,0)),"")</f>
        <v>2</v>
      </c>
      <c r="U514" s="23">
        <f>IFERROR(INDEX(Studium!$B$1:$B$11,MATCH(Original!T514,Studium!$A$1:$A$11,0)),"")</f>
        <v>4</v>
      </c>
      <c r="V514" s="24">
        <f>IFERROR(INDEX(Einkommen!$B$1:$B$17,MATCH(Original!U514,Einkommen!$A$1:$A$17,0)),"")</f>
        <v>2</v>
      </c>
      <c r="W514" s="24">
        <f>IF(Original!V514="","",Original!V514+1)</f>
        <v>3</v>
      </c>
      <c r="X514" s="24">
        <f>IF(Original!W514="","",Original!W514+1)</f>
        <v>4</v>
      </c>
      <c r="Y514" s="25">
        <f>IF(Original!X514="ja",1,IF(Original!X514="nein",0,""))</f>
        <v>1</v>
      </c>
      <c r="Z514" s="25">
        <f>IF(Original!Y514="ja",0,IF(Original!Y514="nein",1,""))</f>
        <v>0</v>
      </c>
      <c r="AA514" s="25">
        <f>IF(OR(Original!Z514="Meine Meinung zu Amazon hat meine Entscheidung im ersten Teil des Fragebogens nicht beeinflusst.",neu!C514=0),0,IF(AND(Original!Z514="Ich habe mich wegen meiner Amazon-Vorbehalte im ersten Teil des Fragebogens fÃ¼r das Spenden entschieden.",neu!C514=1),1,""))</f>
        <v>0</v>
      </c>
      <c r="AB514" s="19"/>
    </row>
    <row r="515" spans="1:28" x14ac:dyDescent="0.3">
      <c r="A515" s="17">
        <f>IF(ISBLANK(Original!C515),1,0)</f>
        <v>0</v>
      </c>
      <c r="B515" s="2" t="str">
        <f>MID(Original!D515,8,1)&amp;MID(Original!F515,8,1)</f>
        <v>A</v>
      </c>
      <c r="C515" s="17">
        <f t="shared" ref="C515:C578" si="40">IF(B515="A",1,IF(B515="B",0,""))</f>
        <v>1</v>
      </c>
      <c r="D515" s="18">
        <f>Original!G515+1</f>
        <v>7</v>
      </c>
      <c r="E515" s="18">
        <f>Original!H515+1</f>
        <v>5</v>
      </c>
      <c r="F515" s="18">
        <f>10-Original!I515+1</f>
        <v>3</v>
      </c>
      <c r="G515" s="18">
        <f>Original!J515+1</f>
        <v>4</v>
      </c>
      <c r="H515" s="18">
        <f>Original!K515+1</f>
        <v>1</v>
      </c>
      <c r="I515" s="18">
        <f>10-Original!L515+1</f>
        <v>4</v>
      </c>
      <c r="J515" s="4">
        <f t="shared" ref="J515:J578" si="41">SUM(D515:I515)/6</f>
        <v>4</v>
      </c>
      <c r="K515" s="18">
        <f>Original!M515</f>
        <v>10</v>
      </c>
      <c r="L515" s="20">
        <f>IF(RIGHT(Original!N515,3)="â‚¬",LEFT(Original!N515,(LEN(Original!N515)-3)),Original!N515)</f>
        <v>50</v>
      </c>
      <c r="M515" s="21">
        <f t="shared" ref="M515:M578" si="42">IF(OR(RIGHT(L515,5)="Euro ",RIGHT(L515,5)=" Euro"),LEFT(L515,LEN(L515)-5),L515)</f>
        <v>50</v>
      </c>
      <c r="N515" s="5">
        <f t="shared" ref="N515:N578" si="43">M515</f>
        <v>50</v>
      </c>
      <c r="O515" s="5">
        <f t="shared" ref="O515:O578" si="44">INT($N515)</f>
        <v>50</v>
      </c>
      <c r="P515" s="22" t="str">
        <f>IF(Original!O515="mÃ¤nnlich","0",IF(Original!O515="weiblich","1",""))</f>
        <v>0</v>
      </c>
      <c r="Q515" s="22">
        <f>IFERROR(INDEX(Alter!$B$1:$B$7,MATCH(LEFT(Original!P515,5),Alter!$A$1:$A$7,0)),"")</f>
        <v>3</v>
      </c>
      <c r="R515" s="23">
        <f>IFERROR(INDEX(Abschluss!$B$1:$B$10,MATCH(Original!Q515,Abschluss!$A$1:$A$10,0)),"")</f>
        <v>8</v>
      </c>
      <c r="S515" s="23">
        <f>IFERROR(INDEX(Tätigkeit!$B$1:$B$10,MATCH(Original!R515,Tätigkeit!$A$1:$A$10,0)),"")</f>
        <v>9</v>
      </c>
      <c r="T515" s="23">
        <f>IFERROR(INDEX(Berufsfeld!$B$1:$B$16,MATCH(Original!S515,Berufsfeld!$A$1:$A$16,0)),"")</f>
        <v>9</v>
      </c>
      <c r="U515" s="23">
        <f>IFERROR(INDEX(Studium!$B$1:$B$11,MATCH(Original!T515,Studium!$A$1:$A$11,0)),"")</f>
        <v>2</v>
      </c>
      <c r="V515" s="24">
        <f>IFERROR(INDEX(Einkommen!$B$1:$B$17,MATCH(Original!U515,Einkommen!$A$1:$A$17,0)),"")</f>
        <v>7</v>
      </c>
      <c r="W515" s="24">
        <f>IF(Original!V515="","",Original!V515+1)</f>
        <v>2</v>
      </c>
      <c r="X515" s="24">
        <f>IF(Original!W515="","",Original!W515+1)</f>
        <v>4</v>
      </c>
      <c r="Y515" s="25">
        <f>IF(Original!X515="ja",1,IF(Original!X515="nein",0,""))</f>
        <v>1</v>
      </c>
      <c r="Z515" s="25">
        <f>IF(Original!Y515="ja",0,IF(Original!Y515="nein",1,""))</f>
        <v>0</v>
      </c>
      <c r="AA515" s="25">
        <f>IF(OR(Original!Z515="Meine Meinung zu Amazon hat meine Entscheidung im ersten Teil des Fragebogens nicht beeinflusst.",neu!C515=0),0,IF(AND(Original!Z515="Ich habe mich wegen meiner Amazon-Vorbehalte im ersten Teil des Fragebogens fÃ¼r das Spenden entschieden.",neu!C515=1),1,""))</f>
        <v>0</v>
      </c>
      <c r="AB515" s="19"/>
    </row>
    <row r="516" spans="1:28" x14ac:dyDescent="0.3">
      <c r="A516" s="17">
        <f>IF(ISBLANK(Original!C516),1,0)</f>
        <v>0</v>
      </c>
      <c r="B516" s="2" t="str">
        <f>MID(Original!D516,8,1)&amp;MID(Original!F516,8,1)</f>
        <v>A</v>
      </c>
      <c r="C516" s="17">
        <f t="shared" si="40"/>
        <v>1</v>
      </c>
      <c r="D516" s="18">
        <f>Original!G516+1</f>
        <v>9</v>
      </c>
      <c r="E516" s="18">
        <f>Original!H516+1</f>
        <v>11</v>
      </c>
      <c r="F516" s="18">
        <f>10-Original!I516+1</f>
        <v>11</v>
      </c>
      <c r="G516" s="18">
        <f>Original!J516+1</f>
        <v>1</v>
      </c>
      <c r="H516" s="18">
        <f>Original!K516+1</f>
        <v>1</v>
      </c>
      <c r="I516" s="18">
        <f>10-Original!L516+1</f>
        <v>8</v>
      </c>
      <c r="J516" s="4">
        <f t="shared" si="41"/>
        <v>6.833333333333333</v>
      </c>
      <c r="K516" s="18">
        <f>Original!M516</f>
        <v>7</v>
      </c>
      <c r="L516" s="20">
        <f>IF(RIGHT(Original!N516,3)="â‚¬",LEFT(Original!N516,(LEN(Original!N516)-3)),Original!N516)</f>
        <v>0</v>
      </c>
      <c r="M516" s="21">
        <f t="shared" si="42"/>
        <v>0</v>
      </c>
      <c r="N516" s="5">
        <f t="shared" si="43"/>
        <v>0</v>
      </c>
      <c r="O516" s="5">
        <f t="shared" si="44"/>
        <v>0</v>
      </c>
      <c r="P516" s="22" t="str">
        <f>IF(Original!O516="mÃ¤nnlich","0",IF(Original!O516="weiblich","1",""))</f>
        <v>0</v>
      </c>
      <c r="Q516" s="22">
        <f>IFERROR(INDEX(Alter!$B$1:$B$7,MATCH(LEFT(Original!P516,5),Alter!$A$1:$A$7,0)),"")</f>
        <v>2</v>
      </c>
      <c r="R516" s="23">
        <f>IFERROR(INDEX(Abschluss!$B$1:$B$10,MATCH(Original!Q516,Abschluss!$A$1:$A$10,0)),"")</f>
        <v>4</v>
      </c>
      <c r="S516" s="23">
        <f>IFERROR(INDEX(Tätigkeit!$B$1:$B$10,MATCH(Original!R516,Tätigkeit!$A$1:$A$10,0)),"")</f>
        <v>1</v>
      </c>
      <c r="T516" s="23">
        <f>IFERROR(INDEX(Berufsfeld!$B$1:$B$16,MATCH(Original!S516,Berufsfeld!$A$1:$A$16,0)),"")</f>
        <v>8</v>
      </c>
      <c r="U516" s="23">
        <f>IFERROR(INDEX(Studium!$B$1:$B$11,MATCH(Original!T516,Studium!$A$1:$A$11,0)),"")</f>
        <v>5</v>
      </c>
      <c r="V516" s="24">
        <f>IFERROR(INDEX(Einkommen!$B$1:$B$17,MATCH(Original!U516,Einkommen!$A$1:$A$17,0)),"")</f>
        <v>1</v>
      </c>
      <c r="W516" s="24">
        <f>IF(Original!V516="","",Original!V516+1)</f>
        <v>5</v>
      </c>
      <c r="X516" s="24">
        <f>IF(Original!W516="","",Original!W516+1)</f>
        <v>4</v>
      </c>
      <c r="Y516" s="25">
        <f>IF(Original!X516="ja",1,IF(Original!X516="nein",0,""))</f>
        <v>1</v>
      </c>
      <c r="Z516" s="25">
        <f>IF(Original!Y516="ja",0,IF(Original!Y516="nein",1,""))</f>
        <v>0</v>
      </c>
      <c r="AA516" s="25">
        <f>IF(OR(Original!Z516="Meine Meinung zu Amazon hat meine Entscheidung im ersten Teil des Fragebogens nicht beeinflusst.",neu!C516=0),0,IF(AND(Original!Z516="Ich habe mich wegen meiner Amazon-Vorbehalte im ersten Teil des Fragebogens fÃ¼r das Spenden entschieden.",neu!C516=1),1,""))</f>
        <v>0</v>
      </c>
      <c r="AB516" s="19"/>
    </row>
    <row r="517" spans="1:28" x14ac:dyDescent="0.3">
      <c r="A517" s="17">
        <f>IF(ISBLANK(Original!C517),1,0)</f>
        <v>1</v>
      </c>
      <c r="B517" s="2" t="str">
        <f>MID(Original!D517,8,1)&amp;MID(Original!F517,8,1)</f>
        <v>A</v>
      </c>
      <c r="C517" s="17">
        <f t="shared" si="40"/>
        <v>1</v>
      </c>
      <c r="D517" s="18">
        <f>Original!G517+1</f>
        <v>7</v>
      </c>
      <c r="E517" s="18">
        <f>Original!H517+1</f>
        <v>5</v>
      </c>
      <c r="F517" s="18">
        <f>10-Original!I517+1</f>
        <v>4</v>
      </c>
      <c r="G517" s="18">
        <f>Original!J517+1</f>
        <v>5</v>
      </c>
      <c r="H517" s="18">
        <f>Original!K517+1</f>
        <v>5</v>
      </c>
      <c r="I517" s="18">
        <f>10-Original!L517+1</f>
        <v>7</v>
      </c>
      <c r="J517" s="4">
        <f t="shared" si="41"/>
        <v>5.5</v>
      </c>
      <c r="K517" s="18">
        <f>Original!M517</f>
        <v>7</v>
      </c>
      <c r="L517" s="20">
        <f>IF(RIGHT(Original!N517,3)="â‚¬",LEFT(Original!N517,(LEN(Original!N517)-3)),Original!N517)</f>
        <v>100</v>
      </c>
      <c r="M517" s="21">
        <f t="shared" si="42"/>
        <v>100</v>
      </c>
      <c r="N517" s="5">
        <f t="shared" si="43"/>
        <v>100</v>
      </c>
      <c r="O517" s="5">
        <f t="shared" si="44"/>
        <v>100</v>
      </c>
      <c r="P517" s="22" t="str">
        <f>IF(Original!O517="mÃ¤nnlich","0",IF(Original!O517="weiblich","1",""))</f>
        <v>0</v>
      </c>
      <c r="Q517" s="22">
        <f>IFERROR(INDEX(Alter!$B$1:$B$7,MATCH(LEFT(Original!P517,5),Alter!$A$1:$A$7,0)),"")</f>
        <v>2</v>
      </c>
      <c r="R517" s="23">
        <f>IFERROR(INDEX(Abschluss!$B$1:$B$10,MATCH(Original!Q517,Abschluss!$A$1:$A$10,0)),"")</f>
        <v>4</v>
      </c>
      <c r="S517" s="23">
        <f>IFERROR(INDEX(Tätigkeit!$B$1:$B$10,MATCH(Original!R517,Tätigkeit!$A$1:$A$10,0)),"")</f>
        <v>1</v>
      </c>
      <c r="T517" s="23">
        <f>IFERROR(INDEX(Berufsfeld!$B$1:$B$16,MATCH(Original!S517,Berufsfeld!$A$1:$A$16,0)),"")</f>
        <v>2</v>
      </c>
      <c r="U517" s="23">
        <f>IFERROR(INDEX(Studium!$B$1:$B$11,MATCH(Original!T517,Studium!$A$1:$A$11,0)),"")</f>
        <v>4</v>
      </c>
      <c r="V517" s="24">
        <f>IFERROR(INDEX(Einkommen!$B$1:$B$17,MATCH(Original!U517,Einkommen!$A$1:$A$17,0)),"")</f>
        <v>2</v>
      </c>
      <c r="W517" s="24">
        <f>IF(Original!V517="","",Original!V517+1)</f>
        <v>3</v>
      </c>
      <c r="X517" s="24">
        <f>IF(Original!W517="","",Original!W517+1)</f>
        <v>5</v>
      </c>
      <c r="Y517" s="25">
        <f>IF(Original!X517="ja",1,IF(Original!X517="nein",0,""))</f>
        <v>1</v>
      </c>
      <c r="Z517" s="25">
        <f>IF(Original!Y517="ja",0,IF(Original!Y517="nein",1,""))</f>
        <v>0</v>
      </c>
      <c r="AA517" s="25">
        <f>IF(OR(Original!Z517="Meine Meinung zu Amazon hat meine Entscheidung im ersten Teil des Fragebogens nicht beeinflusst.",neu!C517=0),0,IF(AND(Original!Z517="Ich habe mich wegen meiner Amazon-Vorbehalte im ersten Teil des Fragebogens fÃ¼r das Spenden entschieden.",neu!C517=1),1,""))</f>
        <v>0</v>
      </c>
      <c r="AB517" s="19"/>
    </row>
    <row r="518" spans="1:28" x14ac:dyDescent="0.3">
      <c r="A518" s="17">
        <f>IF(ISBLANK(Original!C518),1,0)</f>
        <v>0</v>
      </c>
      <c r="B518" s="2" t="str">
        <f>MID(Original!D518,8,1)&amp;MID(Original!F518,8,1)</f>
        <v>A</v>
      </c>
      <c r="C518" s="17">
        <f t="shared" si="40"/>
        <v>1</v>
      </c>
      <c r="D518" s="18">
        <f>Original!G518+1</f>
        <v>8</v>
      </c>
      <c r="E518" s="18">
        <f>Original!H518+1</f>
        <v>5</v>
      </c>
      <c r="F518" s="18">
        <f>10-Original!I518+1</f>
        <v>5</v>
      </c>
      <c r="G518" s="18">
        <f>Original!J518+1</f>
        <v>7</v>
      </c>
      <c r="H518" s="18">
        <f>Original!K518+1</f>
        <v>2</v>
      </c>
      <c r="I518" s="18">
        <f>10-Original!L518+1</f>
        <v>3</v>
      </c>
      <c r="J518" s="4">
        <f t="shared" si="41"/>
        <v>5</v>
      </c>
      <c r="K518" s="18">
        <f>Original!M518</f>
        <v>10</v>
      </c>
      <c r="L518" s="20">
        <f>IF(RIGHT(Original!N518,3)="â‚¬",LEFT(Original!N518,(LEN(Original!N518)-3)),Original!N518)</f>
        <v>100</v>
      </c>
      <c r="M518" s="21">
        <f t="shared" si="42"/>
        <v>100</v>
      </c>
      <c r="N518" s="5">
        <f t="shared" si="43"/>
        <v>100</v>
      </c>
      <c r="O518" s="5">
        <f t="shared" si="44"/>
        <v>100</v>
      </c>
      <c r="P518" s="22" t="str">
        <f>IF(Original!O518="mÃ¤nnlich","0",IF(Original!O518="weiblich","1",""))</f>
        <v>1</v>
      </c>
      <c r="Q518" s="22">
        <f>IFERROR(INDEX(Alter!$B$1:$B$7,MATCH(LEFT(Original!P518,5),Alter!$A$1:$A$7,0)),"")</f>
        <v>2</v>
      </c>
      <c r="R518" s="23">
        <f>IFERROR(INDEX(Abschluss!$B$1:$B$10,MATCH(Original!Q518,Abschluss!$A$1:$A$10,0)),"")</f>
        <v>4</v>
      </c>
      <c r="S518" s="23">
        <f>IFERROR(INDEX(Tätigkeit!$B$1:$B$10,MATCH(Original!R518,Tätigkeit!$A$1:$A$10,0)),"")</f>
        <v>1</v>
      </c>
      <c r="T518" s="23">
        <f>IFERROR(INDEX(Berufsfeld!$B$1:$B$16,MATCH(Original!S518,Berufsfeld!$A$1:$A$16,0)),"")</f>
        <v>1</v>
      </c>
      <c r="U518" s="23">
        <f>IFERROR(INDEX(Studium!$B$1:$B$11,MATCH(Original!T518,Studium!$A$1:$A$11,0)),"")</f>
        <v>2</v>
      </c>
      <c r="V518" s="24">
        <f>IFERROR(INDEX(Einkommen!$B$1:$B$17,MATCH(Original!U518,Einkommen!$A$1:$A$17,0)),"")</f>
        <v>1</v>
      </c>
      <c r="W518" s="24">
        <f>IF(Original!V518="","",Original!V518+1)</f>
        <v>2</v>
      </c>
      <c r="X518" s="24">
        <f>IF(Original!W518="","",Original!W518+1)</f>
        <v>4</v>
      </c>
      <c r="Y518" s="25">
        <f>IF(Original!X518="ja",1,IF(Original!X518="nein",0,""))</f>
        <v>1</v>
      </c>
      <c r="Z518" s="25">
        <f>IF(Original!Y518="ja",0,IF(Original!Y518="nein",1,""))</f>
        <v>0</v>
      </c>
      <c r="AA518" s="25">
        <f>IF(OR(Original!Z518="Meine Meinung zu Amazon hat meine Entscheidung im ersten Teil des Fragebogens nicht beeinflusst.",neu!C518=0),0,IF(AND(Original!Z518="Ich habe mich wegen meiner Amazon-Vorbehalte im ersten Teil des Fragebogens fÃ¼r das Spenden entschieden.",neu!C518=1),1,""))</f>
        <v>0</v>
      </c>
      <c r="AB518" s="19"/>
    </row>
    <row r="519" spans="1:28" x14ac:dyDescent="0.3">
      <c r="A519" s="17">
        <f>IF(ISBLANK(Original!C519),1,0)</f>
        <v>0</v>
      </c>
      <c r="B519" s="2" t="str">
        <f>MID(Original!D519,8,1)&amp;MID(Original!F519,8,1)</f>
        <v>B</v>
      </c>
      <c r="C519" s="17">
        <f t="shared" si="40"/>
        <v>0</v>
      </c>
      <c r="D519" s="18">
        <f>Original!G519+1</f>
        <v>4</v>
      </c>
      <c r="E519" s="18">
        <f>Original!H519+1</f>
        <v>9</v>
      </c>
      <c r="F519" s="18">
        <f>10-Original!I519+1</f>
        <v>3</v>
      </c>
      <c r="G519" s="18">
        <f>Original!J519+1</f>
        <v>3</v>
      </c>
      <c r="H519" s="18">
        <f>Original!K519+1</f>
        <v>3</v>
      </c>
      <c r="I519" s="18">
        <f>10-Original!L519+1</f>
        <v>2</v>
      </c>
      <c r="J519" s="4">
        <f t="shared" si="41"/>
        <v>4</v>
      </c>
      <c r="K519" s="18">
        <f>Original!M519</f>
        <v>10</v>
      </c>
      <c r="L519" s="20" t="str">
        <f>IF(RIGHT(Original!N519,3)="â‚¬",LEFT(Original!N519,(LEN(Original!N519)-3)),Original!N519)</f>
        <v>100</v>
      </c>
      <c r="M519" s="21" t="str">
        <f t="shared" si="42"/>
        <v>100</v>
      </c>
      <c r="N519" s="5" t="str">
        <f t="shared" si="43"/>
        <v>100</v>
      </c>
      <c r="O519" s="5">
        <f t="shared" si="44"/>
        <v>100</v>
      </c>
      <c r="P519" s="22" t="str">
        <f>IF(Original!O519="mÃ¤nnlich","0",IF(Original!O519="weiblich","1",""))</f>
        <v>1</v>
      </c>
      <c r="Q519" s="22">
        <f>IFERROR(INDEX(Alter!$B$1:$B$7,MATCH(LEFT(Original!P519,5),Alter!$A$1:$A$7,0)),"")</f>
        <v>3</v>
      </c>
      <c r="R519" s="23">
        <f>IFERROR(INDEX(Abschluss!$B$1:$B$10,MATCH(Original!Q519,Abschluss!$A$1:$A$10,0)),"")</f>
        <v>4</v>
      </c>
      <c r="S519" s="23">
        <f>IFERROR(INDEX(Tätigkeit!$B$1:$B$10,MATCH(Original!R519,Tätigkeit!$A$1:$A$10,0)),"")</f>
        <v>1</v>
      </c>
      <c r="T519" s="23">
        <f>IFERROR(INDEX(Berufsfeld!$B$1:$B$16,MATCH(Original!S519,Berufsfeld!$A$1:$A$16,0)),"")</f>
        <v>8</v>
      </c>
      <c r="U519" s="23">
        <f>IFERROR(INDEX(Studium!$B$1:$B$11,MATCH(Original!T519,Studium!$A$1:$A$11,0)),"")</f>
        <v>3</v>
      </c>
      <c r="V519" s="24">
        <f>IFERROR(INDEX(Einkommen!$B$1:$B$17,MATCH(Original!U519,Einkommen!$A$1:$A$17,0)),"")</f>
        <v>2</v>
      </c>
      <c r="W519" s="24">
        <f>IF(Original!V519="","",Original!V519+1)</f>
        <v>4</v>
      </c>
      <c r="X519" s="24">
        <f>IF(Original!W519="","",Original!W519+1)</f>
        <v>3</v>
      </c>
      <c r="Y519" s="25">
        <f>IF(Original!X519="ja",1,IF(Original!X519="nein",0,""))</f>
        <v>1</v>
      </c>
      <c r="Z519" s="25">
        <f>IF(Original!Y519="ja",0,IF(Original!Y519="nein",1,""))</f>
        <v>0</v>
      </c>
      <c r="AA519" s="25">
        <f>IF(OR(Original!Z519="Meine Meinung zu Amazon hat meine Entscheidung im ersten Teil des Fragebogens nicht beeinflusst.",neu!C519=0),0,IF(AND(Original!Z519="Ich habe mich wegen meiner Amazon-Vorbehalte im ersten Teil des Fragebogens fÃ¼r das Spenden entschieden.",neu!C519=1),1,""))</f>
        <v>0</v>
      </c>
      <c r="AB519" s="19"/>
    </row>
    <row r="520" spans="1:28" x14ac:dyDescent="0.3">
      <c r="A520" s="17">
        <f>IF(ISBLANK(Original!C520),1,0)</f>
        <v>0</v>
      </c>
      <c r="B520" s="2" t="str">
        <f>MID(Original!D520,8,1)&amp;MID(Original!F520,8,1)</f>
        <v>A</v>
      </c>
      <c r="C520" s="17">
        <f t="shared" si="40"/>
        <v>1</v>
      </c>
      <c r="D520" s="18">
        <f>Original!G520+1</f>
        <v>4</v>
      </c>
      <c r="E520" s="18">
        <f>Original!H520+1</f>
        <v>4</v>
      </c>
      <c r="F520" s="18">
        <f>10-Original!I520+1</f>
        <v>3</v>
      </c>
      <c r="G520" s="18">
        <f>Original!J520+1</f>
        <v>4</v>
      </c>
      <c r="H520" s="18">
        <f>Original!K520+1</f>
        <v>4</v>
      </c>
      <c r="I520" s="18">
        <f>10-Original!L520+1</f>
        <v>2</v>
      </c>
      <c r="J520" s="4">
        <f t="shared" si="41"/>
        <v>3.5</v>
      </c>
      <c r="K520" s="18">
        <f>Original!M520</f>
        <v>8</v>
      </c>
      <c r="L520" s="20">
        <f>IF(RIGHT(Original!N520,3)="â‚¬",LEFT(Original!N520,(LEN(Original!N520)-3)),Original!N520)</f>
        <v>200</v>
      </c>
      <c r="M520" s="21">
        <f t="shared" si="42"/>
        <v>200</v>
      </c>
      <c r="N520" s="5">
        <f t="shared" si="43"/>
        <v>200</v>
      </c>
      <c r="O520" s="5">
        <f t="shared" si="44"/>
        <v>200</v>
      </c>
      <c r="P520" s="22" t="str">
        <f>IF(Original!O520="mÃ¤nnlich","0",IF(Original!O520="weiblich","1",""))</f>
        <v>1</v>
      </c>
      <c r="Q520" s="22">
        <f>IFERROR(INDEX(Alter!$B$1:$B$7,MATCH(LEFT(Original!P520,5),Alter!$A$1:$A$7,0)),"")</f>
        <v>5</v>
      </c>
      <c r="R520" s="23">
        <f>IFERROR(INDEX(Abschluss!$B$1:$B$10,MATCH(Original!Q520,Abschluss!$A$1:$A$10,0)),"")</f>
        <v>8</v>
      </c>
      <c r="S520" s="23">
        <f>IFERROR(INDEX(Tätigkeit!$B$1:$B$10,MATCH(Original!R520,Tätigkeit!$A$1:$A$10,0)),"")</f>
        <v>2</v>
      </c>
      <c r="T520" s="23">
        <f>IFERROR(INDEX(Berufsfeld!$B$1:$B$16,MATCH(Original!S520,Berufsfeld!$A$1:$A$16,0)),"")</f>
        <v>3</v>
      </c>
      <c r="U520" s="23">
        <f>IFERROR(INDEX(Studium!$B$1:$B$11,MATCH(Original!T520,Studium!$A$1:$A$11,0)),"")</f>
        <v>2</v>
      </c>
      <c r="V520" s="24">
        <f>IFERROR(INDEX(Einkommen!$B$1:$B$17,MATCH(Original!U520,Einkommen!$A$1:$A$17,0)),"")</f>
        <v>5</v>
      </c>
      <c r="W520" s="24">
        <f>IF(Original!V520="","",Original!V520+1)</f>
        <v>4</v>
      </c>
      <c r="X520" s="24">
        <f>IF(Original!W520="","",Original!W520+1)</f>
        <v>3</v>
      </c>
      <c r="Y520" s="25">
        <f>IF(Original!X520="ja",1,IF(Original!X520="nein",0,""))</f>
        <v>1</v>
      </c>
      <c r="Z520" s="25">
        <f>IF(Original!Y520="ja",0,IF(Original!Y520="nein",1,""))</f>
        <v>0</v>
      </c>
      <c r="AA520" s="25">
        <f>IF(OR(Original!Z520="Meine Meinung zu Amazon hat meine Entscheidung im ersten Teil des Fragebogens nicht beeinflusst.",neu!C520=0),0,IF(AND(Original!Z520="Ich habe mich wegen meiner Amazon-Vorbehalte im ersten Teil des Fragebogens fÃ¼r das Spenden entschieden.",neu!C520=1),1,""))</f>
        <v>0</v>
      </c>
      <c r="AB520" s="19"/>
    </row>
    <row r="521" spans="1:28" x14ac:dyDescent="0.3">
      <c r="A521" s="17">
        <f>IF(ISBLANK(Original!C521),1,0)</f>
        <v>1</v>
      </c>
      <c r="B521" s="2" t="str">
        <f>MID(Original!D521,8,1)&amp;MID(Original!F521,8,1)</f>
        <v>A</v>
      </c>
      <c r="C521" s="17">
        <f t="shared" si="40"/>
        <v>1</v>
      </c>
      <c r="D521" s="18">
        <f>Original!G521+1</f>
        <v>6</v>
      </c>
      <c r="E521" s="18">
        <f>Original!H521+1</f>
        <v>7</v>
      </c>
      <c r="F521" s="18">
        <f>10-Original!I521+1</f>
        <v>4</v>
      </c>
      <c r="G521" s="18">
        <f>Original!J521+1</f>
        <v>4</v>
      </c>
      <c r="H521" s="18">
        <f>Original!K521+1</f>
        <v>5</v>
      </c>
      <c r="I521" s="18">
        <f>10-Original!L521+1</f>
        <v>5</v>
      </c>
      <c r="J521" s="4">
        <f t="shared" si="41"/>
        <v>5.166666666666667</v>
      </c>
      <c r="K521" s="18">
        <f>Original!M521</f>
        <v>6</v>
      </c>
      <c r="L521" s="20" t="str">
        <f>IF(RIGHT(Original!N521,3)="â‚¬",LEFT(Original!N521,(LEN(Original!N521)-3)),Original!N521)</f>
        <v>100</v>
      </c>
      <c r="M521" s="21" t="str">
        <f t="shared" si="42"/>
        <v>100</v>
      </c>
      <c r="N521" s="5" t="str">
        <f t="shared" si="43"/>
        <v>100</v>
      </c>
      <c r="O521" s="5">
        <f t="shared" si="44"/>
        <v>100</v>
      </c>
      <c r="P521" s="22" t="str">
        <f>IF(Original!O521="mÃ¤nnlich","0",IF(Original!O521="weiblich","1",""))</f>
        <v>1</v>
      </c>
      <c r="Q521" s="22">
        <f>IFERROR(INDEX(Alter!$B$1:$B$7,MATCH(LEFT(Original!P521,5),Alter!$A$1:$A$7,0)),"")</f>
        <v>2</v>
      </c>
      <c r="R521" s="23">
        <f>IFERROR(INDEX(Abschluss!$B$1:$B$10,MATCH(Original!Q521,Abschluss!$A$1:$A$10,0)),"")</f>
        <v>4</v>
      </c>
      <c r="S521" s="23">
        <f>IFERROR(INDEX(Tätigkeit!$B$1:$B$10,MATCH(Original!R521,Tätigkeit!$A$1:$A$10,0)),"")</f>
        <v>2</v>
      </c>
      <c r="T521" s="23">
        <f>IFERROR(INDEX(Berufsfeld!$B$1:$B$16,MATCH(Original!S521,Berufsfeld!$A$1:$A$16,0)),"")</f>
        <v>2</v>
      </c>
      <c r="U521" s="23">
        <f>IFERROR(INDEX(Studium!$B$1:$B$11,MATCH(Original!T521,Studium!$A$1:$A$11,0)),"")</f>
        <v>4</v>
      </c>
      <c r="V521" s="24">
        <f>IFERROR(INDEX(Einkommen!$B$1:$B$17,MATCH(Original!U521,Einkommen!$A$1:$A$17,0)),"")</f>
        <v>1</v>
      </c>
      <c r="W521" s="24">
        <f>IF(Original!V521="","",Original!V521+1)</f>
        <v>3</v>
      </c>
      <c r="X521" s="24">
        <f>IF(Original!W521="","",Original!W521+1)</f>
        <v>3</v>
      </c>
      <c r="Y521" s="25">
        <f>IF(Original!X521="ja",1,IF(Original!X521="nein",0,""))</f>
        <v>1</v>
      </c>
      <c r="Z521" s="25">
        <f>IF(Original!Y521="ja",0,IF(Original!Y521="nein",1,""))</f>
        <v>0</v>
      </c>
      <c r="AA521" s="25">
        <f>IF(OR(Original!Z521="Meine Meinung zu Amazon hat meine Entscheidung im ersten Teil des Fragebogens nicht beeinflusst.",neu!C521=0),0,IF(AND(Original!Z521="Ich habe mich wegen meiner Amazon-Vorbehalte im ersten Teil des Fragebogens fÃ¼r das Spenden entschieden.",neu!C521=1),1,""))</f>
        <v>1</v>
      </c>
      <c r="AB521" s="19"/>
    </row>
    <row r="522" spans="1:28" x14ac:dyDescent="0.3">
      <c r="A522" s="17">
        <f>IF(ISBLANK(Original!C522),1,0)</f>
        <v>1</v>
      </c>
      <c r="B522" s="2" t="str">
        <f>MID(Original!D522,8,1)&amp;MID(Original!F522,8,1)</f>
        <v>A</v>
      </c>
      <c r="C522" s="17">
        <f t="shared" si="40"/>
        <v>1</v>
      </c>
      <c r="D522" s="18">
        <f>Original!G522+1</f>
        <v>7</v>
      </c>
      <c r="E522" s="18">
        <f>Original!H522+1</f>
        <v>7</v>
      </c>
      <c r="F522" s="18">
        <f>10-Original!I522+1</f>
        <v>3</v>
      </c>
      <c r="G522" s="18">
        <f>Original!J522+1</f>
        <v>6</v>
      </c>
      <c r="H522" s="18">
        <f>Original!K522+1</f>
        <v>5</v>
      </c>
      <c r="I522" s="18">
        <f>10-Original!L522+1</f>
        <v>6</v>
      </c>
      <c r="J522" s="4">
        <f t="shared" si="41"/>
        <v>5.666666666666667</v>
      </c>
      <c r="K522" s="18">
        <f>Original!M522</f>
        <v>7</v>
      </c>
      <c r="L522" s="20">
        <f>IF(RIGHT(Original!N522,3)="â‚¬",LEFT(Original!N522,(LEN(Original!N522)-3)),Original!N522)</f>
        <v>0</v>
      </c>
      <c r="M522" s="21">
        <f t="shared" si="42"/>
        <v>0</v>
      </c>
      <c r="N522" s="5">
        <f t="shared" si="43"/>
        <v>0</v>
      </c>
      <c r="O522" s="5">
        <f t="shared" si="44"/>
        <v>0</v>
      </c>
      <c r="P522" s="22" t="str">
        <f>IF(Original!O522="mÃ¤nnlich","0",IF(Original!O522="weiblich","1",""))</f>
        <v>1</v>
      </c>
      <c r="Q522" s="22">
        <f>IFERROR(INDEX(Alter!$B$1:$B$7,MATCH(LEFT(Original!P522,5),Alter!$A$1:$A$7,0)),"")</f>
        <v>2</v>
      </c>
      <c r="R522" s="23">
        <f>IFERROR(INDEX(Abschluss!$B$1:$B$10,MATCH(Original!Q522,Abschluss!$A$1:$A$10,0)),"")</f>
        <v>4</v>
      </c>
      <c r="S522" s="23">
        <f>IFERROR(INDEX(Tätigkeit!$B$1:$B$10,MATCH(Original!R522,Tätigkeit!$A$1:$A$10,0)),"")</f>
        <v>1</v>
      </c>
      <c r="T522" s="23">
        <f>IFERROR(INDEX(Berufsfeld!$B$1:$B$16,MATCH(Original!S522,Berufsfeld!$A$1:$A$16,0)),"")</f>
        <v>11</v>
      </c>
      <c r="U522" s="23">
        <f>IFERROR(INDEX(Studium!$B$1:$B$11,MATCH(Original!T522,Studium!$A$1:$A$11,0)),"")</f>
        <v>9</v>
      </c>
      <c r="V522" s="24">
        <f>IFERROR(INDEX(Einkommen!$B$1:$B$17,MATCH(Original!U522,Einkommen!$A$1:$A$17,0)),"")</f>
        <v>1</v>
      </c>
      <c r="W522" s="24">
        <f>IF(Original!V522="","",Original!V522+1)</f>
        <v>2</v>
      </c>
      <c r="X522" s="24">
        <f>IF(Original!W522="","",Original!W522+1)</f>
        <v>3</v>
      </c>
      <c r="Y522" s="25">
        <f>IF(Original!X522="ja",1,IF(Original!X522="nein",0,""))</f>
        <v>0</v>
      </c>
      <c r="Z522" s="25">
        <f>IF(Original!Y522="ja",0,IF(Original!Y522="nein",1,""))</f>
        <v>0</v>
      </c>
      <c r="AA522" s="25">
        <f>IF(OR(Original!Z522="Meine Meinung zu Amazon hat meine Entscheidung im ersten Teil des Fragebogens nicht beeinflusst.",neu!C522=0),0,IF(AND(Original!Z522="Ich habe mich wegen meiner Amazon-Vorbehalte im ersten Teil des Fragebogens fÃ¼r das Spenden entschieden.",neu!C522=1),1,""))</f>
        <v>0</v>
      </c>
      <c r="AB522" s="19"/>
    </row>
    <row r="523" spans="1:28" x14ac:dyDescent="0.3">
      <c r="A523" s="17">
        <f>IF(ISBLANK(Original!C523),1,0)</f>
        <v>1</v>
      </c>
      <c r="B523" s="2" t="str">
        <f>MID(Original!D523,8,1)&amp;MID(Original!F523,8,1)</f>
        <v>A</v>
      </c>
      <c r="C523" s="17">
        <f t="shared" si="40"/>
        <v>1</v>
      </c>
      <c r="D523" s="18">
        <f>Original!G523+1</f>
        <v>6</v>
      </c>
      <c r="E523" s="18">
        <f>Original!H523+1</f>
        <v>4</v>
      </c>
      <c r="F523" s="18">
        <f>10-Original!I523+1</f>
        <v>6</v>
      </c>
      <c r="G523" s="18">
        <f>Original!J523+1</f>
        <v>6</v>
      </c>
      <c r="H523" s="18">
        <f>Original!K523+1</f>
        <v>3</v>
      </c>
      <c r="I523" s="18">
        <f>10-Original!L523+1</f>
        <v>6</v>
      </c>
      <c r="J523" s="4">
        <f t="shared" si="41"/>
        <v>5.166666666666667</v>
      </c>
      <c r="K523" s="18">
        <f>Original!M523</f>
        <v>8</v>
      </c>
      <c r="L523" s="20">
        <f>IF(RIGHT(Original!N523,3)="â‚¬",LEFT(Original!N523,(LEN(Original!N523)-3)),Original!N523)</f>
        <v>500</v>
      </c>
      <c r="M523" s="21">
        <f t="shared" si="42"/>
        <v>500</v>
      </c>
      <c r="N523" s="5">
        <f t="shared" si="43"/>
        <v>500</v>
      </c>
      <c r="O523" s="5">
        <f t="shared" si="44"/>
        <v>500</v>
      </c>
      <c r="P523" s="22" t="str">
        <f>IF(Original!O523="mÃ¤nnlich","0",IF(Original!O523="weiblich","1",""))</f>
        <v>0</v>
      </c>
      <c r="Q523" s="22">
        <f>IFERROR(INDEX(Alter!$B$1:$B$7,MATCH(LEFT(Original!P523,5),Alter!$A$1:$A$7,0)),"")</f>
        <v>2</v>
      </c>
      <c r="R523" s="23">
        <f>IFERROR(INDEX(Abschluss!$B$1:$B$10,MATCH(Original!Q523,Abschluss!$A$1:$A$10,0)),"")</f>
        <v>4</v>
      </c>
      <c r="S523" s="23">
        <f>IFERROR(INDEX(Tätigkeit!$B$1:$B$10,MATCH(Original!R523,Tätigkeit!$A$1:$A$10,0)),"")</f>
        <v>1</v>
      </c>
      <c r="T523" s="23">
        <f>IFERROR(INDEX(Berufsfeld!$B$1:$B$16,MATCH(Original!S523,Berufsfeld!$A$1:$A$16,0)),"")</f>
        <v>8</v>
      </c>
      <c r="U523" s="23">
        <f>IFERROR(INDEX(Studium!$B$1:$B$11,MATCH(Original!T523,Studium!$A$1:$A$11,0)),"")</f>
        <v>5</v>
      </c>
      <c r="V523" s="24">
        <f>IFERROR(INDEX(Einkommen!$B$1:$B$17,MATCH(Original!U523,Einkommen!$A$1:$A$17,0)),"")</f>
        <v>2</v>
      </c>
      <c r="W523" s="24">
        <f>IF(Original!V523="","",Original!V523+1)</f>
        <v>4</v>
      </c>
      <c r="X523" s="24">
        <f>IF(Original!W523="","",Original!W523+1)</f>
        <v>4</v>
      </c>
      <c r="Y523" s="25">
        <f>IF(Original!X523="ja",1,IF(Original!X523="nein",0,""))</f>
        <v>1</v>
      </c>
      <c r="Z523" s="25">
        <f>IF(Original!Y523="ja",0,IF(Original!Y523="nein",1,""))</f>
        <v>0</v>
      </c>
      <c r="AA523" s="25">
        <f>IF(OR(Original!Z523="Meine Meinung zu Amazon hat meine Entscheidung im ersten Teil des Fragebogens nicht beeinflusst.",neu!C523=0),0,IF(AND(Original!Z523="Ich habe mich wegen meiner Amazon-Vorbehalte im ersten Teil des Fragebogens fÃ¼r das Spenden entschieden.",neu!C523=1),1,""))</f>
        <v>0</v>
      </c>
      <c r="AB523" s="19"/>
    </row>
    <row r="524" spans="1:28" x14ac:dyDescent="0.3">
      <c r="A524" s="17">
        <f>IF(ISBLANK(Original!C524),1,0)</f>
        <v>0</v>
      </c>
      <c r="B524" s="2" t="str">
        <f>MID(Original!D524,8,1)&amp;MID(Original!F524,8,1)</f>
        <v>B</v>
      </c>
      <c r="C524" s="17">
        <f t="shared" si="40"/>
        <v>0</v>
      </c>
      <c r="D524" s="18">
        <f>Original!G524+1</f>
        <v>9</v>
      </c>
      <c r="E524" s="18">
        <f>Original!H524+1</f>
        <v>9</v>
      </c>
      <c r="F524" s="18">
        <f>10-Original!I524+1</f>
        <v>7</v>
      </c>
      <c r="G524" s="18">
        <f>Original!J524+1</f>
        <v>6</v>
      </c>
      <c r="H524" s="18">
        <f>Original!K524+1</f>
        <v>11</v>
      </c>
      <c r="I524" s="18">
        <f>10-Original!L524+1</f>
        <v>4</v>
      </c>
      <c r="J524" s="4">
        <f t="shared" si="41"/>
        <v>7.666666666666667</v>
      </c>
      <c r="K524" s="18">
        <f>Original!M524</f>
        <v>6</v>
      </c>
      <c r="L524" s="20">
        <f>IF(RIGHT(Original!N524,3)="â‚¬",LEFT(Original!N524,(LEN(Original!N524)-3)),Original!N524)</f>
        <v>0</v>
      </c>
      <c r="M524" s="21">
        <f t="shared" si="42"/>
        <v>0</v>
      </c>
      <c r="N524" s="5">
        <f t="shared" si="43"/>
        <v>0</v>
      </c>
      <c r="O524" s="5">
        <f t="shared" si="44"/>
        <v>0</v>
      </c>
      <c r="P524" s="22" t="str">
        <f>IF(Original!O524="mÃ¤nnlich","0",IF(Original!O524="weiblich","1",""))</f>
        <v>0</v>
      </c>
      <c r="Q524" s="22">
        <f>IFERROR(INDEX(Alter!$B$1:$B$7,MATCH(LEFT(Original!P524,5),Alter!$A$1:$A$7,0)),"")</f>
        <v>2</v>
      </c>
      <c r="R524" s="23">
        <f>IFERROR(INDEX(Abschluss!$B$1:$B$10,MATCH(Original!Q524,Abschluss!$A$1:$A$10,0)),"")</f>
        <v>4</v>
      </c>
      <c r="S524" s="23">
        <f>IFERROR(INDEX(Tätigkeit!$B$1:$B$10,MATCH(Original!R524,Tätigkeit!$A$1:$A$10,0)),"")</f>
        <v>1</v>
      </c>
      <c r="T524" s="23">
        <f>IFERROR(INDEX(Berufsfeld!$B$1:$B$16,MATCH(Original!S524,Berufsfeld!$A$1:$A$16,0)),"")</f>
        <v>1</v>
      </c>
      <c r="U524" s="23">
        <f>IFERROR(INDEX(Studium!$B$1:$B$11,MATCH(Original!T524,Studium!$A$1:$A$11,0)),"")</f>
        <v>2</v>
      </c>
      <c r="V524" s="24">
        <f>IFERROR(INDEX(Einkommen!$B$1:$B$17,MATCH(Original!U524,Einkommen!$A$1:$A$17,0)),"")</f>
        <v>1</v>
      </c>
      <c r="W524" s="24">
        <f>IF(Original!V524="","",Original!V524+1)</f>
        <v>3</v>
      </c>
      <c r="X524" s="24">
        <f>IF(Original!W524="","",Original!W524+1)</f>
        <v>6</v>
      </c>
      <c r="Y524" s="25">
        <f>IF(Original!X524="ja",1,IF(Original!X524="nein",0,""))</f>
        <v>1</v>
      </c>
      <c r="Z524" s="25">
        <f>IF(Original!Y524="ja",0,IF(Original!Y524="nein",1,""))</f>
        <v>0</v>
      </c>
      <c r="AA524" s="25">
        <f>IF(OR(Original!Z524="Meine Meinung zu Amazon hat meine Entscheidung im ersten Teil des Fragebogens nicht beeinflusst.",neu!C524=0),0,IF(AND(Original!Z524="Ich habe mich wegen meiner Amazon-Vorbehalte im ersten Teil des Fragebogens fÃ¼r das Spenden entschieden.",neu!C524=1),1,""))</f>
        <v>0</v>
      </c>
      <c r="AB524" s="19"/>
    </row>
    <row r="525" spans="1:28" x14ac:dyDescent="0.3">
      <c r="A525" s="17">
        <f>IF(ISBLANK(Original!C525),1,0)</f>
        <v>0</v>
      </c>
      <c r="B525" s="2" t="str">
        <f>MID(Original!D525,8,1)&amp;MID(Original!F525,8,1)</f>
        <v>A</v>
      </c>
      <c r="C525" s="17">
        <f t="shared" si="40"/>
        <v>1</v>
      </c>
      <c r="D525" s="18">
        <f>Original!G525+1</f>
        <v>6</v>
      </c>
      <c r="E525" s="18">
        <f>Original!H525+1</f>
        <v>9</v>
      </c>
      <c r="F525" s="18">
        <f>10-Original!I525+1</f>
        <v>4</v>
      </c>
      <c r="G525" s="18">
        <f>Original!J525+1</f>
        <v>6</v>
      </c>
      <c r="H525" s="18">
        <f>Original!K525+1</f>
        <v>3</v>
      </c>
      <c r="I525" s="18">
        <f>10-Original!L525+1</f>
        <v>2</v>
      </c>
      <c r="J525" s="4">
        <f t="shared" si="41"/>
        <v>5</v>
      </c>
      <c r="K525" s="18">
        <f>Original!M525</f>
        <v>10</v>
      </c>
      <c r="L525" s="20">
        <f>IF(RIGHT(Original!N525,3)="â‚¬",LEFT(Original!N525,(LEN(Original!N525)-3)),Original!N525)</f>
        <v>300</v>
      </c>
      <c r="M525" s="21">
        <f t="shared" si="42"/>
        <v>300</v>
      </c>
      <c r="N525" s="5">
        <f t="shared" si="43"/>
        <v>300</v>
      </c>
      <c r="O525" s="5">
        <f t="shared" si="44"/>
        <v>300</v>
      </c>
      <c r="P525" s="22" t="str">
        <f>IF(Original!O525="mÃ¤nnlich","0",IF(Original!O525="weiblich","1",""))</f>
        <v>1</v>
      </c>
      <c r="Q525" s="22">
        <f>IFERROR(INDEX(Alter!$B$1:$B$7,MATCH(LEFT(Original!P525,5),Alter!$A$1:$A$7,0)),"")</f>
        <v>2</v>
      </c>
      <c r="R525" s="23">
        <f>IFERROR(INDEX(Abschluss!$B$1:$B$10,MATCH(Original!Q525,Abschluss!$A$1:$A$10,0)),"")</f>
        <v>5</v>
      </c>
      <c r="S525" s="23">
        <f>IFERROR(INDEX(Tätigkeit!$B$1:$B$10,MATCH(Original!R525,Tätigkeit!$A$1:$A$10,0)),"")</f>
        <v>1</v>
      </c>
      <c r="T525" s="23">
        <f>IFERROR(INDEX(Berufsfeld!$B$1:$B$16,MATCH(Original!S525,Berufsfeld!$A$1:$A$16,0)),"")</f>
        <v>1</v>
      </c>
      <c r="U525" s="23">
        <f>IFERROR(INDEX(Studium!$B$1:$B$11,MATCH(Original!T525,Studium!$A$1:$A$11,0)),"")</f>
        <v>2</v>
      </c>
      <c r="V525" s="24">
        <f>IFERROR(INDEX(Einkommen!$B$1:$B$17,MATCH(Original!U525,Einkommen!$A$1:$A$17,0)),"")</f>
        <v>1</v>
      </c>
      <c r="W525" s="24">
        <f>IF(Original!V525="","",Original!V525+1)</f>
        <v>2</v>
      </c>
      <c r="X525" s="24">
        <f>IF(Original!W525="","",Original!W525+1)</f>
        <v>3</v>
      </c>
      <c r="Y525" s="25">
        <f>IF(Original!X525="ja",1,IF(Original!X525="nein",0,""))</f>
        <v>1</v>
      </c>
      <c r="Z525" s="25">
        <f>IF(Original!Y525="ja",0,IF(Original!Y525="nein",1,""))</f>
        <v>0</v>
      </c>
      <c r="AA525" s="25">
        <f>IF(OR(Original!Z525="Meine Meinung zu Amazon hat meine Entscheidung im ersten Teil des Fragebogens nicht beeinflusst.",neu!C525=0),0,IF(AND(Original!Z525="Ich habe mich wegen meiner Amazon-Vorbehalte im ersten Teil des Fragebogens fÃ¼r das Spenden entschieden.",neu!C525=1),1,""))</f>
        <v>0</v>
      </c>
      <c r="AB525" s="19"/>
    </row>
    <row r="526" spans="1:28" x14ac:dyDescent="0.3">
      <c r="A526" s="17">
        <f>IF(ISBLANK(Original!C526),1,0)</f>
        <v>0</v>
      </c>
      <c r="B526" s="2" t="str">
        <f>MID(Original!D526,8,1)&amp;MID(Original!F526,8,1)</f>
        <v>A</v>
      </c>
      <c r="C526" s="17">
        <f t="shared" si="40"/>
        <v>1</v>
      </c>
      <c r="D526" s="18">
        <f>Original!G526+1</f>
        <v>2</v>
      </c>
      <c r="E526" s="18">
        <f>Original!H526+1</f>
        <v>1</v>
      </c>
      <c r="F526" s="18">
        <f>10-Original!I526+1</f>
        <v>10</v>
      </c>
      <c r="G526" s="18">
        <f>Original!J526+1</f>
        <v>5</v>
      </c>
      <c r="H526" s="18">
        <f>Original!K526+1</f>
        <v>6</v>
      </c>
      <c r="I526" s="18">
        <f>10-Original!L526+1</f>
        <v>7</v>
      </c>
      <c r="J526" s="4">
        <f t="shared" si="41"/>
        <v>5.166666666666667</v>
      </c>
      <c r="K526" s="18">
        <f>Original!M526</f>
        <v>8</v>
      </c>
      <c r="L526" s="20">
        <f>IF(RIGHT(Original!N526,3)="â‚¬",LEFT(Original!N526,(LEN(Original!N526)-3)),Original!N526)</f>
        <v>500</v>
      </c>
      <c r="M526" s="21">
        <f t="shared" si="42"/>
        <v>500</v>
      </c>
      <c r="N526" s="5">
        <f t="shared" si="43"/>
        <v>500</v>
      </c>
      <c r="O526" s="5">
        <f t="shared" si="44"/>
        <v>500</v>
      </c>
      <c r="P526" s="22" t="str">
        <f>IF(Original!O526="mÃ¤nnlich","0",IF(Original!O526="weiblich","1",""))</f>
        <v>1</v>
      </c>
      <c r="Q526" s="22">
        <f>IFERROR(INDEX(Alter!$B$1:$B$7,MATCH(LEFT(Original!P526,5),Alter!$A$1:$A$7,0)),"")</f>
        <v>3</v>
      </c>
      <c r="R526" s="23">
        <f>IFERROR(INDEX(Abschluss!$B$1:$B$10,MATCH(Original!Q526,Abschluss!$A$1:$A$10,0)),"")</f>
        <v>8</v>
      </c>
      <c r="S526" s="23">
        <f>IFERROR(INDEX(Tätigkeit!$B$1:$B$10,MATCH(Original!R526,Tätigkeit!$A$1:$A$10,0)),"")</f>
        <v>2</v>
      </c>
      <c r="T526" s="23">
        <f>IFERROR(INDEX(Berufsfeld!$B$1:$B$16,MATCH(Original!S526,Berufsfeld!$A$1:$A$16,0)),"")</f>
        <v>3</v>
      </c>
      <c r="U526" s="23">
        <f>IFERROR(INDEX(Studium!$B$1:$B$11,MATCH(Original!T526,Studium!$A$1:$A$11,0)),"")</f>
        <v>7</v>
      </c>
      <c r="V526" s="24">
        <f>IFERROR(INDEX(Einkommen!$B$1:$B$17,MATCH(Original!U526,Einkommen!$A$1:$A$17,0)),"")</f>
        <v>2</v>
      </c>
      <c r="W526" s="24">
        <f>IF(Original!V526="","",Original!V526+1)</f>
        <v>2</v>
      </c>
      <c r="X526" s="24">
        <f>IF(Original!W526="","",Original!W526+1)</f>
        <v>4</v>
      </c>
      <c r="Y526" s="25">
        <f>IF(Original!X526="ja",1,IF(Original!X526="nein",0,""))</f>
        <v>1</v>
      </c>
      <c r="Z526" s="25">
        <f>IF(Original!Y526="ja",0,IF(Original!Y526="nein",1,""))</f>
        <v>0</v>
      </c>
      <c r="AA526" s="25">
        <f>IF(OR(Original!Z526="Meine Meinung zu Amazon hat meine Entscheidung im ersten Teil des Fragebogens nicht beeinflusst.",neu!C526=0),0,IF(AND(Original!Z526="Ich habe mich wegen meiner Amazon-Vorbehalte im ersten Teil des Fragebogens fÃ¼r das Spenden entschieden.",neu!C526=1),1,""))</f>
        <v>0</v>
      </c>
      <c r="AB526" s="19"/>
    </row>
    <row r="527" spans="1:28" x14ac:dyDescent="0.3">
      <c r="A527" s="17">
        <f>IF(ISBLANK(Original!C527),1,0)</f>
        <v>0</v>
      </c>
      <c r="B527" s="2" t="str">
        <f>MID(Original!D527,8,1)&amp;MID(Original!F527,8,1)</f>
        <v>B</v>
      </c>
      <c r="C527" s="17">
        <f t="shared" si="40"/>
        <v>0</v>
      </c>
      <c r="D527" s="18">
        <f>Original!G527+1</f>
        <v>8</v>
      </c>
      <c r="E527" s="18">
        <f>Original!H527+1</f>
        <v>7</v>
      </c>
      <c r="F527" s="18">
        <f>10-Original!I527+1</f>
        <v>9</v>
      </c>
      <c r="G527" s="18">
        <f>Original!J527+1</f>
        <v>9</v>
      </c>
      <c r="H527" s="18">
        <f>Original!K527+1</f>
        <v>7</v>
      </c>
      <c r="I527" s="18">
        <f>10-Original!L527+1</f>
        <v>9</v>
      </c>
      <c r="J527" s="4">
        <f t="shared" si="41"/>
        <v>8.1666666666666661</v>
      </c>
      <c r="K527" s="18">
        <f>Original!M527</f>
        <v>1</v>
      </c>
      <c r="L527" s="20">
        <f>IF(RIGHT(Original!N527,3)="â‚¬",LEFT(Original!N527,(LEN(Original!N527)-3)),Original!N527)</f>
        <v>0</v>
      </c>
      <c r="M527" s="21">
        <f t="shared" si="42"/>
        <v>0</v>
      </c>
      <c r="N527" s="5">
        <f t="shared" si="43"/>
        <v>0</v>
      </c>
      <c r="O527" s="5">
        <f t="shared" si="44"/>
        <v>0</v>
      </c>
      <c r="P527" s="22" t="str">
        <f>IF(Original!O527="mÃ¤nnlich","0",IF(Original!O527="weiblich","1",""))</f>
        <v>0</v>
      </c>
      <c r="Q527" s="22">
        <f>IFERROR(INDEX(Alter!$B$1:$B$7,MATCH(LEFT(Original!P527,5),Alter!$A$1:$A$7,0)),"")</f>
        <v>1</v>
      </c>
      <c r="R527" s="23">
        <f>IFERROR(INDEX(Abschluss!$B$1:$B$10,MATCH(Original!Q527,Abschluss!$A$1:$A$10,0)),"")</f>
        <v>4</v>
      </c>
      <c r="S527" s="23">
        <f>IFERROR(INDEX(Tätigkeit!$B$1:$B$10,MATCH(Original!R527,Tätigkeit!$A$1:$A$10,0)),"")</f>
        <v>1</v>
      </c>
      <c r="T527" s="23">
        <f>IFERROR(INDEX(Berufsfeld!$B$1:$B$16,MATCH(Original!S527,Berufsfeld!$A$1:$A$16,0)),"")</f>
        <v>1</v>
      </c>
      <c r="U527" s="23">
        <f>IFERROR(INDEX(Studium!$B$1:$B$11,MATCH(Original!T527,Studium!$A$1:$A$11,0)),"")</f>
        <v>2</v>
      </c>
      <c r="V527" s="24">
        <f>IFERROR(INDEX(Einkommen!$B$1:$B$17,MATCH(Original!U527,Einkommen!$A$1:$A$17,0)),"")</f>
        <v>2</v>
      </c>
      <c r="W527" s="24">
        <f>IF(Original!V527="","",Original!V527+1)</f>
        <v>6</v>
      </c>
      <c r="X527" s="24">
        <f>IF(Original!W527="","",Original!W527+1)</f>
        <v>4</v>
      </c>
      <c r="Y527" s="25">
        <f>IF(Original!X527="ja",1,IF(Original!X527="nein",0,""))</f>
        <v>1</v>
      </c>
      <c r="Z527" s="25">
        <f>IF(Original!Y527="ja",0,IF(Original!Y527="nein",1,""))</f>
        <v>0</v>
      </c>
      <c r="AA527" s="25">
        <f>IF(OR(Original!Z527="Meine Meinung zu Amazon hat meine Entscheidung im ersten Teil des Fragebogens nicht beeinflusst.",neu!C527=0),0,IF(AND(Original!Z527="Ich habe mich wegen meiner Amazon-Vorbehalte im ersten Teil des Fragebogens fÃ¼r das Spenden entschieden.",neu!C527=1),1,""))</f>
        <v>0</v>
      </c>
      <c r="AB527" s="19"/>
    </row>
    <row r="528" spans="1:28" x14ac:dyDescent="0.3">
      <c r="A528" s="17">
        <f>IF(ISBLANK(Original!C528),1,0)</f>
        <v>0</v>
      </c>
      <c r="B528" s="2" t="str">
        <f>MID(Original!D528,8,1)&amp;MID(Original!F528,8,1)</f>
        <v>A</v>
      </c>
      <c r="C528" s="17">
        <f t="shared" si="40"/>
        <v>1</v>
      </c>
      <c r="D528" s="18">
        <f>Original!G528+1</f>
        <v>7</v>
      </c>
      <c r="E528" s="18">
        <f>Original!H528+1</f>
        <v>7</v>
      </c>
      <c r="F528" s="18">
        <f>10-Original!I528+1</f>
        <v>4</v>
      </c>
      <c r="G528" s="18">
        <f>Original!J528+1</f>
        <v>7</v>
      </c>
      <c r="H528" s="18">
        <f>Original!K528+1</f>
        <v>3</v>
      </c>
      <c r="I528" s="18">
        <f>10-Original!L528+1</f>
        <v>7</v>
      </c>
      <c r="J528" s="4">
        <f t="shared" si="41"/>
        <v>5.833333333333333</v>
      </c>
      <c r="K528" s="18">
        <f>Original!M528</f>
        <v>10</v>
      </c>
      <c r="L528" s="20">
        <f>IF(RIGHT(Original!N528,3)="â‚¬",LEFT(Original!N528,(LEN(Original!N528)-3)),Original!N528)</f>
        <v>100</v>
      </c>
      <c r="M528" s="21">
        <f t="shared" si="42"/>
        <v>100</v>
      </c>
      <c r="N528" s="5">
        <f t="shared" si="43"/>
        <v>100</v>
      </c>
      <c r="O528" s="5">
        <f t="shared" si="44"/>
        <v>100</v>
      </c>
      <c r="P528" s="22" t="str">
        <f>IF(Original!O528="mÃ¤nnlich","0",IF(Original!O528="weiblich","1",""))</f>
        <v>1</v>
      </c>
      <c r="Q528" s="22">
        <f>IFERROR(INDEX(Alter!$B$1:$B$7,MATCH(LEFT(Original!P528,5),Alter!$A$1:$A$7,0)),"")</f>
        <v>2</v>
      </c>
      <c r="R528" s="23">
        <f>IFERROR(INDEX(Abschluss!$B$1:$B$10,MATCH(Original!Q528,Abschluss!$A$1:$A$10,0)),"")</f>
        <v>4</v>
      </c>
      <c r="S528" s="23">
        <f>IFERROR(INDEX(Tätigkeit!$B$1:$B$10,MATCH(Original!R528,Tätigkeit!$A$1:$A$10,0)),"")</f>
        <v>1</v>
      </c>
      <c r="T528" s="23">
        <f>IFERROR(INDEX(Berufsfeld!$B$1:$B$16,MATCH(Original!S528,Berufsfeld!$A$1:$A$16,0)),"")</f>
        <v>8</v>
      </c>
      <c r="U528" s="23">
        <f>IFERROR(INDEX(Studium!$B$1:$B$11,MATCH(Original!T528,Studium!$A$1:$A$11,0)),"")</f>
        <v>10</v>
      </c>
      <c r="V528" s="24">
        <f>IFERROR(INDEX(Einkommen!$B$1:$B$17,MATCH(Original!U528,Einkommen!$A$1:$A$17,0)),"")</f>
        <v>2</v>
      </c>
      <c r="W528" s="24">
        <f>IF(Original!V528="","",Original!V528+1)</f>
        <v>2</v>
      </c>
      <c r="X528" s="24">
        <f>IF(Original!W528="","",Original!W528+1)</f>
        <v>4</v>
      </c>
      <c r="Y528" s="25">
        <f>IF(Original!X528="ja",1,IF(Original!X528="nein",0,""))</f>
        <v>1</v>
      </c>
      <c r="Z528" s="25">
        <f>IF(Original!Y528="ja",0,IF(Original!Y528="nein",1,""))</f>
        <v>0</v>
      </c>
      <c r="AA528" s="25">
        <f>IF(OR(Original!Z528="Meine Meinung zu Amazon hat meine Entscheidung im ersten Teil des Fragebogens nicht beeinflusst.",neu!C528=0),0,IF(AND(Original!Z528="Ich habe mich wegen meiner Amazon-Vorbehalte im ersten Teil des Fragebogens fÃ¼r das Spenden entschieden.",neu!C528=1),1,""))</f>
        <v>0</v>
      </c>
      <c r="AB528" s="19"/>
    </row>
    <row r="529" spans="1:28" x14ac:dyDescent="0.3">
      <c r="A529" s="17">
        <f>IF(ISBLANK(Original!C529),1,0)</f>
        <v>0</v>
      </c>
      <c r="B529" s="2" t="str">
        <f>MID(Original!D529,8,1)&amp;MID(Original!F529,8,1)</f>
        <v>A</v>
      </c>
      <c r="C529" s="17">
        <f t="shared" si="40"/>
        <v>1</v>
      </c>
      <c r="D529" s="18">
        <f>Original!G529+1</f>
        <v>8</v>
      </c>
      <c r="E529" s="18">
        <f>Original!H529+1</f>
        <v>9</v>
      </c>
      <c r="F529" s="18">
        <f>10-Original!I529+1</f>
        <v>2</v>
      </c>
      <c r="G529" s="18">
        <f>Original!J529+1</f>
        <v>6</v>
      </c>
      <c r="H529" s="18">
        <f>Original!K529+1</f>
        <v>4</v>
      </c>
      <c r="I529" s="18">
        <f>10-Original!L529+1</f>
        <v>5</v>
      </c>
      <c r="J529" s="4">
        <f t="shared" si="41"/>
        <v>5.666666666666667</v>
      </c>
      <c r="K529" s="18">
        <f>Original!M529</f>
        <v>7</v>
      </c>
      <c r="L529" s="20">
        <f>IF(RIGHT(Original!N529,3)="â‚¬",LEFT(Original!N529,(LEN(Original!N529)-3)),Original!N529)</f>
        <v>0</v>
      </c>
      <c r="M529" s="21">
        <f t="shared" si="42"/>
        <v>0</v>
      </c>
      <c r="N529" s="5">
        <f t="shared" si="43"/>
        <v>0</v>
      </c>
      <c r="O529" s="5">
        <f t="shared" si="44"/>
        <v>0</v>
      </c>
      <c r="P529" s="22" t="str">
        <f>IF(Original!O529="mÃ¤nnlich","0",IF(Original!O529="weiblich","1",""))</f>
        <v>1</v>
      </c>
      <c r="Q529" s="22">
        <f>IFERROR(INDEX(Alter!$B$1:$B$7,MATCH(LEFT(Original!P529,5),Alter!$A$1:$A$7,0)),"")</f>
        <v>2</v>
      </c>
      <c r="R529" s="23">
        <f>IFERROR(INDEX(Abschluss!$B$1:$B$10,MATCH(Original!Q529,Abschluss!$A$1:$A$10,0)),"")</f>
        <v>4</v>
      </c>
      <c r="S529" s="23">
        <f>IFERROR(INDEX(Tätigkeit!$B$1:$B$10,MATCH(Original!R529,Tätigkeit!$A$1:$A$10,0)),"")</f>
        <v>1</v>
      </c>
      <c r="T529" s="23">
        <f>IFERROR(INDEX(Berufsfeld!$B$1:$B$16,MATCH(Original!S529,Berufsfeld!$A$1:$A$16,0)),"")</f>
        <v>1</v>
      </c>
      <c r="U529" s="23">
        <f>IFERROR(INDEX(Studium!$B$1:$B$11,MATCH(Original!T529,Studium!$A$1:$A$11,0)),"")</f>
        <v>2</v>
      </c>
      <c r="V529" s="24">
        <f>IFERROR(INDEX(Einkommen!$B$1:$B$17,MATCH(Original!U529,Einkommen!$A$1:$A$17,0)),"")</f>
        <v>2</v>
      </c>
      <c r="W529" s="24">
        <f>IF(Original!V529="","",Original!V529+1)</f>
        <v>3</v>
      </c>
      <c r="X529" s="24">
        <f>IF(Original!W529="","",Original!W529+1)</f>
        <v>2</v>
      </c>
      <c r="Y529" s="25">
        <f>IF(Original!X529="ja",1,IF(Original!X529="nein",0,""))</f>
        <v>1</v>
      </c>
      <c r="Z529" s="25">
        <f>IF(Original!Y529="ja",0,IF(Original!Y529="nein",1,""))</f>
        <v>0</v>
      </c>
      <c r="AA529" s="25">
        <f>IF(OR(Original!Z529="Meine Meinung zu Amazon hat meine Entscheidung im ersten Teil des Fragebogens nicht beeinflusst.",neu!C529=0),0,IF(AND(Original!Z529="Ich habe mich wegen meiner Amazon-Vorbehalte im ersten Teil des Fragebogens fÃ¼r das Spenden entschieden.",neu!C529=1),1,""))</f>
        <v>0</v>
      </c>
      <c r="AB529" s="19"/>
    </row>
    <row r="530" spans="1:28" ht="28.8" x14ac:dyDescent="0.3">
      <c r="A530" s="17">
        <f>IF(ISBLANK(Original!C530),1,0)</f>
        <v>1</v>
      </c>
      <c r="B530" s="2" t="str">
        <f>MID(Original!D530,8,1)&amp;MID(Original!F530,8,1)</f>
        <v>A</v>
      </c>
      <c r="C530" s="17">
        <f t="shared" si="40"/>
        <v>1</v>
      </c>
      <c r="D530" s="18">
        <f>Original!G530+1</f>
        <v>8</v>
      </c>
      <c r="E530" s="18">
        <f>Original!H530+1</f>
        <v>8</v>
      </c>
      <c r="F530" s="18">
        <f>10-Original!I530+1</f>
        <v>2</v>
      </c>
      <c r="G530" s="18">
        <f>Original!J530+1</f>
        <v>4</v>
      </c>
      <c r="H530" s="18">
        <f>Original!K530+1</f>
        <v>4</v>
      </c>
      <c r="I530" s="18">
        <f>10-Original!L530+1</f>
        <v>6</v>
      </c>
      <c r="J530" s="4">
        <f t="shared" si="41"/>
        <v>5.333333333333333</v>
      </c>
      <c r="K530" s="18">
        <f>Original!M530</f>
        <v>10</v>
      </c>
      <c r="L530" s="20" t="str">
        <f>IF(RIGHT(Original!N530,3)="â‚¬",LEFT(Original!N530,(LEN(Original!N530)-3)),Original!N530)</f>
        <v>Alles. Ich habe genug.</v>
      </c>
      <c r="M530" s="21" t="str">
        <f t="shared" si="42"/>
        <v>Alles. Ich habe genug.</v>
      </c>
      <c r="N530" s="5">
        <v>1000</v>
      </c>
      <c r="O530" s="5">
        <f t="shared" si="44"/>
        <v>1000</v>
      </c>
      <c r="P530" s="22" t="str">
        <f>IF(Original!O530="mÃ¤nnlich","0",IF(Original!O530="weiblich","1",""))</f>
        <v>1</v>
      </c>
      <c r="Q530" s="22">
        <f>IFERROR(INDEX(Alter!$B$1:$B$7,MATCH(LEFT(Original!P530,5),Alter!$A$1:$A$7,0)),"")</f>
        <v>3</v>
      </c>
      <c r="R530" s="23">
        <f>IFERROR(INDEX(Abschluss!$B$1:$B$10,MATCH(Original!Q530,Abschluss!$A$1:$A$10,0)),"")</f>
        <v>8</v>
      </c>
      <c r="S530" s="23">
        <f>IFERROR(INDEX(Tätigkeit!$B$1:$B$10,MATCH(Original!R530,Tätigkeit!$A$1:$A$10,0)),"")</f>
        <v>2</v>
      </c>
      <c r="T530" s="23">
        <f>IFERROR(INDEX(Berufsfeld!$B$1:$B$16,MATCH(Original!S530,Berufsfeld!$A$1:$A$16,0)),"")</f>
        <v>1</v>
      </c>
      <c r="U530" s="23">
        <f>IFERROR(INDEX(Studium!$B$1:$B$11,MATCH(Original!T530,Studium!$A$1:$A$11,0)),"")</f>
        <v>1</v>
      </c>
      <c r="V530" s="24">
        <f>IFERROR(INDEX(Einkommen!$B$1:$B$17,MATCH(Original!U530,Einkommen!$A$1:$A$17,0)),"")</f>
        <v>7</v>
      </c>
      <c r="W530" s="24">
        <f>IF(Original!V530="","",Original!V530+1)</f>
        <v>6</v>
      </c>
      <c r="X530" s="24">
        <f>IF(Original!W530="","",Original!W530+1)</f>
        <v>4</v>
      </c>
      <c r="Y530" s="25">
        <f>IF(Original!X530="ja",1,IF(Original!X530="nein",0,""))</f>
        <v>1</v>
      </c>
      <c r="Z530" s="25">
        <f>IF(Original!Y530="ja",0,IF(Original!Y530="nein",1,""))</f>
        <v>0</v>
      </c>
      <c r="AA530" s="25">
        <f>IF(OR(Original!Z530="Meine Meinung zu Amazon hat meine Entscheidung im ersten Teil des Fragebogens nicht beeinflusst.",neu!C530=0),0,IF(AND(Original!Z530="Ich habe mich wegen meiner Amazon-Vorbehalte im ersten Teil des Fragebogens fÃ¼r das Spenden entschieden.",neu!C530=1),1,""))</f>
        <v>1</v>
      </c>
      <c r="AB530" s="19"/>
    </row>
    <row r="531" spans="1:28" x14ac:dyDescent="0.3">
      <c r="A531" s="17">
        <f>IF(ISBLANK(Original!C531),1,0)</f>
        <v>1</v>
      </c>
      <c r="B531" s="2" t="str">
        <f>MID(Original!D531,8,1)&amp;MID(Original!F531,8,1)</f>
        <v>B</v>
      </c>
      <c r="C531" s="17">
        <f t="shared" si="40"/>
        <v>0</v>
      </c>
      <c r="D531" s="18">
        <f>Original!G531+1</f>
        <v>9</v>
      </c>
      <c r="E531" s="18">
        <f>Original!H531+1</f>
        <v>9</v>
      </c>
      <c r="F531" s="18">
        <f>10-Original!I531+1</f>
        <v>6</v>
      </c>
      <c r="G531" s="18">
        <f>Original!J531+1</f>
        <v>8</v>
      </c>
      <c r="H531" s="18">
        <f>Original!K531+1</f>
        <v>1</v>
      </c>
      <c r="I531" s="18">
        <f>10-Original!L531+1</f>
        <v>3</v>
      </c>
      <c r="J531" s="4">
        <f t="shared" si="41"/>
        <v>6</v>
      </c>
      <c r="K531" s="18">
        <f>Original!M531</f>
        <v>7</v>
      </c>
      <c r="L531" s="20">
        <f>IF(RIGHT(Original!N531,3)="â‚¬",LEFT(Original!N531,(LEN(Original!N531)-3)),Original!N531)</f>
        <v>20</v>
      </c>
      <c r="M531" s="21">
        <f t="shared" si="42"/>
        <v>20</v>
      </c>
      <c r="N531" s="5">
        <f t="shared" si="43"/>
        <v>20</v>
      </c>
      <c r="O531" s="5">
        <f t="shared" si="44"/>
        <v>20</v>
      </c>
      <c r="P531" s="22" t="str">
        <f>IF(Original!O531="mÃ¤nnlich","0",IF(Original!O531="weiblich","1",""))</f>
        <v>0</v>
      </c>
      <c r="Q531" s="22">
        <f>IFERROR(INDEX(Alter!$B$1:$B$7,MATCH(LEFT(Original!P531,5),Alter!$A$1:$A$7,0)),"")</f>
        <v>2</v>
      </c>
      <c r="R531" s="23">
        <f>IFERROR(INDEX(Abschluss!$B$1:$B$10,MATCH(Original!Q531,Abschluss!$A$1:$A$10,0)),"")</f>
        <v>8</v>
      </c>
      <c r="S531" s="23">
        <f>IFERROR(INDEX(Tätigkeit!$B$1:$B$10,MATCH(Original!R531,Tätigkeit!$A$1:$A$10,0)),"")</f>
        <v>2</v>
      </c>
      <c r="T531" s="23">
        <f>IFERROR(INDEX(Berufsfeld!$B$1:$B$16,MATCH(Original!S531,Berufsfeld!$A$1:$A$16,0)),"")</f>
        <v>4</v>
      </c>
      <c r="U531" s="23">
        <f>IFERROR(INDEX(Studium!$B$1:$B$11,MATCH(Original!T531,Studium!$A$1:$A$11,0)),"")</f>
        <v>1</v>
      </c>
      <c r="V531" s="24">
        <f>IFERROR(INDEX(Einkommen!$B$1:$B$17,MATCH(Original!U531,Einkommen!$A$1:$A$17,0)),"")</f>
        <v>6</v>
      </c>
      <c r="W531" s="24">
        <f>IF(Original!V531="","",Original!V531+1)</f>
        <v>4</v>
      </c>
      <c r="X531" s="24">
        <f>IF(Original!W531="","",Original!W531+1)</f>
        <v>3</v>
      </c>
      <c r="Y531" s="25">
        <f>IF(Original!X531="ja",1,IF(Original!X531="nein",0,""))</f>
        <v>1</v>
      </c>
      <c r="Z531" s="25">
        <f>IF(Original!Y531="ja",0,IF(Original!Y531="nein",1,""))</f>
        <v>0</v>
      </c>
      <c r="AA531" s="25">
        <f>IF(OR(Original!Z531="Meine Meinung zu Amazon hat meine Entscheidung im ersten Teil des Fragebogens nicht beeinflusst.",neu!C531=0),0,IF(AND(Original!Z531="Ich habe mich wegen meiner Amazon-Vorbehalte im ersten Teil des Fragebogens fÃ¼r das Spenden entschieden.",neu!C531=1),1,""))</f>
        <v>0</v>
      </c>
      <c r="AB531" s="19"/>
    </row>
    <row r="532" spans="1:28" x14ac:dyDescent="0.3">
      <c r="A532" s="17">
        <f>IF(ISBLANK(Original!C532),1,0)</f>
        <v>0</v>
      </c>
      <c r="B532" s="2" t="str">
        <f>MID(Original!D532,8,1)&amp;MID(Original!F532,8,1)</f>
        <v>A</v>
      </c>
      <c r="C532" s="17">
        <f t="shared" si="40"/>
        <v>1</v>
      </c>
      <c r="D532" s="18">
        <f>Original!G532+1</f>
        <v>4</v>
      </c>
      <c r="E532" s="18">
        <f>Original!H532+1</f>
        <v>7</v>
      </c>
      <c r="F532" s="18">
        <f>10-Original!I532+1</f>
        <v>2</v>
      </c>
      <c r="G532" s="18">
        <f>Original!J532+1</f>
        <v>3</v>
      </c>
      <c r="H532" s="18">
        <f>Original!K532+1</f>
        <v>1</v>
      </c>
      <c r="I532" s="18">
        <f>10-Original!L532+1</f>
        <v>5</v>
      </c>
      <c r="J532" s="4">
        <f t="shared" si="41"/>
        <v>3.6666666666666665</v>
      </c>
      <c r="K532" s="18">
        <f>Original!M532</f>
        <v>9</v>
      </c>
      <c r="L532" s="20">
        <f>IF(RIGHT(Original!N532,3)="â‚¬",LEFT(Original!N532,(LEN(Original!N532)-3)),Original!N532)</f>
        <v>100</v>
      </c>
      <c r="M532" s="21">
        <f t="shared" si="42"/>
        <v>100</v>
      </c>
      <c r="N532" s="5">
        <f t="shared" si="43"/>
        <v>100</v>
      </c>
      <c r="O532" s="5">
        <f t="shared" si="44"/>
        <v>100</v>
      </c>
      <c r="P532" s="22" t="str">
        <f>IF(Original!O532="mÃ¤nnlich","0",IF(Original!O532="weiblich","1",""))</f>
        <v>1</v>
      </c>
      <c r="Q532" s="22">
        <f>IFERROR(INDEX(Alter!$B$1:$B$7,MATCH(LEFT(Original!P532,5),Alter!$A$1:$A$7,0)),"")</f>
        <v>2</v>
      </c>
      <c r="R532" s="23">
        <f>IFERROR(INDEX(Abschluss!$B$1:$B$10,MATCH(Original!Q532,Abschluss!$A$1:$A$10,0)),"")</f>
        <v>4</v>
      </c>
      <c r="S532" s="23">
        <f>IFERROR(INDEX(Tätigkeit!$B$1:$B$10,MATCH(Original!R532,Tätigkeit!$A$1:$A$10,0)),"")</f>
        <v>1</v>
      </c>
      <c r="T532" s="23" t="str">
        <f>IFERROR(INDEX(Berufsfeld!$B$1:$B$16,MATCH(Original!S532,Berufsfeld!$A$1:$A$16,0)),"")</f>
        <v/>
      </c>
      <c r="U532" s="23">
        <f>IFERROR(INDEX(Studium!$B$1:$B$11,MATCH(Original!T532,Studium!$A$1:$A$11,0)),"")</f>
        <v>4</v>
      </c>
      <c r="V532" s="24">
        <f>IFERROR(INDEX(Einkommen!$B$1:$B$17,MATCH(Original!U532,Einkommen!$A$1:$A$17,0)),"")</f>
        <v>1</v>
      </c>
      <c r="W532" s="24">
        <f>IF(Original!V532="","",Original!V532+1)</f>
        <v>4</v>
      </c>
      <c r="X532" s="24">
        <f>IF(Original!W532="","",Original!W532+1)</f>
        <v>3</v>
      </c>
      <c r="Y532" s="25">
        <f>IF(Original!X532="ja",1,IF(Original!X532="nein",0,""))</f>
        <v>1</v>
      </c>
      <c r="Z532" s="25">
        <f>IF(Original!Y532="ja",0,IF(Original!Y532="nein",1,""))</f>
        <v>0</v>
      </c>
      <c r="AA532" s="25">
        <f>IF(OR(Original!Z532="Meine Meinung zu Amazon hat meine Entscheidung im ersten Teil des Fragebogens nicht beeinflusst.",neu!C532=0),0,IF(AND(Original!Z532="Ich habe mich wegen meiner Amazon-Vorbehalte im ersten Teil des Fragebogens fÃ¼r das Spenden entschieden.",neu!C532=1),1,""))</f>
        <v>0</v>
      </c>
      <c r="AB532" s="19"/>
    </row>
    <row r="533" spans="1:28" x14ac:dyDescent="0.3">
      <c r="A533" s="17">
        <f>IF(ISBLANK(Original!C533),1,0)</f>
        <v>1</v>
      </c>
      <c r="B533" s="2" t="str">
        <f>MID(Original!D533,8,1)&amp;MID(Original!F533,8,1)</f>
        <v>A</v>
      </c>
      <c r="C533" s="17">
        <f t="shared" si="40"/>
        <v>1</v>
      </c>
      <c r="D533" s="18">
        <f>Original!G533+1</f>
        <v>3</v>
      </c>
      <c r="E533" s="18">
        <f>Original!H533+1</f>
        <v>2</v>
      </c>
      <c r="F533" s="18">
        <f>10-Original!I533+1</f>
        <v>7</v>
      </c>
      <c r="G533" s="18">
        <f>Original!J533+1</f>
        <v>1</v>
      </c>
      <c r="H533" s="18">
        <f>Original!K533+1</f>
        <v>1</v>
      </c>
      <c r="I533" s="18">
        <f>10-Original!L533+1</f>
        <v>5</v>
      </c>
      <c r="J533" s="4">
        <f t="shared" si="41"/>
        <v>3.1666666666666665</v>
      </c>
      <c r="K533" s="18">
        <f>Original!M533</f>
        <v>10</v>
      </c>
      <c r="L533" s="20" t="str">
        <f>IF(RIGHT(Original!N533,3)="â‚¬",LEFT(Original!N533,(LEN(Original!N533)-3)),Original!N533)</f>
        <v>400</v>
      </c>
      <c r="M533" s="21" t="str">
        <f t="shared" si="42"/>
        <v>400</v>
      </c>
      <c r="N533" s="5" t="str">
        <f t="shared" si="43"/>
        <v>400</v>
      </c>
      <c r="O533" s="5">
        <f t="shared" si="44"/>
        <v>400</v>
      </c>
      <c r="P533" s="22" t="str">
        <f>IF(Original!O533="mÃ¤nnlich","0",IF(Original!O533="weiblich","1",""))</f>
        <v>1</v>
      </c>
      <c r="Q533" s="22">
        <f>IFERROR(INDEX(Alter!$B$1:$B$7,MATCH(LEFT(Original!P533,5),Alter!$A$1:$A$7,0)),"")</f>
        <v>2</v>
      </c>
      <c r="R533" s="23">
        <f>IFERROR(INDEX(Abschluss!$B$1:$B$10,MATCH(Original!Q533,Abschluss!$A$1:$A$10,0)),"")</f>
        <v>4</v>
      </c>
      <c r="S533" s="23">
        <f>IFERROR(INDEX(Tätigkeit!$B$1:$B$10,MATCH(Original!R533,Tätigkeit!$A$1:$A$10,0)),"")</f>
        <v>1</v>
      </c>
      <c r="T533" s="23" t="str">
        <f>IFERROR(INDEX(Berufsfeld!$B$1:$B$16,MATCH(Original!S533,Berufsfeld!$A$1:$A$16,0)),"")</f>
        <v/>
      </c>
      <c r="U533" s="23">
        <f>IFERROR(INDEX(Studium!$B$1:$B$11,MATCH(Original!T533,Studium!$A$1:$A$11,0)),"")</f>
        <v>4</v>
      </c>
      <c r="V533" s="24">
        <f>IFERROR(INDEX(Einkommen!$B$1:$B$17,MATCH(Original!U533,Einkommen!$A$1:$A$17,0)),"")</f>
        <v>2</v>
      </c>
      <c r="W533" s="24">
        <f>IF(Original!V533="","",Original!V533+1)</f>
        <v>2</v>
      </c>
      <c r="X533" s="24">
        <f>IF(Original!W533="","",Original!W533+1)</f>
        <v>3</v>
      </c>
      <c r="Y533" s="25">
        <f>IF(Original!X533="ja",1,IF(Original!X533="nein",0,""))</f>
        <v>1</v>
      </c>
      <c r="Z533" s="25">
        <f>IF(Original!Y533="ja",0,IF(Original!Y533="nein",1,""))</f>
        <v>0</v>
      </c>
      <c r="AA533" s="25">
        <f>IF(OR(Original!Z533="Meine Meinung zu Amazon hat meine Entscheidung im ersten Teil des Fragebogens nicht beeinflusst.",neu!C533=0),0,IF(AND(Original!Z533="Ich habe mich wegen meiner Amazon-Vorbehalte im ersten Teil des Fragebogens fÃ¼r das Spenden entschieden.",neu!C533=1),1,""))</f>
        <v>0</v>
      </c>
      <c r="AB533" s="19"/>
    </row>
    <row r="534" spans="1:28" x14ac:dyDescent="0.3">
      <c r="A534" s="17">
        <f>IF(ISBLANK(Original!C534),1,0)</f>
        <v>0</v>
      </c>
      <c r="B534" s="2" t="str">
        <f>MID(Original!D534,8,1)&amp;MID(Original!F534,8,1)</f>
        <v>A</v>
      </c>
      <c r="C534" s="17">
        <f t="shared" si="40"/>
        <v>1</v>
      </c>
      <c r="D534" s="18">
        <f>Original!G534+1</f>
        <v>7</v>
      </c>
      <c r="E534" s="18">
        <f>Original!H534+1</f>
        <v>9</v>
      </c>
      <c r="F534" s="18">
        <f>10-Original!I534+1</f>
        <v>4</v>
      </c>
      <c r="G534" s="18">
        <f>Original!J534+1</f>
        <v>5</v>
      </c>
      <c r="H534" s="18">
        <f>Original!K534+1</f>
        <v>5</v>
      </c>
      <c r="I534" s="18">
        <f>10-Original!L534+1</f>
        <v>5</v>
      </c>
      <c r="J534" s="4">
        <f t="shared" si="41"/>
        <v>5.833333333333333</v>
      </c>
      <c r="K534" s="18">
        <f>Original!M534</f>
        <v>9</v>
      </c>
      <c r="L534" s="20">
        <f>IF(RIGHT(Original!N534,3)="â‚¬",LEFT(Original!N534,(LEN(Original!N534)-3)),Original!N534)</f>
        <v>300</v>
      </c>
      <c r="M534" s="21">
        <f t="shared" si="42"/>
        <v>300</v>
      </c>
      <c r="N534" s="5">
        <f t="shared" si="43"/>
        <v>300</v>
      </c>
      <c r="O534" s="5">
        <f t="shared" si="44"/>
        <v>300</v>
      </c>
      <c r="P534" s="22" t="str">
        <f>IF(Original!O534="mÃ¤nnlich","0",IF(Original!O534="weiblich","1",""))</f>
        <v>1</v>
      </c>
      <c r="Q534" s="22">
        <f>IFERROR(INDEX(Alter!$B$1:$B$7,MATCH(LEFT(Original!P534,5),Alter!$A$1:$A$7,0)),"")</f>
        <v>3</v>
      </c>
      <c r="R534" s="23">
        <f>IFERROR(INDEX(Abschluss!$B$1:$B$10,MATCH(Original!Q534,Abschluss!$A$1:$A$10,0)),"")</f>
        <v>7</v>
      </c>
      <c r="S534" s="23">
        <f>IFERROR(INDEX(Tätigkeit!$B$1:$B$10,MATCH(Original!R534,Tätigkeit!$A$1:$A$10,0)),"")</f>
        <v>1</v>
      </c>
      <c r="T534" s="23">
        <f>IFERROR(INDEX(Berufsfeld!$B$1:$B$16,MATCH(Original!S534,Berufsfeld!$A$1:$A$16,0)),"")</f>
        <v>8</v>
      </c>
      <c r="U534" s="23">
        <f>IFERROR(INDEX(Studium!$B$1:$B$11,MATCH(Original!T534,Studium!$A$1:$A$11,0)),"")</f>
        <v>10</v>
      </c>
      <c r="V534" s="24">
        <f>IFERROR(INDEX(Einkommen!$B$1:$B$17,MATCH(Original!U534,Einkommen!$A$1:$A$17,0)),"")</f>
        <v>1</v>
      </c>
      <c r="W534" s="24">
        <f>IF(Original!V534="","",Original!V534+1)</f>
        <v>4</v>
      </c>
      <c r="X534" s="24">
        <f>IF(Original!W534="","",Original!W534+1)</f>
        <v>4</v>
      </c>
      <c r="Y534" s="25">
        <f>IF(Original!X534="ja",1,IF(Original!X534="nein",0,""))</f>
        <v>1</v>
      </c>
      <c r="Z534" s="25">
        <f>IF(Original!Y534="ja",0,IF(Original!Y534="nein",1,""))</f>
        <v>1</v>
      </c>
      <c r="AA534" s="25">
        <f>IF(OR(Original!Z534="Meine Meinung zu Amazon hat meine Entscheidung im ersten Teil des Fragebogens nicht beeinflusst.",neu!C534=0),0,IF(AND(Original!Z534="Ich habe mich wegen meiner Amazon-Vorbehalte im ersten Teil des Fragebogens fÃ¼r das Spenden entschieden.",neu!C534=1),1,""))</f>
        <v>0</v>
      </c>
      <c r="AB534" s="19"/>
    </row>
    <row r="535" spans="1:28" x14ac:dyDescent="0.3">
      <c r="A535" s="17">
        <f>IF(ISBLANK(Original!C535),1,0)</f>
        <v>0</v>
      </c>
      <c r="B535" s="2" t="str">
        <f>MID(Original!D535,8,1)&amp;MID(Original!F535,8,1)</f>
        <v>A</v>
      </c>
      <c r="C535" s="17">
        <f t="shared" si="40"/>
        <v>1</v>
      </c>
      <c r="D535" s="18">
        <f>Original!G535+1</f>
        <v>5</v>
      </c>
      <c r="E535" s="18">
        <f>Original!H535+1</f>
        <v>5</v>
      </c>
      <c r="F535" s="18">
        <f>10-Original!I535+1</f>
        <v>6</v>
      </c>
      <c r="G535" s="18">
        <f>Original!J535+1</f>
        <v>5</v>
      </c>
      <c r="H535" s="18">
        <f>Original!K535+1</f>
        <v>4</v>
      </c>
      <c r="I535" s="18">
        <f>10-Original!L535+1</f>
        <v>5</v>
      </c>
      <c r="J535" s="4">
        <f t="shared" si="41"/>
        <v>5</v>
      </c>
      <c r="K535" s="18">
        <f>Original!M535</f>
        <v>6</v>
      </c>
      <c r="L535" s="20">
        <f>IF(RIGHT(Original!N535,3)="â‚¬",LEFT(Original!N535,(LEN(Original!N535)-3)),Original!N535)</f>
        <v>0</v>
      </c>
      <c r="M535" s="21">
        <f t="shared" si="42"/>
        <v>0</v>
      </c>
      <c r="N535" s="5">
        <f t="shared" si="43"/>
        <v>0</v>
      </c>
      <c r="O535" s="5">
        <f t="shared" si="44"/>
        <v>0</v>
      </c>
      <c r="P535" s="22" t="str">
        <f>IF(Original!O535="mÃ¤nnlich","0",IF(Original!O535="weiblich","1",""))</f>
        <v>1</v>
      </c>
      <c r="Q535" s="22">
        <f>IFERROR(INDEX(Alter!$B$1:$B$7,MATCH(LEFT(Original!P535,5),Alter!$A$1:$A$7,0)),"")</f>
        <v>2</v>
      </c>
      <c r="R535" s="23">
        <f>IFERROR(INDEX(Abschluss!$B$1:$B$10,MATCH(Original!Q535,Abschluss!$A$1:$A$10,0)),"")</f>
        <v>4</v>
      </c>
      <c r="S535" s="23">
        <f>IFERROR(INDEX(Tätigkeit!$B$1:$B$10,MATCH(Original!R535,Tätigkeit!$A$1:$A$10,0)),"")</f>
        <v>1</v>
      </c>
      <c r="T535" s="23">
        <f>IFERROR(INDEX(Berufsfeld!$B$1:$B$16,MATCH(Original!S535,Berufsfeld!$A$1:$A$16,0)),"")</f>
        <v>3</v>
      </c>
      <c r="U535" s="23">
        <f>IFERROR(INDEX(Studium!$B$1:$B$11,MATCH(Original!T535,Studium!$A$1:$A$11,0)),"")</f>
        <v>7</v>
      </c>
      <c r="V535" s="24">
        <f>IFERROR(INDEX(Einkommen!$B$1:$B$17,MATCH(Original!U535,Einkommen!$A$1:$A$17,0)),"")</f>
        <v>2</v>
      </c>
      <c r="W535" s="24">
        <f>IF(Original!V535="","",Original!V535+1)</f>
        <v>4</v>
      </c>
      <c r="X535" s="24">
        <f>IF(Original!W535="","",Original!W535+1)</f>
        <v>4</v>
      </c>
      <c r="Y535" s="25">
        <f>IF(Original!X535="ja",1,IF(Original!X535="nein",0,""))</f>
        <v>0</v>
      </c>
      <c r="Z535" s="25">
        <f>IF(Original!Y535="ja",0,IF(Original!Y535="nein",1,""))</f>
        <v>0</v>
      </c>
      <c r="AA535" s="25">
        <f>IF(OR(Original!Z535="Meine Meinung zu Amazon hat meine Entscheidung im ersten Teil des Fragebogens nicht beeinflusst.",neu!C535=0),0,IF(AND(Original!Z535="Ich habe mich wegen meiner Amazon-Vorbehalte im ersten Teil des Fragebogens fÃ¼r das Spenden entschieden.",neu!C535=1),1,""))</f>
        <v>0</v>
      </c>
      <c r="AB535" s="19"/>
    </row>
    <row r="536" spans="1:28" x14ac:dyDescent="0.3">
      <c r="A536" s="17">
        <f>IF(ISBLANK(Original!C536),1,0)</f>
        <v>0</v>
      </c>
      <c r="B536" s="2" t="str">
        <f>MID(Original!D536,8,1)&amp;MID(Original!F536,8,1)</f>
        <v>A</v>
      </c>
      <c r="C536" s="17">
        <f t="shared" si="40"/>
        <v>1</v>
      </c>
      <c r="D536" s="18">
        <f>Original!G536+1</f>
        <v>8</v>
      </c>
      <c r="E536" s="18">
        <f>Original!H536+1</f>
        <v>1</v>
      </c>
      <c r="F536" s="18">
        <f>10-Original!I536+1</f>
        <v>4</v>
      </c>
      <c r="G536" s="18">
        <f>Original!J536+1</f>
        <v>4</v>
      </c>
      <c r="H536" s="18">
        <f>Original!K536+1</f>
        <v>1</v>
      </c>
      <c r="I536" s="18">
        <f>10-Original!L536+1</f>
        <v>1</v>
      </c>
      <c r="J536" s="4">
        <f t="shared" si="41"/>
        <v>3.1666666666666665</v>
      </c>
      <c r="K536" s="18">
        <f>Original!M536</f>
        <v>10</v>
      </c>
      <c r="L536" s="20" t="str">
        <f>IF(RIGHT(Original!N536,3)="â‚¬",LEFT(Original!N536,(LEN(Original!N536)-3)),Original!N536)</f>
        <v>100 Euro</v>
      </c>
      <c r="M536" s="21" t="str">
        <f t="shared" si="42"/>
        <v>100</v>
      </c>
      <c r="N536" s="5" t="str">
        <f t="shared" si="43"/>
        <v>100</v>
      </c>
      <c r="O536" s="5">
        <f t="shared" si="44"/>
        <v>100</v>
      </c>
      <c r="P536" s="22" t="str">
        <f>IF(Original!O536="mÃ¤nnlich","0",IF(Original!O536="weiblich","1",""))</f>
        <v>0</v>
      </c>
      <c r="Q536" s="22">
        <f>IFERROR(INDEX(Alter!$B$1:$B$7,MATCH(LEFT(Original!P536,5),Alter!$A$1:$A$7,0)),"")</f>
        <v>3</v>
      </c>
      <c r="R536" s="23">
        <f>IFERROR(INDEX(Abschluss!$B$1:$B$10,MATCH(Original!Q536,Abschluss!$A$1:$A$10,0)),"")</f>
        <v>8</v>
      </c>
      <c r="S536" s="23">
        <f>IFERROR(INDEX(Tätigkeit!$B$1:$B$10,MATCH(Original!R536,Tätigkeit!$A$1:$A$10,0)),"")</f>
        <v>2</v>
      </c>
      <c r="T536" s="23">
        <f>IFERROR(INDEX(Berufsfeld!$B$1:$B$16,MATCH(Original!S536,Berufsfeld!$A$1:$A$16,0)),"")</f>
        <v>6</v>
      </c>
      <c r="U536" s="23">
        <f>IFERROR(INDEX(Studium!$B$1:$B$11,MATCH(Original!T536,Studium!$A$1:$A$11,0)),"")</f>
        <v>1</v>
      </c>
      <c r="V536" s="24">
        <f>IFERROR(INDEX(Einkommen!$B$1:$B$17,MATCH(Original!U536,Einkommen!$A$1:$A$17,0)),"")</f>
        <v>3</v>
      </c>
      <c r="W536" s="24">
        <f>IF(Original!V536="","",Original!V536+1)</f>
        <v>7</v>
      </c>
      <c r="X536" s="24">
        <f>IF(Original!W536="","",Original!W536+1)</f>
        <v>4</v>
      </c>
      <c r="Y536" s="25">
        <f>IF(Original!X536="ja",1,IF(Original!X536="nein",0,""))</f>
        <v>1</v>
      </c>
      <c r="Z536" s="25">
        <f>IF(Original!Y536="ja",0,IF(Original!Y536="nein",1,""))</f>
        <v>0</v>
      </c>
      <c r="AA536" s="25">
        <f>IF(OR(Original!Z536="Meine Meinung zu Amazon hat meine Entscheidung im ersten Teil des Fragebogens nicht beeinflusst.",neu!C536=0),0,IF(AND(Original!Z536="Ich habe mich wegen meiner Amazon-Vorbehalte im ersten Teil des Fragebogens fÃ¼r das Spenden entschieden.",neu!C536=1),1,""))</f>
        <v>0</v>
      </c>
      <c r="AB536" s="19"/>
    </row>
    <row r="537" spans="1:28" x14ac:dyDescent="0.3">
      <c r="A537" s="17">
        <f>IF(ISBLANK(Original!C537),1,0)</f>
        <v>1</v>
      </c>
      <c r="B537" s="2" t="str">
        <f>MID(Original!D537,8,1)&amp;MID(Original!F537,8,1)</f>
        <v>A</v>
      </c>
      <c r="C537" s="17">
        <f t="shared" si="40"/>
        <v>1</v>
      </c>
      <c r="D537" s="18">
        <f>Original!G537+1</f>
        <v>4</v>
      </c>
      <c r="E537" s="18">
        <f>Original!H537+1</f>
        <v>4</v>
      </c>
      <c r="F537" s="18">
        <f>10-Original!I537+1</f>
        <v>7</v>
      </c>
      <c r="G537" s="18">
        <f>Original!J537+1</f>
        <v>2</v>
      </c>
      <c r="H537" s="18">
        <f>Original!K537+1</f>
        <v>1</v>
      </c>
      <c r="I537" s="18">
        <f>10-Original!L537+1</f>
        <v>4</v>
      </c>
      <c r="J537" s="4">
        <f t="shared" si="41"/>
        <v>3.6666666666666665</v>
      </c>
      <c r="K537" s="18">
        <f>Original!M537</f>
        <v>7</v>
      </c>
      <c r="L537" s="20">
        <f>IF(RIGHT(Original!N537,3)="â‚¬",LEFT(Original!N537,(LEN(Original!N537)-3)),Original!N537)</f>
        <v>50</v>
      </c>
      <c r="M537" s="21">
        <f t="shared" si="42"/>
        <v>50</v>
      </c>
      <c r="N537" s="5">
        <f t="shared" si="43"/>
        <v>50</v>
      </c>
      <c r="O537" s="5">
        <f t="shared" si="44"/>
        <v>50</v>
      </c>
      <c r="P537" s="22" t="str">
        <f>IF(Original!O537="mÃ¤nnlich","0",IF(Original!O537="weiblich","1",""))</f>
        <v>1</v>
      </c>
      <c r="Q537" s="22">
        <f>IFERROR(INDEX(Alter!$B$1:$B$7,MATCH(LEFT(Original!P537,5),Alter!$A$1:$A$7,0)),"")</f>
        <v>2</v>
      </c>
      <c r="R537" s="23">
        <f>IFERROR(INDEX(Abschluss!$B$1:$B$10,MATCH(Original!Q537,Abschluss!$A$1:$A$10,0)),"")</f>
        <v>7</v>
      </c>
      <c r="S537" s="23">
        <f>IFERROR(INDEX(Tätigkeit!$B$1:$B$10,MATCH(Original!R537,Tätigkeit!$A$1:$A$10,0)),"")</f>
        <v>1</v>
      </c>
      <c r="T537" s="23">
        <f>IFERROR(INDEX(Berufsfeld!$B$1:$B$16,MATCH(Original!S537,Berufsfeld!$A$1:$A$16,0)),"")</f>
        <v>4</v>
      </c>
      <c r="U537" s="23">
        <f>IFERROR(INDEX(Studium!$B$1:$B$11,MATCH(Original!T537,Studium!$A$1:$A$11,0)),"")</f>
        <v>5</v>
      </c>
      <c r="V537" s="24">
        <f>IFERROR(INDEX(Einkommen!$B$1:$B$17,MATCH(Original!U537,Einkommen!$A$1:$A$17,0)),"")</f>
        <v>1</v>
      </c>
      <c r="W537" s="24">
        <f>IF(Original!V537="","",Original!V537+1)</f>
        <v>3</v>
      </c>
      <c r="X537" s="24">
        <f>IF(Original!W537="","",Original!W537+1)</f>
        <v>2</v>
      </c>
      <c r="Y537" s="25">
        <f>IF(Original!X537="ja",1,IF(Original!X537="nein",0,""))</f>
        <v>1</v>
      </c>
      <c r="Z537" s="25">
        <f>IF(Original!Y537="ja",0,IF(Original!Y537="nein",1,""))</f>
        <v>0</v>
      </c>
      <c r="AA537" s="25">
        <f>IF(OR(Original!Z537="Meine Meinung zu Amazon hat meine Entscheidung im ersten Teil des Fragebogens nicht beeinflusst.",neu!C537=0),0,IF(AND(Original!Z537="Ich habe mich wegen meiner Amazon-Vorbehalte im ersten Teil des Fragebogens fÃ¼r das Spenden entschieden.",neu!C537=1),1,""))</f>
        <v>0</v>
      </c>
      <c r="AB537" s="19"/>
    </row>
    <row r="538" spans="1:28" x14ac:dyDescent="0.3">
      <c r="A538" s="17">
        <f>IF(ISBLANK(Original!C538),1,0)</f>
        <v>0</v>
      </c>
      <c r="B538" s="2" t="str">
        <f>MID(Original!D538,8,1)&amp;MID(Original!F538,8,1)</f>
        <v>B</v>
      </c>
      <c r="C538" s="17">
        <f t="shared" si="40"/>
        <v>0</v>
      </c>
      <c r="D538" s="18">
        <f>Original!G538+1</f>
        <v>3</v>
      </c>
      <c r="E538" s="18">
        <f>Original!H538+1</f>
        <v>6</v>
      </c>
      <c r="F538" s="18">
        <f>10-Original!I538+1</f>
        <v>8</v>
      </c>
      <c r="G538" s="18">
        <f>Original!J538+1</f>
        <v>2</v>
      </c>
      <c r="H538" s="18">
        <f>Original!K538+1</f>
        <v>2</v>
      </c>
      <c r="I538" s="18">
        <f>10-Original!L538+1</f>
        <v>10</v>
      </c>
      <c r="J538" s="4">
        <f t="shared" si="41"/>
        <v>5.166666666666667</v>
      </c>
      <c r="K538" s="18">
        <f>Original!M538</f>
        <v>2</v>
      </c>
      <c r="L538" s="20">
        <f>IF(RIGHT(Original!N538,3)="â‚¬",LEFT(Original!N538,(LEN(Original!N538)-3)),Original!N538)</f>
        <v>0</v>
      </c>
      <c r="M538" s="21">
        <f t="shared" si="42"/>
        <v>0</v>
      </c>
      <c r="N538" s="5">
        <f t="shared" si="43"/>
        <v>0</v>
      </c>
      <c r="O538" s="5">
        <f t="shared" si="44"/>
        <v>0</v>
      </c>
      <c r="P538" s="22" t="str">
        <f>IF(Original!O538="mÃ¤nnlich","0",IF(Original!O538="weiblich","1",""))</f>
        <v>0</v>
      </c>
      <c r="Q538" s="22">
        <f>IFERROR(INDEX(Alter!$B$1:$B$7,MATCH(LEFT(Original!P538,5),Alter!$A$1:$A$7,0)),"")</f>
        <v>3</v>
      </c>
      <c r="R538" s="23">
        <f>IFERROR(INDEX(Abschluss!$B$1:$B$10,MATCH(Original!Q538,Abschluss!$A$1:$A$10,0)),"")</f>
        <v>5</v>
      </c>
      <c r="S538" s="23">
        <f>IFERROR(INDEX(Tätigkeit!$B$1:$B$10,MATCH(Original!R538,Tätigkeit!$A$1:$A$10,0)),"")</f>
        <v>2</v>
      </c>
      <c r="T538" s="23">
        <f>IFERROR(INDEX(Berufsfeld!$B$1:$B$16,MATCH(Original!S538,Berufsfeld!$A$1:$A$16,0)),"")</f>
        <v>2</v>
      </c>
      <c r="U538" s="23">
        <f>IFERROR(INDEX(Studium!$B$1:$B$11,MATCH(Original!T538,Studium!$A$1:$A$11,0)),"")</f>
        <v>4</v>
      </c>
      <c r="V538" s="24">
        <f>IFERROR(INDEX(Einkommen!$B$1:$B$17,MATCH(Original!U538,Einkommen!$A$1:$A$17,0)),"")</f>
        <v>6</v>
      </c>
      <c r="W538" s="24">
        <f>IF(Original!V538="","",Original!V538+1)</f>
        <v>4</v>
      </c>
      <c r="X538" s="24">
        <f>IF(Original!W538="","",Original!W538+1)</f>
        <v>3</v>
      </c>
      <c r="Y538" s="25">
        <f>IF(Original!X538="ja",1,IF(Original!X538="nein",0,""))</f>
        <v>0</v>
      </c>
      <c r="Z538" s="25">
        <f>IF(Original!Y538="ja",0,IF(Original!Y538="nein",1,""))</f>
        <v>0</v>
      </c>
      <c r="AA538" s="25">
        <f>IF(OR(Original!Z538="Meine Meinung zu Amazon hat meine Entscheidung im ersten Teil des Fragebogens nicht beeinflusst.",neu!C538=0),0,IF(AND(Original!Z538="Ich habe mich wegen meiner Amazon-Vorbehalte im ersten Teil des Fragebogens fÃ¼r das Spenden entschieden.",neu!C538=1),1,""))</f>
        <v>0</v>
      </c>
      <c r="AB538" s="19"/>
    </row>
    <row r="539" spans="1:28" x14ac:dyDescent="0.3">
      <c r="A539" s="17">
        <f>IF(ISBLANK(Original!C539),1,0)</f>
        <v>1</v>
      </c>
      <c r="B539" s="2" t="str">
        <f>MID(Original!D539,8,1)&amp;MID(Original!F539,8,1)</f>
        <v>A</v>
      </c>
      <c r="C539" s="17">
        <f t="shared" si="40"/>
        <v>1</v>
      </c>
      <c r="D539" s="18">
        <f>Original!G539+1</f>
        <v>6</v>
      </c>
      <c r="E539" s="18">
        <f>Original!H539+1</f>
        <v>8</v>
      </c>
      <c r="F539" s="18">
        <f>10-Original!I539+1</f>
        <v>2</v>
      </c>
      <c r="G539" s="18">
        <f>Original!J539+1</f>
        <v>5</v>
      </c>
      <c r="H539" s="18">
        <f>Original!K539+1</f>
        <v>3</v>
      </c>
      <c r="I539" s="18">
        <f>10-Original!L539+1</f>
        <v>4</v>
      </c>
      <c r="J539" s="4">
        <f t="shared" si="41"/>
        <v>4.666666666666667</v>
      </c>
      <c r="K539" s="18">
        <f>Original!M539</f>
        <v>10</v>
      </c>
      <c r="L539" s="20">
        <f>IF(RIGHT(Original!N539,3)="â‚¬",LEFT(Original!N539,(LEN(Original!N539)-3)),Original!N539)</f>
        <v>100</v>
      </c>
      <c r="M539" s="21">
        <f t="shared" si="42"/>
        <v>100</v>
      </c>
      <c r="N539" s="5">
        <f t="shared" si="43"/>
        <v>100</v>
      </c>
      <c r="O539" s="5">
        <f t="shared" si="44"/>
        <v>100</v>
      </c>
      <c r="P539" s="22" t="str">
        <f>IF(Original!O539="mÃ¤nnlich","0",IF(Original!O539="weiblich","1",""))</f>
        <v>1</v>
      </c>
      <c r="Q539" s="22">
        <f>IFERROR(INDEX(Alter!$B$1:$B$7,MATCH(LEFT(Original!P539,5),Alter!$A$1:$A$7,0)),"")</f>
        <v>2</v>
      </c>
      <c r="R539" s="23">
        <f>IFERROR(INDEX(Abschluss!$B$1:$B$10,MATCH(Original!Q539,Abschluss!$A$1:$A$10,0)),"")</f>
        <v>4</v>
      </c>
      <c r="S539" s="23">
        <f>IFERROR(INDEX(Tätigkeit!$B$1:$B$10,MATCH(Original!R539,Tätigkeit!$A$1:$A$10,0)),"")</f>
        <v>1</v>
      </c>
      <c r="T539" s="23" t="str">
        <f>IFERROR(INDEX(Berufsfeld!$B$1:$B$16,MATCH(Original!S539,Berufsfeld!$A$1:$A$16,0)),"")</f>
        <v/>
      </c>
      <c r="U539" s="23">
        <f>IFERROR(INDEX(Studium!$B$1:$B$11,MATCH(Original!T539,Studium!$A$1:$A$11,0)),"")</f>
        <v>7</v>
      </c>
      <c r="V539" s="24">
        <f>IFERROR(INDEX(Einkommen!$B$1:$B$17,MATCH(Original!U539,Einkommen!$A$1:$A$17,0)),"")</f>
        <v>1</v>
      </c>
      <c r="W539" s="24">
        <f>IF(Original!V539="","",Original!V539+1)</f>
        <v>4</v>
      </c>
      <c r="X539" s="24">
        <f>IF(Original!W539="","",Original!W539+1)</f>
        <v>3</v>
      </c>
      <c r="Y539" s="25">
        <f>IF(Original!X539="ja",1,IF(Original!X539="nein",0,""))</f>
        <v>1</v>
      </c>
      <c r="Z539" s="25">
        <f>IF(Original!Y539="ja",0,IF(Original!Y539="nein",1,""))</f>
        <v>1</v>
      </c>
      <c r="AA539" s="25">
        <f>IF(OR(Original!Z539="Meine Meinung zu Amazon hat meine Entscheidung im ersten Teil des Fragebogens nicht beeinflusst.",neu!C539=0),0,IF(AND(Original!Z539="Ich habe mich wegen meiner Amazon-Vorbehalte im ersten Teil des Fragebogens fÃ¼r das Spenden entschieden.",neu!C539=1),1,""))</f>
        <v>0</v>
      </c>
      <c r="AB539" s="19"/>
    </row>
    <row r="540" spans="1:28" x14ac:dyDescent="0.3">
      <c r="A540" s="17">
        <f>IF(ISBLANK(Original!C540),1,0)</f>
        <v>0</v>
      </c>
      <c r="B540" s="2" t="str">
        <f>MID(Original!D540,8,1)&amp;MID(Original!F540,8,1)</f>
        <v>A</v>
      </c>
      <c r="C540" s="17">
        <f t="shared" si="40"/>
        <v>1</v>
      </c>
      <c r="D540" s="18">
        <f>Original!G540+1</f>
        <v>3</v>
      </c>
      <c r="E540" s="18">
        <f>Original!H540+1</f>
        <v>2</v>
      </c>
      <c r="F540" s="18">
        <f>10-Original!I540+1</f>
        <v>8</v>
      </c>
      <c r="G540" s="18">
        <f>Original!J540+1</f>
        <v>3</v>
      </c>
      <c r="H540" s="18">
        <f>Original!K540+1</f>
        <v>2</v>
      </c>
      <c r="I540" s="18">
        <f>10-Original!L540+1</f>
        <v>3</v>
      </c>
      <c r="J540" s="4">
        <f t="shared" si="41"/>
        <v>3.5</v>
      </c>
      <c r="K540" s="18">
        <f>Original!M540</f>
        <v>9</v>
      </c>
      <c r="L540" s="20">
        <f>IF(RIGHT(Original!N540,3)="â‚¬",LEFT(Original!N540,(LEN(Original!N540)-3)),Original!N540)</f>
        <v>100</v>
      </c>
      <c r="M540" s="21">
        <f t="shared" si="42"/>
        <v>100</v>
      </c>
      <c r="N540" s="5">
        <f t="shared" si="43"/>
        <v>100</v>
      </c>
      <c r="O540" s="5">
        <f t="shared" si="44"/>
        <v>100</v>
      </c>
      <c r="P540" s="22" t="str">
        <f>IF(Original!O540="mÃ¤nnlich","0",IF(Original!O540="weiblich","1",""))</f>
        <v>1</v>
      </c>
      <c r="Q540" s="22">
        <f>IFERROR(INDEX(Alter!$B$1:$B$7,MATCH(LEFT(Original!P540,5),Alter!$A$1:$A$7,0)),"")</f>
        <v>2</v>
      </c>
      <c r="R540" s="23">
        <f>IFERROR(INDEX(Abschluss!$B$1:$B$10,MATCH(Original!Q540,Abschluss!$A$1:$A$10,0)),"")</f>
        <v>7</v>
      </c>
      <c r="S540" s="23">
        <f>IFERROR(INDEX(Tätigkeit!$B$1:$B$10,MATCH(Original!R540,Tätigkeit!$A$1:$A$10,0)),"")</f>
        <v>1</v>
      </c>
      <c r="T540" s="23">
        <f>IFERROR(INDEX(Berufsfeld!$B$1:$B$16,MATCH(Original!S540,Berufsfeld!$A$1:$A$16,0)),"")</f>
        <v>2</v>
      </c>
      <c r="U540" s="23">
        <f>IFERROR(INDEX(Studium!$B$1:$B$11,MATCH(Original!T540,Studium!$A$1:$A$11,0)),"")</f>
        <v>5</v>
      </c>
      <c r="V540" s="24">
        <f>IFERROR(INDEX(Einkommen!$B$1:$B$17,MATCH(Original!U540,Einkommen!$A$1:$A$17,0)),"")</f>
        <v>2</v>
      </c>
      <c r="W540" s="24">
        <f>IF(Original!V540="","",Original!V540+1)</f>
        <v>3</v>
      </c>
      <c r="X540" s="24">
        <f>IF(Original!W540="","",Original!W540+1)</f>
        <v>2</v>
      </c>
      <c r="Y540" s="25">
        <f>IF(Original!X540="ja",1,IF(Original!X540="nein",0,""))</f>
        <v>1</v>
      </c>
      <c r="Z540" s="25">
        <f>IF(Original!Y540="ja",0,IF(Original!Y540="nein",1,""))</f>
        <v>0</v>
      </c>
      <c r="AA540" s="25">
        <f>IF(OR(Original!Z540="Meine Meinung zu Amazon hat meine Entscheidung im ersten Teil des Fragebogens nicht beeinflusst.",neu!C540=0),0,IF(AND(Original!Z540="Ich habe mich wegen meiner Amazon-Vorbehalte im ersten Teil des Fragebogens fÃ¼r das Spenden entschieden.",neu!C540=1),1,""))</f>
        <v>0</v>
      </c>
      <c r="AB540" s="19"/>
    </row>
    <row r="541" spans="1:28" x14ac:dyDescent="0.3">
      <c r="A541" s="17">
        <f>IF(ISBLANK(Original!C541),1,0)</f>
        <v>0</v>
      </c>
      <c r="B541" s="2" t="str">
        <f>MID(Original!D541,8,1)&amp;MID(Original!F541,8,1)</f>
        <v>A</v>
      </c>
      <c r="C541" s="17">
        <f t="shared" si="40"/>
        <v>1</v>
      </c>
      <c r="D541" s="18">
        <f>Original!G541+1</f>
        <v>5</v>
      </c>
      <c r="E541" s="18">
        <f>Original!H541+1</f>
        <v>10</v>
      </c>
      <c r="F541" s="18">
        <f>10-Original!I541+1</f>
        <v>7</v>
      </c>
      <c r="G541" s="18">
        <f>Original!J541+1</f>
        <v>5</v>
      </c>
      <c r="H541" s="18">
        <f>Original!K541+1</f>
        <v>3</v>
      </c>
      <c r="I541" s="18">
        <f>10-Original!L541+1</f>
        <v>3</v>
      </c>
      <c r="J541" s="4">
        <f t="shared" si="41"/>
        <v>5.5</v>
      </c>
      <c r="K541" s="18">
        <f>Original!M541</f>
        <v>8</v>
      </c>
      <c r="L541" s="20">
        <f>IF(RIGHT(Original!N541,3)="â‚¬",LEFT(Original!N541,(LEN(Original!N541)-3)),Original!N541)</f>
        <v>400</v>
      </c>
      <c r="M541" s="21">
        <f t="shared" si="42"/>
        <v>400</v>
      </c>
      <c r="N541" s="5">
        <f t="shared" si="43"/>
        <v>400</v>
      </c>
      <c r="O541" s="5">
        <f t="shared" si="44"/>
        <v>400</v>
      </c>
      <c r="P541" s="22" t="str">
        <f>IF(Original!O541="mÃ¤nnlich","0",IF(Original!O541="weiblich","1",""))</f>
        <v>1</v>
      </c>
      <c r="Q541" s="22">
        <f>IFERROR(INDEX(Alter!$B$1:$B$7,MATCH(LEFT(Original!P541,5),Alter!$A$1:$A$7,0)),"")</f>
        <v>3</v>
      </c>
      <c r="R541" s="23">
        <f>IFERROR(INDEX(Abschluss!$B$1:$B$10,MATCH(Original!Q541,Abschluss!$A$1:$A$10,0)),"")</f>
        <v>8</v>
      </c>
      <c r="S541" s="23">
        <f>IFERROR(INDEX(Tätigkeit!$B$1:$B$10,MATCH(Original!R541,Tätigkeit!$A$1:$A$10,0)),"")</f>
        <v>1</v>
      </c>
      <c r="T541" s="23">
        <f>IFERROR(INDEX(Berufsfeld!$B$1:$B$16,MATCH(Original!S541,Berufsfeld!$A$1:$A$16,0)),"")</f>
        <v>2</v>
      </c>
      <c r="U541" s="23">
        <f>IFERROR(INDEX(Studium!$B$1:$B$11,MATCH(Original!T541,Studium!$A$1:$A$11,0)),"")</f>
        <v>10</v>
      </c>
      <c r="V541" s="24">
        <f>IFERROR(INDEX(Einkommen!$B$1:$B$17,MATCH(Original!U541,Einkommen!$A$1:$A$17,0)),"")</f>
        <v>2</v>
      </c>
      <c r="W541" s="24">
        <f>IF(Original!V541="","",Original!V541+1)</f>
        <v>4</v>
      </c>
      <c r="X541" s="24">
        <f>IF(Original!W541="","",Original!W541+1)</f>
        <v>3</v>
      </c>
      <c r="Y541" s="25">
        <f>IF(Original!X541="ja",1,IF(Original!X541="nein",0,""))</f>
        <v>1</v>
      </c>
      <c r="Z541" s="25">
        <f>IF(Original!Y541="ja",0,IF(Original!Y541="nein",1,""))</f>
        <v>0</v>
      </c>
      <c r="AA541" s="25">
        <f>IF(OR(Original!Z541="Meine Meinung zu Amazon hat meine Entscheidung im ersten Teil des Fragebogens nicht beeinflusst.",neu!C541=0),0,IF(AND(Original!Z541="Ich habe mich wegen meiner Amazon-Vorbehalte im ersten Teil des Fragebogens fÃ¼r das Spenden entschieden.",neu!C541=1),1,""))</f>
        <v>0</v>
      </c>
      <c r="AB541" s="19"/>
    </row>
    <row r="542" spans="1:28" ht="28.8" x14ac:dyDescent="0.3">
      <c r="A542" s="17">
        <f>IF(ISBLANK(Original!C542),1,0)</f>
        <v>0</v>
      </c>
      <c r="B542" s="2" t="str">
        <f>MID(Original!D542,8,1)&amp;MID(Original!F542,8,1)</f>
        <v>A</v>
      </c>
      <c r="C542" s="17">
        <f t="shared" si="40"/>
        <v>1</v>
      </c>
      <c r="D542" s="18">
        <f>Original!G542+1</f>
        <v>4</v>
      </c>
      <c r="E542" s="18">
        <f>Original!H542+1</f>
        <v>3</v>
      </c>
      <c r="F542" s="18">
        <f>10-Original!I542+1</f>
        <v>3</v>
      </c>
      <c r="G542" s="18">
        <f>Original!J542+1</f>
        <v>4</v>
      </c>
      <c r="H542" s="18">
        <f>Original!K542+1</f>
        <v>2</v>
      </c>
      <c r="I542" s="18">
        <f>10-Original!L542+1</f>
        <v>5</v>
      </c>
      <c r="J542" s="4">
        <f t="shared" si="41"/>
        <v>3.5</v>
      </c>
      <c r="K542" s="18">
        <f>Original!M542</f>
        <v>9</v>
      </c>
      <c r="L542" s="20" t="str">
        <f>IF(RIGHT(Original!N542,3)="â‚¬",LEFT(Original!N542,(LEN(Original!N542)-3)),Original!N542)</f>
        <v>Kommt auf die Situation an</v>
      </c>
      <c r="M542" s="21" t="str">
        <f t="shared" si="42"/>
        <v>Kommt auf die Situation an</v>
      </c>
      <c r="N542" s="5"/>
      <c r="O542" s="5">
        <f t="shared" si="44"/>
        <v>0</v>
      </c>
      <c r="P542" s="22" t="str">
        <f>IF(Original!O542="mÃ¤nnlich","0",IF(Original!O542="weiblich","1",""))</f>
        <v>1</v>
      </c>
      <c r="Q542" s="22">
        <f>IFERROR(INDEX(Alter!$B$1:$B$7,MATCH(LEFT(Original!P542,5),Alter!$A$1:$A$7,0)),"")</f>
        <v>2</v>
      </c>
      <c r="R542" s="23">
        <f>IFERROR(INDEX(Abschluss!$B$1:$B$10,MATCH(Original!Q542,Abschluss!$A$1:$A$10,0)),"")</f>
        <v>7</v>
      </c>
      <c r="S542" s="23">
        <f>IFERROR(INDEX(Tätigkeit!$B$1:$B$10,MATCH(Original!R542,Tätigkeit!$A$1:$A$10,0)),"")</f>
        <v>1</v>
      </c>
      <c r="T542" s="23">
        <f>IFERROR(INDEX(Berufsfeld!$B$1:$B$16,MATCH(Original!S542,Berufsfeld!$A$1:$A$16,0)),"")</f>
        <v>8</v>
      </c>
      <c r="U542" s="23">
        <f>IFERROR(INDEX(Studium!$B$1:$B$11,MATCH(Original!T542,Studium!$A$1:$A$11,0)),"")</f>
        <v>5</v>
      </c>
      <c r="V542" s="24">
        <f>IFERROR(INDEX(Einkommen!$B$1:$B$17,MATCH(Original!U542,Einkommen!$A$1:$A$17,0)),"")</f>
        <v>2</v>
      </c>
      <c r="W542" s="24">
        <f>IF(Original!V542="","",Original!V542+1)</f>
        <v>2</v>
      </c>
      <c r="X542" s="24">
        <f>IF(Original!W542="","",Original!W542+1)</f>
        <v>5</v>
      </c>
      <c r="Y542" s="25">
        <f>IF(Original!X542="ja",1,IF(Original!X542="nein",0,""))</f>
        <v>1</v>
      </c>
      <c r="Z542" s="25">
        <f>IF(Original!Y542="ja",0,IF(Original!Y542="nein",1,""))</f>
        <v>1</v>
      </c>
      <c r="AA542" s="25">
        <f>IF(OR(Original!Z542="Meine Meinung zu Amazon hat meine Entscheidung im ersten Teil des Fragebogens nicht beeinflusst.",neu!C542=0),0,IF(AND(Original!Z542="Ich habe mich wegen meiner Amazon-Vorbehalte im ersten Teil des Fragebogens fÃ¼r das Spenden entschieden.",neu!C542=1),1,""))</f>
        <v>0</v>
      </c>
      <c r="AB542" s="19"/>
    </row>
    <row r="543" spans="1:28" x14ac:dyDescent="0.3">
      <c r="A543" s="17">
        <f>IF(ISBLANK(Original!C543),1,0)</f>
        <v>1</v>
      </c>
      <c r="B543" s="2" t="str">
        <f>MID(Original!D543,8,1)&amp;MID(Original!F543,8,1)</f>
        <v>A</v>
      </c>
      <c r="C543" s="17">
        <f t="shared" si="40"/>
        <v>1</v>
      </c>
      <c r="D543" s="18">
        <f>Original!G543+1</f>
        <v>6</v>
      </c>
      <c r="E543" s="18">
        <f>Original!H543+1</f>
        <v>6</v>
      </c>
      <c r="F543" s="18">
        <f>10-Original!I543+1</f>
        <v>3</v>
      </c>
      <c r="G543" s="18">
        <f>Original!J543+1</f>
        <v>2</v>
      </c>
      <c r="H543" s="18">
        <f>Original!K543+1</f>
        <v>6</v>
      </c>
      <c r="I543" s="18">
        <f>10-Original!L543+1</f>
        <v>2</v>
      </c>
      <c r="J543" s="4">
        <f t="shared" si="41"/>
        <v>4.166666666666667</v>
      </c>
      <c r="K543" s="18">
        <f>Original!M543</f>
        <v>7</v>
      </c>
      <c r="L543" s="20">
        <f>IF(RIGHT(Original!N543,3)="â‚¬",LEFT(Original!N543,(LEN(Original!N543)-3)),Original!N543)</f>
        <v>0</v>
      </c>
      <c r="M543" s="21">
        <f t="shared" si="42"/>
        <v>0</v>
      </c>
      <c r="N543" s="5">
        <f t="shared" si="43"/>
        <v>0</v>
      </c>
      <c r="O543" s="5">
        <f t="shared" si="44"/>
        <v>0</v>
      </c>
      <c r="P543" s="22" t="str">
        <f>IF(Original!O543="mÃ¤nnlich","0",IF(Original!O543="weiblich","1",""))</f>
        <v>0</v>
      </c>
      <c r="Q543" s="22">
        <f>IFERROR(INDEX(Alter!$B$1:$B$7,MATCH(LEFT(Original!P543,5),Alter!$A$1:$A$7,0)),"")</f>
        <v>3</v>
      </c>
      <c r="R543" s="23">
        <f>IFERROR(INDEX(Abschluss!$B$1:$B$10,MATCH(Original!Q543,Abschluss!$A$1:$A$10,0)),"")</f>
        <v>7</v>
      </c>
      <c r="S543" s="23">
        <f>IFERROR(INDEX(Tätigkeit!$B$1:$B$10,MATCH(Original!R543,Tätigkeit!$A$1:$A$10,0)),"")</f>
        <v>2</v>
      </c>
      <c r="T543" s="23">
        <f>IFERROR(INDEX(Berufsfeld!$B$1:$B$16,MATCH(Original!S543,Berufsfeld!$A$1:$A$16,0)),"")</f>
        <v>1</v>
      </c>
      <c r="U543" s="23" t="str">
        <f>IFERROR(INDEX(Studium!$B$1:$B$11,MATCH(Original!T543,Studium!$A$1:$A$11,0)),"")</f>
        <v/>
      </c>
      <c r="V543" s="24">
        <f>IFERROR(INDEX(Einkommen!$B$1:$B$17,MATCH(Original!U543,Einkommen!$A$1:$A$17,0)),"")</f>
        <v>5</v>
      </c>
      <c r="W543" s="24">
        <f>IF(Original!V543="","",Original!V543+1)</f>
        <v>5</v>
      </c>
      <c r="X543" s="24">
        <f>IF(Original!W543="","",Original!W543+1)</f>
        <v>4</v>
      </c>
      <c r="Y543" s="25">
        <f>IF(Original!X543="ja",1,IF(Original!X543="nein",0,""))</f>
        <v>1</v>
      </c>
      <c r="Z543" s="25">
        <f>IF(Original!Y543="ja",0,IF(Original!Y543="nein",1,""))</f>
        <v>0</v>
      </c>
      <c r="AA543" s="25">
        <f>IF(OR(Original!Z543="Meine Meinung zu Amazon hat meine Entscheidung im ersten Teil des Fragebogens nicht beeinflusst.",neu!C543=0),0,IF(AND(Original!Z543="Ich habe mich wegen meiner Amazon-Vorbehalte im ersten Teil des Fragebogens fÃ¼r das Spenden entschieden.",neu!C543=1),1,""))</f>
        <v>0</v>
      </c>
      <c r="AB543" s="19"/>
    </row>
    <row r="544" spans="1:28" x14ac:dyDescent="0.3">
      <c r="A544" s="17">
        <f>IF(ISBLANK(Original!C544),1,0)</f>
        <v>0</v>
      </c>
      <c r="B544" s="2" t="str">
        <f>MID(Original!D544,8,1)&amp;MID(Original!F544,8,1)</f>
        <v>A</v>
      </c>
      <c r="C544" s="17">
        <f t="shared" si="40"/>
        <v>1</v>
      </c>
      <c r="D544" s="18">
        <f>Original!G544+1</f>
        <v>8</v>
      </c>
      <c r="E544" s="18">
        <f>Original!H544+1</f>
        <v>11</v>
      </c>
      <c r="F544" s="18">
        <f>10-Original!I544+1</f>
        <v>6</v>
      </c>
      <c r="G544" s="18">
        <f>Original!J544+1</f>
        <v>8</v>
      </c>
      <c r="H544" s="18">
        <f>Original!K544+1</f>
        <v>4</v>
      </c>
      <c r="I544" s="18">
        <f>10-Original!L544+1</f>
        <v>6</v>
      </c>
      <c r="J544" s="4">
        <f t="shared" si="41"/>
        <v>7.166666666666667</v>
      </c>
      <c r="K544" s="18">
        <f>Original!M544</f>
        <v>10</v>
      </c>
      <c r="L544" s="20" t="str">
        <f>IF(RIGHT(Original!N544,3)="â‚¬",LEFT(Original!N544,(LEN(Original!N544)-3)),Original!N544)</f>
        <v>100</v>
      </c>
      <c r="M544" s="21" t="str">
        <f t="shared" si="42"/>
        <v>100</v>
      </c>
      <c r="N544" s="5" t="str">
        <f t="shared" si="43"/>
        <v>100</v>
      </c>
      <c r="O544" s="5">
        <f t="shared" si="44"/>
        <v>100</v>
      </c>
      <c r="P544" s="22" t="str">
        <f>IF(Original!O544="mÃ¤nnlich","0",IF(Original!O544="weiblich","1",""))</f>
        <v>0</v>
      </c>
      <c r="Q544" s="22">
        <f>IFERROR(INDEX(Alter!$B$1:$B$7,MATCH(LEFT(Original!P544,5),Alter!$A$1:$A$7,0)),"")</f>
        <v>2</v>
      </c>
      <c r="R544" s="23">
        <f>IFERROR(INDEX(Abschluss!$B$1:$B$10,MATCH(Original!Q544,Abschluss!$A$1:$A$10,0)),"")</f>
        <v>7</v>
      </c>
      <c r="S544" s="23">
        <f>IFERROR(INDEX(Tätigkeit!$B$1:$B$10,MATCH(Original!R544,Tätigkeit!$A$1:$A$10,0)),"")</f>
        <v>1</v>
      </c>
      <c r="T544" s="23">
        <f>IFERROR(INDEX(Berufsfeld!$B$1:$B$16,MATCH(Original!S544,Berufsfeld!$A$1:$A$16,0)),"")</f>
        <v>2</v>
      </c>
      <c r="U544" s="23">
        <f>IFERROR(INDEX(Studium!$B$1:$B$11,MATCH(Original!T544,Studium!$A$1:$A$11,0)),"")</f>
        <v>5</v>
      </c>
      <c r="V544" s="24">
        <f>IFERROR(INDEX(Einkommen!$B$1:$B$17,MATCH(Original!U544,Einkommen!$A$1:$A$17,0)),"")</f>
        <v>1</v>
      </c>
      <c r="W544" s="24">
        <f>IF(Original!V544="","",Original!V544+1)</f>
        <v>2</v>
      </c>
      <c r="X544" s="24">
        <f>IF(Original!W544="","",Original!W544+1)</f>
        <v>3</v>
      </c>
      <c r="Y544" s="25">
        <f>IF(Original!X544="ja",1,IF(Original!X544="nein",0,""))</f>
        <v>1</v>
      </c>
      <c r="Z544" s="25">
        <f>IF(Original!Y544="ja",0,IF(Original!Y544="nein",1,""))</f>
        <v>0</v>
      </c>
      <c r="AA544" s="25">
        <f>IF(OR(Original!Z544="Meine Meinung zu Amazon hat meine Entscheidung im ersten Teil des Fragebogens nicht beeinflusst.",neu!C544=0),0,IF(AND(Original!Z544="Ich habe mich wegen meiner Amazon-Vorbehalte im ersten Teil des Fragebogens fÃ¼r das Spenden entschieden.",neu!C544=1),1,""))</f>
        <v>0</v>
      </c>
      <c r="AB544" s="19"/>
    </row>
    <row r="545" spans="1:28" x14ac:dyDescent="0.3">
      <c r="A545" s="17">
        <f>IF(ISBLANK(Original!C545),1,0)</f>
        <v>1</v>
      </c>
      <c r="B545" s="2" t="str">
        <f>MID(Original!D545,8,1)&amp;MID(Original!F545,8,1)</f>
        <v>A</v>
      </c>
      <c r="C545" s="17">
        <f t="shared" si="40"/>
        <v>1</v>
      </c>
      <c r="D545" s="18">
        <f>Original!G545+1</f>
        <v>7</v>
      </c>
      <c r="E545" s="18">
        <f>Original!H545+1</f>
        <v>9</v>
      </c>
      <c r="F545" s="18">
        <f>10-Original!I545+1</f>
        <v>4</v>
      </c>
      <c r="G545" s="18">
        <f>Original!J545+1</f>
        <v>5</v>
      </c>
      <c r="H545" s="18">
        <f>Original!K545+1</f>
        <v>3</v>
      </c>
      <c r="I545" s="18">
        <f>10-Original!L545+1</f>
        <v>2</v>
      </c>
      <c r="J545" s="4">
        <f t="shared" si="41"/>
        <v>5</v>
      </c>
      <c r="K545" s="18">
        <f>Original!M545</f>
        <v>9</v>
      </c>
      <c r="L545" s="20">
        <f>IF(RIGHT(Original!N545,3)="â‚¬",LEFT(Original!N545,(LEN(Original!N545)-3)),Original!N545)</f>
        <v>250</v>
      </c>
      <c r="M545" s="21">
        <f t="shared" si="42"/>
        <v>250</v>
      </c>
      <c r="N545" s="5">
        <f t="shared" si="43"/>
        <v>250</v>
      </c>
      <c r="O545" s="5">
        <f t="shared" si="44"/>
        <v>250</v>
      </c>
      <c r="P545" s="22" t="str">
        <f>IF(Original!O545="mÃ¤nnlich","0",IF(Original!O545="weiblich","1",""))</f>
        <v>1</v>
      </c>
      <c r="Q545" s="22">
        <f>IFERROR(INDEX(Alter!$B$1:$B$7,MATCH(LEFT(Original!P545,5),Alter!$A$1:$A$7,0)),"")</f>
        <v>2</v>
      </c>
      <c r="R545" s="23">
        <f>IFERROR(INDEX(Abschluss!$B$1:$B$10,MATCH(Original!Q545,Abschluss!$A$1:$A$10,0)),"")</f>
        <v>7</v>
      </c>
      <c r="S545" s="23">
        <f>IFERROR(INDEX(Tätigkeit!$B$1:$B$10,MATCH(Original!R545,Tätigkeit!$A$1:$A$10,0)),"")</f>
        <v>1</v>
      </c>
      <c r="T545" s="23">
        <f>IFERROR(INDEX(Berufsfeld!$B$1:$B$16,MATCH(Original!S545,Berufsfeld!$A$1:$A$16,0)),"")</f>
        <v>8</v>
      </c>
      <c r="U545" s="23">
        <f>IFERROR(INDEX(Studium!$B$1:$B$11,MATCH(Original!T545,Studium!$A$1:$A$11,0)),"")</f>
        <v>5</v>
      </c>
      <c r="V545" s="24">
        <f>IFERROR(INDEX(Einkommen!$B$1:$B$17,MATCH(Original!U545,Einkommen!$A$1:$A$17,0)),"")</f>
        <v>1</v>
      </c>
      <c r="W545" s="24">
        <f>IF(Original!V545="","",Original!V545+1)</f>
        <v>3</v>
      </c>
      <c r="X545" s="24">
        <f>IF(Original!W545="","",Original!W545+1)</f>
        <v>4</v>
      </c>
      <c r="Y545" s="25">
        <f>IF(Original!X545="ja",1,IF(Original!X545="nein",0,""))</f>
        <v>1</v>
      </c>
      <c r="Z545" s="25">
        <f>IF(Original!Y545="ja",0,IF(Original!Y545="nein",1,""))</f>
        <v>0</v>
      </c>
      <c r="AA545" s="25">
        <f>IF(OR(Original!Z545="Meine Meinung zu Amazon hat meine Entscheidung im ersten Teil des Fragebogens nicht beeinflusst.",neu!C545=0),0,IF(AND(Original!Z545="Ich habe mich wegen meiner Amazon-Vorbehalte im ersten Teil des Fragebogens fÃ¼r das Spenden entschieden.",neu!C545=1),1,""))</f>
        <v>0</v>
      </c>
      <c r="AB545" s="19"/>
    </row>
    <row r="546" spans="1:28" x14ac:dyDescent="0.3">
      <c r="A546" s="17">
        <f>IF(ISBLANK(Original!C546),1,0)</f>
        <v>0</v>
      </c>
      <c r="B546" s="2" t="str">
        <f>MID(Original!D546,8,1)&amp;MID(Original!F546,8,1)</f>
        <v>A</v>
      </c>
      <c r="C546" s="17">
        <f t="shared" si="40"/>
        <v>1</v>
      </c>
      <c r="D546" s="18">
        <f>Original!G546+1</f>
        <v>5</v>
      </c>
      <c r="E546" s="18">
        <f>Original!H546+1</f>
        <v>5</v>
      </c>
      <c r="F546" s="18">
        <f>10-Original!I546+1</f>
        <v>4</v>
      </c>
      <c r="G546" s="18">
        <f>Original!J546+1</f>
        <v>3</v>
      </c>
      <c r="H546" s="18">
        <f>Original!K546+1</f>
        <v>1</v>
      </c>
      <c r="I546" s="18">
        <f>10-Original!L546+1</f>
        <v>5</v>
      </c>
      <c r="J546" s="4">
        <f t="shared" si="41"/>
        <v>3.8333333333333335</v>
      </c>
      <c r="K546" s="18">
        <f>Original!M546</f>
        <v>7</v>
      </c>
      <c r="L546" s="20">
        <f>IF(RIGHT(Original!N546,3)="â‚¬",LEFT(Original!N546,(LEN(Original!N546)-3)),Original!N546)</f>
        <v>200</v>
      </c>
      <c r="M546" s="21">
        <f t="shared" si="42"/>
        <v>200</v>
      </c>
      <c r="N546" s="5">
        <f t="shared" si="43"/>
        <v>200</v>
      </c>
      <c r="O546" s="5">
        <f t="shared" si="44"/>
        <v>200</v>
      </c>
      <c r="P546" s="22" t="str">
        <f>IF(Original!O546="mÃ¤nnlich","0",IF(Original!O546="weiblich","1",""))</f>
        <v>1</v>
      </c>
      <c r="Q546" s="22">
        <f>IFERROR(INDEX(Alter!$B$1:$B$7,MATCH(LEFT(Original!P546,5),Alter!$A$1:$A$7,0)),"")</f>
        <v>2</v>
      </c>
      <c r="R546" s="23">
        <f>IFERROR(INDEX(Abschluss!$B$1:$B$10,MATCH(Original!Q546,Abschluss!$A$1:$A$10,0)),"")</f>
        <v>4</v>
      </c>
      <c r="S546" s="23">
        <f>IFERROR(INDEX(Tätigkeit!$B$1:$B$10,MATCH(Original!R546,Tätigkeit!$A$1:$A$10,0)),"")</f>
        <v>1</v>
      </c>
      <c r="T546" s="23">
        <f>IFERROR(INDEX(Berufsfeld!$B$1:$B$16,MATCH(Original!S546,Berufsfeld!$A$1:$A$16,0)),"")</f>
        <v>1</v>
      </c>
      <c r="U546" s="23">
        <f>IFERROR(INDEX(Studium!$B$1:$B$11,MATCH(Original!T546,Studium!$A$1:$A$11,0)),"")</f>
        <v>7</v>
      </c>
      <c r="V546" s="24">
        <f>IFERROR(INDEX(Einkommen!$B$1:$B$17,MATCH(Original!U546,Einkommen!$A$1:$A$17,0)),"")</f>
        <v>3</v>
      </c>
      <c r="W546" s="24">
        <f>IF(Original!V546="","",Original!V546+1)</f>
        <v>4</v>
      </c>
      <c r="X546" s="24">
        <f>IF(Original!W546="","",Original!W546+1)</f>
        <v>2</v>
      </c>
      <c r="Y546" s="25">
        <f>IF(Original!X546="ja",1,IF(Original!X546="nein",0,""))</f>
        <v>1</v>
      </c>
      <c r="Z546" s="25">
        <f>IF(Original!Y546="ja",0,IF(Original!Y546="nein",1,""))</f>
        <v>0</v>
      </c>
      <c r="AA546" s="25">
        <f>IF(OR(Original!Z546="Meine Meinung zu Amazon hat meine Entscheidung im ersten Teil des Fragebogens nicht beeinflusst.",neu!C546=0),0,IF(AND(Original!Z546="Ich habe mich wegen meiner Amazon-Vorbehalte im ersten Teil des Fragebogens fÃ¼r das Spenden entschieden.",neu!C546=1),1,""))</f>
        <v>0</v>
      </c>
      <c r="AB546" s="19"/>
    </row>
    <row r="547" spans="1:28" x14ac:dyDescent="0.3">
      <c r="A547" s="17">
        <f>IF(ISBLANK(Original!C547),1,0)</f>
        <v>0</v>
      </c>
      <c r="B547" s="2" t="str">
        <f>MID(Original!D547,8,1)&amp;MID(Original!F547,8,1)</f>
        <v>B</v>
      </c>
      <c r="C547" s="17">
        <f t="shared" si="40"/>
        <v>0</v>
      </c>
      <c r="D547" s="18">
        <f>Original!G547+1</f>
        <v>3</v>
      </c>
      <c r="E547" s="18">
        <f>Original!H547+1</f>
        <v>5</v>
      </c>
      <c r="F547" s="18">
        <f>10-Original!I547+1</f>
        <v>9</v>
      </c>
      <c r="G547" s="18">
        <f>Original!J547+1</f>
        <v>3</v>
      </c>
      <c r="H547" s="18">
        <f>Original!K547+1</f>
        <v>3</v>
      </c>
      <c r="I547" s="18">
        <f>10-Original!L547+1</f>
        <v>2</v>
      </c>
      <c r="J547" s="4">
        <f t="shared" si="41"/>
        <v>4.166666666666667</v>
      </c>
      <c r="K547" s="18">
        <f>Original!M547</f>
        <v>10</v>
      </c>
      <c r="L547" s="20">
        <f>IF(RIGHT(Original!N547,3)="â‚¬",LEFT(Original!N547,(LEN(Original!N547)-3)),Original!N547)</f>
        <v>100</v>
      </c>
      <c r="M547" s="21">
        <f t="shared" si="42"/>
        <v>100</v>
      </c>
      <c r="N547" s="5">
        <f t="shared" si="43"/>
        <v>100</v>
      </c>
      <c r="O547" s="5">
        <f t="shared" si="44"/>
        <v>100</v>
      </c>
      <c r="P547" s="22" t="str">
        <f>IF(Original!O547="mÃ¤nnlich","0",IF(Original!O547="weiblich","1",""))</f>
        <v>1</v>
      </c>
      <c r="Q547" s="22">
        <f>IFERROR(INDEX(Alter!$B$1:$B$7,MATCH(LEFT(Original!P547,5),Alter!$A$1:$A$7,0)),"")</f>
        <v>3</v>
      </c>
      <c r="R547" s="23">
        <f>IFERROR(INDEX(Abschluss!$B$1:$B$10,MATCH(Original!Q547,Abschluss!$A$1:$A$10,0)),"")</f>
        <v>4</v>
      </c>
      <c r="S547" s="23">
        <f>IFERROR(INDEX(Tätigkeit!$B$1:$B$10,MATCH(Original!R547,Tätigkeit!$A$1:$A$10,0)),"")</f>
        <v>2</v>
      </c>
      <c r="T547" s="23">
        <f>IFERROR(INDEX(Berufsfeld!$B$1:$B$16,MATCH(Original!S547,Berufsfeld!$A$1:$A$16,0)),"")</f>
        <v>3</v>
      </c>
      <c r="U547" s="23" t="str">
        <f>IFERROR(INDEX(Studium!$B$1:$B$11,MATCH(Original!T547,Studium!$A$1:$A$11,0)),"")</f>
        <v/>
      </c>
      <c r="V547" s="24">
        <f>IFERROR(INDEX(Einkommen!$B$1:$B$17,MATCH(Original!U547,Einkommen!$A$1:$A$17,0)),"")</f>
        <v>3</v>
      </c>
      <c r="W547" s="24">
        <f>IF(Original!V547="","",Original!V547+1)</f>
        <v>5</v>
      </c>
      <c r="X547" s="24">
        <f>IF(Original!W547="","",Original!W547+1)</f>
        <v>3</v>
      </c>
      <c r="Y547" s="25">
        <f>IF(Original!X547="ja",1,IF(Original!X547="nein",0,""))</f>
        <v>1</v>
      </c>
      <c r="Z547" s="25">
        <f>IF(Original!Y547="ja",0,IF(Original!Y547="nein",1,""))</f>
        <v>0</v>
      </c>
      <c r="AA547" s="25">
        <f>IF(OR(Original!Z547="Meine Meinung zu Amazon hat meine Entscheidung im ersten Teil des Fragebogens nicht beeinflusst.",neu!C547=0),0,IF(AND(Original!Z547="Ich habe mich wegen meiner Amazon-Vorbehalte im ersten Teil des Fragebogens fÃ¼r das Spenden entschieden.",neu!C547=1),1,""))</f>
        <v>0</v>
      </c>
      <c r="AB547" s="19"/>
    </row>
    <row r="548" spans="1:28" x14ac:dyDescent="0.3">
      <c r="A548" s="17">
        <f>IF(ISBLANK(Original!C548),1,0)</f>
        <v>1</v>
      </c>
      <c r="B548" s="2" t="str">
        <f>MID(Original!D548,8,1)&amp;MID(Original!F548,8,1)</f>
        <v>A</v>
      </c>
      <c r="C548" s="17">
        <f t="shared" si="40"/>
        <v>1</v>
      </c>
      <c r="D548" s="18">
        <f>Original!G548+1</f>
        <v>5</v>
      </c>
      <c r="E548" s="18">
        <f>Original!H548+1</f>
        <v>4</v>
      </c>
      <c r="F548" s="18">
        <f>10-Original!I548+1</f>
        <v>2</v>
      </c>
      <c r="G548" s="18">
        <f>Original!J548+1</f>
        <v>3</v>
      </c>
      <c r="H548" s="18">
        <f>Original!K548+1</f>
        <v>2</v>
      </c>
      <c r="I548" s="18">
        <f>10-Original!L548+1</f>
        <v>5</v>
      </c>
      <c r="J548" s="4">
        <f t="shared" si="41"/>
        <v>3.5</v>
      </c>
      <c r="K548" s="18">
        <f>Original!M548</f>
        <v>10</v>
      </c>
      <c r="L548" s="20">
        <f>IF(RIGHT(Original!N548,3)="â‚¬",LEFT(Original!N548,(LEN(Original!N548)-3)),Original!N548)</f>
        <v>100</v>
      </c>
      <c r="M548" s="21">
        <f t="shared" si="42"/>
        <v>100</v>
      </c>
      <c r="N548" s="5">
        <f t="shared" si="43"/>
        <v>100</v>
      </c>
      <c r="O548" s="5">
        <f t="shared" si="44"/>
        <v>100</v>
      </c>
      <c r="P548" s="22" t="str">
        <f>IF(Original!O548="mÃ¤nnlich","0",IF(Original!O548="weiblich","1",""))</f>
        <v>1</v>
      </c>
      <c r="Q548" s="22">
        <f>IFERROR(INDEX(Alter!$B$1:$B$7,MATCH(LEFT(Original!P548,5),Alter!$A$1:$A$7,0)),"")</f>
        <v>3</v>
      </c>
      <c r="R548" s="23">
        <f>IFERROR(INDEX(Abschluss!$B$1:$B$10,MATCH(Original!Q548,Abschluss!$A$1:$A$10,0)),"")</f>
        <v>7</v>
      </c>
      <c r="S548" s="23">
        <f>IFERROR(INDEX(Tätigkeit!$B$1:$B$10,MATCH(Original!R548,Tätigkeit!$A$1:$A$10,0)),"")</f>
        <v>1</v>
      </c>
      <c r="T548" s="23">
        <f>IFERROR(INDEX(Berufsfeld!$B$1:$B$16,MATCH(Original!S548,Berufsfeld!$A$1:$A$16,0)),"")</f>
        <v>1</v>
      </c>
      <c r="U548" s="23">
        <f>IFERROR(INDEX(Studium!$B$1:$B$11,MATCH(Original!T548,Studium!$A$1:$A$11,0)),"")</f>
        <v>2</v>
      </c>
      <c r="V548" s="24">
        <f>IFERROR(INDEX(Einkommen!$B$1:$B$17,MATCH(Original!U548,Einkommen!$A$1:$A$17,0)),"")</f>
        <v>2</v>
      </c>
      <c r="W548" s="24">
        <f>IF(Original!V548="","",Original!V548+1)</f>
        <v>5</v>
      </c>
      <c r="X548" s="24">
        <f>IF(Original!W548="","",Original!W548+1)</f>
        <v>3</v>
      </c>
      <c r="Y548" s="25">
        <f>IF(Original!X548="ja",1,IF(Original!X548="nein",0,""))</f>
        <v>1</v>
      </c>
      <c r="Z548" s="25">
        <f>IF(Original!Y548="ja",0,IF(Original!Y548="nein",1,""))</f>
        <v>0</v>
      </c>
      <c r="AA548" s="25">
        <f>IF(OR(Original!Z548="Meine Meinung zu Amazon hat meine Entscheidung im ersten Teil des Fragebogens nicht beeinflusst.",neu!C548=0),0,IF(AND(Original!Z548="Ich habe mich wegen meiner Amazon-Vorbehalte im ersten Teil des Fragebogens fÃ¼r das Spenden entschieden.",neu!C548=1),1,""))</f>
        <v>1</v>
      </c>
      <c r="AB548" s="19"/>
    </row>
    <row r="549" spans="1:28" x14ac:dyDescent="0.3">
      <c r="A549" s="17">
        <f>IF(ISBLANK(Original!C549),1,0)</f>
        <v>0</v>
      </c>
      <c r="B549" s="2" t="str">
        <f>MID(Original!D549,8,1)&amp;MID(Original!F549,8,1)</f>
        <v>A</v>
      </c>
      <c r="C549" s="17">
        <f t="shared" si="40"/>
        <v>1</v>
      </c>
      <c r="D549" s="18">
        <f>Original!G549+1</f>
        <v>6</v>
      </c>
      <c r="E549" s="18">
        <f>Original!H549+1</f>
        <v>9</v>
      </c>
      <c r="F549" s="18">
        <f>10-Original!I549+1</f>
        <v>3</v>
      </c>
      <c r="G549" s="18">
        <f>Original!J549+1</f>
        <v>3</v>
      </c>
      <c r="H549" s="18">
        <f>Original!K549+1</f>
        <v>5</v>
      </c>
      <c r="I549" s="18">
        <f>10-Original!L549+1</f>
        <v>3</v>
      </c>
      <c r="J549" s="4">
        <f t="shared" si="41"/>
        <v>4.833333333333333</v>
      </c>
      <c r="K549" s="18">
        <f>Original!M549</f>
        <v>5</v>
      </c>
      <c r="L549" s="20">
        <f>IF(RIGHT(Original!N549,3)="â‚¬",LEFT(Original!N549,(LEN(Original!N549)-3)),Original!N549)</f>
        <v>0</v>
      </c>
      <c r="M549" s="21">
        <f t="shared" si="42"/>
        <v>0</v>
      </c>
      <c r="N549" s="5">
        <f t="shared" si="43"/>
        <v>0</v>
      </c>
      <c r="O549" s="5">
        <f t="shared" si="44"/>
        <v>0</v>
      </c>
      <c r="P549" s="22" t="str">
        <f>IF(Original!O549="mÃ¤nnlich","0",IF(Original!O549="weiblich","1",""))</f>
        <v>0</v>
      </c>
      <c r="Q549" s="22">
        <f>IFERROR(INDEX(Alter!$B$1:$B$7,MATCH(LEFT(Original!P549,5),Alter!$A$1:$A$7,0)),"")</f>
        <v>4</v>
      </c>
      <c r="R549" s="23">
        <f>IFERROR(INDEX(Abschluss!$B$1:$B$10,MATCH(Original!Q549,Abschluss!$A$1:$A$10,0)),"")</f>
        <v>8</v>
      </c>
      <c r="S549" s="23">
        <f>IFERROR(INDEX(Tätigkeit!$B$1:$B$10,MATCH(Original!R549,Tätigkeit!$A$1:$A$10,0)),"")</f>
        <v>2</v>
      </c>
      <c r="T549" s="23">
        <f>IFERROR(INDEX(Berufsfeld!$B$1:$B$16,MATCH(Original!S549,Berufsfeld!$A$1:$A$16,0)),"")</f>
        <v>1</v>
      </c>
      <c r="U549" s="23" t="str">
        <f>IFERROR(INDEX(Studium!$B$1:$B$11,MATCH(Original!T549,Studium!$A$1:$A$11,0)),"")</f>
        <v/>
      </c>
      <c r="V549" s="24">
        <f>IFERROR(INDEX(Einkommen!$B$1:$B$17,MATCH(Original!U549,Einkommen!$A$1:$A$17,0)),"")</f>
        <v>7</v>
      </c>
      <c r="W549" s="24">
        <f>IF(Original!V549="","",Original!V549+1)</f>
        <v>3</v>
      </c>
      <c r="X549" s="24">
        <f>IF(Original!W549="","",Original!W549+1)</f>
        <v>3</v>
      </c>
      <c r="Y549" s="25">
        <f>IF(Original!X549="ja",1,IF(Original!X549="nein",0,""))</f>
        <v>1</v>
      </c>
      <c r="Z549" s="25">
        <f>IF(Original!Y549="ja",0,IF(Original!Y549="nein",1,""))</f>
        <v>0</v>
      </c>
      <c r="AA549" s="25">
        <f>IF(OR(Original!Z549="Meine Meinung zu Amazon hat meine Entscheidung im ersten Teil des Fragebogens nicht beeinflusst.",neu!C549=0),0,IF(AND(Original!Z549="Ich habe mich wegen meiner Amazon-Vorbehalte im ersten Teil des Fragebogens fÃ¼r das Spenden entschieden.",neu!C549=1),1,""))</f>
        <v>0</v>
      </c>
      <c r="AB549" s="19"/>
    </row>
    <row r="550" spans="1:28" x14ac:dyDescent="0.3">
      <c r="A550" s="17">
        <f>IF(ISBLANK(Original!C550),1,0)</f>
        <v>1</v>
      </c>
      <c r="B550" s="2" t="str">
        <f>MID(Original!D550,8,1)&amp;MID(Original!F550,8,1)</f>
        <v>B</v>
      </c>
      <c r="C550" s="17">
        <f t="shared" si="40"/>
        <v>0</v>
      </c>
      <c r="D550" s="18">
        <f>Original!G550+1</f>
        <v>11</v>
      </c>
      <c r="E550" s="18">
        <f>Original!H550+1</f>
        <v>9</v>
      </c>
      <c r="F550" s="18">
        <f>10-Original!I550+1</f>
        <v>1</v>
      </c>
      <c r="G550" s="18">
        <f>Original!J550+1</f>
        <v>4</v>
      </c>
      <c r="H550" s="18">
        <f>Original!K550+1</f>
        <v>6</v>
      </c>
      <c r="I550" s="18">
        <f>10-Original!L550+1</f>
        <v>10</v>
      </c>
      <c r="J550" s="4">
        <f t="shared" si="41"/>
        <v>6.833333333333333</v>
      </c>
      <c r="K550" s="18">
        <f>Original!M550</f>
        <v>7</v>
      </c>
      <c r="L550" s="20">
        <f>IF(RIGHT(Original!N550,3)="â‚¬",LEFT(Original!N550,(LEN(Original!N550)-3)),Original!N550)</f>
        <v>0</v>
      </c>
      <c r="M550" s="21">
        <f t="shared" si="42"/>
        <v>0</v>
      </c>
      <c r="N550" s="5">
        <f t="shared" si="43"/>
        <v>0</v>
      </c>
      <c r="O550" s="5">
        <f t="shared" si="44"/>
        <v>0</v>
      </c>
      <c r="P550" s="22" t="str">
        <f>IF(Original!O550="mÃ¤nnlich","0",IF(Original!O550="weiblich","1",""))</f>
        <v>1</v>
      </c>
      <c r="Q550" s="22">
        <f>IFERROR(INDEX(Alter!$B$1:$B$7,MATCH(LEFT(Original!P550,5),Alter!$A$1:$A$7,0)),"")</f>
        <v>3</v>
      </c>
      <c r="R550" s="23">
        <f>IFERROR(INDEX(Abschluss!$B$1:$B$10,MATCH(Original!Q550,Abschluss!$A$1:$A$10,0)),"")</f>
        <v>7</v>
      </c>
      <c r="S550" s="23">
        <f>IFERROR(INDEX(Tätigkeit!$B$1:$B$10,MATCH(Original!R550,Tätigkeit!$A$1:$A$10,0)),"")</f>
        <v>2</v>
      </c>
      <c r="T550" s="23">
        <f>IFERROR(INDEX(Berufsfeld!$B$1:$B$16,MATCH(Original!S550,Berufsfeld!$A$1:$A$16,0)),"")</f>
        <v>7</v>
      </c>
      <c r="U550" s="23">
        <f>IFERROR(INDEX(Studium!$B$1:$B$11,MATCH(Original!T550,Studium!$A$1:$A$11,0)),"")</f>
        <v>2</v>
      </c>
      <c r="V550" s="24">
        <f>IFERROR(INDEX(Einkommen!$B$1:$B$17,MATCH(Original!U550,Einkommen!$A$1:$A$17,0)),"")</f>
        <v>6</v>
      </c>
      <c r="W550" s="24">
        <f>IF(Original!V550="","",Original!V550+1)</f>
        <v>7</v>
      </c>
      <c r="X550" s="24">
        <f>IF(Original!W550="","",Original!W550+1)</f>
        <v>2</v>
      </c>
      <c r="Y550" s="25">
        <f>IF(Original!X550="ja",1,IF(Original!X550="nein",0,""))</f>
        <v>1</v>
      </c>
      <c r="Z550" s="25">
        <f>IF(Original!Y550="ja",0,IF(Original!Y550="nein",1,""))</f>
        <v>0</v>
      </c>
      <c r="AA550" s="25">
        <f>IF(OR(Original!Z550="Meine Meinung zu Amazon hat meine Entscheidung im ersten Teil des Fragebogens nicht beeinflusst.",neu!C550=0),0,IF(AND(Original!Z550="Ich habe mich wegen meiner Amazon-Vorbehalte im ersten Teil des Fragebogens fÃ¼r das Spenden entschieden.",neu!C550=1),1,""))</f>
        <v>0</v>
      </c>
      <c r="AB550" s="19"/>
    </row>
    <row r="551" spans="1:28" x14ac:dyDescent="0.3">
      <c r="A551" s="17">
        <f>IF(ISBLANK(Original!C551),1,0)</f>
        <v>1</v>
      </c>
      <c r="B551" s="2" t="str">
        <f>MID(Original!D551,8,1)&amp;MID(Original!F551,8,1)</f>
        <v>A</v>
      </c>
      <c r="C551" s="17">
        <f t="shared" si="40"/>
        <v>1</v>
      </c>
      <c r="D551" s="18">
        <f>Original!G551+1</f>
        <v>5</v>
      </c>
      <c r="E551" s="18">
        <f>Original!H551+1</f>
        <v>10</v>
      </c>
      <c r="F551" s="18">
        <f>10-Original!I551+1</f>
        <v>8</v>
      </c>
      <c r="G551" s="18">
        <f>Original!J551+1</f>
        <v>1</v>
      </c>
      <c r="H551" s="18">
        <f>Original!K551+1</f>
        <v>2</v>
      </c>
      <c r="I551" s="18">
        <f>10-Original!L551+1</f>
        <v>6</v>
      </c>
      <c r="J551" s="4">
        <f t="shared" si="41"/>
        <v>5.333333333333333</v>
      </c>
      <c r="K551" s="18">
        <f>Original!M551</f>
        <v>9</v>
      </c>
      <c r="L551" s="20">
        <f>IF(RIGHT(Original!N551,3)="â‚¬",LEFT(Original!N551,(LEN(Original!N551)-3)),Original!N551)</f>
        <v>200</v>
      </c>
      <c r="M551" s="21">
        <f t="shared" si="42"/>
        <v>200</v>
      </c>
      <c r="N551" s="5">
        <f t="shared" si="43"/>
        <v>200</v>
      </c>
      <c r="O551" s="5">
        <f t="shared" si="44"/>
        <v>200</v>
      </c>
      <c r="P551" s="22" t="str">
        <f>IF(Original!O551="mÃ¤nnlich","0",IF(Original!O551="weiblich","1",""))</f>
        <v>1</v>
      </c>
      <c r="Q551" s="22">
        <f>IFERROR(INDEX(Alter!$B$1:$B$7,MATCH(LEFT(Original!P551,5),Alter!$A$1:$A$7,0)),"")</f>
        <v>3</v>
      </c>
      <c r="R551" s="23">
        <f>IFERROR(INDEX(Abschluss!$B$1:$B$10,MATCH(Original!Q551,Abschluss!$A$1:$A$10,0)),"")</f>
        <v>4</v>
      </c>
      <c r="S551" s="23">
        <f>IFERROR(INDEX(Tätigkeit!$B$1:$B$10,MATCH(Original!R551,Tätigkeit!$A$1:$A$10,0)),"")</f>
        <v>1</v>
      </c>
      <c r="T551" s="23">
        <f>IFERROR(INDEX(Berufsfeld!$B$1:$B$16,MATCH(Original!S551,Berufsfeld!$A$1:$A$16,0)),"")</f>
        <v>1</v>
      </c>
      <c r="U551" s="23">
        <f>IFERROR(INDEX(Studium!$B$1:$B$11,MATCH(Original!T551,Studium!$A$1:$A$11,0)),"")</f>
        <v>7</v>
      </c>
      <c r="V551" s="24">
        <f>IFERROR(INDEX(Einkommen!$B$1:$B$17,MATCH(Original!U551,Einkommen!$A$1:$A$17,0)),"")</f>
        <v>2</v>
      </c>
      <c r="W551" s="24">
        <f>IF(Original!V551="","",Original!V551+1)</f>
        <v>2</v>
      </c>
      <c r="X551" s="24">
        <f>IF(Original!W551="","",Original!W551+1)</f>
        <v>2</v>
      </c>
      <c r="Y551" s="25">
        <f>IF(Original!X551="ja",1,IF(Original!X551="nein",0,""))</f>
        <v>1</v>
      </c>
      <c r="Z551" s="25">
        <f>IF(Original!Y551="ja",0,IF(Original!Y551="nein",1,""))</f>
        <v>0</v>
      </c>
      <c r="AA551" s="25">
        <f>IF(OR(Original!Z551="Meine Meinung zu Amazon hat meine Entscheidung im ersten Teil des Fragebogens nicht beeinflusst.",neu!C551=0),0,IF(AND(Original!Z551="Ich habe mich wegen meiner Amazon-Vorbehalte im ersten Teil des Fragebogens fÃ¼r das Spenden entschieden.",neu!C551=1),1,""))</f>
        <v>0</v>
      </c>
      <c r="AB551" s="19"/>
    </row>
    <row r="552" spans="1:28" x14ac:dyDescent="0.3">
      <c r="A552" s="17">
        <f>IF(ISBLANK(Original!C552),1,0)</f>
        <v>1</v>
      </c>
      <c r="B552" s="2" t="str">
        <f>MID(Original!D552,8,1)&amp;MID(Original!F552,8,1)</f>
        <v>A</v>
      </c>
      <c r="C552" s="17">
        <f t="shared" si="40"/>
        <v>1</v>
      </c>
      <c r="D552" s="18">
        <f>Original!G552+1</f>
        <v>6</v>
      </c>
      <c r="E552" s="18">
        <f>Original!H552+1</f>
        <v>8</v>
      </c>
      <c r="F552" s="18">
        <f>10-Original!I552+1</f>
        <v>2</v>
      </c>
      <c r="G552" s="18">
        <f>Original!J552+1</f>
        <v>3</v>
      </c>
      <c r="H552" s="18">
        <f>Original!K552+1</f>
        <v>4</v>
      </c>
      <c r="I552" s="18">
        <f>10-Original!L552+1</f>
        <v>4</v>
      </c>
      <c r="J552" s="4">
        <f t="shared" si="41"/>
        <v>4.5</v>
      </c>
      <c r="K552" s="18">
        <f>Original!M552</f>
        <v>8</v>
      </c>
      <c r="L552" s="20">
        <f>IF(RIGHT(Original!N552,3)="â‚¬",LEFT(Original!N552,(LEN(Original!N552)-3)),Original!N552)</f>
        <v>0</v>
      </c>
      <c r="M552" s="21">
        <f t="shared" si="42"/>
        <v>0</v>
      </c>
      <c r="N552" s="5">
        <f t="shared" si="43"/>
        <v>0</v>
      </c>
      <c r="O552" s="5">
        <f t="shared" si="44"/>
        <v>0</v>
      </c>
      <c r="P552" s="22" t="str">
        <f>IF(Original!O552="mÃ¤nnlich","0",IF(Original!O552="weiblich","1",""))</f>
        <v>1</v>
      </c>
      <c r="Q552" s="22">
        <f>IFERROR(INDEX(Alter!$B$1:$B$7,MATCH(LEFT(Original!P552,5),Alter!$A$1:$A$7,0)),"")</f>
        <v>3</v>
      </c>
      <c r="R552" s="23">
        <f>IFERROR(INDEX(Abschluss!$B$1:$B$10,MATCH(Original!Q552,Abschluss!$A$1:$A$10,0)),"")</f>
        <v>4</v>
      </c>
      <c r="S552" s="23">
        <f>IFERROR(INDEX(Tätigkeit!$B$1:$B$10,MATCH(Original!R552,Tätigkeit!$A$1:$A$10,0)),"")</f>
        <v>1</v>
      </c>
      <c r="T552" s="23">
        <f>IFERROR(INDEX(Berufsfeld!$B$1:$B$16,MATCH(Original!S552,Berufsfeld!$A$1:$A$16,0)),"")</f>
        <v>12</v>
      </c>
      <c r="U552" s="23">
        <f>IFERROR(INDEX(Studium!$B$1:$B$11,MATCH(Original!T552,Studium!$A$1:$A$11,0)),"")</f>
        <v>10</v>
      </c>
      <c r="V552" s="24">
        <f>IFERROR(INDEX(Einkommen!$B$1:$B$17,MATCH(Original!U552,Einkommen!$A$1:$A$17,0)),"")</f>
        <v>1</v>
      </c>
      <c r="W552" s="24">
        <f>IF(Original!V552="","",Original!V552+1)</f>
        <v>5</v>
      </c>
      <c r="X552" s="24">
        <f>IF(Original!W552="","",Original!W552+1)</f>
        <v>2</v>
      </c>
      <c r="Y552" s="25">
        <f>IF(Original!X552="ja",1,IF(Original!X552="nein",0,""))</f>
        <v>1</v>
      </c>
      <c r="Z552" s="25">
        <f>IF(Original!Y552="ja",0,IF(Original!Y552="nein",1,""))</f>
        <v>0</v>
      </c>
      <c r="AA552" s="25">
        <f>IF(OR(Original!Z552="Meine Meinung zu Amazon hat meine Entscheidung im ersten Teil des Fragebogens nicht beeinflusst.",neu!C552=0),0,IF(AND(Original!Z552="Ich habe mich wegen meiner Amazon-Vorbehalte im ersten Teil des Fragebogens fÃ¼r das Spenden entschieden.",neu!C552=1),1,""))</f>
        <v>0</v>
      </c>
      <c r="AB552" s="19"/>
    </row>
    <row r="553" spans="1:28" x14ac:dyDescent="0.3">
      <c r="A553" s="17">
        <f>IF(ISBLANK(Original!C553),1,0)</f>
        <v>1</v>
      </c>
      <c r="B553" s="2" t="str">
        <f>MID(Original!D553,8,1)&amp;MID(Original!F553,8,1)</f>
        <v>A</v>
      </c>
      <c r="C553" s="17">
        <f t="shared" si="40"/>
        <v>1</v>
      </c>
      <c r="D553" s="18">
        <f>Original!G553+1</f>
        <v>2</v>
      </c>
      <c r="E553" s="18">
        <f>Original!H553+1</f>
        <v>9</v>
      </c>
      <c r="F553" s="18">
        <f>10-Original!I553+1</f>
        <v>2</v>
      </c>
      <c r="G553" s="18">
        <f>Original!J553+1</f>
        <v>3</v>
      </c>
      <c r="H553" s="18">
        <f>Original!K553+1</f>
        <v>2</v>
      </c>
      <c r="I553" s="18">
        <f>10-Original!L553+1</f>
        <v>2</v>
      </c>
      <c r="J553" s="4">
        <f t="shared" si="41"/>
        <v>3.3333333333333335</v>
      </c>
      <c r="K553" s="18">
        <f>Original!M553</f>
        <v>10</v>
      </c>
      <c r="L553" s="20">
        <f>IF(RIGHT(Original!N553,3)="â‚¬",LEFT(Original!N553,(LEN(Original!N553)-3)),Original!N553)</f>
        <v>100</v>
      </c>
      <c r="M553" s="21">
        <f t="shared" si="42"/>
        <v>100</v>
      </c>
      <c r="N553" s="5">
        <f t="shared" si="43"/>
        <v>100</v>
      </c>
      <c r="O553" s="5">
        <f t="shared" si="44"/>
        <v>100</v>
      </c>
      <c r="P553" s="22" t="str">
        <f>IF(Original!O553="mÃ¤nnlich","0",IF(Original!O553="weiblich","1",""))</f>
        <v>1</v>
      </c>
      <c r="Q553" s="22">
        <f>IFERROR(INDEX(Alter!$B$1:$B$7,MATCH(LEFT(Original!P553,5),Alter!$A$1:$A$7,0)),"")</f>
        <v>3</v>
      </c>
      <c r="R553" s="23">
        <f>IFERROR(INDEX(Abschluss!$B$1:$B$10,MATCH(Original!Q553,Abschluss!$A$1:$A$10,0)),"")</f>
        <v>8</v>
      </c>
      <c r="S553" s="23">
        <f>IFERROR(INDEX(Tätigkeit!$B$1:$B$10,MATCH(Original!R553,Tätigkeit!$A$1:$A$10,0)),"")</f>
        <v>8</v>
      </c>
      <c r="T553" s="23">
        <f>IFERROR(INDEX(Berufsfeld!$B$1:$B$16,MATCH(Original!S553,Berufsfeld!$A$1:$A$16,0)),"")</f>
        <v>2</v>
      </c>
      <c r="U553" s="23">
        <f>IFERROR(INDEX(Studium!$B$1:$B$11,MATCH(Original!T553,Studium!$A$1:$A$11,0)),"")</f>
        <v>1</v>
      </c>
      <c r="V553" s="24">
        <f>IFERROR(INDEX(Einkommen!$B$1:$B$17,MATCH(Original!U553,Einkommen!$A$1:$A$17,0)),"")</f>
        <v>7</v>
      </c>
      <c r="W553" s="24">
        <f>IF(Original!V553="","",Original!V553+1)</f>
        <v>4</v>
      </c>
      <c r="X553" s="24">
        <f>IF(Original!W553="","",Original!W553+1)</f>
        <v>4</v>
      </c>
      <c r="Y553" s="25">
        <f>IF(Original!X553="ja",1,IF(Original!X553="nein",0,""))</f>
        <v>1</v>
      </c>
      <c r="Z553" s="25">
        <f>IF(Original!Y553="ja",0,IF(Original!Y553="nein",1,""))</f>
        <v>0</v>
      </c>
      <c r="AA553" s="25">
        <f>IF(OR(Original!Z553="Meine Meinung zu Amazon hat meine Entscheidung im ersten Teil des Fragebogens nicht beeinflusst.",neu!C553=0),0,IF(AND(Original!Z553="Ich habe mich wegen meiner Amazon-Vorbehalte im ersten Teil des Fragebogens fÃ¼r das Spenden entschieden.",neu!C553=1),1,""))</f>
        <v>0</v>
      </c>
      <c r="AB553" s="19"/>
    </row>
    <row r="554" spans="1:28" x14ac:dyDescent="0.3">
      <c r="A554" s="17">
        <f>IF(ISBLANK(Original!C554),1,0)</f>
        <v>1</v>
      </c>
      <c r="B554" s="2" t="str">
        <f>MID(Original!D554,8,1)&amp;MID(Original!F554,8,1)</f>
        <v>B</v>
      </c>
      <c r="C554" s="17">
        <f t="shared" si="40"/>
        <v>0</v>
      </c>
      <c r="D554" s="18">
        <f>Original!G554+1</f>
        <v>8</v>
      </c>
      <c r="E554" s="18">
        <f>Original!H554+1</f>
        <v>4</v>
      </c>
      <c r="F554" s="18">
        <f>10-Original!I554+1</f>
        <v>4</v>
      </c>
      <c r="G554" s="18">
        <f>Original!J554+1</f>
        <v>4</v>
      </c>
      <c r="H554" s="18">
        <f>Original!K554+1</f>
        <v>3</v>
      </c>
      <c r="I554" s="18">
        <f>10-Original!L554+1</f>
        <v>5</v>
      </c>
      <c r="J554" s="4">
        <f t="shared" si="41"/>
        <v>4.666666666666667</v>
      </c>
      <c r="K554" s="18">
        <f>Original!M554</f>
        <v>10</v>
      </c>
      <c r="L554" s="20">
        <f>IF(RIGHT(Original!N554,3)="â‚¬",LEFT(Original!N554,(LEN(Original!N554)-3)),Original!N554)</f>
        <v>500</v>
      </c>
      <c r="M554" s="21">
        <f t="shared" si="42"/>
        <v>500</v>
      </c>
      <c r="N554" s="5">
        <f t="shared" si="43"/>
        <v>500</v>
      </c>
      <c r="O554" s="5">
        <f t="shared" si="44"/>
        <v>500</v>
      </c>
      <c r="P554" s="22" t="str">
        <f>IF(Original!O554="mÃ¤nnlich","0",IF(Original!O554="weiblich","1",""))</f>
        <v>1</v>
      </c>
      <c r="Q554" s="22">
        <f>IFERROR(INDEX(Alter!$B$1:$B$7,MATCH(LEFT(Original!P554,5),Alter!$A$1:$A$7,0)),"")</f>
        <v>2</v>
      </c>
      <c r="R554" s="23">
        <f>IFERROR(INDEX(Abschluss!$B$1:$B$10,MATCH(Original!Q554,Abschluss!$A$1:$A$10,0)),"")</f>
        <v>4</v>
      </c>
      <c r="S554" s="23">
        <f>IFERROR(INDEX(Tätigkeit!$B$1:$B$10,MATCH(Original!R554,Tätigkeit!$A$1:$A$10,0)),"")</f>
        <v>1</v>
      </c>
      <c r="T554" s="23">
        <f>IFERROR(INDEX(Berufsfeld!$B$1:$B$16,MATCH(Original!S554,Berufsfeld!$A$1:$A$16,0)),"")</f>
        <v>8</v>
      </c>
      <c r="U554" s="23">
        <f>IFERROR(INDEX(Studium!$B$1:$B$11,MATCH(Original!T554,Studium!$A$1:$A$11,0)),"")</f>
        <v>3</v>
      </c>
      <c r="V554" s="24">
        <f>IFERROR(INDEX(Einkommen!$B$1:$B$17,MATCH(Original!U554,Einkommen!$A$1:$A$17,0)),"")</f>
        <v>1</v>
      </c>
      <c r="W554" s="24">
        <f>IF(Original!V554="","",Original!V554+1)</f>
        <v>4</v>
      </c>
      <c r="X554" s="24">
        <f>IF(Original!W554="","",Original!W554+1)</f>
        <v>2</v>
      </c>
      <c r="Y554" s="25">
        <f>IF(Original!X554="ja",1,IF(Original!X554="nein",0,""))</f>
        <v>1</v>
      </c>
      <c r="Z554" s="25">
        <f>IF(Original!Y554="ja",0,IF(Original!Y554="nein",1,""))</f>
        <v>0</v>
      </c>
      <c r="AA554" s="25">
        <f>IF(OR(Original!Z554="Meine Meinung zu Amazon hat meine Entscheidung im ersten Teil des Fragebogens nicht beeinflusst.",neu!C554=0),0,IF(AND(Original!Z554="Ich habe mich wegen meiner Amazon-Vorbehalte im ersten Teil des Fragebogens fÃ¼r das Spenden entschieden.",neu!C554=1),1,""))</f>
        <v>0</v>
      </c>
      <c r="AB554" s="19"/>
    </row>
    <row r="555" spans="1:28" x14ac:dyDescent="0.3">
      <c r="A555" s="17">
        <f>IF(ISBLANK(Original!C555),1,0)</f>
        <v>0</v>
      </c>
      <c r="B555" s="2" t="str">
        <f>MID(Original!D555,8,1)&amp;MID(Original!F555,8,1)</f>
        <v>A</v>
      </c>
      <c r="C555" s="17">
        <f t="shared" si="40"/>
        <v>1</v>
      </c>
      <c r="D555" s="18">
        <f>Original!G555+1</f>
        <v>5</v>
      </c>
      <c r="E555" s="18">
        <f>Original!H555+1</f>
        <v>7</v>
      </c>
      <c r="F555" s="18">
        <f>10-Original!I555+1</f>
        <v>3</v>
      </c>
      <c r="G555" s="18">
        <f>Original!J555+1</f>
        <v>5</v>
      </c>
      <c r="H555" s="18">
        <f>Original!K555+1</f>
        <v>4</v>
      </c>
      <c r="I555" s="18">
        <f>10-Original!L555+1</f>
        <v>4</v>
      </c>
      <c r="J555" s="4">
        <f t="shared" si="41"/>
        <v>4.666666666666667</v>
      </c>
      <c r="K555" s="18">
        <f>Original!M555</f>
        <v>8</v>
      </c>
      <c r="L555" s="20" t="str">
        <f>IF(RIGHT(Original!N555,3)="â‚¬",LEFT(Original!N555,(LEN(Original!N555)-3)),Original!N555)</f>
        <v xml:space="preserve">800 </v>
      </c>
      <c r="M555" s="21" t="str">
        <f t="shared" si="42"/>
        <v xml:space="preserve">800 </v>
      </c>
      <c r="N555" s="5" t="str">
        <f t="shared" si="43"/>
        <v xml:space="preserve">800 </v>
      </c>
      <c r="O555" s="5">
        <f t="shared" si="44"/>
        <v>800</v>
      </c>
      <c r="P555" s="22" t="str">
        <f>IF(Original!O555="mÃ¤nnlich","0",IF(Original!O555="weiblich","1",""))</f>
        <v>1</v>
      </c>
      <c r="Q555" s="22">
        <f>IFERROR(INDEX(Alter!$B$1:$B$7,MATCH(LEFT(Original!P555,5),Alter!$A$1:$A$7,0)),"")</f>
        <v>3</v>
      </c>
      <c r="R555" s="23">
        <f>IFERROR(INDEX(Abschluss!$B$1:$B$10,MATCH(Original!Q555,Abschluss!$A$1:$A$10,0)),"")</f>
        <v>8</v>
      </c>
      <c r="S555" s="23">
        <f>IFERROR(INDEX(Tätigkeit!$B$1:$B$10,MATCH(Original!R555,Tätigkeit!$A$1:$A$10,0)),"")</f>
        <v>3</v>
      </c>
      <c r="T555" s="23">
        <f>IFERROR(INDEX(Berufsfeld!$B$1:$B$16,MATCH(Original!S555,Berufsfeld!$A$1:$A$16,0)),"")</f>
        <v>2</v>
      </c>
      <c r="U555" s="23">
        <f>IFERROR(INDEX(Studium!$B$1:$B$11,MATCH(Original!T555,Studium!$A$1:$A$11,0)),"")</f>
        <v>1</v>
      </c>
      <c r="V555" s="24">
        <f>IFERROR(INDEX(Einkommen!$B$1:$B$17,MATCH(Original!U555,Einkommen!$A$1:$A$17,0)),"")</f>
        <v>4</v>
      </c>
      <c r="W555" s="24">
        <f>IF(Original!V555="","",Original!V555+1)</f>
        <v>6</v>
      </c>
      <c r="X555" s="24">
        <f>IF(Original!W555="","",Original!W555+1)</f>
        <v>2</v>
      </c>
      <c r="Y555" s="25">
        <f>IF(Original!X555="ja",1,IF(Original!X555="nein",0,""))</f>
        <v>1</v>
      </c>
      <c r="Z555" s="25">
        <f>IF(Original!Y555="ja",0,IF(Original!Y555="nein",1,""))</f>
        <v>0</v>
      </c>
      <c r="AA555" s="25">
        <f>IF(OR(Original!Z555="Meine Meinung zu Amazon hat meine Entscheidung im ersten Teil des Fragebogens nicht beeinflusst.",neu!C555=0),0,IF(AND(Original!Z555="Ich habe mich wegen meiner Amazon-Vorbehalte im ersten Teil des Fragebogens fÃ¼r das Spenden entschieden.",neu!C555=1),1,""))</f>
        <v>0</v>
      </c>
      <c r="AB555" s="19"/>
    </row>
    <row r="556" spans="1:28" x14ac:dyDescent="0.3">
      <c r="A556" s="17">
        <f>IF(ISBLANK(Original!C556),1,0)</f>
        <v>0</v>
      </c>
      <c r="B556" s="2" t="str">
        <f>MID(Original!D556,8,1)&amp;MID(Original!F556,8,1)</f>
        <v>A</v>
      </c>
      <c r="C556" s="17">
        <f t="shared" si="40"/>
        <v>1</v>
      </c>
      <c r="D556" s="18">
        <f>Original!G556+1</f>
        <v>8</v>
      </c>
      <c r="E556" s="18">
        <f>Original!H556+1</f>
        <v>8</v>
      </c>
      <c r="F556" s="18">
        <f>10-Original!I556+1</f>
        <v>3</v>
      </c>
      <c r="G556" s="18">
        <f>Original!J556+1</f>
        <v>8</v>
      </c>
      <c r="H556" s="18">
        <f>Original!K556+1</f>
        <v>5</v>
      </c>
      <c r="I556" s="18">
        <f>10-Original!L556+1</f>
        <v>7</v>
      </c>
      <c r="J556" s="4">
        <f t="shared" si="41"/>
        <v>6.5</v>
      </c>
      <c r="K556" s="18">
        <f>Original!M556</f>
        <v>4</v>
      </c>
      <c r="L556" s="20">
        <f>IF(RIGHT(Original!N556,3)="â‚¬",LEFT(Original!N556,(LEN(Original!N556)-3)),Original!N556)</f>
        <v>200</v>
      </c>
      <c r="M556" s="21">
        <f t="shared" si="42"/>
        <v>200</v>
      </c>
      <c r="N556" s="5">
        <f t="shared" si="43"/>
        <v>200</v>
      </c>
      <c r="O556" s="5">
        <f t="shared" si="44"/>
        <v>200</v>
      </c>
      <c r="P556" s="22" t="str">
        <f>IF(Original!O556="mÃ¤nnlich","0",IF(Original!O556="weiblich","1",""))</f>
        <v>0</v>
      </c>
      <c r="Q556" s="22">
        <f>IFERROR(INDEX(Alter!$B$1:$B$7,MATCH(LEFT(Original!P556,5),Alter!$A$1:$A$7,0)),"")</f>
        <v>3</v>
      </c>
      <c r="R556" s="23">
        <f>IFERROR(INDEX(Abschluss!$B$1:$B$10,MATCH(Original!Q556,Abschluss!$A$1:$A$10,0)),"")</f>
        <v>8</v>
      </c>
      <c r="S556" s="23">
        <f>IFERROR(INDEX(Tätigkeit!$B$1:$B$10,MATCH(Original!R556,Tätigkeit!$A$1:$A$10,0)),"")</f>
        <v>2</v>
      </c>
      <c r="T556" s="23">
        <f>IFERROR(INDEX(Berufsfeld!$B$1:$B$16,MATCH(Original!S556,Berufsfeld!$A$1:$A$16,0)),"")</f>
        <v>1</v>
      </c>
      <c r="U556" s="23">
        <f>IFERROR(INDEX(Studium!$B$1:$B$11,MATCH(Original!T556,Studium!$A$1:$A$11,0)),"")</f>
        <v>4</v>
      </c>
      <c r="V556" s="24">
        <f>IFERROR(INDEX(Einkommen!$B$1:$B$17,MATCH(Original!U556,Einkommen!$A$1:$A$17,0)),"")</f>
        <v>3</v>
      </c>
      <c r="W556" s="24">
        <f>IF(Original!V556="","",Original!V556+1)</f>
        <v>5</v>
      </c>
      <c r="X556" s="24">
        <f>IF(Original!W556="","",Original!W556+1)</f>
        <v>3</v>
      </c>
      <c r="Y556" s="25">
        <f>IF(Original!X556="ja",1,IF(Original!X556="nein",0,""))</f>
        <v>1</v>
      </c>
      <c r="Z556" s="25">
        <f>IF(Original!Y556="ja",0,IF(Original!Y556="nein",1,""))</f>
        <v>0</v>
      </c>
      <c r="AA556" s="25">
        <f>IF(OR(Original!Z556="Meine Meinung zu Amazon hat meine Entscheidung im ersten Teil des Fragebogens nicht beeinflusst.",neu!C556=0),0,IF(AND(Original!Z556="Ich habe mich wegen meiner Amazon-Vorbehalte im ersten Teil des Fragebogens fÃ¼r das Spenden entschieden.",neu!C556=1),1,""))</f>
        <v>0</v>
      </c>
      <c r="AB556" s="19"/>
    </row>
    <row r="557" spans="1:28" x14ac:dyDescent="0.3">
      <c r="A557" s="17">
        <f>IF(ISBLANK(Original!C557),1,0)</f>
        <v>0</v>
      </c>
      <c r="B557" s="2" t="str">
        <f>MID(Original!D557,8,1)&amp;MID(Original!F557,8,1)</f>
        <v>A</v>
      </c>
      <c r="C557" s="17">
        <f t="shared" si="40"/>
        <v>1</v>
      </c>
      <c r="D557" s="18">
        <f>Original!G557+1</f>
        <v>4</v>
      </c>
      <c r="E557" s="18">
        <f>Original!H557+1</f>
        <v>6</v>
      </c>
      <c r="F557" s="18">
        <f>10-Original!I557+1</f>
        <v>8</v>
      </c>
      <c r="G557" s="18">
        <f>Original!J557+1</f>
        <v>4</v>
      </c>
      <c r="H557" s="18">
        <f>Original!K557+1</f>
        <v>2</v>
      </c>
      <c r="I557" s="18">
        <f>10-Original!L557+1</f>
        <v>7</v>
      </c>
      <c r="J557" s="4">
        <f t="shared" si="41"/>
        <v>5.166666666666667</v>
      </c>
      <c r="K557" s="18">
        <f>Original!M557</f>
        <v>8</v>
      </c>
      <c r="L557" s="20" t="str">
        <f>IF(RIGHT(Original!N557,3)="â‚¬",LEFT(Original!N557,(LEN(Original!N557)-3)),Original!N557)</f>
        <v>300</v>
      </c>
      <c r="M557" s="21" t="str">
        <f t="shared" si="42"/>
        <v>300</v>
      </c>
      <c r="N557" s="5" t="str">
        <f t="shared" si="43"/>
        <v>300</v>
      </c>
      <c r="O557" s="5">
        <f t="shared" si="44"/>
        <v>300</v>
      </c>
      <c r="P557" s="22" t="str">
        <f>IF(Original!O557="mÃ¤nnlich","0",IF(Original!O557="weiblich","1",""))</f>
        <v>1</v>
      </c>
      <c r="Q557" s="22">
        <f>IFERROR(INDEX(Alter!$B$1:$B$7,MATCH(LEFT(Original!P557,5),Alter!$A$1:$A$7,0)),"")</f>
        <v>3</v>
      </c>
      <c r="R557" s="23">
        <f>IFERROR(INDEX(Abschluss!$B$1:$B$10,MATCH(Original!Q557,Abschluss!$A$1:$A$10,0)),"")</f>
        <v>7</v>
      </c>
      <c r="S557" s="23">
        <f>IFERROR(INDEX(Tätigkeit!$B$1:$B$10,MATCH(Original!R557,Tätigkeit!$A$1:$A$10,0)),"")</f>
        <v>2</v>
      </c>
      <c r="T557" s="23">
        <f>IFERROR(INDEX(Berufsfeld!$B$1:$B$16,MATCH(Original!S557,Berufsfeld!$A$1:$A$16,0)),"")</f>
        <v>6</v>
      </c>
      <c r="U557" s="23">
        <f>IFERROR(INDEX(Studium!$B$1:$B$11,MATCH(Original!T557,Studium!$A$1:$A$11,0)),"")</f>
        <v>8</v>
      </c>
      <c r="V557" s="24">
        <f>IFERROR(INDEX(Einkommen!$B$1:$B$17,MATCH(Original!U557,Einkommen!$A$1:$A$17,0)),"")</f>
        <v>5</v>
      </c>
      <c r="W557" s="24">
        <f>IF(Original!V557="","",Original!V557+1)</f>
        <v>4</v>
      </c>
      <c r="X557" s="24">
        <f>IF(Original!W557="","",Original!W557+1)</f>
        <v>3</v>
      </c>
      <c r="Y557" s="25">
        <f>IF(Original!X557="ja",1,IF(Original!X557="nein",0,""))</f>
        <v>1</v>
      </c>
      <c r="Z557" s="25">
        <f>IF(Original!Y557="ja",0,IF(Original!Y557="nein",1,""))</f>
        <v>0</v>
      </c>
      <c r="AA557" s="25">
        <f>IF(OR(Original!Z557="Meine Meinung zu Amazon hat meine Entscheidung im ersten Teil des Fragebogens nicht beeinflusst.",neu!C557=0),0,IF(AND(Original!Z557="Ich habe mich wegen meiner Amazon-Vorbehalte im ersten Teil des Fragebogens fÃ¼r das Spenden entschieden.",neu!C557=1),1,""))</f>
        <v>0</v>
      </c>
      <c r="AB557" s="19"/>
    </row>
    <row r="558" spans="1:28" x14ac:dyDescent="0.3">
      <c r="A558" s="17">
        <f>IF(ISBLANK(Original!C558),1,0)</f>
        <v>0</v>
      </c>
      <c r="B558" s="2" t="str">
        <f>MID(Original!D558,8,1)&amp;MID(Original!F558,8,1)</f>
        <v>B</v>
      </c>
      <c r="C558" s="17">
        <f t="shared" si="40"/>
        <v>0</v>
      </c>
      <c r="D558" s="18">
        <f>Original!G558+1</f>
        <v>5</v>
      </c>
      <c r="E558" s="18">
        <f>Original!H558+1</f>
        <v>4</v>
      </c>
      <c r="F558" s="18">
        <f>10-Original!I558+1</f>
        <v>3</v>
      </c>
      <c r="G558" s="18">
        <f>Original!J558+1</f>
        <v>4</v>
      </c>
      <c r="H558" s="18">
        <f>Original!K558+1</f>
        <v>3</v>
      </c>
      <c r="I558" s="18">
        <f>10-Original!L558+1</f>
        <v>4</v>
      </c>
      <c r="J558" s="4">
        <f t="shared" si="41"/>
        <v>3.8333333333333335</v>
      </c>
      <c r="K558" s="18">
        <f>Original!M558</f>
        <v>3</v>
      </c>
      <c r="L558" s="20">
        <f>IF(RIGHT(Original!N558,3)="â‚¬",LEFT(Original!N558,(LEN(Original!N558)-3)),Original!N558)</f>
        <v>0</v>
      </c>
      <c r="M558" s="21">
        <f t="shared" si="42"/>
        <v>0</v>
      </c>
      <c r="N558" s="5">
        <f t="shared" si="43"/>
        <v>0</v>
      </c>
      <c r="O558" s="5">
        <f t="shared" si="44"/>
        <v>0</v>
      </c>
      <c r="P558" s="22" t="str">
        <f>IF(Original!O558="mÃ¤nnlich","0",IF(Original!O558="weiblich","1",""))</f>
        <v>1</v>
      </c>
      <c r="Q558" s="22">
        <f>IFERROR(INDEX(Alter!$B$1:$B$7,MATCH(LEFT(Original!P558,5),Alter!$A$1:$A$7,0)),"")</f>
        <v>3</v>
      </c>
      <c r="R558" s="23">
        <f>IFERROR(INDEX(Abschluss!$B$1:$B$10,MATCH(Original!Q558,Abschluss!$A$1:$A$10,0)),"")</f>
        <v>5</v>
      </c>
      <c r="S558" s="23">
        <f>IFERROR(INDEX(Tätigkeit!$B$1:$B$10,MATCH(Original!R558,Tätigkeit!$A$1:$A$10,0)),"")</f>
        <v>1</v>
      </c>
      <c r="T558" s="23">
        <f>IFERROR(INDEX(Berufsfeld!$B$1:$B$16,MATCH(Original!S558,Berufsfeld!$A$1:$A$16,0)),"")</f>
        <v>4</v>
      </c>
      <c r="U558" s="23">
        <f>IFERROR(INDEX(Studium!$B$1:$B$11,MATCH(Original!T558,Studium!$A$1:$A$11,0)),"")</f>
        <v>1</v>
      </c>
      <c r="V558" s="24">
        <f>IFERROR(INDEX(Einkommen!$B$1:$B$17,MATCH(Original!U558,Einkommen!$A$1:$A$17,0)),"")</f>
        <v>2</v>
      </c>
      <c r="W558" s="24">
        <f>IF(Original!V558="","",Original!V558+1)</f>
        <v>4</v>
      </c>
      <c r="X558" s="24">
        <f>IF(Original!W558="","",Original!W558+1)</f>
        <v>5</v>
      </c>
      <c r="Y558" s="25">
        <f>IF(Original!X558="ja",1,IF(Original!X558="nein",0,""))</f>
        <v>1</v>
      </c>
      <c r="Z558" s="25">
        <f>IF(Original!Y558="ja",0,IF(Original!Y558="nein",1,""))</f>
        <v>0</v>
      </c>
      <c r="AA558" s="25">
        <f>IF(OR(Original!Z558="Meine Meinung zu Amazon hat meine Entscheidung im ersten Teil des Fragebogens nicht beeinflusst.",neu!C558=0),0,IF(AND(Original!Z558="Ich habe mich wegen meiner Amazon-Vorbehalte im ersten Teil des Fragebogens fÃ¼r das Spenden entschieden.",neu!C558=1),1,""))</f>
        <v>0</v>
      </c>
      <c r="AB558" s="19"/>
    </row>
    <row r="559" spans="1:28" x14ac:dyDescent="0.3">
      <c r="A559" s="17">
        <f>IF(ISBLANK(Original!C559),1,0)</f>
        <v>0</v>
      </c>
      <c r="B559" s="2" t="str">
        <f>MID(Original!D559,8,1)&amp;MID(Original!F559,8,1)</f>
        <v>A</v>
      </c>
      <c r="C559" s="17">
        <f t="shared" si="40"/>
        <v>1</v>
      </c>
      <c r="D559" s="18">
        <f>Original!G559+1</f>
        <v>8</v>
      </c>
      <c r="E559" s="18">
        <f>Original!H559+1</f>
        <v>6</v>
      </c>
      <c r="F559" s="18">
        <f>10-Original!I559+1</f>
        <v>3</v>
      </c>
      <c r="G559" s="18">
        <f>Original!J559+1</f>
        <v>8</v>
      </c>
      <c r="H559" s="18">
        <f>Original!K559+1</f>
        <v>3</v>
      </c>
      <c r="I559" s="18">
        <f>10-Original!L559+1</f>
        <v>5</v>
      </c>
      <c r="J559" s="4">
        <f t="shared" si="41"/>
        <v>5.5</v>
      </c>
      <c r="K559" s="18">
        <f>Original!M559</f>
        <v>9</v>
      </c>
      <c r="L559" s="20">
        <f>IF(RIGHT(Original!N559,3)="â‚¬",LEFT(Original!N559,(LEN(Original!N559)-3)),Original!N559)</f>
        <v>50</v>
      </c>
      <c r="M559" s="21">
        <f t="shared" si="42"/>
        <v>50</v>
      </c>
      <c r="N559" s="5">
        <f t="shared" si="43"/>
        <v>50</v>
      </c>
      <c r="O559" s="5">
        <f t="shared" si="44"/>
        <v>50</v>
      </c>
      <c r="P559" s="22" t="str">
        <f>IF(Original!O559="mÃ¤nnlich","0",IF(Original!O559="weiblich","1",""))</f>
        <v>0</v>
      </c>
      <c r="Q559" s="22">
        <f>IFERROR(INDEX(Alter!$B$1:$B$7,MATCH(LEFT(Original!P559,5),Alter!$A$1:$A$7,0)),"")</f>
        <v>3</v>
      </c>
      <c r="R559" s="23">
        <f>IFERROR(INDEX(Abschluss!$B$1:$B$10,MATCH(Original!Q559,Abschluss!$A$1:$A$10,0)),"")</f>
        <v>4</v>
      </c>
      <c r="S559" s="23">
        <f>IFERROR(INDEX(Tätigkeit!$B$1:$B$10,MATCH(Original!R559,Tätigkeit!$A$1:$A$10,0)),"")</f>
        <v>1</v>
      </c>
      <c r="T559" s="23">
        <f>IFERROR(INDEX(Berufsfeld!$B$1:$B$16,MATCH(Original!S559,Berufsfeld!$A$1:$A$16,0)),"")</f>
        <v>1</v>
      </c>
      <c r="U559" s="23">
        <f>IFERROR(INDEX(Studium!$B$1:$B$11,MATCH(Original!T559,Studium!$A$1:$A$11,0)),"")</f>
        <v>2</v>
      </c>
      <c r="V559" s="24">
        <f>IFERROR(INDEX(Einkommen!$B$1:$B$17,MATCH(Original!U559,Einkommen!$A$1:$A$17,0)),"")</f>
        <v>2</v>
      </c>
      <c r="W559" s="24">
        <f>IF(Original!V559="","",Original!V559+1)</f>
        <v>6</v>
      </c>
      <c r="X559" s="24">
        <f>IF(Original!W559="","",Original!W559+1)</f>
        <v>4</v>
      </c>
      <c r="Y559" s="25">
        <f>IF(Original!X559="ja",1,IF(Original!X559="nein",0,""))</f>
        <v>1</v>
      </c>
      <c r="Z559" s="25">
        <f>IF(Original!Y559="ja",0,IF(Original!Y559="nein",1,""))</f>
        <v>1</v>
      </c>
      <c r="AA559" s="25">
        <f>IF(OR(Original!Z559="Meine Meinung zu Amazon hat meine Entscheidung im ersten Teil des Fragebogens nicht beeinflusst.",neu!C559=0),0,IF(AND(Original!Z559="Ich habe mich wegen meiner Amazon-Vorbehalte im ersten Teil des Fragebogens fÃ¼r das Spenden entschieden.",neu!C559=1),1,""))</f>
        <v>0</v>
      </c>
      <c r="AB559" s="19"/>
    </row>
    <row r="560" spans="1:28" x14ac:dyDescent="0.3">
      <c r="A560" s="17">
        <f>IF(ISBLANK(Original!C560),1,0)</f>
        <v>0</v>
      </c>
      <c r="B560" s="2" t="str">
        <f>MID(Original!D560,8,1)&amp;MID(Original!F560,8,1)</f>
        <v>A</v>
      </c>
      <c r="C560" s="17">
        <f t="shared" si="40"/>
        <v>1</v>
      </c>
      <c r="D560" s="18">
        <f>Original!G560+1</f>
        <v>3</v>
      </c>
      <c r="E560" s="18">
        <f>Original!H560+1</f>
        <v>4</v>
      </c>
      <c r="F560" s="18">
        <f>10-Original!I560+1</f>
        <v>3</v>
      </c>
      <c r="G560" s="18">
        <f>Original!J560+1</f>
        <v>3</v>
      </c>
      <c r="H560" s="18">
        <f>Original!K560+1</f>
        <v>1</v>
      </c>
      <c r="I560" s="18">
        <f>10-Original!L560+1</f>
        <v>1</v>
      </c>
      <c r="J560" s="4">
        <f t="shared" si="41"/>
        <v>2.5</v>
      </c>
      <c r="K560" s="18">
        <f>Original!M560</f>
        <v>10</v>
      </c>
      <c r="L560" s="20" t="str">
        <f>IF(RIGHT(Original!N560,3)="â‚¬",LEFT(Original!N560,(LEN(Original!N560)-3)),Original!N560)</f>
        <v>250</v>
      </c>
      <c r="M560" s="21" t="str">
        <f t="shared" si="42"/>
        <v>250</v>
      </c>
      <c r="N560" s="5" t="str">
        <f t="shared" si="43"/>
        <v>250</v>
      </c>
      <c r="O560" s="5">
        <f t="shared" si="44"/>
        <v>250</v>
      </c>
      <c r="P560" s="22" t="str">
        <f>IF(Original!O560="mÃ¤nnlich","0",IF(Original!O560="weiblich","1",""))</f>
        <v>1</v>
      </c>
      <c r="Q560" s="22">
        <f>IFERROR(INDEX(Alter!$B$1:$B$7,MATCH(LEFT(Original!P560,5),Alter!$A$1:$A$7,0)),"")</f>
        <v>3</v>
      </c>
      <c r="R560" s="23">
        <f>IFERROR(INDEX(Abschluss!$B$1:$B$10,MATCH(Original!Q560,Abschluss!$A$1:$A$10,0)),"")</f>
        <v>5</v>
      </c>
      <c r="S560" s="23">
        <f>IFERROR(INDEX(Tätigkeit!$B$1:$B$10,MATCH(Original!R560,Tätigkeit!$A$1:$A$10,0)),"")</f>
        <v>2</v>
      </c>
      <c r="T560" s="23">
        <f>IFERROR(INDEX(Berufsfeld!$B$1:$B$16,MATCH(Original!S560,Berufsfeld!$A$1:$A$16,0)),"")</f>
        <v>4</v>
      </c>
      <c r="U560" s="23">
        <f>IFERROR(INDEX(Studium!$B$1:$B$11,MATCH(Original!T560,Studium!$A$1:$A$11,0)),"")</f>
        <v>3</v>
      </c>
      <c r="V560" s="24">
        <f>IFERROR(INDEX(Einkommen!$B$1:$B$17,MATCH(Original!U560,Einkommen!$A$1:$A$17,0)),"")</f>
        <v>2</v>
      </c>
      <c r="W560" s="24">
        <f>IF(Original!V560="","",Original!V560+1)</f>
        <v>3</v>
      </c>
      <c r="X560" s="24">
        <f>IF(Original!W560="","",Original!W560+1)</f>
        <v>2</v>
      </c>
      <c r="Y560" s="25">
        <f>IF(Original!X560="ja",1,IF(Original!X560="nein",0,""))</f>
        <v>1</v>
      </c>
      <c r="Z560" s="25">
        <f>IF(Original!Y560="ja",0,IF(Original!Y560="nein",1,""))</f>
        <v>0</v>
      </c>
      <c r="AA560" s="25">
        <f>IF(OR(Original!Z560="Meine Meinung zu Amazon hat meine Entscheidung im ersten Teil des Fragebogens nicht beeinflusst.",neu!C560=0),0,IF(AND(Original!Z560="Ich habe mich wegen meiner Amazon-Vorbehalte im ersten Teil des Fragebogens fÃ¼r das Spenden entschieden.",neu!C560=1),1,""))</f>
        <v>0</v>
      </c>
      <c r="AB560" s="19"/>
    </row>
    <row r="561" spans="1:28" x14ac:dyDescent="0.3">
      <c r="A561" s="17">
        <f>IF(ISBLANK(Original!C561),1,0)</f>
        <v>0</v>
      </c>
      <c r="B561" s="2" t="str">
        <f>MID(Original!D561,8,1)&amp;MID(Original!F561,8,1)</f>
        <v>B</v>
      </c>
      <c r="C561" s="17">
        <f t="shared" si="40"/>
        <v>0</v>
      </c>
      <c r="D561" s="18">
        <f>Original!G561+1</f>
        <v>4</v>
      </c>
      <c r="E561" s="18">
        <f>Original!H561+1</f>
        <v>8</v>
      </c>
      <c r="F561" s="18">
        <f>10-Original!I561+1</f>
        <v>4</v>
      </c>
      <c r="G561" s="18">
        <f>Original!J561+1</f>
        <v>3</v>
      </c>
      <c r="H561" s="18">
        <f>Original!K561+1</f>
        <v>3</v>
      </c>
      <c r="I561" s="18">
        <f>10-Original!L561+1</f>
        <v>4</v>
      </c>
      <c r="J561" s="4">
        <f t="shared" si="41"/>
        <v>4.333333333333333</v>
      </c>
      <c r="K561" s="18">
        <f>Original!M561</f>
        <v>7</v>
      </c>
      <c r="L561" s="20">
        <f>IF(RIGHT(Original!N561,3)="â‚¬",LEFT(Original!N561,(LEN(Original!N561)-3)),Original!N561)</f>
        <v>0</v>
      </c>
      <c r="M561" s="21">
        <f t="shared" si="42"/>
        <v>0</v>
      </c>
      <c r="N561" s="5">
        <f t="shared" si="43"/>
        <v>0</v>
      </c>
      <c r="O561" s="5">
        <f t="shared" si="44"/>
        <v>0</v>
      </c>
      <c r="P561" s="22" t="str">
        <f>IF(Original!O561="mÃ¤nnlich","0",IF(Original!O561="weiblich","1",""))</f>
        <v>0</v>
      </c>
      <c r="Q561" s="22">
        <f>IFERROR(INDEX(Alter!$B$1:$B$7,MATCH(LEFT(Original!P561,5),Alter!$A$1:$A$7,0)),"")</f>
        <v>2</v>
      </c>
      <c r="R561" s="23">
        <f>IFERROR(INDEX(Abschluss!$B$1:$B$10,MATCH(Original!Q561,Abschluss!$A$1:$A$10,0)),"")</f>
        <v>8</v>
      </c>
      <c r="S561" s="23">
        <f>IFERROR(INDEX(Tätigkeit!$B$1:$B$10,MATCH(Original!R561,Tätigkeit!$A$1:$A$10,0)),"")</f>
        <v>3</v>
      </c>
      <c r="T561" s="23">
        <f>IFERROR(INDEX(Berufsfeld!$B$1:$B$16,MATCH(Original!S561,Berufsfeld!$A$1:$A$16,0)),"")</f>
        <v>1</v>
      </c>
      <c r="U561" s="23">
        <f>IFERROR(INDEX(Studium!$B$1:$B$11,MATCH(Original!T561,Studium!$A$1:$A$11,0)),"")</f>
        <v>2</v>
      </c>
      <c r="V561" s="24">
        <f>IFERROR(INDEX(Einkommen!$B$1:$B$17,MATCH(Original!U561,Einkommen!$A$1:$A$17,0)),"")</f>
        <v>5</v>
      </c>
      <c r="W561" s="24">
        <f>IF(Original!V561="","",Original!V561+1)</f>
        <v>6</v>
      </c>
      <c r="X561" s="24">
        <f>IF(Original!W561="","",Original!W561+1)</f>
        <v>3</v>
      </c>
      <c r="Y561" s="25">
        <f>IF(Original!X561="ja",1,IF(Original!X561="nein",0,""))</f>
        <v>1</v>
      </c>
      <c r="Z561" s="25">
        <f>IF(Original!Y561="ja",0,IF(Original!Y561="nein",1,""))</f>
        <v>1</v>
      </c>
      <c r="AA561" s="25">
        <f>IF(OR(Original!Z561="Meine Meinung zu Amazon hat meine Entscheidung im ersten Teil des Fragebogens nicht beeinflusst.",neu!C561=0),0,IF(AND(Original!Z561="Ich habe mich wegen meiner Amazon-Vorbehalte im ersten Teil des Fragebogens fÃ¼r das Spenden entschieden.",neu!C561=1),1,""))</f>
        <v>0</v>
      </c>
      <c r="AB561" s="19"/>
    </row>
    <row r="562" spans="1:28" x14ac:dyDescent="0.3">
      <c r="A562" s="17">
        <f>IF(ISBLANK(Original!C562),1,0)</f>
        <v>1</v>
      </c>
      <c r="B562" s="2" t="str">
        <f>MID(Original!D562,8,1)&amp;MID(Original!F562,8,1)</f>
        <v>A</v>
      </c>
      <c r="C562" s="17">
        <f t="shared" si="40"/>
        <v>1</v>
      </c>
      <c r="D562" s="18">
        <f>Original!G562+1</f>
        <v>1</v>
      </c>
      <c r="E562" s="18">
        <f>Original!H562+1</f>
        <v>8</v>
      </c>
      <c r="F562" s="18">
        <f>10-Original!I562+1</f>
        <v>9</v>
      </c>
      <c r="G562" s="18">
        <f>Original!J562+1</f>
        <v>2</v>
      </c>
      <c r="H562" s="18">
        <f>Original!K562+1</f>
        <v>2</v>
      </c>
      <c r="I562" s="18">
        <f>10-Original!L562+1</f>
        <v>3</v>
      </c>
      <c r="J562" s="4">
        <f t="shared" si="41"/>
        <v>4.166666666666667</v>
      </c>
      <c r="K562" s="18">
        <f>Original!M562</f>
        <v>5</v>
      </c>
      <c r="L562" s="20">
        <f>IF(RIGHT(Original!N562,3)="â‚¬",LEFT(Original!N562,(LEN(Original!N562)-3)),Original!N562)</f>
        <v>100</v>
      </c>
      <c r="M562" s="21">
        <f t="shared" si="42"/>
        <v>100</v>
      </c>
      <c r="N562" s="5">
        <f t="shared" si="43"/>
        <v>100</v>
      </c>
      <c r="O562" s="5">
        <f t="shared" si="44"/>
        <v>100</v>
      </c>
      <c r="P562" s="22" t="str">
        <f>IF(Original!O562="mÃ¤nnlich","0",IF(Original!O562="weiblich","1",""))</f>
        <v>1</v>
      </c>
      <c r="Q562" s="22">
        <f>IFERROR(INDEX(Alter!$B$1:$B$7,MATCH(LEFT(Original!P562,5),Alter!$A$1:$A$7,0)),"")</f>
        <v>3</v>
      </c>
      <c r="R562" s="23">
        <f>IFERROR(INDEX(Abschluss!$B$1:$B$10,MATCH(Original!Q562,Abschluss!$A$1:$A$10,0)),"")</f>
        <v>4</v>
      </c>
      <c r="S562" s="23">
        <f>IFERROR(INDEX(Tätigkeit!$B$1:$B$10,MATCH(Original!R562,Tätigkeit!$A$1:$A$10,0)),"")</f>
        <v>1</v>
      </c>
      <c r="T562" s="23">
        <f>IFERROR(INDEX(Berufsfeld!$B$1:$B$16,MATCH(Original!S562,Berufsfeld!$A$1:$A$16,0)),"")</f>
        <v>11</v>
      </c>
      <c r="U562" s="23">
        <f>IFERROR(INDEX(Studium!$B$1:$B$11,MATCH(Original!T562,Studium!$A$1:$A$11,0)),"")</f>
        <v>9</v>
      </c>
      <c r="V562" s="24">
        <f>IFERROR(INDEX(Einkommen!$B$1:$B$17,MATCH(Original!U562,Einkommen!$A$1:$A$17,0)),"")</f>
        <v>2</v>
      </c>
      <c r="W562" s="24">
        <f>IF(Original!V562="","",Original!V562+1)</f>
        <v>5</v>
      </c>
      <c r="X562" s="24">
        <f>IF(Original!W562="","",Original!W562+1)</f>
        <v>1</v>
      </c>
      <c r="Y562" s="25">
        <f>IF(Original!X562="ja",1,IF(Original!X562="nein",0,""))</f>
        <v>1</v>
      </c>
      <c r="Z562" s="25">
        <f>IF(Original!Y562="ja",0,IF(Original!Y562="nein",1,""))</f>
        <v>0</v>
      </c>
      <c r="AA562" s="25">
        <f>IF(OR(Original!Z562="Meine Meinung zu Amazon hat meine Entscheidung im ersten Teil des Fragebogens nicht beeinflusst.",neu!C562=0),0,IF(AND(Original!Z562="Ich habe mich wegen meiner Amazon-Vorbehalte im ersten Teil des Fragebogens fÃ¼r das Spenden entschieden.",neu!C562=1),1,""))</f>
        <v>1</v>
      </c>
      <c r="AB562" s="19"/>
    </row>
    <row r="563" spans="1:28" x14ac:dyDescent="0.3">
      <c r="A563" s="17">
        <f>IF(ISBLANK(Original!C563),1,0)</f>
        <v>1</v>
      </c>
      <c r="B563" s="2" t="str">
        <f>MID(Original!D563,8,1)&amp;MID(Original!F563,8,1)</f>
        <v>A</v>
      </c>
      <c r="C563" s="17">
        <f t="shared" si="40"/>
        <v>1</v>
      </c>
      <c r="D563" s="18">
        <f>Original!G563+1</f>
        <v>7</v>
      </c>
      <c r="E563" s="18">
        <f>Original!H563+1</f>
        <v>9</v>
      </c>
      <c r="F563" s="18">
        <f>10-Original!I563+1</f>
        <v>8</v>
      </c>
      <c r="G563" s="18">
        <f>Original!J563+1</f>
        <v>2</v>
      </c>
      <c r="H563" s="18">
        <f>Original!K563+1</f>
        <v>3</v>
      </c>
      <c r="I563" s="18">
        <f>10-Original!L563+1</f>
        <v>2</v>
      </c>
      <c r="J563" s="4">
        <f t="shared" si="41"/>
        <v>5.166666666666667</v>
      </c>
      <c r="K563" s="18">
        <f>Original!M563</f>
        <v>6</v>
      </c>
      <c r="L563" s="20">
        <f>IF(RIGHT(Original!N563,3)="â‚¬",LEFT(Original!N563,(LEN(Original!N563)-3)),Original!N563)</f>
        <v>100</v>
      </c>
      <c r="M563" s="21">
        <f t="shared" si="42"/>
        <v>100</v>
      </c>
      <c r="N563" s="5">
        <f t="shared" si="43"/>
        <v>100</v>
      </c>
      <c r="O563" s="5">
        <f t="shared" si="44"/>
        <v>100</v>
      </c>
      <c r="P563" s="22" t="str">
        <f>IF(Original!O563="mÃ¤nnlich","0",IF(Original!O563="weiblich","1",""))</f>
        <v>0</v>
      </c>
      <c r="Q563" s="22">
        <f>IFERROR(INDEX(Alter!$B$1:$B$7,MATCH(LEFT(Original!P563,5),Alter!$A$1:$A$7,0)),"")</f>
        <v>3</v>
      </c>
      <c r="R563" s="23">
        <f>IFERROR(INDEX(Abschluss!$B$1:$B$10,MATCH(Original!Q563,Abschluss!$A$1:$A$10,0)),"")</f>
        <v>8</v>
      </c>
      <c r="S563" s="23">
        <f>IFERROR(INDEX(Tätigkeit!$B$1:$B$10,MATCH(Original!R563,Tätigkeit!$A$1:$A$10,0)),"")</f>
        <v>1</v>
      </c>
      <c r="T563" s="23">
        <f>IFERROR(INDEX(Berufsfeld!$B$1:$B$16,MATCH(Original!S563,Berufsfeld!$A$1:$A$16,0)),"")</f>
        <v>8</v>
      </c>
      <c r="U563" s="23">
        <f>IFERROR(INDEX(Studium!$B$1:$B$11,MATCH(Original!T563,Studium!$A$1:$A$11,0)),"")</f>
        <v>5</v>
      </c>
      <c r="V563" s="24">
        <f>IFERROR(INDEX(Einkommen!$B$1:$B$17,MATCH(Original!U563,Einkommen!$A$1:$A$17,0)),"")</f>
        <v>3</v>
      </c>
      <c r="W563" s="24">
        <f>IF(Original!V563="","",Original!V563+1)</f>
        <v>3</v>
      </c>
      <c r="X563" s="24">
        <f>IF(Original!W563="","",Original!W563+1)</f>
        <v>3</v>
      </c>
      <c r="Y563" s="25">
        <f>IF(Original!X563="ja",1,IF(Original!X563="nein",0,""))</f>
        <v>1</v>
      </c>
      <c r="Z563" s="25">
        <f>IF(Original!Y563="ja",0,IF(Original!Y563="nein",1,""))</f>
        <v>0</v>
      </c>
      <c r="AA563" s="25">
        <f>IF(OR(Original!Z563="Meine Meinung zu Amazon hat meine Entscheidung im ersten Teil des Fragebogens nicht beeinflusst.",neu!C563=0),0,IF(AND(Original!Z563="Ich habe mich wegen meiner Amazon-Vorbehalte im ersten Teil des Fragebogens fÃ¼r das Spenden entschieden.",neu!C563=1),1,""))</f>
        <v>0</v>
      </c>
      <c r="AB563" s="19"/>
    </row>
    <row r="564" spans="1:28" x14ac:dyDescent="0.3">
      <c r="A564" s="17">
        <f>IF(ISBLANK(Original!C564),1,0)</f>
        <v>0</v>
      </c>
      <c r="B564" s="2" t="str">
        <f>MID(Original!D564,8,1)&amp;MID(Original!F564,8,1)</f>
        <v>A</v>
      </c>
      <c r="C564" s="17">
        <f t="shared" si="40"/>
        <v>1</v>
      </c>
      <c r="D564" s="18">
        <f>Original!G564+1</f>
        <v>6</v>
      </c>
      <c r="E564" s="18">
        <f>Original!H564+1</f>
        <v>3</v>
      </c>
      <c r="F564" s="18">
        <f>10-Original!I564+1</f>
        <v>7</v>
      </c>
      <c r="G564" s="18">
        <f>Original!J564+1</f>
        <v>4</v>
      </c>
      <c r="H564" s="18">
        <f>Original!K564+1</f>
        <v>2</v>
      </c>
      <c r="I564" s="18">
        <f>10-Original!L564+1</f>
        <v>8</v>
      </c>
      <c r="J564" s="4">
        <f t="shared" si="41"/>
        <v>5</v>
      </c>
      <c r="K564" s="18">
        <f>Original!M564</f>
        <v>9</v>
      </c>
      <c r="L564" s="20">
        <f>IF(RIGHT(Original!N564,3)="â‚¬",LEFT(Original!N564,(LEN(Original!N564)-3)),Original!N564)</f>
        <v>100</v>
      </c>
      <c r="M564" s="21">
        <f t="shared" si="42"/>
        <v>100</v>
      </c>
      <c r="N564" s="5">
        <f t="shared" si="43"/>
        <v>100</v>
      </c>
      <c r="O564" s="5">
        <f t="shared" si="44"/>
        <v>100</v>
      </c>
      <c r="P564" s="22" t="str">
        <f>IF(Original!O564="mÃ¤nnlich","0",IF(Original!O564="weiblich","1",""))</f>
        <v>1</v>
      </c>
      <c r="Q564" s="22">
        <f>IFERROR(INDEX(Alter!$B$1:$B$7,MATCH(LEFT(Original!P564,5),Alter!$A$1:$A$7,0)),"")</f>
        <v>3</v>
      </c>
      <c r="R564" s="23">
        <f>IFERROR(INDEX(Abschluss!$B$1:$B$10,MATCH(Original!Q564,Abschluss!$A$1:$A$10,0)),"")</f>
        <v>8</v>
      </c>
      <c r="S564" s="23">
        <f>IFERROR(INDEX(Tätigkeit!$B$1:$B$10,MATCH(Original!R564,Tätigkeit!$A$1:$A$10,0)),"")</f>
        <v>2</v>
      </c>
      <c r="T564" s="23">
        <f>IFERROR(INDEX(Berufsfeld!$B$1:$B$16,MATCH(Original!S564,Berufsfeld!$A$1:$A$16,0)),"")</f>
        <v>2</v>
      </c>
      <c r="U564" s="23">
        <f>IFERROR(INDEX(Studium!$B$1:$B$11,MATCH(Original!T564,Studium!$A$1:$A$11,0)),"")</f>
        <v>4</v>
      </c>
      <c r="V564" s="24">
        <f>IFERROR(INDEX(Einkommen!$B$1:$B$17,MATCH(Original!U564,Einkommen!$A$1:$A$17,0)),"")</f>
        <v>5</v>
      </c>
      <c r="W564" s="24">
        <f>IF(Original!V564="","",Original!V564+1)</f>
        <v>3</v>
      </c>
      <c r="X564" s="24">
        <f>IF(Original!W564="","",Original!W564+1)</f>
        <v>3</v>
      </c>
      <c r="Y564" s="25">
        <f>IF(Original!X564="ja",1,IF(Original!X564="nein",0,""))</f>
        <v>1</v>
      </c>
      <c r="Z564" s="25">
        <f>IF(Original!Y564="ja",0,IF(Original!Y564="nein",1,""))</f>
        <v>0</v>
      </c>
      <c r="AA564" s="25">
        <f>IF(OR(Original!Z564="Meine Meinung zu Amazon hat meine Entscheidung im ersten Teil des Fragebogens nicht beeinflusst.",neu!C564=0),0,IF(AND(Original!Z564="Ich habe mich wegen meiner Amazon-Vorbehalte im ersten Teil des Fragebogens fÃ¼r das Spenden entschieden.",neu!C564=1),1,""))</f>
        <v>0</v>
      </c>
      <c r="AB564" s="19"/>
    </row>
    <row r="565" spans="1:28" x14ac:dyDescent="0.3">
      <c r="A565" s="17">
        <f>IF(ISBLANK(Original!C565),1,0)</f>
        <v>0</v>
      </c>
      <c r="B565" s="2" t="str">
        <f>MID(Original!D565,8,1)&amp;MID(Original!F565,8,1)</f>
        <v>A</v>
      </c>
      <c r="C565" s="17">
        <f t="shared" si="40"/>
        <v>1</v>
      </c>
      <c r="D565" s="18">
        <f>Original!G565+1</f>
        <v>7</v>
      </c>
      <c r="E565" s="18">
        <f>Original!H565+1</f>
        <v>5</v>
      </c>
      <c r="F565" s="18">
        <f>10-Original!I565+1</f>
        <v>3</v>
      </c>
      <c r="G565" s="18">
        <f>Original!J565+1</f>
        <v>6</v>
      </c>
      <c r="H565" s="18">
        <f>Original!K565+1</f>
        <v>4</v>
      </c>
      <c r="I565" s="18">
        <f>10-Original!L565+1</f>
        <v>4</v>
      </c>
      <c r="J565" s="4">
        <f t="shared" si="41"/>
        <v>4.833333333333333</v>
      </c>
      <c r="K565" s="18">
        <f>Original!M565</f>
        <v>9</v>
      </c>
      <c r="L565" s="20" t="str">
        <f>IF(RIGHT(Original!N565,3)="â‚¬",LEFT(Original!N565,(LEN(Original!N565)-3)),Original!N565)</f>
        <v>500</v>
      </c>
      <c r="M565" s="21" t="str">
        <f t="shared" si="42"/>
        <v>500</v>
      </c>
      <c r="N565" s="5" t="str">
        <f t="shared" si="43"/>
        <v>500</v>
      </c>
      <c r="O565" s="5">
        <f t="shared" si="44"/>
        <v>500</v>
      </c>
      <c r="P565" s="22" t="str">
        <f>IF(Original!O565="mÃ¤nnlich","0",IF(Original!O565="weiblich","1",""))</f>
        <v>1</v>
      </c>
      <c r="Q565" s="22">
        <f>IFERROR(INDEX(Alter!$B$1:$B$7,MATCH(LEFT(Original!P565,5),Alter!$A$1:$A$7,0)),"")</f>
        <v>2</v>
      </c>
      <c r="R565" s="23">
        <f>IFERROR(INDEX(Abschluss!$B$1:$B$10,MATCH(Original!Q565,Abschluss!$A$1:$A$10,0)),"")</f>
        <v>7</v>
      </c>
      <c r="S565" s="23">
        <f>IFERROR(INDEX(Tätigkeit!$B$1:$B$10,MATCH(Original!R565,Tätigkeit!$A$1:$A$10,0)),"")</f>
        <v>1</v>
      </c>
      <c r="T565" s="23">
        <f>IFERROR(INDEX(Berufsfeld!$B$1:$B$16,MATCH(Original!S565,Berufsfeld!$A$1:$A$16,0)),"")</f>
        <v>8</v>
      </c>
      <c r="U565" s="23">
        <f>IFERROR(INDEX(Studium!$B$1:$B$11,MATCH(Original!T565,Studium!$A$1:$A$11,0)),"")</f>
        <v>5</v>
      </c>
      <c r="V565" s="24">
        <f>IFERROR(INDEX(Einkommen!$B$1:$B$17,MATCH(Original!U565,Einkommen!$A$1:$A$17,0)),"")</f>
        <v>2</v>
      </c>
      <c r="W565" s="24">
        <f>IF(Original!V565="","",Original!V565+1)</f>
        <v>2</v>
      </c>
      <c r="X565" s="24">
        <f>IF(Original!W565="","",Original!W565+1)</f>
        <v>2</v>
      </c>
      <c r="Y565" s="25">
        <f>IF(Original!X565="ja",1,IF(Original!X565="nein",0,""))</f>
        <v>1</v>
      </c>
      <c r="Z565" s="25">
        <f>IF(Original!Y565="ja",0,IF(Original!Y565="nein",1,""))</f>
        <v>0</v>
      </c>
      <c r="AA565" s="25">
        <f>IF(OR(Original!Z565="Meine Meinung zu Amazon hat meine Entscheidung im ersten Teil des Fragebogens nicht beeinflusst.",neu!C565=0),0,IF(AND(Original!Z565="Ich habe mich wegen meiner Amazon-Vorbehalte im ersten Teil des Fragebogens fÃ¼r das Spenden entschieden.",neu!C565=1),1,""))</f>
        <v>0</v>
      </c>
      <c r="AB565" s="19"/>
    </row>
    <row r="566" spans="1:28" x14ac:dyDescent="0.3">
      <c r="A566" s="17">
        <f>IF(ISBLANK(Original!C566),1,0)</f>
        <v>1</v>
      </c>
      <c r="B566" s="2" t="str">
        <f>MID(Original!D566,8,1)&amp;MID(Original!F566,8,1)</f>
        <v>A</v>
      </c>
      <c r="C566" s="17">
        <f t="shared" si="40"/>
        <v>1</v>
      </c>
      <c r="D566" s="18">
        <f>Original!G566+1</f>
        <v>5</v>
      </c>
      <c r="E566" s="18">
        <f>Original!H566+1</f>
        <v>9</v>
      </c>
      <c r="F566" s="18">
        <f>10-Original!I566+1</f>
        <v>4</v>
      </c>
      <c r="G566" s="18">
        <f>Original!J566+1</f>
        <v>5</v>
      </c>
      <c r="H566" s="18">
        <f>Original!K566+1</f>
        <v>4</v>
      </c>
      <c r="I566" s="18">
        <f>10-Original!L566+1</f>
        <v>7</v>
      </c>
      <c r="J566" s="4">
        <f t="shared" si="41"/>
        <v>5.666666666666667</v>
      </c>
      <c r="K566" s="18">
        <f>Original!M566</f>
        <v>8</v>
      </c>
      <c r="L566" s="20" t="str">
        <f>IF(RIGHT(Original!N566,3)="â‚¬",LEFT(Original!N566,(LEN(Original!N566)-3)),Original!N566)</f>
        <v>500</v>
      </c>
      <c r="M566" s="21" t="str">
        <f t="shared" si="42"/>
        <v>500</v>
      </c>
      <c r="N566" s="5" t="str">
        <f t="shared" si="43"/>
        <v>500</v>
      </c>
      <c r="O566" s="5">
        <f t="shared" si="44"/>
        <v>500</v>
      </c>
      <c r="P566" s="22" t="str">
        <f>IF(Original!O566="mÃ¤nnlich","0",IF(Original!O566="weiblich","1",""))</f>
        <v>1</v>
      </c>
      <c r="Q566" s="22">
        <f>IFERROR(INDEX(Alter!$B$1:$B$7,MATCH(LEFT(Original!P566,5),Alter!$A$1:$A$7,0)),"")</f>
        <v>2</v>
      </c>
      <c r="R566" s="23">
        <f>IFERROR(INDEX(Abschluss!$B$1:$B$10,MATCH(Original!Q566,Abschluss!$A$1:$A$10,0)),"")</f>
        <v>4</v>
      </c>
      <c r="S566" s="23">
        <f>IFERROR(INDEX(Tätigkeit!$B$1:$B$10,MATCH(Original!R566,Tätigkeit!$A$1:$A$10,0)),"")</f>
        <v>1</v>
      </c>
      <c r="T566" s="23">
        <f>IFERROR(INDEX(Berufsfeld!$B$1:$B$16,MATCH(Original!S566,Berufsfeld!$A$1:$A$16,0)),"")</f>
        <v>4</v>
      </c>
      <c r="U566" s="23">
        <f>IFERROR(INDEX(Studium!$B$1:$B$11,MATCH(Original!T566,Studium!$A$1:$A$11,0)),"")</f>
        <v>3</v>
      </c>
      <c r="V566" s="24">
        <f>IFERROR(INDEX(Einkommen!$B$1:$B$17,MATCH(Original!U566,Einkommen!$A$1:$A$17,0)),"")</f>
        <v>2</v>
      </c>
      <c r="W566" s="24">
        <f>IF(Original!V566="","",Original!V566+1)</f>
        <v>3</v>
      </c>
      <c r="X566" s="24">
        <f>IF(Original!W566="","",Original!W566+1)</f>
        <v>3</v>
      </c>
      <c r="Y566" s="25">
        <f>IF(Original!X566="ja",1,IF(Original!X566="nein",0,""))</f>
        <v>0</v>
      </c>
      <c r="Z566" s="25">
        <f>IF(Original!Y566="ja",0,IF(Original!Y566="nein",1,""))</f>
        <v>0</v>
      </c>
      <c r="AA566" s="25">
        <f>IF(OR(Original!Z566="Meine Meinung zu Amazon hat meine Entscheidung im ersten Teil des Fragebogens nicht beeinflusst.",neu!C566=0),0,IF(AND(Original!Z566="Ich habe mich wegen meiner Amazon-Vorbehalte im ersten Teil des Fragebogens fÃ¼r das Spenden entschieden.",neu!C566=1),1,""))</f>
        <v>0</v>
      </c>
      <c r="AB566" s="19"/>
    </row>
    <row r="567" spans="1:28" x14ac:dyDescent="0.3">
      <c r="A567" s="17">
        <f>IF(ISBLANK(Original!C567),1,0)</f>
        <v>0</v>
      </c>
      <c r="B567" s="2" t="str">
        <f>MID(Original!D567,8,1)&amp;MID(Original!F567,8,1)</f>
        <v>A</v>
      </c>
      <c r="C567" s="17">
        <f t="shared" si="40"/>
        <v>1</v>
      </c>
      <c r="D567" s="18">
        <f>Original!G567+1</f>
        <v>6</v>
      </c>
      <c r="E567" s="18">
        <f>Original!H567+1</f>
        <v>4</v>
      </c>
      <c r="F567" s="18">
        <f>10-Original!I567+1</f>
        <v>3</v>
      </c>
      <c r="G567" s="18">
        <f>Original!J567+1</f>
        <v>5</v>
      </c>
      <c r="H567" s="18">
        <f>Original!K567+1</f>
        <v>3</v>
      </c>
      <c r="I567" s="18">
        <f>10-Original!L567+1</f>
        <v>4</v>
      </c>
      <c r="J567" s="4">
        <f t="shared" si="41"/>
        <v>4.166666666666667</v>
      </c>
      <c r="K567" s="18">
        <f>Original!M567</f>
        <v>8</v>
      </c>
      <c r="L567" s="20" t="str">
        <f>IF(RIGHT(Original!N567,3)="â‚¬",LEFT(Original!N567,(LEN(Original!N567)-3)),Original!N567)</f>
        <v>500</v>
      </c>
      <c r="M567" s="21" t="str">
        <f t="shared" si="42"/>
        <v>500</v>
      </c>
      <c r="N567" s="5" t="str">
        <f t="shared" si="43"/>
        <v>500</v>
      </c>
      <c r="O567" s="5">
        <f t="shared" si="44"/>
        <v>500</v>
      </c>
      <c r="P567" s="22" t="str">
        <f>IF(Original!O567="mÃ¤nnlich","0",IF(Original!O567="weiblich","1",""))</f>
        <v>1</v>
      </c>
      <c r="Q567" s="22">
        <f>IFERROR(INDEX(Alter!$B$1:$B$7,MATCH(LEFT(Original!P567,5),Alter!$A$1:$A$7,0)),"")</f>
        <v>2</v>
      </c>
      <c r="R567" s="23">
        <f>IFERROR(INDEX(Abschluss!$B$1:$B$10,MATCH(Original!Q567,Abschluss!$A$1:$A$10,0)),"")</f>
        <v>4</v>
      </c>
      <c r="S567" s="23">
        <f>IFERROR(INDEX(Tätigkeit!$B$1:$B$10,MATCH(Original!R567,Tätigkeit!$A$1:$A$10,0)),"")</f>
        <v>1</v>
      </c>
      <c r="T567" s="23">
        <f>IFERROR(INDEX(Berufsfeld!$B$1:$B$16,MATCH(Original!S567,Berufsfeld!$A$1:$A$16,0)),"")</f>
        <v>12</v>
      </c>
      <c r="U567" s="23">
        <f>IFERROR(INDEX(Studium!$B$1:$B$11,MATCH(Original!T567,Studium!$A$1:$A$11,0)),"")</f>
        <v>10</v>
      </c>
      <c r="V567" s="24">
        <f>IFERROR(INDEX(Einkommen!$B$1:$B$17,MATCH(Original!U567,Einkommen!$A$1:$A$17,0)),"")</f>
        <v>1</v>
      </c>
      <c r="W567" s="24">
        <f>IF(Original!V567="","",Original!V567+1)</f>
        <v>4</v>
      </c>
      <c r="X567" s="24">
        <f>IF(Original!W567="","",Original!W567+1)</f>
        <v>3</v>
      </c>
      <c r="Y567" s="25">
        <f>IF(Original!X567="ja",1,IF(Original!X567="nein",0,""))</f>
        <v>1</v>
      </c>
      <c r="Z567" s="25">
        <f>IF(Original!Y567="ja",0,IF(Original!Y567="nein",1,""))</f>
        <v>0</v>
      </c>
      <c r="AA567" s="25">
        <f>IF(OR(Original!Z567="Meine Meinung zu Amazon hat meine Entscheidung im ersten Teil des Fragebogens nicht beeinflusst.",neu!C567=0),0,IF(AND(Original!Z567="Ich habe mich wegen meiner Amazon-Vorbehalte im ersten Teil des Fragebogens fÃ¼r das Spenden entschieden.",neu!C567=1),1,""))</f>
        <v>0</v>
      </c>
      <c r="AB567" s="19"/>
    </row>
    <row r="568" spans="1:28" x14ac:dyDescent="0.3">
      <c r="A568" s="17">
        <f>IF(ISBLANK(Original!C568),1,0)</f>
        <v>1</v>
      </c>
      <c r="B568" s="2" t="str">
        <f>MID(Original!D568,8,1)&amp;MID(Original!F568,8,1)</f>
        <v>A</v>
      </c>
      <c r="C568" s="17">
        <f t="shared" si="40"/>
        <v>1</v>
      </c>
      <c r="D568" s="18">
        <f>Original!G568+1</f>
        <v>1</v>
      </c>
      <c r="E568" s="18">
        <f>Original!H568+1</f>
        <v>3</v>
      </c>
      <c r="F568" s="18">
        <f>10-Original!I568+1</f>
        <v>2</v>
      </c>
      <c r="G568" s="18">
        <f>Original!J568+1</f>
        <v>3</v>
      </c>
      <c r="H568" s="18">
        <f>Original!K568+1</f>
        <v>2</v>
      </c>
      <c r="I568" s="18">
        <f>10-Original!L568+1</f>
        <v>2</v>
      </c>
      <c r="J568" s="4">
        <f t="shared" si="41"/>
        <v>2.1666666666666665</v>
      </c>
      <c r="K568" s="18">
        <f>Original!M568</f>
        <v>8</v>
      </c>
      <c r="L568" s="20">
        <f>IF(RIGHT(Original!N568,3)="â‚¬",LEFT(Original!N568,(LEN(Original!N568)-3)),Original!N568)</f>
        <v>100</v>
      </c>
      <c r="M568" s="21">
        <f t="shared" si="42"/>
        <v>100</v>
      </c>
      <c r="N568" s="5">
        <f t="shared" si="43"/>
        <v>100</v>
      </c>
      <c r="O568" s="5">
        <f t="shared" si="44"/>
        <v>100</v>
      </c>
      <c r="P568" s="22" t="str">
        <f>IF(Original!O568="mÃ¤nnlich","0",IF(Original!O568="weiblich","1",""))</f>
        <v>1</v>
      </c>
      <c r="Q568" s="22">
        <f>IFERROR(INDEX(Alter!$B$1:$B$7,MATCH(LEFT(Original!P568,5),Alter!$A$1:$A$7,0)),"")</f>
        <v>2</v>
      </c>
      <c r="R568" s="23">
        <f>IFERROR(INDEX(Abschluss!$B$1:$B$10,MATCH(Original!Q568,Abschluss!$A$1:$A$10,0)),"")</f>
        <v>4</v>
      </c>
      <c r="S568" s="23">
        <f>IFERROR(INDEX(Tätigkeit!$B$1:$B$10,MATCH(Original!R568,Tätigkeit!$A$1:$A$10,0)),"")</f>
        <v>7</v>
      </c>
      <c r="T568" s="23">
        <f>IFERROR(INDEX(Berufsfeld!$B$1:$B$16,MATCH(Original!S568,Berufsfeld!$A$1:$A$16,0)),"")</f>
        <v>12</v>
      </c>
      <c r="U568" s="23">
        <f>IFERROR(INDEX(Studium!$B$1:$B$11,MATCH(Original!T568,Studium!$A$1:$A$11,0)),"")</f>
        <v>10</v>
      </c>
      <c r="V568" s="24">
        <f>IFERROR(INDEX(Einkommen!$B$1:$B$17,MATCH(Original!U568,Einkommen!$A$1:$A$17,0)),"")</f>
        <v>2</v>
      </c>
      <c r="W568" s="24">
        <f>IF(Original!V568="","",Original!V568+1)</f>
        <v>5</v>
      </c>
      <c r="X568" s="24">
        <f>IF(Original!W568="","",Original!W568+1)</f>
        <v>5</v>
      </c>
      <c r="Y568" s="25">
        <f>IF(Original!X568="ja",1,IF(Original!X568="nein",0,""))</f>
        <v>1</v>
      </c>
      <c r="Z568" s="25">
        <f>IF(Original!Y568="ja",0,IF(Original!Y568="nein",1,""))</f>
        <v>0</v>
      </c>
      <c r="AA568" s="25">
        <f>IF(OR(Original!Z568="Meine Meinung zu Amazon hat meine Entscheidung im ersten Teil des Fragebogens nicht beeinflusst.",neu!C568=0),0,IF(AND(Original!Z568="Ich habe mich wegen meiner Amazon-Vorbehalte im ersten Teil des Fragebogens fÃ¼r das Spenden entschieden.",neu!C568=1),1,""))</f>
        <v>0</v>
      </c>
      <c r="AB568" s="19"/>
    </row>
    <row r="569" spans="1:28" x14ac:dyDescent="0.3">
      <c r="A569" s="17">
        <f>IF(ISBLANK(Original!C569),1,0)</f>
        <v>1</v>
      </c>
      <c r="B569" s="2" t="str">
        <f>MID(Original!D569,8,1)&amp;MID(Original!F569,8,1)</f>
        <v>B</v>
      </c>
      <c r="C569" s="17">
        <f t="shared" si="40"/>
        <v>0</v>
      </c>
      <c r="D569" s="18">
        <f>Original!G569+1</f>
        <v>9</v>
      </c>
      <c r="E569" s="18">
        <f>Original!H569+1</f>
        <v>6</v>
      </c>
      <c r="F569" s="18">
        <f>10-Original!I569+1</f>
        <v>6</v>
      </c>
      <c r="G569" s="18">
        <f>Original!J569+1</f>
        <v>6</v>
      </c>
      <c r="H569" s="18">
        <f>Original!K569+1</f>
        <v>6</v>
      </c>
      <c r="I569" s="18">
        <f>10-Original!L569+1</f>
        <v>1</v>
      </c>
      <c r="J569" s="4">
        <f t="shared" si="41"/>
        <v>5.666666666666667</v>
      </c>
      <c r="K569" s="18">
        <f>Original!M569</f>
        <v>1</v>
      </c>
      <c r="L569" s="20">
        <f>IF(RIGHT(Original!N569,3)="â‚¬",LEFT(Original!N569,(LEN(Original!N569)-3)),Original!N569)</f>
        <v>0</v>
      </c>
      <c r="M569" s="21">
        <f t="shared" si="42"/>
        <v>0</v>
      </c>
      <c r="N569" s="5">
        <f t="shared" si="43"/>
        <v>0</v>
      </c>
      <c r="O569" s="5">
        <f t="shared" si="44"/>
        <v>0</v>
      </c>
      <c r="P569" s="22" t="str">
        <f>IF(Original!O569="mÃ¤nnlich","0",IF(Original!O569="weiblich","1",""))</f>
        <v>1</v>
      </c>
      <c r="Q569" s="22">
        <f>IFERROR(INDEX(Alter!$B$1:$B$7,MATCH(LEFT(Original!P569,5),Alter!$A$1:$A$7,0)),"")</f>
        <v>2</v>
      </c>
      <c r="R569" s="23">
        <f>IFERROR(INDEX(Abschluss!$B$1:$B$10,MATCH(Original!Q569,Abschluss!$A$1:$A$10,0)),"")</f>
        <v>4</v>
      </c>
      <c r="S569" s="23">
        <f>IFERROR(INDEX(Tätigkeit!$B$1:$B$10,MATCH(Original!R569,Tätigkeit!$A$1:$A$10,0)),"")</f>
        <v>1</v>
      </c>
      <c r="T569" s="23">
        <f>IFERROR(INDEX(Berufsfeld!$B$1:$B$16,MATCH(Original!S569,Berufsfeld!$A$1:$A$16,0)),"")</f>
        <v>7</v>
      </c>
      <c r="U569" s="23">
        <f>IFERROR(INDEX(Studium!$B$1:$B$11,MATCH(Original!T569,Studium!$A$1:$A$11,0)),"")</f>
        <v>5</v>
      </c>
      <c r="V569" s="24">
        <f>IFERROR(INDEX(Einkommen!$B$1:$B$17,MATCH(Original!U569,Einkommen!$A$1:$A$17,0)),"")</f>
        <v>1</v>
      </c>
      <c r="W569" s="24">
        <f>IF(Original!V569="","",Original!V569+1)</f>
        <v>1</v>
      </c>
      <c r="X569" s="24">
        <f>IF(Original!W569="","",Original!W569+1)</f>
        <v>4</v>
      </c>
      <c r="Y569" s="25">
        <f>IF(Original!X569="ja",1,IF(Original!X569="nein",0,""))</f>
        <v>0</v>
      </c>
      <c r="Z569" s="25">
        <f>IF(Original!Y569="ja",0,IF(Original!Y569="nein",1,""))</f>
        <v>0</v>
      </c>
      <c r="AA569" s="25">
        <f>IF(OR(Original!Z569="Meine Meinung zu Amazon hat meine Entscheidung im ersten Teil des Fragebogens nicht beeinflusst.",neu!C569=0),0,IF(AND(Original!Z569="Ich habe mich wegen meiner Amazon-Vorbehalte im ersten Teil des Fragebogens fÃ¼r das Spenden entschieden.",neu!C569=1),1,""))</f>
        <v>0</v>
      </c>
      <c r="AB569" s="19"/>
    </row>
    <row r="570" spans="1:28" x14ac:dyDescent="0.3">
      <c r="A570" s="17">
        <f>IF(ISBLANK(Original!C570),1,0)</f>
        <v>0</v>
      </c>
      <c r="B570" s="2" t="str">
        <f>MID(Original!D570,8,1)&amp;MID(Original!F570,8,1)</f>
        <v>B</v>
      </c>
      <c r="C570" s="17">
        <f t="shared" si="40"/>
        <v>0</v>
      </c>
      <c r="D570" s="18">
        <f>Original!G570+1</f>
        <v>4</v>
      </c>
      <c r="E570" s="18">
        <f>Original!H570+1</f>
        <v>3</v>
      </c>
      <c r="F570" s="18">
        <f>10-Original!I570+1</f>
        <v>7</v>
      </c>
      <c r="G570" s="18">
        <f>Original!J570+1</f>
        <v>6</v>
      </c>
      <c r="H570" s="18">
        <f>Original!K570+1</f>
        <v>2</v>
      </c>
      <c r="I570" s="18">
        <f>10-Original!L570+1</f>
        <v>6</v>
      </c>
      <c r="J570" s="4">
        <f t="shared" si="41"/>
        <v>4.666666666666667</v>
      </c>
      <c r="K570" s="18">
        <f>Original!M570</f>
        <v>6</v>
      </c>
      <c r="L570" s="20">
        <f>IF(RIGHT(Original!N570,3)="â‚¬",LEFT(Original!N570,(LEN(Original!N570)-3)),Original!N570)</f>
        <v>100</v>
      </c>
      <c r="M570" s="21">
        <f t="shared" si="42"/>
        <v>100</v>
      </c>
      <c r="N570" s="5">
        <f t="shared" si="43"/>
        <v>100</v>
      </c>
      <c r="O570" s="5">
        <f t="shared" si="44"/>
        <v>100</v>
      </c>
      <c r="P570" s="22" t="str">
        <f>IF(Original!O570="mÃ¤nnlich","0",IF(Original!O570="weiblich","1",""))</f>
        <v>1</v>
      </c>
      <c r="Q570" s="22">
        <f>IFERROR(INDEX(Alter!$B$1:$B$7,MATCH(LEFT(Original!P570,5),Alter!$A$1:$A$7,0)),"")</f>
        <v>3</v>
      </c>
      <c r="R570" s="23">
        <f>IFERROR(INDEX(Abschluss!$B$1:$B$10,MATCH(Original!Q570,Abschluss!$A$1:$A$10,0)),"")</f>
        <v>4</v>
      </c>
      <c r="S570" s="23">
        <f>IFERROR(INDEX(Tätigkeit!$B$1:$B$10,MATCH(Original!R570,Tätigkeit!$A$1:$A$10,0)),"")</f>
        <v>1</v>
      </c>
      <c r="T570" s="23">
        <f>IFERROR(INDEX(Berufsfeld!$B$1:$B$16,MATCH(Original!S570,Berufsfeld!$A$1:$A$16,0)),"")</f>
        <v>1</v>
      </c>
      <c r="U570" s="23">
        <f>IFERROR(INDEX(Studium!$B$1:$B$11,MATCH(Original!T570,Studium!$A$1:$A$11,0)),"")</f>
        <v>7</v>
      </c>
      <c r="V570" s="24">
        <f>IFERROR(INDEX(Einkommen!$B$1:$B$17,MATCH(Original!U570,Einkommen!$A$1:$A$17,0)),"")</f>
        <v>2</v>
      </c>
      <c r="W570" s="24">
        <f>IF(Original!V570="","",Original!V570+1)</f>
        <v>4</v>
      </c>
      <c r="X570" s="24">
        <f>IF(Original!W570="","",Original!W570+1)</f>
        <v>4</v>
      </c>
      <c r="Y570" s="25">
        <f>IF(Original!X570="ja",1,IF(Original!X570="nein",0,""))</f>
        <v>1</v>
      </c>
      <c r="Z570" s="25">
        <f>IF(Original!Y570="ja",0,IF(Original!Y570="nein",1,""))</f>
        <v>1</v>
      </c>
      <c r="AA570" s="25">
        <f>IF(OR(Original!Z570="Meine Meinung zu Amazon hat meine Entscheidung im ersten Teil des Fragebogens nicht beeinflusst.",neu!C570=0),0,IF(AND(Original!Z570="Ich habe mich wegen meiner Amazon-Vorbehalte im ersten Teil des Fragebogens fÃ¼r das Spenden entschieden.",neu!C570=1),1,""))</f>
        <v>0</v>
      </c>
      <c r="AB570" s="19"/>
    </row>
    <row r="571" spans="1:28" x14ac:dyDescent="0.3">
      <c r="A571" s="17">
        <f>IF(ISBLANK(Original!C571),1,0)</f>
        <v>0</v>
      </c>
      <c r="B571" s="2" t="str">
        <f>MID(Original!D571,8,1)&amp;MID(Original!F571,8,1)</f>
        <v>B</v>
      </c>
      <c r="C571" s="17">
        <f t="shared" si="40"/>
        <v>0</v>
      </c>
      <c r="D571" s="18">
        <f>Original!G571+1</f>
        <v>11</v>
      </c>
      <c r="E571" s="18">
        <f>Original!H571+1</f>
        <v>1</v>
      </c>
      <c r="F571" s="18">
        <f>10-Original!I571+1</f>
        <v>1</v>
      </c>
      <c r="G571" s="18">
        <f>Original!J571+1</f>
        <v>11</v>
      </c>
      <c r="H571" s="18">
        <f>Original!K571+1</f>
        <v>1</v>
      </c>
      <c r="I571" s="18">
        <f>10-Original!L571+1</f>
        <v>11</v>
      </c>
      <c r="J571" s="4">
        <f t="shared" si="41"/>
        <v>6</v>
      </c>
      <c r="K571" s="18">
        <f>Original!M571</f>
        <v>10</v>
      </c>
      <c r="L571" s="20">
        <f>IF(RIGHT(Original!N571,3)="â‚¬",LEFT(Original!N571,(LEN(Original!N571)-3)),Original!N571)</f>
        <v>0</v>
      </c>
      <c r="M571" s="21">
        <f t="shared" si="42"/>
        <v>0</v>
      </c>
      <c r="N571" s="5">
        <f t="shared" si="43"/>
        <v>0</v>
      </c>
      <c r="O571" s="5">
        <f t="shared" si="44"/>
        <v>0</v>
      </c>
      <c r="P571" s="22" t="str">
        <f>IF(Original!O571="mÃ¤nnlich","0",IF(Original!O571="weiblich","1",""))</f>
        <v>0</v>
      </c>
      <c r="Q571" s="22">
        <f>IFERROR(INDEX(Alter!$B$1:$B$7,MATCH(LEFT(Original!P571,5),Alter!$A$1:$A$7,0)),"")</f>
        <v>3</v>
      </c>
      <c r="R571" s="23">
        <f>IFERROR(INDEX(Abschluss!$B$1:$B$10,MATCH(Original!Q571,Abschluss!$A$1:$A$10,0)),"")</f>
        <v>7</v>
      </c>
      <c r="S571" s="23">
        <f>IFERROR(INDEX(Tätigkeit!$B$1:$B$10,MATCH(Original!R571,Tätigkeit!$A$1:$A$10,0)),"")</f>
        <v>5</v>
      </c>
      <c r="T571" s="23">
        <f>IFERROR(INDEX(Berufsfeld!$B$1:$B$16,MATCH(Original!S571,Berufsfeld!$A$1:$A$16,0)),"")</f>
        <v>1</v>
      </c>
      <c r="U571" s="23">
        <f>IFERROR(INDEX(Studium!$B$1:$B$11,MATCH(Original!T571,Studium!$A$1:$A$11,0)),"")</f>
        <v>2</v>
      </c>
      <c r="V571" s="24">
        <f>IFERROR(INDEX(Einkommen!$B$1:$B$17,MATCH(Original!U571,Einkommen!$A$1:$A$17,0)),"")</f>
        <v>6</v>
      </c>
      <c r="W571" s="24">
        <f>IF(Original!V571="","",Original!V571+1)</f>
        <v>7</v>
      </c>
      <c r="X571" s="24">
        <f>IF(Original!W571="","",Original!W571+1)</f>
        <v>7</v>
      </c>
      <c r="Y571" s="25">
        <f>IF(Original!X571="ja",1,IF(Original!X571="nein",0,""))</f>
        <v>1</v>
      </c>
      <c r="Z571" s="25">
        <f>IF(Original!Y571="ja",0,IF(Original!Y571="nein",1,""))</f>
        <v>0</v>
      </c>
      <c r="AA571" s="25">
        <f>IF(OR(Original!Z571="Meine Meinung zu Amazon hat meine Entscheidung im ersten Teil des Fragebogens nicht beeinflusst.",neu!C571=0),0,IF(AND(Original!Z571="Ich habe mich wegen meiner Amazon-Vorbehalte im ersten Teil des Fragebogens fÃ¼r das Spenden entschieden.",neu!C571=1),1,""))</f>
        <v>0</v>
      </c>
      <c r="AB571" s="19"/>
    </row>
    <row r="572" spans="1:28" x14ac:dyDescent="0.3">
      <c r="A572" s="17">
        <f>IF(ISBLANK(Original!C572),1,0)</f>
        <v>1</v>
      </c>
      <c r="B572" s="2" t="str">
        <f>MID(Original!D572,8,1)&amp;MID(Original!F572,8,1)</f>
        <v>A</v>
      </c>
      <c r="C572" s="17">
        <f t="shared" si="40"/>
        <v>1</v>
      </c>
      <c r="D572" s="18">
        <f>Original!G572+1</f>
        <v>5</v>
      </c>
      <c r="E572" s="18">
        <f>Original!H572+1</f>
        <v>5</v>
      </c>
      <c r="F572" s="18">
        <f>10-Original!I572+1</f>
        <v>5</v>
      </c>
      <c r="G572" s="18">
        <f>Original!J572+1</f>
        <v>11</v>
      </c>
      <c r="H572" s="18">
        <f>Original!K572+1</f>
        <v>8</v>
      </c>
      <c r="I572" s="18">
        <f>10-Original!L572+1</f>
        <v>8</v>
      </c>
      <c r="J572" s="4">
        <f t="shared" si="41"/>
        <v>7</v>
      </c>
      <c r="K572" s="18">
        <f>Original!M572</f>
        <v>4</v>
      </c>
      <c r="L572" s="20" t="str">
        <f>IF(RIGHT(Original!N572,3)="â‚¬",LEFT(Original!N572,(LEN(Original!N572)-3)),Original!N572)</f>
        <v xml:space="preserve">5 </v>
      </c>
      <c r="M572" s="21" t="str">
        <f t="shared" si="42"/>
        <v xml:space="preserve">5 </v>
      </c>
      <c r="N572" s="5" t="str">
        <f t="shared" si="43"/>
        <v xml:space="preserve">5 </v>
      </c>
      <c r="O572" s="5">
        <f t="shared" si="44"/>
        <v>5</v>
      </c>
      <c r="P572" s="22" t="str">
        <f>IF(Original!O572="mÃ¤nnlich","0",IF(Original!O572="weiblich","1",""))</f>
        <v>0</v>
      </c>
      <c r="Q572" s="22">
        <f>IFERROR(INDEX(Alter!$B$1:$B$7,MATCH(LEFT(Original!P572,5),Alter!$A$1:$A$7,0)),"")</f>
        <v>3</v>
      </c>
      <c r="R572" s="23">
        <f>IFERROR(INDEX(Abschluss!$B$1:$B$10,MATCH(Original!Q572,Abschluss!$A$1:$A$10,0)),"")</f>
        <v>8</v>
      </c>
      <c r="S572" s="23">
        <f>IFERROR(INDEX(Tätigkeit!$B$1:$B$10,MATCH(Original!R572,Tätigkeit!$A$1:$A$10,0)),"")</f>
        <v>4</v>
      </c>
      <c r="T572" s="23">
        <f>IFERROR(INDEX(Berufsfeld!$B$1:$B$16,MATCH(Original!S572,Berufsfeld!$A$1:$A$16,0)),"")</f>
        <v>8</v>
      </c>
      <c r="U572" s="23" t="str">
        <f>IFERROR(INDEX(Studium!$B$1:$B$11,MATCH(Original!T572,Studium!$A$1:$A$11,0)),"")</f>
        <v/>
      </c>
      <c r="V572" s="24">
        <f>IFERROR(INDEX(Einkommen!$B$1:$B$17,MATCH(Original!U572,Einkommen!$A$1:$A$17,0)),"")</f>
        <v>2</v>
      </c>
      <c r="W572" s="24">
        <f>IF(Original!V572="","",Original!V572+1)</f>
        <v>4</v>
      </c>
      <c r="X572" s="24">
        <f>IF(Original!W572="","",Original!W572+1)</f>
        <v>5</v>
      </c>
      <c r="Y572" s="25">
        <f>IF(Original!X572="ja",1,IF(Original!X572="nein",0,""))</f>
        <v>1</v>
      </c>
      <c r="Z572" s="25">
        <f>IF(Original!Y572="ja",0,IF(Original!Y572="nein",1,""))</f>
        <v>1</v>
      </c>
      <c r="AA572" s="25">
        <f>IF(OR(Original!Z572="Meine Meinung zu Amazon hat meine Entscheidung im ersten Teil des Fragebogens nicht beeinflusst.",neu!C572=0),0,IF(AND(Original!Z572="Ich habe mich wegen meiner Amazon-Vorbehalte im ersten Teil des Fragebogens fÃ¼r das Spenden entschieden.",neu!C572=1),1,""))</f>
        <v>0</v>
      </c>
      <c r="AB572" s="19"/>
    </row>
    <row r="573" spans="1:28" x14ac:dyDescent="0.3">
      <c r="A573" s="17">
        <f>IF(ISBLANK(Original!C573),1,0)</f>
        <v>0</v>
      </c>
      <c r="B573" s="2" t="str">
        <f>MID(Original!D573,8,1)&amp;MID(Original!F573,8,1)</f>
        <v>A</v>
      </c>
      <c r="C573" s="17">
        <f t="shared" si="40"/>
        <v>1</v>
      </c>
      <c r="D573" s="18">
        <f>Original!G573+1</f>
        <v>5</v>
      </c>
      <c r="E573" s="18">
        <f>Original!H573+1</f>
        <v>5</v>
      </c>
      <c r="F573" s="18">
        <f>10-Original!I573+1</f>
        <v>6</v>
      </c>
      <c r="G573" s="18">
        <f>Original!J573+1</f>
        <v>6</v>
      </c>
      <c r="H573" s="18">
        <f>Original!K573+1</f>
        <v>7</v>
      </c>
      <c r="I573" s="18">
        <f>10-Original!L573+1</f>
        <v>6</v>
      </c>
      <c r="J573" s="4">
        <f t="shared" si="41"/>
        <v>5.833333333333333</v>
      </c>
      <c r="K573" s="18">
        <f>Original!M573</f>
        <v>10</v>
      </c>
      <c r="L573" s="20" t="str">
        <f>IF(RIGHT(Original!N573,3)="â‚¬",LEFT(Original!N573,(LEN(Original!N573)-3)),Original!N573)</f>
        <v>Die HÃ¤lfte</v>
      </c>
      <c r="M573" s="21" t="str">
        <f t="shared" si="42"/>
        <v>Die HÃ¤lfte</v>
      </c>
      <c r="N573" s="5">
        <v>500</v>
      </c>
      <c r="O573" s="5">
        <f t="shared" si="44"/>
        <v>500</v>
      </c>
      <c r="P573" s="22" t="str">
        <f>IF(Original!O573="mÃ¤nnlich","0",IF(Original!O573="weiblich","1",""))</f>
        <v>1</v>
      </c>
      <c r="Q573" s="22">
        <f>IFERROR(INDEX(Alter!$B$1:$B$7,MATCH(LEFT(Original!P573,5),Alter!$A$1:$A$7,0)),"")</f>
        <v>2</v>
      </c>
      <c r="R573" s="23">
        <f>IFERROR(INDEX(Abschluss!$B$1:$B$10,MATCH(Original!Q573,Abschluss!$A$1:$A$10,0)),"")</f>
        <v>4</v>
      </c>
      <c r="S573" s="23">
        <f>IFERROR(INDEX(Tätigkeit!$B$1:$B$10,MATCH(Original!R573,Tätigkeit!$A$1:$A$10,0)),"")</f>
        <v>1</v>
      </c>
      <c r="T573" s="23">
        <f>IFERROR(INDEX(Berufsfeld!$B$1:$B$16,MATCH(Original!S573,Berufsfeld!$A$1:$A$16,0)),"")</f>
        <v>3</v>
      </c>
      <c r="U573" s="23">
        <f>IFERROR(INDEX(Studium!$B$1:$B$11,MATCH(Original!T573,Studium!$A$1:$A$11,0)),"")</f>
        <v>7</v>
      </c>
      <c r="V573" s="24">
        <f>IFERROR(INDEX(Einkommen!$B$1:$B$17,MATCH(Original!U573,Einkommen!$A$1:$A$17,0)),"")</f>
        <v>2</v>
      </c>
      <c r="W573" s="24">
        <f>IF(Original!V573="","",Original!V573+1)</f>
        <v>5</v>
      </c>
      <c r="X573" s="24">
        <f>IF(Original!W573="","",Original!W573+1)</f>
        <v>3</v>
      </c>
      <c r="Y573" s="25">
        <f>IF(Original!X573="ja",1,IF(Original!X573="nein",0,""))</f>
        <v>1</v>
      </c>
      <c r="Z573" s="25">
        <f>IF(Original!Y573="ja",0,IF(Original!Y573="nein",1,""))</f>
        <v>0</v>
      </c>
      <c r="AA573" s="25">
        <f>IF(OR(Original!Z573="Meine Meinung zu Amazon hat meine Entscheidung im ersten Teil des Fragebogens nicht beeinflusst.",neu!C573=0),0,IF(AND(Original!Z573="Ich habe mich wegen meiner Amazon-Vorbehalte im ersten Teil des Fragebogens fÃ¼r das Spenden entschieden.",neu!C573=1),1,""))</f>
        <v>0</v>
      </c>
      <c r="AB573" s="19"/>
    </row>
    <row r="574" spans="1:28" x14ac:dyDescent="0.3">
      <c r="A574" s="17">
        <f>IF(ISBLANK(Original!C574),1,0)</f>
        <v>1</v>
      </c>
      <c r="B574" s="2" t="str">
        <f>MID(Original!D574,8,1)&amp;MID(Original!F574,8,1)</f>
        <v>A</v>
      </c>
      <c r="C574" s="17">
        <f t="shared" si="40"/>
        <v>1</v>
      </c>
      <c r="D574" s="18">
        <f>Original!G574+1</f>
        <v>6</v>
      </c>
      <c r="E574" s="18">
        <f>Original!H574+1</f>
        <v>4</v>
      </c>
      <c r="F574" s="18">
        <f>10-Original!I574+1</f>
        <v>3</v>
      </c>
      <c r="G574" s="18">
        <f>Original!J574+1</f>
        <v>6</v>
      </c>
      <c r="H574" s="18">
        <f>Original!K574+1</f>
        <v>7</v>
      </c>
      <c r="I574" s="18">
        <f>10-Original!L574+1</f>
        <v>5</v>
      </c>
      <c r="J574" s="4">
        <f t="shared" si="41"/>
        <v>5.166666666666667</v>
      </c>
      <c r="K574" s="18">
        <f>Original!M574</f>
        <v>7</v>
      </c>
      <c r="L574" s="20">
        <f>IF(RIGHT(Original!N574,3)="â‚¬",LEFT(Original!N574,(LEN(Original!N574)-3)),Original!N574)</f>
        <v>300</v>
      </c>
      <c r="M574" s="21">
        <f t="shared" si="42"/>
        <v>300</v>
      </c>
      <c r="N574" s="5">
        <f t="shared" si="43"/>
        <v>300</v>
      </c>
      <c r="O574" s="5">
        <f t="shared" si="44"/>
        <v>300</v>
      </c>
      <c r="P574" s="22" t="str">
        <f>IF(Original!O574="mÃ¤nnlich","0",IF(Original!O574="weiblich","1",""))</f>
        <v>0</v>
      </c>
      <c r="Q574" s="22">
        <f>IFERROR(INDEX(Alter!$B$1:$B$7,MATCH(LEFT(Original!P574,5),Alter!$A$1:$A$7,0)),"")</f>
        <v>3</v>
      </c>
      <c r="R574" s="23">
        <f>IFERROR(INDEX(Abschluss!$B$1:$B$10,MATCH(Original!Q574,Abschluss!$A$1:$A$10,0)),"")</f>
        <v>7</v>
      </c>
      <c r="S574" s="23">
        <f>IFERROR(INDEX(Tätigkeit!$B$1:$B$10,MATCH(Original!R574,Tätigkeit!$A$1:$A$10,0)),"")</f>
        <v>2</v>
      </c>
      <c r="T574" s="23">
        <f>IFERROR(INDEX(Berufsfeld!$B$1:$B$16,MATCH(Original!S574,Berufsfeld!$A$1:$A$16,0)),"")</f>
        <v>1</v>
      </c>
      <c r="U574" s="23">
        <f>IFERROR(INDEX(Studium!$B$1:$B$11,MATCH(Original!T574,Studium!$A$1:$A$11,0)),"")</f>
        <v>1</v>
      </c>
      <c r="V574" s="24">
        <f>IFERROR(INDEX(Einkommen!$B$1:$B$17,MATCH(Original!U574,Einkommen!$A$1:$A$17,0)),"")</f>
        <v>8</v>
      </c>
      <c r="W574" s="24">
        <f>IF(Original!V574="","",Original!V574+1)</f>
        <v>6</v>
      </c>
      <c r="X574" s="24">
        <f>IF(Original!W574="","",Original!W574+1)</f>
        <v>3</v>
      </c>
      <c r="Y574" s="25">
        <f>IF(Original!X574="ja",1,IF(Original!X574="nein",0,""))</f>
        <v>1</v>
      </c>
      <c r="Z574" s="25">
        <f>IF(Original!Y574="ja",0,IF(Original!Y574="nein",1,""))</f>
        <v>0</v>
      </c>
      <c r="AA574" s="25">
        <f>IF(OR(Original!Z574="Meine Meinung zu Amazon hat meine Entscheidung im ersten Teil des Fragebogens nicht beeinflusst.",neu!C574=0),0,IF(AND(Original!Z574="Ich habe mich wegen meiner Amazon-Vorbehalte im ersten Teil des Fragebogens fÃ¼r das Spenden entschieden.",neu!C574=1),1,""))</f>
        <v>0</v>
      </c>
      <c r="AB574" s="19"/>
    </row>
    <row r="575" spans="1:28" x14ac:dyDescent="0.3">
      <c r="A575" s="17">
        <f>IF(ISBLANK(Original!C575),1,0)</f>
        <v>1</v>
      </c>
      <c r="B575" s="2" t="str">
        <f>MID(Original!D575,8,1)&amp;MID(Original!F575,8,1)</f>
        <v>A</v>
      </c>
      <c r="C575" s="17">
        <f t="shared" si="40"/>
        <v>1</v>
      </c>
      <c r="D575" s="18">
        <f>Original!G575+1</f>
        <v>7</v>
      </c>
      <c r="E575" s="18">
        <f>Original!H575+1</f>
        <v>8</v>
      </c>
      <c r="F575" s="18">
        <f>10-Original!I575+1</f>
        <v>5</v>
      </c>
      <c r="G575" s="18">
        <f>Original!J575+1</f>
        <v>8</v>
      </c>
      <c r="H575" s="18">
        <f>Original!K575+1</f>
        <v>4</v>
      </c>
      <c r="I575" s="18">
        <f>10-Original!L575+1</f>
        <v>7</v>
      </c>
      <c r="J575" s="4">
        <f t="shared" si="41"/>
        <v>6.5</v>
      </c>
      <c r="K575" s="18">
        <f>Original!M575</f>
        <v>9</v>
      </c>
      <c r="L575" s="20">
        <f>IF(RIGHT(Original!N575,3)="â‚¬",LEFT(Original!N575,(LEN(Original!N575)-3)),Original!N575)</f>
        <v>150</v>
      </c>
      <c r="M575" s="21">
        <f t="shared" si="42"/>
        <v>150</v>
      </c>
      <c r="N575" s="5">
        <f t="shared" si="43"/>
        <v>150</v>
      </c>
      <c r="O575" s="5">
        <f t="shared" si="44"/>
        <v>150</v>
      </c>
      <c r="P575" s="22" t="str">
        <f>IF(Original!O575="mÃ¤nnlich","0",IF(Original!O575="weiblich","1",""))</f>
        <v>1</v>
      </c>
      <c r="Q575" s="22">
        <f>IFERROR(INDEX(Alter!$B$1:$B$7,MATCH(LEFT(Original!P575,5),Alter!$A$1:$A$7,0)),"")</f>
        <v>3</v>
      </c>
      <c r="R575" s="23">
        <f>IFERROR(INDEX(Abschluss!$B$1:$B$10,MATCH(Original!Q575,Abschluss!$A$1:$A$10,0)),"")</f>
        <v>8</v>
      </c>
      <c r="S575" s="23">
        <f>IFERROR(INDEX(Tätigkeit!$B$1:$B$10,MATCH(Original!R575,Tätigkeit!$A$1:$A$10,0)),"")</f>
        <v>3</v>
      </c>
      <c r="T575" s="23">
        <f>IFERROR(INDEX(Berufsfeld!$B$1:$B$16,MATCH(Original!S575,Berufsfeld!$A$1:$A$16,0)),"")</f>
        <v>1</v>
      </c>
      <c r="U575" s="23">
        <f>IFERROR(INDEX(Studium!$B$1:$B$11,MATCH(Original!T575,Studium!$A$1:$A$11,0)),"")</f>
        <v>1</v>
      </c>
      <c r="V575" s="24">
        <f>IFERROR(INDEX(Einkommen!$B$1:$B$17,MATCH(Original!U575,Einkommen!$A$1:$A$17,0)),"")</f>
        <v>8</v>
      </c>
      <c r="W575" s="24">
        <f>IF(Original!V575="","",Original!V575+1)</f>
        <v>4</v>
      </c>
      <c r="X575" s="24">
        <f>IF(Original!W575="","",Original!W575+1)</f>
        <v>4</v>
      </c>
      <c r="Y575" s="25">
        <f>IF(Original!X575="ja",1,IF(Original!X575="nein",0,""))</f>
        <v>1</v>
      </c>
      <c r="Z575" s="25">
        <f>IF(Original!Y575="ja",0,IF(Original!Y575="nein",1,""))</f>
        <v>0</v>
      </c>
      <c r="AA575" s="25">
        <f>IF(OR(Original!Z575="Meine Meinung zu Amazon hat meine Entscheidung im ersten Teil des Fragebogens nicht beeinflusst.",neu!C575=0),0,IF(AND(Original!Z575="Ich habe mich wegen meiner Amazon-Vorbehalte im ersten Teil des Fragebogens fÃ¼r das Spenden entschieden.",neu!C575=1),1,""))</f>
        <v>0</v>
      </c>
      <c r="AB575" s="19"/>
    </row>
    <row r="576" spans="1:28" x14ac:dyDescent="0.3">
      <c r="A576" s="17">
        <f>IF(ISBLANK(Original!C576),1,0)</f>
        <v>0</v>
      </c>
      <c r="B576" s="2" t="str">
        <f>MID(Original!D576,8,1)&amp;MID(Original!F576,8,1)</f>
        <v>A</v>
      </c>
      <c r="C576" s="17">
        <f t="shared" si="40"/>
        <v>1</v>
      </c>
      <c r="D576" s="18">
        <f>Original!G576+1</f>
        <v>7</v>
      </c>
      <c r="E576" s="18">
        <f>Original!H576+1</f>
        <v>4</v>
      </c>
      <c r="F576" s="18">
        <f>10-Original!I576+1</f>
        <v>8</v>
      </c>
      <c r="G576" s="18">
        <f>Original!J576+1</f>
        <v>5</v>
      </c>
      <c r="H576" s="18">
        <f>Original!K576+1</f>
        <v>3</v>
      </c>
      <c r="I576" s="18">
        <f>10-Original!L576+1</f>
        <v>4</v>
      </c>
      <c r="J576" s="4">
        <f t="shared" si="41"/>
        <v>5.166666666666667</v>
      </c>
      <c r="K576" s="18">
        <f>Original!M576</f>
        <v>8</v>
      </c>
      <c r="L576" s="20">
        <f>IF(RIGHT(Original!N576,3)="â‚¬",LEFT(Original!N576,(LEN(Original!N576)-3)),Original!N576)</f>
        <v>100</v>
      </c>
      <c r="M576" s="21">
        <f t="shared" si="42"/>
        <v>100</v>
      </c>
      <c r="N576" s="5">
        <f t="shared" si="43"/>
        <v>100</v>
      </c>
      <c r="O576" s="5">
        <f t="shared" si="44"/>
        <v>100</v>
      </c>
      <c r="P576" s="22" t="str">
        <f>IF(Original!O576="mÃ¤nnlich","0",IF(Original!O576="weiblich","1",""))</f>
        <v>1</v>
      </c>
      <c r="Q576" s="22">
        <f>IFERROR(INDEX(Alter!$B$1:$B$7,MATCH(LEFT(Original!P576,5),Alter!$A$1:$A$7,0)),"")</f>
        <v>2</v>
      </c>
      <c r="R576" s="23">
        <f>IFERROR(INDEX(Abschluss!$B$1:$B$10,MATCH(Original!Q576,Abschluss!$A$1:$A$10,0)),"")</f>
        <v>4</v>
      </c>
      <c r="S576" s="23">
        <f>IFERROR(INDEX(Tätigkeit!$B$1:$B$10,MATCH(Original!R576,Tätigkeit!$A$1:$A$10,0)),"")</f>
        <v>1</v>
      </c>
      <c r="T576" s="23" t="str">
        <f>IFERROR(INDEX(Berufsfeld!$B$1:$B$16,MATCH(Original!S576,Berufsfeld!$A$1:$A$16,0)),"")</f>
        <v/>
      </c>
      <c r="U576" s="23">
        <f>IFERROR(INDEX(Studium!$B$1:$B$11,MATCH(Original!T576,Studium!$A$1:$A$11,0)),"")</f>
        <v>6</v>
      </c>
      <c r="V576" s="24">
        <f>IFERROR(INDEX(Einkommen!$B$1:$B$17,MATCH(Original!U576,Einkommen!$A$1:$A$17,0)),"")</f>
        <v>2</v>
      </c>
      <c r="W576" s="24">
        <f>IF(Original!V576="","",Original!V576+1)</f>
        <v>3</v>
      </c>
      <c r="X576" s="24">
        <f>IF(Original!W576="","",Original!W576+1)</f>
        <v>4</v>
      </c>
      <c r="Y576" s="25">
        <f>IF(Original!X576="ja",1,IF(Original!X576="nein",0,""))</f>
        <v>1</v>
      </c>
      <c r="Z576" s="25">
        <f>IF(Original!Y576="ja",0,IF(Original!Y576="nein",1,""))</f>
        <v>0</v>
      </c>
      <c r="AA576" s="25">
        <f>IF(OR(Original!Z576="Meine Meinung zu Amazon hat meine Entscheidung im ersten Teil des Fragebogens nicht beeinflusst.",neu!C576=0),0,IF(AND(Original!Z576="Ich habe mich wegen meiner Amazon-Vorbehalte im ersten Teil des Fragebogens fÃ¼r das Spenden entschieden.",neu!C576=1),1,""))</f>
        <v>0</v>
      </c>
      <c r="AB576" s="19"/>
    </row>
    <row r="577" spans="1:28" x14ac:dyDescent="0.3">
      <c r="A577" s="17">
        <f>IF(ISBLANK(Original!C577),1,0)</f>
        <v>0</v>
      </c>
      <c r="B577" s="2" t="str">
        <f>MID(Original!D577,8,1)&amp;MID(Original!F577,8,1)</f>
        <v>A</v>
      </c>
      <c r="C577" s="17">
        <f t="shared" si="40"/>
        <v>1</v>
      </c>
      <c r="D577" s="18">
        <f>Original!G577+1</f>
        <v>9</v>
      </c>
      <c r="E577" s="18">
        <f>Original!H577+1</f>
        <v>9</v>
      </c>
      <c r="F577" s="18">
        <f>10-Original!I577+1</f>
        <v>6</v>
      </c>
      <c r="G577" s="18">
        <f>Original!J577+1</f>
        <v>7</v>
      </c>
      <c r="H577" s="18">
        <f>Original!K577+1</f>
        <v>3</v>
      </c>
      <c r="I577" s="18">
        <f>10-Original!L577+1</f>
        <v>7</v>
      </c>
      <c r="J577" s="4">
        <f t="shared" si="41"/>
        <v>6.833333333333333</v>
      </c>
      <c r="K577" s="18">
        <f>Original!M577</f>
        <v>8</v>
      </c>
      <c r="L577" s="20">
        <f>IF(RIGHT(Original!N577,3)="â‚¬",LEFT(Original!N577,(LEN(Original!N577)-3)),Original!N577)</f>
        <v>500</v>
      </c>
      <c r="M577" s="21">
        <f t="shared" si="42"/>
        <v>500</v>
      </c>
      <c r="N577" s="5">
        <f t="shared" si="43"/>
        <v>500</v>
      </c>
      <c r="O577" s="5">
        <f t="shared" si="44"/>
        <v>500</v>
      </c>
      <c r="P577" s="22" t="str">
        <f>IF(Original!O577="mÃ¤nnlich","0",IF(Original!O577="weiblich","1",""))</f>
        <v>1</v>
      </c>
      <c r="Q577" s="22">
        <f>IFERROR(INDEX(Alter!$B$1:$B$7,MATCH(LEFT(Original!P577,5),Alter!$A$1:$A$7,0)),"")</f>
        <v>2</v>
      </c>
      <c r="R577" s="23">
        <f>IFERROR(INDEX(Abschluss!$B$1:$B$10,MATCH(Original!Q577,Abschluss!$A$1:$A$10,0)),"")</f>
        <v>8</v>
      </c>
      <c r="S577" s="23">
        <f>IFERROR(INDEX(Tätigkeit!$B$1:$B$10,MATCH(Original!R577,Tätigkeit!$A$1:$A$10,0)),"")</f>
        <v>8</v>
      </c>
      <c r="T577" s="23" t="str">
        <f>IFERROR(INDEX(Berufsfeld!$B$1:$B$16,MATCH(Original!S577,Berufsfeld!$A$1:$A$16,0)),"")</f>
        <v/>
      </c>
      <c r="U577" s="23">
        <f>IFERROR(INDEX(Studium!$B$1:$B$11,MATCH(Original!T577,Studium!$A$1:$A$11,0)),"")</f>
        <v>10</v>
      </c>
      <c r="V577" s="24">
        <f>IFERROR(INDEX(Einkommen!$B$1:$B$17,MATCH(Original!U577,Einkommen!$A$1:$A$17,0)),"")</f>
        <v>1</v>
      </c>
      <c r="W577" s="24">
        <f>IF(Original!V577="","",Original!V577+1)</f>
        <v>4</v>
      </c>
      <c r="X577" s="24">
        <f>IF(Original!W577="","",Original!W577+1)</f>
        <v>2</v>
      </c>
      <c r="Y577" s="25">
        <f>IF(Original!X577="ja",1,IF(Original!X577="nein",0,""))</f>
        <v>0</v>
      </c>
      <c r="Z577" s="25">
        <f>IF(Original!Y577="ja",0,IF(Original!Y577="nein",1,""))</f>
        <v>0</v>
      </c>
      <c r="AA577" s="25">
        <f>IF(OR(Original!Z577="Meine Meinung zu Amazon hat meine Entscheidung im ersten Teil des Fragebogens nicht beeinflusst.",neu!C577=0),0,IF(AND(Original!Z577="Ich habe mich wegen meiner Amazon-Vorbehalte im ersten Teil des Fragebogens fÃ¼r das Spenden entschieden.",neu!C577=1),1,""))</f>
        <v>0</v>
      </c>
      <c r="AB577" s="19"/>
    </row>
    <row r="578" spans="1:28" x14ac:dyDescent="0.3">
      <c r="A578" s="17">
        <f>IF(ISBLANK(Original!C578),1,0)</f>
        <v>1</v>
      </c>
      <c r="B578" s="2" t="str">
        <f>MID(Original!D578,8,1)&amp;MID(Original!F578,8,1)</f>
        <v>A</v>
      </c>
      <c r="C578" s="17">
        <f t="shared" si="40"/>
        <v>1</v>
      </c>
      <c r="D578" s="18">
        <f>Original!G578+1</f>
        <v>6</v>
      </c>
      <c r="E578" s="18">
        <f>Original!H578+1</f>
        <v>9</v>
      </c>
      <c r="F578" s="18">
        <f>10-Original!I578+1</f>
        <v>5</v>
      </c>
      <c r="G578" s="18">
        <f>Original!J578+1</f>
        <v>4</v>
      </c>
      <c r="H578" s="18">
        <f>Original!K578+1</f>
        <v>3</v>
      </c>
      <c r="I578" s="18">
        <f>10-Original!L578+1</f>
        <v>6</v>
      </c>
      <c r="J578" s="4">
        <f t="shared" si="41"/>
        <v>5.5</v>
      </c>
      <c r="K578" s="18">
        <f>Original!M578</f>
        <v>7</v>
      </c>
      <c r="L578" s="20">
        <f>IF(RIGHT(Original!N578,3)="â‚¬",LEFT(Original!N578,(LEN(Original!N578)-3)),Original!N578)</f>
        <v>250</v>
      </c>
      <c r="M578" s="21">
        <f t="shared" si="42"/>
        <v>250</v>
      </c>
      <c r="N578" s="5">
        <f t="shared" si="43"/>
        <v>250</v>
      </c>
      <c r="O578" s="5">
        <f t="shared" si="44"/>
        <v>250</v>
      </c>
      <c r="P578" s="22" t="str">
        <f>IF(Original!O578="mÃ¤nnlich","0",IF(Original!O578="weiblich","1",""))</f>
        <v>1</v>
      </c>
      <c r="Q578" s="22">
        <f>IFERROR(INDEX(Alter!$B$1:$B$7,MATCH(LEFT(Original!P578,5),Alter!$A$1:$A$7,0)),"")</f>
        <v>2</v>
      </c>
      <c r="R578" s="23">
        <f>IFERROR(INDEX(Abschluss!$B$1:$B$10,MATCH(Original!Q578,Abschluss!$A$1:$A$10,0)),"")</f>
        <v>4</v>
      </c>
      <c r="S578" s="23">
        <f>IFERROR(INDEX(Tätigkeit!$B$1:$B$10,MATCH(Original!R578,Tätigkeit!$A$1:$A$10,0)),"")</f>
        <v>1</v>
      </c>
      <c r="T578" s="23">
        <f>IFERROR(INDEX(Berufsfeld!$B$1:$B$16,MATCH(Original!S578,Berufsfeld!$A$1:$A$16,0)),"")</f>
        <v>12</v>
      </c>
      <c r="U578" s="23">
        <f>IFERROR(INDEX(Studium!$B$1:$B$11,MATCH(Original!T578,Studium!$A$1:$A$11,0)),"")</f>
        <v>10</v>
      </c>
      <c r="V578" s="24">
        <f>IFERROR(INDEX(Einkommen!$B$1:$B$17,MATCH(Original!U578,Einkommen!$A$1:$A$17,0)),"")</f>
        <v>1</v>
      </c>
      <c r="W578" s="24">
        <f>IF(Original!V578="","",Original!V578+1)</f>
        <v>4</v>
      </c>
      <c r="X578" s="24">
        <f>IF(Original!W578="","",Original!W578+1)</f>
        <v>4</v>
      </c>
      <c r="Y578" s="25">
        <f>IF(Original!X578="ja",1,IF(Original!X578="nein",0,""))</f>
        <v>1</v>
      </c>
      <c r="Z578" s="25">
        <f>IF(Original!Y578="ja",0,IF(Original!Y578="nein",1,""))</f>
        <v>0</v>
      </c>
      <c r="AA578" s="25">
        <f>IF(OR(Original!Z578="Meine Meinung zu Amazon hat meine Entscheidung im ersten Teil des Fragebogens nicht beeinflusst.",neu!C578=0),0,IF(AND(Original!Z578="Ich habe mich wegen meiner Amazon-Vorbehalte im ersten Teil des Fragebogens fÃ¼r das Spenden entschieden.",neu!C578=1),1,""))</f>
        <v>0</v>
      </c>
      <c r="AB578" s="19"/>
    </row>
    <row r="579" spans="1:28" x14ac:dyDescent="0.3">
      <c r="A579" s="17">
        <f>IF(ISBLANK(Original!C579),1,0)</f>
        <v>1</v>
      </c>
      <c r="B579" s="2" t="str">
        <f>MID(Original!D579,8,1)&amp;MID(Original!F579,8,1)</f>
        <v>A</v>
      </c>
      <c r="C579" s="17">
        <f t="shared" ref="C579:C642" si="45">IF(B579="A",1,IF(B579="B",0,""))</f>
        <v>1</v>
      </c>
      <c r="D579" s="18">
        <f>Original!G579+1</f>
        <v>9</v>
      </c>
      <c r="E579" s="18">
        <f>Original!H579+1</f>
        <v>8</v>
      </c>
      <c r="F579" s="18">
        <f>10-Original!I579+1</f>
        <v>2</v>
      </c>
      <c r="G579" s="18">
        <f>Original!J579+1</f>
        <v>8</v>
      </c>
      <c r="H579" s="18">
        <f>Original!K579+1</f>
        <v>4</v>
      </c>
      <c r="I579" s="18">
        <f>10-Original!L579+1</f>
        <v>8</v>
      </c>
      <c r="J579" s="4">
        <f t="shared" ref="J579:J642" si="46">SUM(D579:I579)/6</f>
        <v>6.5</v>
      </c>
      <c r="K579" s="18">
        <f>Original!M579</f>
        <v>9</v>
      </c>
      <c r="L579" s="20">
        <f>IF(RIGHT(Original!N579,3)="â‚¬",LEFT(Original!N579,(LEN(Original!N579)-3)),Original!N579)</f>
        <v>400</v>
      </c>
      <c r="M579" s="21">
        <f t="shared" ref="M579:M642" si="47">IF(OR(RIGHT(L579,5)="Euro ",RIGHT(L579,5)=" Euro"),LEFT(L579,LEN(L579)-5),L579)</f>
        <v>400</v>
      </c>
      <c r="N579" s="5">
        <f t="shared" ref="N579:N642" si="48">M579</f>
        <v>400</v>
      </c>
      <c r="O579" s="5">
        <f t="shared" ref="O579:O642" si="49">INT($N579)</f>
        <v>400</v>
      </c>
      <c r="P579" s="22" t="str">
        <f>IF(Original!O579="mÃ¤nnlich","0",IF(Original!O579="weiblich","1",""))</f>
        <v>1</v>
      </c>
      <c r="Q579" s="22">
        <f>IFERROR(INDEX(Alter!$B$1:$B$7,MATCH(LEFT(Original!P579,5),Alter!$A$1:$A$7,0)),"")</f>
        <v>2</v>
      </c>
      <c r="R579" s="23">
        <f>IFERROR(INDEX(Abschluss!$B$1:$B$10,MATCH(Original!Q579,Abschluss!$A$1:$A$10,0)),"")</f>
        <v>8</v>
      </c>
      <c r="S579" s="23">
        <f>IFERROR(INDEX(Tätigkeit!$B$1:$B$10,MATCH(Original!R579,Tätigkeit!$A$1:$A$10,0)),"")</f>
        <v>1</v>
      </c>
      <c r="T579" s="23">
        <f>IFERROR(INDEX(Berufsfeld!$B$1:$B$16,MATCH(Original!S579,Berufsfeld!$A$1:$A$16,0)),"")</f>
        <v>3</v>
      </c>
      <c r="U579" s="23">
        <f>IFERROR(INDEX(Studium!$B$1:$B$11,MATCH(Original!T579,Studium!$A$1:$A$11,0)),"")</f>
        <v>7</v>
      </c>
      <c r="V579" s="24">
        <f>IFERROR(INDEX(Einkommen!$B$1:$B$17,MATCH(Original!U579,Einkommen!$A$1:$A$17,0)),"")</f>
        <v>2</v>
      </c>
      <c r="W579" s="24">
        <f>IF(Original!V579="","",Original!V579+1)</f>
        <v>5</v>
      </c>
      <c r="X579" s="24">
        <f>IF(Original!W579="","",Original!W579+1)</f>
        <v>4</v>
      </c>
      <c r="Y579" s="25">
        <f>IF(Original!X579="ja",1,IF(Original!X579="nein",0,""))</f>
        <v>1</v>
      </c>
      <c r="Z579" s="25">
        <f>IF(Original!Y579="ja",0,IF(Original!Y579="nein",1,""))</f>
        <v>0</v>
      </c>
      <c r="AA579" s="25">
        <f>IF(OR(Original!Z579="Meine Meinung zu Amazon hat meine Entscheidung im ersten Teil des Fragebogens nicht beeinflusst.",neu!C579=0),0,IF(AND(Original!Z579="Ich habe mich wegen meiner Amazon-Vorbehalte im ersten Teil des Fragebogens fÃ¼r das Spenden entschieden.",neu!C579=1),1,""))</f>
        <v>0</v>
      </c>
      <c r="AB579" s="19"/>
    </row>
    <row r="580" spans="1:28" x14ac:dyDescent="0.3">
      <c r="A580" s="17">
        <f>IF(ISBLANK(Original!C580),1,0)</f>
        <v>1</v>
      </c>
      <c r="B580" s="2" t="str">
        <f>MID(Original!D580,8,1)&amp;MID(Original!F580,8,1)</f>
        <v>B</v>
      </c>
      <c r="C580" s="17">
        <f t="shared" si="45"/>
        <v>0</v>
      </c>
      <c r="D580" s="18">
        <f>Original!G580+1</f>
        <v>1</v>
      </c>
      <c r="E580" s="18">
        <f>Original!H580+1</f>
        <v>3</v>
      </c>
      <c r="F580" s="18">
        <f>10-Original!I580+1</f>
        <v>8</v>
      </c>
      <c r="G580" s="18">
        <f>Original!J580+1</f>
        <v>11</v>
      </c>
      <c r="H580" s="18">
        <f>Original!K580+1</f>
        <v>11</v>
      </c>
      <c r="I580" s="18">
        <f>10-Original!L580+1</f>
        <v>1</v>
      </c>
      <c r="J580" s="4">
        <f t="shared" si="46"/>
        <v>5.833333333333333</v>
      </c>
      <c r="K580" s="18">
        <f>Original!M580</f>
        <v>0</v>
      </c>
      <c r="L580" s="20">
        <f>IF(RIGHT(Original!N580,3)="â‚¬",LEFT(Original!N580,(LEN(Original!N580)-3)),Original!N580)</f>
        <v>0</v>
      </c>
      <c r="M580" s="21">
        <f t="shared" si="47"/>
        <v>0</v>
      </c>
      <c r="N580" s="5">
        <f t="shared" si="48"/>
        <v>0</v>
      </c>
      <c r="O580" s="5">
        <f t="shared" si="49"/>
        <v>0</v>
      </c>
      <c r="P580" s="22" t="str">
        <f>IF(Original!O580="mÃ¤nnlich","0",IF(Original!O580="weiblich","1",""))</f>
        <v>0</v>
      </c>
      <c r="Q580" s="22">
        <f>IFERROR(INDEX(Alter!$B$1:$B$7,MATCH(LEFT(Original!P580,5),Alter!$A$1:$A$7,0)),"")</f>
        <v>2</v>
      </c>
      <c r="R580" s="23">
        <f>IFERROR(INDEX(Abschluss!$B$1:$B$10,MATCH(Original!Q580,Abschluss!$A$1:$A$10,0)),"")</f>
        <v>4</v>
      </c>
      <c r="S580" s="23">
        <f>IFERROR(INDEX(Tätigkeit!$B$1:$B$10,MATCH(Original!R580,Tätigkeit!$A$1:$A$10,0)),"")</f>
        <v>1</v>
      </c>
      <c r="T580" s="23">
        <f>IFERROR(INDEX(Berufsfeld!$B$1:$B$16,MATCH(Original!S580,Berufsfeld!$A$1:$A$16,0)),"")</f>
        <v>11</v>
      </c>
      <c r="U580" s="23">
        <f>IFERROR(INDEX(Studium!$B$1:$B$11,MATCH(Original!T580,Studium!$A$1:$A$11,0)),"")</f>
        <v>7</v>
      </c>
      <c r="V580" s="24">
        <f>IFERROR(INDEX(Einkommen!$B$1:$B$17,MATCH(Original!U580,Einkommen!$A$1:$A$17,0)),"")</f>
        <v>3</v>
      </c>
      <c r="W580" s="24">
        <f>IF(Original!V580="","",Original!V580+1)</f>
        <v>7</v>
      </c>
      <c r="X580" s="24">
        <f>IF(Original!W580="","",Original!W580+1)</f>
        <v>4</v>
      </c>
      <c r="Y580" s="25">
        <f>IF(Original!X580="ja",1,IF(Original!X580="nein",0,""))</f>
        <v>1</v>
      </c>
      <c r="Z580" s="25">
        <f>IF(Original!Y580="ja",0,IF(Original!Y580="nein",1,""))</f>
        <v>0</v>
      </c>
      <c r="AA580" s="25">
        <f>IF(OR(Original!Z580="Meine Meinung zu Amazon hat meine Entscheidung im ersten Teil des Fragebogens nicht beeinflusst.",neu!C580=0),0,IF(AND(Original!Z580="Ich habe mich wegen meiner Amazon-Vorbehalte im ersten Teil des Fragebogens fÃ¼r das Spenden entschieden.",neu!C580=1),1,""))</f>
        <v>0</v>
      </c>
      <c r="AB580" s="19"/>
    </row>
    <row r="581" spans="1:28" x14ac:dyDescent="0.3">
      <c r="A581" s="17">
        <f>IF(ISBLANK(Original!C581),1,0)</f>
        <v>1</v>
      </c>
      <c r="B581" s="2" t="str">
        <f>MID(Original!D581,8,1)&amp;MID(Original!F581,8,1)</f>
        <v>B</v>
      </c>
      <c r="C581" s="17">
        <f t="shared" si="45"/>
        <v>0</v>
      </c>
      <c r="D581" s="18">
        <f>Original!G581+1</f>
        <v>1</v>
      </c>
      <c r="E581" s="18">
        <f>Original!H581+1</f>
        <v>3</v>
      </c>
      <c r="F581" s="18">
        <f>10-Original!I581+1</f>
        <v>8</v>
      </c>
      <c r="G581" s="18">
        <f>Original!J581+1</f>
        <v>11</v>
      </c>
      <c r="H581" s="18">
        <f>Original!K581+1</f>
        <v>11</v>
      </c>
      <c r="I581" s="18">
        <f>10-Original!L581+1</f>
        <v>1</v>
      </c>
      <c r="J581" s="4">
        <f t="shared" si="46"/>
        <v>5.833333333333333</v>
      </c>
      <c r="K581" s="18">
        <f>Original!M581</f>
        <v>0</v>
      </c>
      <c r="L581" s="20">
        <f>IF(RIGHT(Original!N581,3)="â‚¬",LEFT(Original!N581,(LEN(Original!N581)-3)),Original!N581)</f>
        <v>0</v>
      </c>
      <c r="M581" s="21">
        <f t="shared" si="47"/>
        <v>0</v>
      </c>
      <c r="N581" s="5">
        <f t="shared" si="48"/>
        <v>0</v>
      </c>
      <c r="O581" s="5">
        <f t="shared" si="49"/>
        <v>0</v>
      </c>
      <c r="P581" s="22" t="str">
        <f>IF(Original!O581="mÃ¤nnlich","0",IF(Original!O581="weiblich","1",""))</f>
        <v>0</v>
      </c>
      <c r="Q581" s="22">
        <f>IFERROR(INDEX(Alter!$B$1:$B$7,MATCH(LEFT(Original!P581,5),Alter!$A$1:$A$7,0)),"")</f>
        <v>2</v>
      </c>
      <c r="R581" s="23">
        <f>IFERROR(INDEX(Abschluss!$B$1:$B$10,MATCH(Original!Q581,Abschluss!$A$1:$A$10,0)),"")</f>
        <v>4</v>
      </c>
      <c r="S581" s="23">
        <f>IFERROR(INDEX(Tätigkeit!$B$1:$B$10,MATCH(Original!R581,Tätigkeit!$A$1:$A$10,0)),"")</f>
        <v>1</v>
      </c>
      <c r="T581" s="23">
        <f>IFERROR(INDEX(Berufsfeld!$B$1:$B$16,MATCH(Original!S581,Berufsfeld!$A$1:$A$16,0)),"")</f>
        <v>11</v>
      </c>
      <c r="U581" s="23">
        <f>IFERROR(INDEX(Studium!$B$1:$B$11,MATCH(Original!T581,Studium!$A$1:$A$11,0)),"")</f>
        <v>7</v>
      </c>
      <c r="V581" s="24">
        <f>IFERROR(INDEX(Einkommen!$B$1:$B$17,MATCH(Original!U581,Einkommen!$A$1:$A$17,0)),"")</f>
        <v>3</v>
      </c>
      <c r="W581" s="24">
        <f>IF(Original!V581="","",Original!V581+1)</f>
        <v>7</v>
      </c>
      <c r="X581" s="24">
        <f>IF(Original!W581="","",Original!W581+1)</f>
        <v>4</v>
      </c>
      <c r="Y581" s="25">
        <f>IF(Original!X581="ja",1,IF(Original!X581="nein",0,""))</f>
        <v>1</v>
      </c>
      <c r="Z581" s="25">
        <f>IF(Original!Y581="ja",0,IF(Original!Y581="nein",1,""))</f>
        <v>0</v>
      </c>
      <c r="AA581" s="25">
        <f>IF(OR(Original!Z581="Meine Meinung zu Amazon hat meine Entscheidung im ersten Teil des Fragebogens nicht beeinflusst.",neu!C581=0),0,IF(AND(Original!Z581="Ich habe mich wegen meiner Amazon-Vorbehalte im ersten Teil des Fragebogens fÃ¼r das Spenden entschieden.",neu!C581=1),1,""))</f>
        <v>0</v>
      </c>
      <c r="AB581" s="19"/>
    </row>
    <row r="582" spans="1:28" x14ac:dyDescent="0.3">
      <c r="A582" s="17">
        <f>IF(ISBLANK(Original!C582),1,0)</f>
        <v>0</v>
      </c>
      <c r="B582" s="2" t="str">
        <f>MID(Original!D582,8,1)&amp;MID(Original!F582,8,1)</f>
        <v>A</v>
      </c>
      <c r="C582" s="17">
        <f t="shared" si="45"/>
        <v>1</v>
      </c>
      <c r="D582" s="18">
        <f>Original!G582+1</f>
        <v>8</v>
      </c>
      <c r="E582" s="18">
        <f>Original!H582+1</f>
        <v>9</v>
      </c>
      <c r="F582" s="18">
        <f>10-Original!I582+1</f>
        <v>1</v>
      </c>
      <c r="G582" s="18">
        <f>Original!J582+1</f>
        <v>7</v>
      </c>
      <c r="H582" s="18">
        <f>Original!K582+1</f>
        <v>5</v>
      </c>
      <c r="I582" s="18">
        <f>10-Original!L582+1</f>
        <v>4</v>
      </c>
      <c r="J582" s="4">
        <f t="shared" si="46"/>
        <v>5.666666666666667</v>
      </c>
      <c r="K582" s="18">
        <f>Original!M582</f>
        <v>10</v>
      </c>
      <c r="L582" s="20">
        <f>IF(RIGHT(Original!N582,3)="â‚¬",LEFT(Original!N582,(LEN(Original!N582)-3)),Original!N582)</f>
        <v>300</v>
      </c>
      <c r="M582" s="21">
        <f t="shared" si="47"/>
        <v>300</v>
      </c>
      <c r="N582" s="5">
        <f t="shared" si="48"/>
        <v>300</v>
      </c>
      <c r="O582" s="5">
        <f t="shared" si="49"/>
        <v>300</v>
      </c>
      <c r="P582" s="22" t="str">
        <f>IF(Original!O582="mÃ¤nnlich","0",IF(Original!O582="weiblich","1",""))</f>
        <v>1</v>
      </c>
      <c r="Q582" s="22">
        <f>IFERROR(INDEX(Alter!$B$1:$B$7,MATCH(LEFT(Original!P582,5),Alter!$A$1:$A$7,0)),"")</f>
        <v>3</v>
      </c>
      <c r="R582" s="23">
        <f>IFERROR(INDEX(Abschluss!$B$1:$B$10,MATCH(Original!Q582,Abschluss!$A$1:$A$10,0)),"")</f>
        <v>5</v>
      </c>
      <c r="S582" s="23">
        <f>IFERROR(INDEX(Tätigkeit!$B$1:$B$10,MATCH(Original!R582,Tätigkeit!$A$1:$A$10,0)),"")</f>
        <v>2</v>
      </c>
      <c r="T582" s="23">
        <f>IFERROR(INDEX(Berufsfeld!$B$1:$B$16,MATCH(Original!S582,Berufsfeld!$A$1:$A$16,0)),"")</f>
        <v>3</v>
      </c>
      <c r="U582" s="23">
        <f>IFERROR(INDEX(Studium!$B$1:$B$11,MATCH(Original!T582,Studium!$A$1:$A$11,0)),"")</f>
        <v>1</v>
      </c>
      <c r="V582" s="24">
        <f>IFERROR(INDEX(Einkommen!$B$1:$B$17,MATCH(Original!U582,Einkommen!$A$1:$A$17,0)),"")</f>
        <v>2</v>
      </c>
      <c r="W582" s="24">
        <f>IF(Original!V582="","",Original!V582+1)</f>
        <v>5</v>
      </c>
      <c r="X582" s="24">
        <f>IF(Original!W582="","",Original!W582+1)</f>
        <v>4</v>
      </c>
      <c r="Y582" s="25">
        <f>IF(Original!X582="ja",1,IF(Original!X582="nein",0,""))</f>
        <v>1</v>
      </c>
      <c r="Z582" s="25">
        <f>IF(Original!Y582="ja",0,IF(Original!Y582="nein",1,""))</f>
        <v>0</v>
      </c>
      <c r="AA582" s="25">
        <f>IF(OR(Original!Z582="Meine Meinung zu Amazon hat meine Entscheidung im ersten Teil des Fragebogens nicht beeinflusst.",neu!C582=0),0,IF(AND(Original!Z582="Ich habe mich wegen meiner Amazon-Vorbehalte im ersten Teil des Fragebogens fÃ¼r das Spenden entschieden.",neu!C582=1),1,""))</f>
        <v>0</v>
      </c>
      <c r="AB582" s="19"/>
    </row>
    <row r="583" spans="1:28" x14ac:dyDescent="0.3">
      <c r="A583" s="17">
        <f>IF(ISBLANK(Original!C583),1,0)</f>
        <v>1</v>
      </c>
      <c r="B583" s="2" t="str">
        <f>MID(Original!D583,8,1)&amp;MID(Original!F583,8,1)</f>
        <v>B</v>
      </c>
      <c r="C583" s="17">
        <f t="shared" si="45"/>
        <v>0</v>
      </c>
      <c r="D583" s="18">
        <f>Original!G583+1</f>
        <v>2</v>
      </c>
      <c r="E583" s="18">
        <f>Original!H583+1</f>
        <v>2</v>
      </c>
      <c r="F583" s="18">
        <f>10-Original!I583+1</f>
        <v>9</v>
      </c>
      <c r="G583" s="18">
        <f>Original!J583+1</f>
        <v>2</v>
      </c>
      <c r="H583" s="18">
        <f>Original!K583+1</f>
        <v>1</v>
      </c>
      <c r="I583" s="18">
        <f>10-Original!L583+1</f>
        <v>4</v>
      </c>
      <c r="J583" s="4">
        <f t="shared" si="46"/>
        <v>3.3333333333333335</v>
      </c>
      <c r="K583" s="18">
        <f>Original!M583</f>
        <v>3</v>
      </c>
      <c r="L583" s="20">
        <f>IF(RIGHT(Original!N583,3)="â‚¬",LEFT(Original!N583,(LEN(Original!N583)-3)),Original!N583)</f>
        <v>100</v>
      </c>
      <c r="M583" s="21">
        <f t="shared" si="47"/>
        <v>100</v>
      </c>
      <c r="N583" s="5">
        <f t="shared" si="48"/>
        <v>100</v>
      </c>
      <c r="O583" s="5">
        <f t="shared" si="49"/>
        <v>100</v>
      </c>
      <c r="P583" s="22" t="str">
        <f>IF(Original!O583="mÃ¤nnlich","0",IF(Original!O583="weiblich","1",""))</f>
        <v/>
      </c>
      <c r="Q583" s="22" t="str">
        <f>IFERROR(INDEX(Alter!$B$1:$B$7,MATCH(LEFT(Original!P583,5),Alter!$A$1:$A$7,0)),"")</f>
        <v/>
      </c>
      <c r="R583" s="23" t="str">
        <f>IFERROR(INDEX(Abschluss!$B$1:$B$10,MATCH(Original!Q583,Abschluss!$A$1:$A$10,0)),"")</f>
        <v/>
      </c>
      <c r="S583" s="23" t="str">
        <f>IFERROR(INDEX(Tätigkeit!$B$1:$B$10,MATCH(Original!R583,Tätigkeit!$A$1:$A$10,0)),"")</f>
        <v/>
      </c>
      <c r="T583" s="23" t="str">
        <f>IFERROR(INDEX(Berufsfeld!$B$1:$B$16,MATCH(Original!S583,Berufsfeld!$A$1:$A$16,0)),"")</f>
        <v/>
      </c>
      <c r="U583" s="23" t="str">
        <f>IFERROR(INDEX(Studium!$B$1:$B$11,MATCH(Original!T583,Studium!$A$1:$A$11,0)),"")</f>
        <v/>
      </c>
      <c r="V583" s="24" t="str">
        <f>IFERROR(INDEX(Einkommen!$B$1:$B$17,MATCH(Original!U583,Einkommen!$A$1:$A$17,0)),"")</f>
        <v/>
      </c>
      <c r="W583" s="24" t="str">
        <f>IF(Original!V583="","",Original!V583+1)</f>
        <v/>
      </c>
      <c r="X583" s="24" t="str">
        <f>IF(Original!W583="","",Original!W583+1)</f>
        <v/>
      </c>
      <c r="Y583" s="25" t="str">
        <f>IF(Original!X583="ja",1,IF(Original!X583="nein",0,""))</f>
        <v/>
      </c>
      <c r="Z583" s="25" t="str">
        <f>IF(Original!Y583="ja",0,IF(Original!Y583="nein",1,""))</f>
        <v/>
      </c>
      <c r="AA583" s="25">
        <f>IF(OR(Original!Z583="Meine Meinung zu Amazon hat meine Entscheidung im ersten Teil des Fragebogens nicht beeinflusst.",neu!C583=0),0,IF(AND(Original!Z583="Ich habe mich wegen meiner Amazon-Vorbehalte im ersten Teil des Fragebogens fÃ¼r das Spenden entschieden.",neu!C583=1),1,""))</f>
        <v>0</v>
      </c>
      <c r="AB583" s="19"/>
    </row>
    <row r="584" spans="1:28" x14ac:dyDescent="0.3">
      <c r="A584" s="17">
        <f>IF(ISBLANK(Original!C584),1,0)</f>
        <v>1</v>
      </c>
      <c r="B584" s="2" t="str">
        <f>MID(Original!D584,8,1)&amp;MID(Original!F584,8,1)</f>
        <v>A</v>
      </c>
      <c r="C584" s="17">
        <f t="shared" si="45"/>
        <v>1</v>
      </c>
      <c r="D584" s="18">
        <f>Original!G584+1</f>
        <v>1</v>
      </c>
      <c r="E584" s="18">
        <f>Original!H584+1</f>
        <v>8</v>
      </c>
      <c r="F584" s="18">
        <f>10-Original!I584+1</f>
        <v>3</v>
      </c>
      <c r="G584" s="18">
        <f>Original!J584+1</f>
        <v>3</v>
      </c>
      <c r="H584" s="18">
        <f>Original!K584+1</f>
        <v>5</v>
      </c>
      <c r="I584" s="18">
        <f>10-Original!L584+1</f>
        <v>4</v>
      </c>
      <c r="J584" s="4">
        <f t="shared" si="46"/>
        <v>4</v>
      </c>
      <c r="K584" s="18">
        <f>Original!M584</f>
        <v>10</v>
      </c>
      <c r="L584" s="20">
        <f>IF(RIGHT(Original!N584,3)="â‚¬",LEFT(Original!N584,(LEN(Original!N584)-3)),Original!N584)</f>
        <v>0</v>
      </c>
      <c r="M584" s="21">
        <f t="shared" si="47"/>
        <v>0</v>
      </c>
      <c r="N584" s="5">
        <f t="shared" si="48"/>
        <v>0</v>
      </c>
      <c r="O584" s="5">
        <f t="shared" si="49"/>
        <v>0</v>
      </c>
      <c r="P584" s="22" t="str">
        <f>IF(Original!O584="mÃ¤nnlich","0",IF(Original!O584="weiblich","1",""))</f>
        <v>1</v>
      </c>
      <c r="Q584" s="22">
        <f>IFERROR(INDEX(Alter!$B$1:$B$7,MATCH(LEFT(Original!P584,5),Alter!$A$1:$A$7,0)),"")</f>
        <v>3</v>
      </c>
      <c r="R584" s="23">
        <f>IFERROR(INDEX(Abschluss!$B$1:$B$10,MATCH(Original!Q584,Abschluss!$A$1:$A$10,0)),"")</f>
        <v>4</v>
      </c>
      <c r="S584" s="23">
        <f>IFERROR(INDEX(Tätigkeit!$B$1:$B$10,MATCH(Original!R584,Tätigkeit!$A$1:$A$10,0)),"")</f>
        <v>8</v>
      </c>
      <c r="T584" s="23">
        <f>IFERROR(INDEX(Berufsfeld!$B$1:$B$16,MATCH(Original!S584,Berufsfeld!$A$1:$A$16,0)),"")</f>
        <v>2</v>
      </c>
      <c r="U584" s="23">
        <f>IFERROR(INDEX(Studium!$B$1:$B$11,MATCH(Original!T584,Studium!$A$1:$A$11,0)),"")</f>
        <v>1</v>
      </c>
      <c r="V584" s="24">
        <f>IFERROR(INDEX(Einkommen!$B$1:$B$17,MATCH(Original!U584,Einkommen!$A$1:$A$17,0)),"")</f>
        <v>1</v>
      </c>
      <c r="W584" s="24">
        <f>IF(Original!V584="","",Original!V584+1)</f>
        <v>2</v>
      </c>
      <c r="X584" s="24">
        <f>IF(Original!W584="","",Original!W584+1)</f>
        <v>2</v>
      </c>
      <c r="Y584" s="25">
        <f>IF(Original!X584="ja",1,IF(Original!X584="nein",0,""))</f>
        <v>1</v>
      </c>
      <c r="Z584" s="25">
        <f>IF(Original!Y584="ja",0,IF(Original!Y584="nein",1,""))</f>
        <v>1</v>
      </c>
      <c r="AA584" s="25">
        <f>IF(OR(Original!Z584="Meine Meinung zu Amazon hat meine Entscheidung im ersten Teil des Fragebogens nicht beeinflusst.",neu!C584=0),0,IF(AND(Original!Z584="Ich habe mich wegen meiner Amazon-Vorbehalte im ersten Teil des Fragebogens fÃ¼r das Spenden entschieden.",neu!C584=1),1,""))</f>
        <v>0</v>
      </c>
      <c r="AB584" s="19"/>
    </row>
    <row r="585" spans="1:28" x14ac:dyDescent="0.3">
      <c r="A585" s="17">
        <f>IF(ISBLANK(Original!C585),1,0)</f>
        <v>0</v>
      </c>
      <c r="B585" s="2" t="str">
        <f>MID(Original!D585,8,1)&amp;MID(Original!F585,8,1)</f>
        <v>A</v>
      </c>
      <c r="C585" s="17">
        <f t="shared" si="45"/>
        <v>1</v>
      </c>
      <c r="D585" s="18">
        <f>Original!G585+1</f>
        <v>3</v>
      </c>
      <c r="E585" s="18">
        <f>Original!H585+1</f>
        <v>3</v>
      </c>
      <c r="F585" s="18">
        <f>10-Original!I585+1</f>
        <v>2</v>
      </c>
      <c r="G585" s="18">
        <f>Original!J585+1</f>
        <v>3</v>
      </c>
      <c r="H585" s="18">
        <f>Original!K585+1</f>
        <v>1</v>
      </c>
      <c r="I585" s="18">
        <f>10-Original!L585+1</f>
        <v>3</v>
      </c>
      <c r="J585" s="4">
        <f t="shared" si="46"/>
        <v>2.5</v>
      </c>
      <c r="K585" s="18">
        <f>Original!M585</f>
        <v>4</v>
      </c>
      <c r="L585" s="20">
        <f>IF(RIGHT(Original!N585,3)="â‚¬",LEFT(Original!N585,(LEN(Original!N585)-3)),Original!N585)</f>
        <v>100</v>
      </c>
      <c r="M585" s="21">
        <f t="shared" si="47"/>
        <v>100</v>
      </c>
      <c r="N585" s="5">
        <f t="shared" si="48"/>
        <v>100</v>
      </c>
      <c r="O585" s="5">
        <f t="shared" si="49"/>
        <v>100</v>
      </c>
      <c r="P585" s="22" t="str">
        <f>IF(Original!O585="mÃ¤nnlich","0",IF(Original!O585="weiblich","1",""))</f>
        <v>1</v>
      </c>
      <c r="Q585" s="22">
        <f>IFERROR(INDEX(Alter!$B$1:$B$7,MATCH(LEFT(Original!P585,5),Alter!$A$1:$A$7,0)),"")</f>
        <v>2</v>
      </c>
      <c r="R585" s="23">
        <f>IFERROR(INDEX(Abschluss!$B$1:$B$10,MATCH(Original!Q585,Abschluss!$A$1:$A$10,0)),"")</f>
        <v>4</v>
      </c>
      <c r="S585" s="23">
        <f>IFERROR(INDEX(Tätigkeit!$B$1:$B$10,MATCH(Original!R585,Tätigkeit!$A$1:$A$10,0)),"")</f>
        <v>1</v>
      </c>
      <c r="T585" s="23">
        <f>IFERROR(INDEX(Berufsfeld!$B$1:$B$16,MATCH(Original!S585,Berufsfeld!$A$1:$A$16,0)),"")</f>
        <v>1</v>
      </c>
      <c r="U585" s="23">
        <f>IFERROR(INDEX(Studium!$B$1:$B$11,MATCH(Original!T585,Studium!$A$1:$A$11,0)),"")</f>
        <v>7</v>
      </c>
      <c r="V585" s="24">
        <f>IFERROR(INDEX(Einkommen!$B$1:$B$17,MATCH(Original!U585,Einkommen!$A$1:$A$17,0)),"")</f>
        <v>3</v>
      </c>
      <c r="W585" s="24">
        <f>IF(Original!V585="","",Original!V585+1)</f>
        <v>3</v>
      </c>
      <c r="X585" s="24">
        <f>IF(Original!W585="","",Original!W585+1)</f>
        <v>2</v>
      </c>
      <c r="Y585" s="25">
        <f>IF(Original!X585="ja",1,IF(Original!X585="nein",0,""))</f>
        <v>1</v>
      </c>
      <c r="Z585" s="25">
        <f>IF(Original!Y585="ja",0,IF(Original!Y585="nein",1,""))</f>
        <v>0</v>
      </c>
      <c r="AA585" s="25">
        <f>IF(OR(Original!Z585="Meine Meinung zu Amazon hat meine Entscheidung im ersten Teil des Fragebogens nicht beeinflusst.",neu!C585=0),0,IF(AND(Original!Z585="Ich habe mich wegen meiner Amazon-Vorbehalte im ersten Teil des Fragebogens fÃ¼r das Spenden entschieden.",neu!C585=1),1,""))</f>
        <v>0</v>
      </c>
      <c r="AB585" s="19"/>
    </row>
    <row r="586" spans="1:28" x14ac:dyDescent="0.3">
      <c r="A586" s="17">
        <f>IF(ISBLANK(Original!C586),1,0)</f>
        <v>0</v>
      </c>
      <c r="B586" s="2" t="str">
        <f>MID(Original!D586,8,1)&amp;MID(Original!F586,8,1)</f>
        <v>A</v>
      </c>
      <c r="C586" s="17">
        <f t="shared" si="45"/>
        <v>1</v>
      </c>
      <c r="D586" s="18">
        <f>Original!G586+1</f>
        <v>5</v>
      </c>
      <c r="E586" s="18">
        <f>Original!H586+1</f>
        <v>7</v>
      </c>
      <c r="F586" s="18">
        <f>10-Original!I586+1</f>
        <v>1</v>
      </c>
      <c r="G586" s="18">
        <f>Original!J586+1</f>
        <v>5</v>
      </c>
      <c r="H586" s="18">
        <f>Original!K586+1</f>
        <v>1</v>
      </c>
      <c r="I586" s="18">
        <f>10-Original!L586+1</f>
        <v>6</v>
      </c>
      <c r="J586" s="4">
        <f t="shared" si="46"/>
        <v>4.166666666666667</v>
      </c>
      <c r="K586" s="18">
        <f>Original!M586</f>
        <v>8</v>
      </c>
      <c r="L586" s="20">
        <f>IF(RIGHT(Original!N586,3)="â‚¬",LEFT(Original!N586,(LEN(Original!N586)-3)),Original!N586)</f>
        <v>300</v>
      </c>
      <c r="M586" s="21">
        <f t="shared" si="47"/>
        <v>300</v>
      </c>
      <c r="N586" s="5">
        <f t="shared" si="48"/>
        <v>300</v>
      </c>
      <c r="O586" s="5">
        <f t="shared" si="49"/>
        <v>300</v>
      </c>
      <c r="P586" s="22" t="str">
        <f>IF(Original!O586="mÃ¤nnlich","0",IF(Original!O586="weiblich","1",""))</f>
        <v>1</v>
      </c>
      <c r="Q586" s="22">
        <f>IFERROR(INDEX(Alter!$B$1:$B$7,MATCH(LEFT(Original!P586,5),Alter!$A$1:$A$7,0)),"")</f>
        <v>2</v>
      </c>
      <c r="R586" s="23">
        <f>IFERROR(INDEX(Abschluss!$B$1:$B$10,MATCH(Original!Q586,Abschluss!$A$1:$A$10,0)),"")</f>
        <v>7</v>
      </c>
      <c r="S586" s="23">
        <f>IFERROR(INDEX(Tätigkeit!$B$1:$B$10,MATCH(Original!R586,Tätigkeit!$A$1:$A$10,0)),"")</f>
        <v>2</v>
      </c>
      <c r="T586" s="23">
        <f>IFERROR(INDEX(Berufsfeld!$B$1:$B$16,MATCH(Original!S586,Berufsfeld!$A$1:$A$16,0)),"")</f>
        <v>1</v>
      </c>
      <c r="U586" s="23">
        <f>IFERROR(INDEX(Studium!$B$1:$B$11,MATCH(Original!T586,Studium!$A$1:$A$11,0)),"")</f>
        <v>7</v>
      </c>
      <c r="V586" s="24">
        <f>IFERROR(INDEX(Einkommen!$B$1:$B$17,MATCH(Original!U586,Einkommen!$A$1:$A$17,0)),"")</f>
        <v>4</v>
      </c>
      <c r="W586" s="24">
        <f>IF(Original!V586="","",Original!V586+1)</f>
        <v>4</v>
      </c>
      <c r="X586" s="24">
        <f>IF(Original!W586="","",Original!W586+1)</f>
        <v>5</v>
      </c>
      <c r="Y586" s="25">
        <f>IF(Original!X586="ja",1,IF(Original!X586="nein",0,""))</f>
        <v>1</v>
      </c>
      <c r="Z586" s="25">
        <f>IF(Original!Y586="ja",0,IF(Original!Y586="nein",1,""))</f>
        <v>0</v>
      </c>
      <c r="AA586" s="25">
        <f>IF(OR(Original!Z586="Meine Meinung zu Amazon hat meine Entscheidung im ersten Teil des Fragebogens nicht beeinflusst.",neu!C586=0),0,IF(AND(Original!Z586="Ich habe mich wegen meiner Amazon-Vorbehalte im ersten Teil des Fragebogens fÃ¼r das Spenden entschieden.",neu!C586=1),1,""))</f>
        <v>0</v>
      </c>
      <c r="AB586" s="19"/>
    </row>
    <row r="587" spans="1:28" x14ac:dyDescent="0.3">
      <c r="A587" s="17">
        <f>IF(ISBLANK(Original!C587),1,0)</f>
        <v>1</v>
      </c>
      <c r="B587" s="2" t="str">
        <f>MID(Original!D587,8,1)&amp;MID(Original!F587,8,1)</f>
        <v>A</v>
      </c>
      <c r="C587" s="17">
        <f t="shared" si="45"/>
        <v>1</v>
      </c>
      <c r="D587" s="18">
        <f>Original!G587+1</f>
        <v>7</v>
      </c>
      <c r="E587" s="18">
        <f>Original!H587+1</f>
        <v>10</v>
      </c>
      <c r="F587" s="18">
        <f>10-Original!I587+1</f>
        <v>5</v>
      </c>
      <c r="G587" s="18">
        <f>Original!J587+1</f>
        <v>7</v>
      </c>
      <c r="H587" s="18">
        <f>Original!K587+1</f>
        <v>5</v>
      </c>
      <c r="I587" s="18">
        <f>10-Original!L587+1</f>
        <v>6</v>
      </c>
      <c r="J587" s="4">
        <f t="shared" si="46"/>
        <v>6.666666666666667</v>
      </c>
      <c r="K587" s="18">
        <f>Original!M587</f>
        <v>7</v>
      </c>
      <c r="L587" s="20">
        <f>IF(RIGHT(Original!N587,3)="â‚¬",LEFT(Original!N587,(LEN(Original!N587)-3)),Original!N587)</f>
        <v>80</v>
      </c>
      <c r="M587" s="21">
        <f t="shared" si="47"/>
        <v>80</v>
      </c>
      <c r="N587" s="5">
        <f t="shared" si="48"/>
        <v>80</v>
      </c>
      <c r="O587" s="5">
        <f t="shared" si="49"/>
        <v>80</v>
      </c>
      <c r="P587" s="22" t="str">
        <f>IF(Original!O587="mÃ¤nnlich","0",IF(Original!O587="weiblich","1",""))</f>
        <v>1</v>
      </c>
      <c r="Q587" s="22">
        <f>IFERROR(INDEX(Alter!$B$1:$B$7,MATCH(LEFT(Original!P587,5),Alter!$A$1:$A$7,0)),"")</f>
        <v>3</v>
      </c>
      <c r="R587" s="23">
        <f>IFERROR(INDEX(Abschluss!$B$1:$B$10,MATCH(Original!Q587,Abschluss!$A$1:$A$10,0)),"")</f>
        <v>7</v>
      </c>
      <c r="S587" s="23">
        <f>IFERROR(INDEX(Tätigkeit!$B$1:$B$10,MATCH(Original!R587,Tätigkeit!$A$1:$A$10,0)),"")</f>
        <v>1</v>
      </c>
      <c r="T587" s="23">
        <f>IFERROR(INDEX(Berufsfeld!$B$1:$B$16,MATCH(Original!S587,Berufsfeld!$A$1:$A$16,0)),"")</f>
        <v>14</v>
      </c>
      <c r="U587" s="23">
        <f>IFERROR(INDEX(Studium!$B$1:$B$11,MATCH(Original!T587,Studium!$A$1:$A$11,0)),"")</f>
        <v>5</v>
      </c>
      <c r="V587" s="24">
        <f>IFERROR(INDEX(Einkommen!$B$1:$B$17,MATCH(Original!U587,Einkommen!$A$1:$A$17,0)),"")</f>
        <v>3</v>
      </c>
      <c r="W587" s="24">
        <f>IF(Original!V587="","",Original!V587+1)</f>
        <v>4</v>
      </c>
      <c r="X587" s="24">
        <f>IF(Original!W587="","",Original!W587+1)</f>
        <v>4</v>
      </c>
      <c r="Y587" s="25">
        <f>IF(Original!X587="ja",1,IF(Original!X587="nein",0,""))</f>
        <v>1</v>
      </c>
      <c r="Z587" s="25">
        <f>IF(Original!Y587="ja",0,IF(Original!Y587="nein",1,""))</f>
        <v>1</v>
      </c>
      <c r="AA587" s="25">
        <f>IF(OR(Original!Z587="Meine Meinung zu Amazon hat meine Entscheidung im ersten Teil des Fragebogens nicht beeinflusst.",neu!C587=0),0,IF(AND(Original!Z587="Ich habe mich wegen meiner Amazon-Vorbehalte im ersten Teil des Fragebogens fÃ¼r das Spenden entschieden.",neu!C587=1),1,""))</f>
        <v>0</v>
      </c>
      <c r="AB587" s="19"/>
    </row>
    <row r="588" spans="1:28" x14ac:dyDescent="0.3">
      <c r="A588" s="17">
        <f>IF(ISBLANK(Original!C588),1,0)</f>
        <v>0</v>
      </c>
      <c r="B588" s="2" t="str">
        <f>MID(Original!D588,8,1)&amp;MID(Original!F588,8,1)</f>
        <v>B</v>
      </c>
      <c r="C588" s="17">
        <f t="shared" si="45"/>
        <v>0</v>
      </c>
      <c r="D588" s="18">
        <f>Original!G588+1</f>
        <v>1</v>
      </c>
      <c r="E588" s="18">
        <f>Original!H588+1</f>
        <v>3</v>
      </c>
      <c r="F588" s="18">
        <f>10-Original!I588+1</f>
        <v>8</v>
      </c>
      <c r="G588" s="18">
        <f>Original!J588+1</f>
        <v>1</v>
      </c>
      <c r="H588" s="18">
        <f>Original!K588+1</f>
        <v>1</v>
      </c>
      <c r="I588" s="18">
        <f>10-Original!L588+1</f>
        <v>1</v>
      </c>
      <c r="J588" s="4">
        <f t="shared" si="46"/>
        <v>2.5</v>
      </c>
      <c r="K588" s="18">
        <f>Original!M588</f>
        <v>3</v>
      </c>
      <c r="L588" s="20">
        <f>IF(RIGHT(Original!N588,3)="â‚¬",LEFT(Original!N588,(LEN(Original!N588)-3)),Original!N588)</f>
        <v>5</v>
      </c>
      <c r="M588" s="21">
        <f t="shared" si="47"/>
        <v>5</v>
      </c>
      <c r="N588" s="5">
        <f t="shared" si="48"/>
        <v>5</v>
      </c>
      <c r="O588" s="5">
        <f t="shared" si="49"/>
        <v>5</v>
      </c>
      <c r="P588" s="22" t="str">
        <f>IF(Original!O588="mÃ¤nnlich","0",IF(Original!O588="weiblich","1",""))</f>
        <v>0</v>
      </c>
      <c r="Q588" s="22">
        <f>IFERROR(INDEX(Alter!$B$1:$B$7,MATCH(LEFT(Original!P588,5),Alter!$A$1:$A$7,0)),"")</f>
        <v>3</v>
      </c>
      <c r="R588" s="23">
        <f>IFERROR(INDEX(Abschluss!$B$1:$B$10,MATCH(Original!Q588,Abschluss!$A$1:$A$10,0)),"")</f>
        <v>6</v>
      </c>
      <c r="S588" s="23">
        <f>IFERROR(INDEX(Tätigkeit!$B$1:$B$10,MATCH(Original!R588,Tätigkeit!$A$1:$A$10,0)),"")</f>
        <v>2</v>
      </c>
      <c r="T588" s="23">
        <f>IFERROR(INDEX(Berufsfeld!$B$1:$B$16,MATCH(Original!S588,Berufsfeld!$A$1:$A$16,0)),"")</f>
        <v>2</v>
      </c>
      <c r="U588" s="23">
        <f>IFERROR(INDEX(Studium!$B$1:$B$11,MATCH(Original!T588,Studium!$A$1:$A$11,0)),"")</f>
        <v>1</v>
      </c>
      <c r="V588" s="24">
        <f>IFERROR(INDEX(Einkommen!$B$1:$B$17,MATCH(Original!U588,Einkommen!$A$1:$A$17,0)),"")</f>
        <v>3</v>
      </c>
      <c r="W588" s="24">
        <f>IF(Original!V588="","",Original!V588+1)</f>
        <v>2</v>
      </c>
      <c r="X588" s="24">
        <f>IF(Original!W588="","",Original!W588+1)</f>
        <v>2</v>
      </c>
      <c r="Y588" s="25">
        <f>IF(Original!X588="ja",1,IF(Original!X588="nein",0,""))</f>
        <v>1</v>
      </c>
      <c r="Z588" s="25">
        <f>IF(Original!Y588="ja",0,IF(Original!Y588="nein",1,""))</f>
        <v>0</v>
      </c>
      <c r="AA588" s="25">
        <f>IF(OR(Original!Z588="Meine Meinung zu Amazon hat meine Entscheidung im ersten Teil des Fragebogens nicht beeinflusst.",neu!C588=0),0,IF(AND(Original!Z588="Ich habe mich wegen meiner Amazon-Vorbehalte im ersten Teil des Fragebogens fÃ¼r das Spenden entschieden.",neu!C588=1),1,""))</f>
        <v>0</v>
      </c>
      <c r="AB588" s="19"/>
    </row>
    <row r="589" spans="1:28" x14ac:dyDescent="0.3">
      <c r="A589" s="17">
        <f>IF(ISBLANK(Original!C589),1,0)</f>
        <v>0</v>
      </c>
      <c r="B589" s="2" t="str">
        <f>MID(Original!D589,8,1)&amp;MID(Original!F589,8,1)</f>
        <v>B</v>
      </c>
      <c r="C589" s="17">
        <f t="shared" si="45"/>
        <v>0</v>
      </c>
      <c r="D589" s="18">
        <f>Original!G589+1</f>
        <v>8</v>
      </c>
      <c r="E589" s="18">
        <f>Original!H589+1</f>
        <v>6</v>
      </c>
      <c r="F589" s="18">
        <f>10-Original!I589+1</f>
        <v>2</v>
      </c>
      <c r="G589" s="18">
        <f>Original!J589+1</f>
        <v>9</v>
      </c>
      <c r="H589" s="18">
        <f>Original!K589+1</f>
        <v>9</v>
      </c>
      <c r="I589" s="18">
        <f>10-Original!L589+1</f>
        <v>8</v>
      </c>
      <c r="J589" s="4">
        <f t="shared" si="46"/>
        <v>7</v>
      </c>
      <c r="K589" s="18">
        <f>Original!M589</f>
        <v>2</v>
      </c>
      <c r="L589" s="20" t="str">
        <f>IF(RIGHT(Original!N589,3)="â‚¬",LEFT(Original!N589,(LEN(Original!N589)-3)),Original!N589)</f>
        <v>0</v>
      </c>
      <c r="M589" s="21" t="str">
        <f t="shared" si="47"/>
        <v>0</v>
      </c>
      <c r="N589" s="5" t="str">
        <f t="shared" si="48"/>
        <v>0</v>
      </c>
      <c r="O589" s="5">
        <f t="shared" si="49"/>
        <v>0</v>
      </c>
      <c r="P589" s="22" t="str">
        <f>IF(Original!O589="mÃ¤nnlich","0",IF(Original!O589="weiblich","1",""))</f>
        <v>0</v>
      </c>
      <c r="Q589" s="22">
        <f>IFERROR(INDEX(Alter!$B$1:$B$7,MATCH(LEFT(Original!P589,5),Alter!$A$1:$A$7,0)),"")</f>
        <v>2</v>
      </c>
      <c r="R589" s="23">
        <f>IFERROR(INDEX(Abschluss!$B$1:$B$10,MATCH(Original!Q589,Abschluss!$A$1:$A$10,0)),"")</f>
        <v>4</v>
      </c>
      <c r="S589" s="23">
        <f>IFERROR(INDEX(Tätigkeit!$B$1:$B$10,MATCH(Original!R589,Tätigkeit!$A$1:$A$10,0)),"")</f>
        <v>1</v>
      </c>
      <c r="T589" s="23">
        <f>IFERROR(INDEX(Berufsfeld!$B$1:$B$16,MATCH(Original!S589,Berufsfeld!$A$1:$A$16,0)),"")</f>
        <v>1</v>
      </c>
      <c r="U589" s="23">
        <f>IFERROR(INDEX(Studium!$B$1:$B$11,MATCH(Original!T589,Studium!$A$1:$A$11,0)),"")</f>
        <v>7</v>
      </c>
      <c r="V589" s="24">
        <f>IFERROR(INDEX(Einkommen!$B$1:$B$17,MATCH(Original!U589,Einkommen!$A$1:$A$17,0)),"")</f>
        <v>3</v>
      </c>
      <c r="W589" s="24">
        <f>IF(Original!V589="","",Original!V589+1)</f>
        <v>6</v>
      </c>
      <c r="X589" s="24">
        <f>IF(Original!W589="","",Original!W589+1)</f>
        <v>5</v>
      </c>
      <c r="Y589" s="25">
        <f>IF(Original!X589="ja",1,IF(Original!X589="nein",0,""))</f>
        <v>0</v>
      </c>
      <c r="Z589" s="25">
        <f>IF(Original!Y589="ja",0,IF(Original!Y589="nein",1,""))</f>
        <v>0</v>
      </c>
      <c r="AA589" s="25">
        <f>IF(OR(Original!Z589="Meine Meinung zu Amazon hat meine Entscheidung im ersten Teil des Fragebogens nicht beeinflusst.",neu!C589=0),0,IF(AND(Original!Z589="Ich habe mich wegen meiner Amazon-Vorbehalte im ersten Teil des Fragebogens fÃ¼r das Spenden entschieden.",neu!C589=1),1,""))</f>
        <v>0</v>
      </c>
      <c r="AB589" s="19"/>
    </row>
    <row r="590" spans="1:28" x14ac:dyDescent="0.3">
      <c r="A590" s="17">
        <f>IF(ISBLANK(Original!C590),1,0)</f>
        <v>1</v>
      </c>
      <c r="B590" s="2" t="str">
        <f>MID(Original!D590,8,1)&amp;MID(Original!F590,8,1)</f>
        <v>A</v>
      </c>
      <c r="C590" s="17">
        <f t="shared" si="45"/>
        <v>1</v>
      </c>
      <c r="D590" s="18">
        <f>Original!G590+1</f>
        <v>9</v>
      </c>
      <c r="E590" s="18">
        <f>Original!H590+1</f>
        <v>4</v>
      </c>
      <c r="F590" s="18">
        <f>10-Original!I590+1</f>
        <v>3</v>
      </c>
      <c r="G590" s="18">
        <f>Original!J590+1</f>
        <v>4</v>
      </c>
      <c r="H590" s="18">
        <f>Original!K590+1</f>
        <v>4</v>
      </c>
      <c r="I590" s="18">
        <f>10-Original!L590+1</f>
        <v>10</v>
      </c>
      <c r="J590" s="4">
        <f t="shared" si="46"/>
        <v>5.666666666666667</v>
      </c>
      <c r="K590" s="18">
        <f>Original!M590</f>
        <v>9</v>
      </c>
      <c r="L590" s="20">
        <f>IF(RIGHT(Original!N590,3)="â‚¬",LEFT(Original!N590,(LEN(Original!N590)-3)),Original!N590)</f>
        <v>50</v>
      </c>
      <c r="M590" s="21">
        <f t="shared" si="47"/>
        <v>50</v>
      </c>
      <c r="N590" s="5">
        <f t="shared" si="48"/>
        <v>50</v>
      </c>
      <c r="O590" s="5">
        <f t="shared" si="49"/>
        <v>50</v>
      </c>
      <c r="P590" s="22" t="str">
        <f>IF(Original!O590="mÃ¤nnlich","0",IF(Original!O590="weiblich","1",""))</f>
        <v>0</v>
      </c>
      <c r="Q590" s="22">
        <f>IFERROR(INDEX(Alter!$B$1:$B$7,MATCH(LEFT(Original!P590,5),Alter!$A$1:$A$7,0)),"")</f>
        <v>2</v>
      </c>
      <c r="R590" s="23">
        <f>IFERROR(INDEX(Abschluss!$B$1:$B$10,MATCH(Original!Q590,Abschluss!$A$1:$A$10,0)),"")</f>
        <v>7</v>
      </c>
      <c r="S590" s="23">
        <f>IFERROR(INDEX(Tätigkeit!$B$1:$B$10,MATCH(Original!R590,Tätigkeit!$A$1:$A$10,0)),"")</f>
        <v>7</v>
      </c>
      <c r="T590" s="23">
        <f>IFERROR(INDEX(Berufsfeld!$B$1:$B$16,MATCH(Original!S590,Berufsfeld!$A$1:$A$16,0)),"")</f>
        <v>1</v>
      </c>
      <c r="U590" s="23">
        <f>IFERROR(INDEX(Studium!$B$1:$B$11,MATCH(Original!T590,Studium!$A$1:$A$11,0)),"")</f>
        <v>2</v>
      </c>
      <c r="V590" s="24">
        <f>IFERROR(INDEX(Einkommen!$B$1:$B$17,MATCH(Original!U590,Einkommen!$A$1:$A$17,0)),"")</f>
        <v>2</v>
      </c>
      <c r="W590" s="24">
        <f>IF(Original!V590="","",Original!V590+1)</f>
        <v>4</v>
      </c>
      <c r="X590" s="24">
        <f>IF(Original!W590="","",Original!W590+1)</f>
        <v>5</v>
      </c>
      <c r="Y590" s="25">
        <f>IF(Original!X590="ja",1,IF(Original!X590="nein",0,""))</f>
        <v>1</v>
      </c>
      <c r="Z590" s="25">
        <f>IF(Original!Y590="ja",0,IF(Original!Y590="nein",1,""))</f>
        <v>0</v>
      </c>
      <c r="AA590" s="25">
        <f>IF(OR(Original!Z590="Meine Meinung zu Amazon hat meine Entscheidung im ersten Teil des Fragebogens nicht beeinflusst.",neu!C590=0),0,IF(AND(Original!Z590="Ich habe mich wegen meiner Amazon-Vorbehalte im ersten Teil des Fragebogens fÃ¼r das Spenden entschieden.",neu!C590=1),1,""))</f>
        <v>0</v>
      </c>
      <c r="AB590" s="19"/>
    </row>
    <row r="591" spans="1:28" x14ac:dyDescent="0.3">
      <c r="A591" s="17">
        <f>IF(ISBLANK(Original!C591),1,0)</f>
        <v>0</v>
      </c>
      <c r="B591" s="2" t="str">
        <f>MID(Original!D591,8,1)&amp;MID(Original!F591,8,1)</f>
        <v>A</v>
      </c>
      <c r="C591" s="17">
        <f t="shared" si="45"/>
        <v>1</v>
      </c>
      <c r="D591" s="18">
        <f>Original!G591+1</f>
        <v>2</v>
      </c>
      <c r="E591" s="18">
        <f>Original!H591+1</f>
        <v>2</v>
      </c>
      <c r="F591" s="18">
        <f>10-Original!I591+1</f>
        <v>5</v>
      </c>
      <c r="G591" s="18">
        <f>Original!J591+1</f>
        <v>2</v>
      </c>
      <c r="H591" s="18">
        <f>Original!K591+1</f>
        <v>1</v>
      </c>
      <c r="I591" s="18">
        <f>10-Original!L591+1</f>
        <v>1</v>
      </c>
      <c r="J591" s="4">
        <f t="shared" si="46"/>
        <v>2.1666666666666665</v>
      </c>
      <c r="K591" s="18">
        <f>Original!M591</f>
        <v>5</v>
      </c>
      <c r="L591" s="20">
        <f>IF(RIGHT(Original!N591,3)="â‚¬",LEFT(Original!N591,(LEN(Original!N591)-3)),Original!N591)</f>
        <v>0</v>
      </c>
      <c r="M591" s="21">
        <f t="shared" si="47"/>
        <v>0</v>
      </c>
      <c r="N591" s="5">
        <f t="shared" si="48"/>
        <v>0</v>
      </c>
      <c r="O591" s="5">
        <f t="shared" si="49"/>
        <v>0</v>
      </c>
      <c r="P591" s="22" t="str">
        <f>IF(Original!O591="mÃ¤nnlich","0",IF(Original!O591="weiblich","1",""))</f>
        <v>0</v>
      </c>
      <c r="Q591" s="22">
        <f>IFERROR(INDEX(Alter!$B$1:$B$7,MATCH(LEFT(Original!P591,5),Alter!$A$1:$A$7,0)),"")</f>
        <v>2</v>
      </c>
      <c r="R591" s="23">
        <f>IFERROR(INDEX(Abschluss!$B$1:$B$10,MATCH(Original!Q591,Abschluss!$A$1:$A$10,0)),"")</f>
        <v>7</v>
      </c>
      <c r="S591" s="23">
        <f>IFERROR(INDEX(Tätigkeit!$B$1:$B$10,MATCH(Original!R591,Tätigkeit!$A$1:$A$10,0)),"")</f>
        <v>1</v>
      </c>
      <c r="T591" s="23">
        <f>IFERROR(INDEX(Berufsfeld!$B$1:$B$16,MATCH(Original!S591,Berufsfeld!$A$1:$A$16,0)),"")</f>
        <v>6</v>
      </c>
      <c r="U591" s="23">
        <f>IFERROR(INDEX(Studium!$B$1:$B$11,MATCH(Original!T591,Studium!$A$1:$A$11,0)),"")</f>
        <v>9</v>
      </c>
      <c r="V591" s="24">
        <f>IFERROR(INDEX(Einkommen!$B$1:$B$17,MATCH(Original!U591,Einkommen!$A$1:$A$17,0)),"")</f>
        <v>3</v>
      </c>
      <c r="W591" s="24">
        <f>IF(Original!V591="","",Original!V591+1)</f>
        <v>7</v>
      </c>
      <c r="X591" s="24">
        <f>IF(Original!W591="","",Original!W591+1)</f>
        <v>2</v>
      </c>
      <c r="Y591" s="25">
        <f>IF(Original!X591="ja",1,IF(Original!X591="nein",0,""))</f>
        <v>1</v>
      </c>
      <c r="Z591" s="25">
        <f>IF(Original!Y591="ja",0,IF(Original!Y591="nein",1,""))</f>
        <v>0</v>
      </c>
      <c r="AA591" s="25">
        <f>IF(OR(Original!Z591="Meine Meinung zu Amazon hat meine Entscheidung im ersten Teil des Fragebogens nicht beeinflusst.",neu!C591=0),0,IF(AND(Original!Z591="Ich habe mich wegen meiner Amazon-Vorbehalte im ersten Teil des Fragebogens fÃ¼r das Spenden entschieden.",neu!C591=1),1,""))</f>
        <v>0</v>
      </c>
      <c r="AB591" s="19"/>
    </row>
    <row r="592" spans="1:28" x14ac:dyDescent="0.3">
      <c r="A592" s="17">
        <f>IF(ISBLANK(Original!C592),1,0)</f>
        <v>1</v>
      </c>
      <c r="B592" s="2" t="str">
        <f>MID(Original!D592,8,1)&amp;MID(Original!F592,8,1)</f>
        <v>A</v>
      </c>
      <c r="C592" s="17">
        <f t="shared" si="45"/>
        <v>1</v>
      </c>
      <c r="D592" s="18">
        <f>Original!G592+1</f>
        <v>3</v>
      </c>
      <c r="E592" s="18">
        <f>Original!H592+1</f>
        <v>1</v>
      </c>
      <c r="F592" s="18">
        <f>10-Original!I592+1</f>
        <v>2</v>
      </c>
      <c r="G592" s="18">
        <f>Original!J592+1</f>
        <v>1</v>
      </c>
      <c r="H592" s="18">
        <f>Original!K592+1</f>
        <v>1</v>
      </c>
      <c r="I592" s="18">
        <f>10-Original!L592+1</f>
        <v>3</v>
      </c>
      <c r="J592" s="4">
        <f t="shared" si="46"/>
        <v>1.8333333333333333</v>
      </c>
      <c r="K592" s="18">
        <f>Original!M592</f>
        <v>10</v>
      </c>
      <c r="L592" s="20">
        <f>IF(RIGHT(Original!N592,3)="â‚¬",LEFT(Original!N592,(LEN(Original!N592)-3)),Original!N592)</f>
        <v>500</v>
      </c>
      <c r="M592" s="21">
        <f t="shared" si="47"/>
        <v>500</v>
      </c>
      <c r="N592" s="5">
        <f t="shared" si="48"/>
        <v>500</v>
      </c>
      <c r="O592" s="5">
        <f t="shared" si="49"/>
        <v>500</v>
      </c>
      <c r="P592" s="22" t="str">
        <f>IF(Original!O592="mÃ¤nnlich","0",IF(Original!O592="weiblich","1",""))</f>
        <v>1</v>
      </c>
      <c r="Q592" s="22">
        <f>IFERROR(INDEX(Alter!$B$1:$B$7,MATCH(LEFT(Original!P592,5),Alter!$A$1:$A$7,0)),"")</f>
        <v>2</v>
      </c>
      <c r="R592" s="23">
        <f>IFERROR(INDEX(Abschluss!$B$1:$B$10,MATCH(Original!Q592,Abschluss!$A$1:$A$10,0)),"")</f>
        <v>7</v>
      </c>
      <c r="S592" s="23">
        <f>IFERROR(INDEX(Tätigkeit!$B$1:$B$10,MATCH(Original!R592,Tätigkeit!$A$1:$A$10,0)),"")</f>
        <v>1</v>
      </c>
      <c r="T592" s="23">
        <f>IFERROR(INDEX(Berufsfeld!$B$1:$B$16,MATCH(Original!S592,Berufsfeld!$A$1:$A$16,0)),"")</f>
        <v>8</v>
      </c>
      <c r="U592" s="23">
        <f>IFERROR(INDEX(Studium!$B$1:$B$11,MATCH(Original!T592,Studium!$A$1:$A$11,0)),"")</f>
        <v>5</v>
      </c>
      <c r="V592" s="24">
        <f>IFERROR(INDEX(Einkommen!$B$1:$B$17,MATCH(Original!U592,Einkommen!$A$1:$A$17,0)),"")</f>
        <v>2</v>
      </c>
      <c r="W592" s="24">
        <f>IF(Original!V592="","",Original!V592+1)</f>
        <v>3</v>
      </c>
      <c r="X592" s="24">
        <f>IF(Original!W592="","",Original!W592+1)</f>
        <v>2</v>
      </c>
      <c r="Y592" s="25">
        <f>IF(Original!X592="ja",1,IF(Original!X592="nein",0,""))</f>
        <v>1</v>
      </c>
      <c r="Z592" s="25">
        <f>IF(Original!Y592="ja",0,IF(Original!Y592="nein",1,""))</f>
        <v>0</v>
      </c>
      <c r="AA592" s="25">
        <f>IF(OR(Original!Z592="Meine Meinung zu Amazon hat meine Entscheidung im ersten Teil des Fragebogens nicht beeinflusst.",neu!C592=0),0,IF(AND(Original!Z592="Ich habe mich wegen meiner Amazon-Vorbehalte im ersten Teil des Fragebogens fÃ¼r das Spenden entschieden.",neu!C592=1),1,""))</f>
        <v>0</v>
      </c>
      <c r="AB592" s="19"/>
    </row>
    <row r="593" spans="1:28" x14ac:dyDescent="0.3">
      <c r="A593" s="17">
        <f>IF(ISBLANK(Original!C593),1,0)</f>
        <v>1</v>
      </c>
      <c r="B593" s="2" t="str">
        <f>MID(Original!D593,8,1)&amp;MID(Original!F593,8,1)</f>
        <v>A</v>
      </c>
      <c r="C593" s="17">
        <f t="shared" si="45"/>
        <v>1</v>
      </c>
      <c r="D593" s="18">
        <f>Original!G593+1</f>
        <v>3</v>
      </c>
      <c r="E593" s="18">
        <f>Original!H593+1</f>
        <v>5</v>
      </c>
      <c r="F593" s="18">
        <f>10-Original!I593+1</f>
        <v>7</v>
      </c>
      <c r="G593" s="18">
        <f>Original!J593+1</f>
        <v>5</v>
      </c>
      <c r="H593" s="18">
        <f>Original!K593+1</f>
        <v>4</v>
      </c>
      <c r="I593" s="18">
        <f>10-Original!L593+1</f>
        <v>7</v>
      </c>
      <c r="J593" s="4">
        <f t="shared" si="46"/>
        <v>5.166666666666667</v>
      </c>
      <c r="K593" s="18">
        <f>Original!M593</f>
        <v>8</v>
      </c>
      <c r="L593" s="20">
        <f>IF(RIGHT(Original!N593,3)="â‚¬",LEFT(Original!N593,(LEN(Original!N593)-3)),Original!N593)</f>
        <v>200</v>
      </c>
      <c r="M593" s="21">
        <f t="shared" si="47"/>
        <v>200</v>
      </c>
      <c r="N593" s="5">
        <f t="shared" si="48"/>
        <v>200</v>
      </c>
      <c r="O593" s="5">
        <f t="shared" si="49"/>
        <v>200</v>
      </c>
      <c r="P593" s="22" t="str">
        <f>IF(Original!O593="mÃ¤nnlich","0",IF(Original!O593="weiblich","1",""))</f>
        <v>0</v>
      </c>
      <c r="Q593" s="22">
        <f>IFERROR(INDEX(Alter!$B$1:$B$7,MATCH(LEFT(Original!P593,5),Alter!$A$1:$A$7,0)),"")</f>
        <v>2</v>
      </c>
      <c r="R593" s="23">
        <f>IFERROR(INDEX(Abschluss!$B$1:$B$10,MATCH(Original!Q593,Abschluss!$A$1:$A$10,0)),"")</f>
        <v>5</v>
      </c>
      <c r="S593" s="23">
        <f>IFERROR(INDEX(Tätigkeit!$B$1:$B$10,MATCH(Original!R593,Tätigkeit!$A$1:$A$10,0)),"")</f>
        <v>5</v>
      </c>
      <c r="T593" s="23">
        <f>IFERROR(INDEX(Berufsfeld!$B$1:$B$16,MATCH(Original!S593,Berufsfeld!$A$1:$A$16,0)),"")</f>
        <v>12</v>
      </c>
      <c r="U593" s="23">
        <f>IFERROR(INDEX(Studium!$B$1:$B$11,MATCH(Original!T593,Studium!$A$1:$A$11,0)),"")</f>
        <v>1</v>
      </c>
      <c r="V593" s="24">
        <f>IFERROR(INDEX(Einkommen!$B$1:$B$17,MATCH(Original!U593,Einkommen!$A$1:$A$17,0)),"")</f>
        <v>3</v>
      </c>
      <c r="W593" s="24">
        <f>IF(Original!V593="","",Original!V593+1)</f>
        <v>4</v>
      </c>
      <c r="X593" s="24">
        <f>IF(Original!W593="","",Original!W593+1)</f>
        <v>4</v>
      </c>
      <c r="Y593" s="25">
        <f>IF(Original!X593="ja",1,IF(Original!X593="nein",0,""))</f>
        <v>0</v>
      </c>
      <c r="Z593" s="25">
        <f>IF(Original!Y593="ja",0,IF(Original!Y593="nein",1,""))</f>
        <v>0</v>
      </c>
      <c r="AA593" s="25">
        <f>IF(OR(Original!Z593="Meine Meinung zu Amazon hat meine Entscheidung im ersten Teil des Fragebogens nicht beeinflusst.",neu!C593=0),0,IF(AND(Original!Z593="Ich habe mich wegen meiner Amazon-Vorbehalte im ersten Teil des Fragebogens fÃ¼r das Spenden entschieden.",neu!C593=1),1,""))</f>
        <v>0</v>
      </c>
      <c r="AB593" s="19"/>
    </row>
    <row r="594" spans="1:28" x14ac:dyDescent="0.3">
      <c r="A594" s="17">
        <f>IF(ISBLANK(Original!C594),1,0)</f>
        <v>1</v>
      </c>
      <c r="B594" s="2" t="str">
        <f>MID(Original!D594,8,1)&amp;MID(Original!F594,8,1)</f>
        <v>A</v>
      </c>
      <c r="C594" s="17">
        <f t="shared" si="45"/>
        <v>1</v>
      </c>
      <c r="D594" s="18">
        <f>Original!G594+1</f>
        <v>6</v>
      </c>
      <c r="E594" s="18">
        <f>Original!H594+1</f>
        <v>9</v>
      </c>
      <c r="F594" s="18">
        <f>10-Original!I594+1</f>
        <v>4</v>
      </c>
      <c r="G594" s="18">
        <f>Original!J594+1</f>
        <v>9</v>
      </c>
      <c r="H594" s="18">
        <f>Original!K594+1</f>
        <v>5</v>
      </c>
      <c r="I594" s="18">
        <f>10-Original!L594+1</f>
        <v>7</v>
      </c>
      <c r="J594" s="4">
        <f t="shared" si="46"/>
        <v>6.666666666666667</v>
      </c>
      <c r="K594" s="18">
        <f>Original!M594</f>
        <v>9</v>
      </c>
      <c r="L594" s="20">
        <f>IF(RIGHT(Original!N594,3)="â‚¬",LEFT(Original!N594,(LEN(Original!N594)-3)),Original!N594)</f>
        <v>100</v>
      </c>
      <c r="M594" s="21">
        <f t="shared" si="47"/>
        <v>100</v>
      </c>
      <c r="N594" s="5">
        <f t="shared" si="48"/>
        <v>100</v>
      </c>
      <c r="O594" s="5">
        <f t="shared" si="49"/>
        <v>100</v>
      </c>
      <c r="P594" s="22" t="str">
        <f>IF(Original!O594="mÃ¤nnlich","0",IF(Original!O594="weiblich","1",""))</f>
        <v>1</v>
      </c>
      <c r="Q594" s="22">
        <f>IFERROR(INDEX(Alter!$B$1:$B$7,MATCH(LEFT(Original!P594,5),Alter!$A$1:$A$7,0)),"")</f>
        <v>3</v>
      </c>
      <c r="R594" s="23">
        <f>IFERROR(INDEX(Abschluss!$B$1:$B$10,MATCH(Original!Q594,Abschluss!$A$1:$A$10,0)),"")</f>
        <v>8</v>
      </c>
      <c r="S594" s="23">
        <f>IFERROR(INDEX(Tätigkeit!$B$1:$B$10,MATCH(Original!R594,Tätigkeit!$A$1:$A$10,0)),"")</f>
        <v>1</v>
      </c>
      <c r="T594" s="23">
        <f>IFERROR(INDEX(Berufsfeld!$B$1:$B$16,MATCH(Original!S594,Berufsfeld!$A$1:$A$16,0)),"")</f>
        <v>1</v>
      </c>
      <c r="U594" s="23">
        <f>IFERROR(INDEX(Studium!$B$1:$B$11,MATCH(Original!T594,Studium!$A$1:$A$11,0)),"")</f>
        <v>2</v>
      </c>
      <c r="V594" s="24">
        <f>IFERROR(INDEX(Einkommen!$B$1:$B$17,MATCH(Original!U594,Einkommen!$A$1:$A$17,0)),"")</f>
        <v>5</v>
      </c>
      <c r="W594" s="24">
        <f>IF(Original!V594="","",Original!V594+1)</f>
        <v>5</v>
      </c>
      <c r="X594" s="24">
        <f>IF(Original!W594="","",Original!W594+1)</f>
        <v>5</v>
      </c>
      <c r="Y594" s="25">
        <f>IF(Original!X594="ja",1,IF(Original!X594="nein",0,""))</f>
        <v>1</v>
      </c>
      <c r="Z594" s="25">
        <f>IF(Original!Y594="ja",0,IF(Original!Y594="nein",1,""))</f>
        <v>0</v>
      </c>
      <c r="AA594" s="25">
        <f>IF(OR(Original!Z594="Meine Meinung zu Amazon hat meine Entscheidung im ersten Teil des Fragebogens nicht beeinflusst.",neu!C594=0),0,IF(AND(Original!Z594="Ich habe mich wegen meiner Amazon-Vorbehalte im ersten Teil des Fragebogens fÃ¼r das Spenden entschieden.",neu!C594=1),1,""))</f>
        <v>0</v>
      </c>
      <c r="AB594" s="19"/>
    </row>
    <row r="595" spans="1:28" x14ac:dyDescent="0.3">
      <c r="A595" s="17">
        <f>IF(ISBLANK(Original!C595),1,0)</f>
        <v>0</v>
      </c>
      <c r="B595" s="2" t="str">
        <f>MID(Original!D595,8,1)&amp;MID(Original!F595,8,1)</f>
        <v>B</v>
      </c>
      <c r="C595" s="17">
        <f t="shared" si="45"/>
        <v>0</v>
      </c>
      <c r="D595" s="18">
        <f>Original!G595+1</f>
        <v>3</v>
      </c>
      <c r="E595" s="18">
        <f>Original!H595+1</f>
        <v>3</v>
      </c>
      <c r="F595" s="18">
        <f>10-Original!I595+1</f>
        <v>6</v>
      </c>
      <c r="G595" s="18">
        <f>Original!J595+1</f>
        <v>6</v>
      </c>
      <c r="H595" s="18">
        <f>Original!K595+1</f>
        <v>2</v>
      </c>
      <c r="I595" s="18">
        <f>10-Original!L595+1</f>
        <v>8</v>
      </c>
      <c r="J595" s="4">
        <f t="shared" si="46"/>
        <v>4.666666666666667</v>
      </c>
      <c r="K595" s="18">
        <f>Original!M595</f>
        <v>8</v>
      </c>
      <c r="L595" s="20" t="str">
        <f>IF(RIGHT(Original!N595,3)="â‚¬",LEFT(Original!N595,(LEN(Original!N595)-3)),Original!N595)</f>
        <v>400</v>
      </c>
      <c r="M595" s="21" t="str">
        <f t="shared" si="47"/>
        <v>400</v>
      </c>
      <c r="N595" s="5" t="str">
        <f t="shared" si="48"/>
        <v>400</v>
      </c>
      <c r="O595" s="5">
        <f t="shared" si="49"/>
        <v>400</v>
      </c>
      <c r="P595" s="22" t="str">
        <f>IF(Original!O595="mÃ¤nnlich","0",IF(Original!O595="weiblich","1",""))</f>
        <v>0</v>
      </c>
      <c r="Q595" s="22">
        <f>IFERROR(INDEX(Alter!$B$1:$B$7,MATCH(LEFT(Original!P595,5),Alter!$A$1:$A$7,0)),"")</f>
        <v>2</v>
      </c>
      <c r="R595" s="23">
        <f>IFERROR(INDEX(Abschluss!$B$1:$B$10,MATCH(Original!Q595,Abschluss!$A$1:$A$10,0)),"")</f>
        <v>4</v>
      </c>
      <c r="S595" s="23">
        <f>IFERROR(INDEX(Tätigkeit!$B$1:$B$10,MATCH(Original!R595,Tätigkeit!$A$1:$A$10,0)),"")</f>
        <v>1</v>
      </c>
      <c r="T595" s="23">
        <f>IFERROR(INDEX(Berufsfeld!$B$1:$B$16,MATCH(Original!S595,Berufsfeld!$A$1:$A$16,0)),"")</f>
        <v>4</v>
      </c>
      <c r="U595" s="23">
        <f>IFERROR(INDEX(Studium!$B$1:$B$11,MATCH(Original!T595,Studium!$A$1:$A$11,0)),"")</f>
        <v>3</v>
      </c>
      <c r="V595" s="24">
        <f>IFERROR(INDEX(Einkommen!$B$1:$B$17,MATCH(Original!U595,Einkommen!$A$1:$A$17,0)),"")</f>
        <v>1</v>
      </c>
      <c r="W595" s="24">
        <f>IF(Original!V595="","",Original!V595+1)</f>
        <v>2</v>
      </c>
      <c r="X595" s="24">
        <f>IF(Original!W595="","",Original!W595+1)</f>
        <v>3</v>
      </c>
      <c r="Y595" s="25">
        <f>IF(Original!X595="ja",1,IF(Original!X595="nein",0,""))</f>
        <v>1</v>
      </c>
      <c r="Z595" s="25">
        <f>IF(Original!Y595="ja",0,IF(Original!Y595="nein",1,""))</f>
        <v>0</v>
      </c>
      <c r="AA595" s="25">
        <f>IF(OR(Original!Z595="Meine Meinung zu Amazon hat meine Entscheidung im ersten Teil des Fragebogens nicht beeinflusst.",neu!C595=0),0,IF(AND(Original!Z595="Ich habe mich wegen meiner Amazon-Vorbehalte im ersten Teil des Fragebogens fÃ¼r das Spenden entschieden.",neu!C595=1),1,""))</f>
        <v>0</v>
      </c>
      <c r="AB595" s="19"/>
    </row>
    <row r="596" spans="1:28" x14ac:dyDescent="0.3">
      <c r="A596" s="17">
        <f>IF(ISBLANK(Original!C596),1,0)</f>
        <v>0</v>
      </c>
      <c r="B596" s="2" t="str">
        <f>MID(Original!D596,8,1)&amp;MID(Original!F596,8,1)</f>
        <v>A</v>
      </c>
      <c r="C596" s="17">
        <f t="shared" si="45"/>
        <v>1</v>
      </c>
      <c r="D596" s="18">
        <f>Original!G596+1</f>
        <v>5</v>
      </c>
      <c r="E596" s="18">
        <f>Original!H596+1</f>
        <v>4</v>
      </c>
      <c r="F596" s="18">
        <f>10-Original!I596+1</f>
        <v>3</v>
      </c>
      <c r="G596" s="18">
        <f>Original!J596+1</f>
        <v>3</v>
      </c>
      <c r="H596" s="18">
        <f>Original!K596+1</f>
        <v>3</v>
      </c>
      <c r="I596" s="18">
        <f>10-Original!L596+1</f>
        <v>4</v>
      </c>
      <c r="J596" s="4">
        <f t="shared" si="46"/>
        <v>3.6666666666666665</v>
      </c>
      <c r="K596" s="18">
        <f>Original!M596</f>
        <v>8</v>
      </c>
      <c r="L596" s="20">
        <f>IF(RIGHT(Original!N596,3)="â‚¬",LEFT(Original!N596,(LEN(Original!N596)-3)),Original!N596)</f>
        <v>500</v>
      </c>
      <c r="M596" s="21">
        <f t="shared" si="47"/>
        <v>500</v>
      </c>
      <c r="N596" s="5">
        <f t="shared" si="48"/>
        <v>500</v>
      </c>
      <c r="O596" s="5">
        <f t="shared" si="49"/>
        <v>500</v>
      </c>
      <c r="P596" s="22" t="str">
        <f>IF(Original!O596="mÃ¤nnlich","0",IF(Original!O596="weiblich","1",""))</f>
        <v>1</v>
      </c>
      <c r="Q596" s="22">
        <f>IFERROR(INDEX(Alter!$B$1:$B$7,MATCH(LEFT(Original!P596,5),Alter!$A$1:$A$7,0)),"")</f>
        <v>2</v>
      </c>
      <c r="R596" s="23">
        <f>IFERROR(INDEX(Abschluss!$B$1:$B$10,MATCH(Original!Q596,Abschluss!$A$1:$A$10,0)),"")</f>
        <v>7</v>
      </c>
      <c r="S596" s="23">
        <f>IFERROR(INDEX(Tätigkeit!$B$1:$B$10,MATCH(Original!R596,Tätigkeit!$A$1:$A$10,0)),"")</f>
        <v>1</v>
      </c>
      <c r="T596" s="23" t="str">
        <f>IFERROR(INDEX(Berufsfeld!$B$1:$B$16,MATCH(Original!S596,Berufsfeld!$A$1:$A$16,0)),"")</f>
        <v/>
      </c>
      <c r="U596" s="23">
        <f>IFERROR(INDEX(Studium!$B$1:$B$11,MATCH(Original!T596,Studium!$A$1:$A$11,0)),"")</f>
        <v>5</v>
      </c>
      <c r="V596" s="24">
        <f>IFERROR(INDEX(Einkommen!$B$1:$B$17,MATCH(Original!U596,Einkommen!$A$1:$A$17,0)),"")</f>
        <v>2</v>
      </c>
      <c r="W596" s="24">
        <f>IF(Original!V596="","",Original!V596+1)</f>
        <v>4</v>
      </c>
      <c r="X596" s="24">
        <f>IF(Original!W596="","",Original!W596+1)</f>
        <v>3</v>
      </c>
      <c r="Y596" s="25">
        <f>IF(Original!X596="ja",1,IF(Original!X596="nein",0,""))</f>
        <v>1</v>
      </c>
      <c r="Z596" s="25">
        <f>IF(Original!Y596="ja",0,IF(Original!Y596="nein",1,""))</f>
        <v>0</v>
      </c>
      <c r="AA596" s="25">
        <f>IF(OR(Original!Z596="Meine Meinung zu Amazon hat meine Entscheidung im ersten Teil des Fragebogens nicht beeinflusst.",neu!C596=0),0,IF(AND(Original!Z596="Ich habe mich wegen meiner Amazon-Vorbehalte im ersten Teil des Fragebogens fÃ¼r das Spenden entschieden.",neu!C596=1),1,""))</f>
        <v>0</v>
      </c>
      <c r="AB596" s="19"/>
    </row>
    <row r="597" spans="1:28" x14ac:dyDescent="0.3">
      <c r="A597" s="17">
        <f>IF(ISBLANK(Original!C597),1,0)</f>
        <v>0</v>
      </c>
      <c r="B597" s="2" t="str">
        <f>MID(Original!D597,8,1)&amp;MID(Original!F597,8,1)</f>
        <v>A</v>
      </c>
      <c r="C597" s="17">
        <f t="shared" si="45"/>
        <v>1</v>
      </c>
      <c r="D597" s="18">
        <f>Original!G597+1</f>
        <v>1</v>
      </c>
      <c r="E597" s="18">
        <f>Original!H597+1</f>
        <v>2</v>
      </c>
      <c r="F597" s="18">
        <f>10-Original!I597+1</f>
        <v>6</v>
      </c>
      <c r="G597" s="18">
        <f>Original!J597+1</f>
        <v>3</v>
      </c>
      <c r="H597" s="18">
        <f>Original!K597+1</f>
        <v>1</v>
      </c>
      <c r="I597" s="18">
        <f>10-Original!L597+1</f>
        <v>1</v>
      </c>
      <c r="J597" s="4">
        <f t="shared" si="46"/>
        <v>2.3333333333333335</v>
      </c>
      <c r="K597" s="18">
        <f>Original!M597</f>
        <v>2</v>
      </c>
      <c r="L597" s="20">
        <f>IF(RIGHT(Original!N597,3)="â‚¬",LEFT(Original!N597,(LEN(Original!N597)-3)),Original!N597)</f>
        <v>100</v>
      </c>
      <c r="M597" s="21">
        <f t="shared" si="47"/>
        <v>100</v>
      </c>
      <c r="N597" s="5">
        <f t="shared" si="48"/>
        <v>100</v>
      </c>
      <c r="O597" s="5">
        <f t="shared" si="49"/>
        <v>100</v>
      </c>
      <c r="P597" s="22" t="str">
        <f>IF(Original!O597="mÃ¤nnlich","0",IF(Original!O597="weiblich","1",""))</f>
        <v>0</v>
      </c>
      <c r="Q597" s="22">
        <f>IFERROR(INDEX(Alter!$B$1:$B$7,MATCH(LEFT(Original!P597,5),Alter!$A$1:$A$7,0)),"")</f>
        <v>2</v>
      </c>
      <c r="R597" s="23">
        <f>IFERROR(INDEX(Abschluss!$B$1:$B$10,MATCH(Original!Q597,Abschluss!$A$1:$A$10,0)),"")</f>
        <v>8</v>
      </c>
      <c r="S597" s="23">
        <f>IFERROR(INDEX(Tätigkeit!$B$1:$B$10,MATCH(Original!R597,Tätigkeit!$A$1:$A$10,0)),"")</f>
        <v>1</v>
      </c>
      <c r="T597" s="23">
        <f>IFERROR(INDEX(Berufsfeld!$B$1:$B$16,MATCH(Original!S597,Berufsfeld!$A$1:$A$16,0)),"")</f>
        <v>1</v>
      </c>
      <c r="U597" s="23">
        <f>IFERROR(INDEX(Studium!$B$1:$B$11,MATCH(Original!T597,Studium!$A$1:$A$11,0)),"")</f>
        <v>2</v>
      </c>
      <c r="V597" s="24">
        <f>IFERROR(INDEX(Einkommen!$B$1:$B$17,MATCH(Original!U597,Einkommen!$A$1:$A$17,0)),"")</f>
        <v>2</v>
      </c>
      <c r="W597" s="24">
        <f>IF(Original!V597="","",Original!V597+1)</f>
        <v>2</v>
      </c>
      <c r="X597" s="24">
        <f>IF(Original!W597="","",Original!W597+1)</f>
        <v>5</v>
      </c>
      <c r="Y597" s="25">
        <f>IF(Original!X597="ja",1,IF(Original!X597="nein",0,""))</f>
        <v>1</v>
      </c>
      <c r="Z597" s="25">
        <f>IF(Original!Y597="ja",0,IF(Original!Y597="nein",1,""))</f>
        <v>0</v>
      </c>
      <c r="AA597" s="25">
        <f>IF(OR(Original!Z597="Meine Meinung zu Amazon hat meine Entscheidung im ersten Teil des Fragebogens nicht beeinflusst.",neu!C597=0),0,IF(AND(Original!Z597="Ich habe mich wegen meiner Amazon-Vorbehalte im ersten Teil des Fragebogens fÃ¼r das Spenden entschieden.",neu!C597=1),1,""))</f>
        <v>0</v>
      </c>
      <c r="AB597" s="19"/>
    </row>
    <row r="598" spans="1:28" x14ac:dyDescent="0.3">
      <c r="A598" s="17">
        <f>IF(ISBLANK(Original!C598),1,0)</f>
        <v>0</v>
      </c>
      <c r="B598" s="2" t="str">
        <f>MID(Original!D598,8,1)&amp;MID(Original!F598,8,1)</f>
        <v>A</v>
      </c>
      <c r="C598" s="17">
        <f t="shared" si="45"/>
        <v>1</v>
      </c>
      <c r="D598" s="18">
        <f>Original!G598+1</f>
        <v>1</v>
      </c>
      <c r="E598" s="18">
        <f>Original!H598+1</f>
        <v>5</v>
      </c>
      <c r="F598" s="18">
        <f>10-Original!I598+1</f>
        <v>5</v>
      </c>
      <c r="G598" s="18">
        <f>Original!J598+1</f>
        <v>4</v>
      </c>
      <c r="H598" s="18">
        <f>Original!K598+1</f>
        <v>7</v>
      </c>
      <c r="I598" s="18">
        <f>10-Original!L598+1</f>
        <v>3</v>
      </c>
      <c r="J598" s="4">
        <f t="shared" si="46"/>
        <v>4.166666666666667</v>
      </c>
      <c r="K598" s="18">
        <f>Original!M598</f>
        <v>10</v>
      </c>
      <c r="L598" s="20">
        <f>IF(RIGHT(Original!N598,3)="â‚¬",LEFT(Original!N598,(LEN(Original!N598)-3)),Original!N598)</f>
        <v>200</v>
      </c>
      <c r="M598" s="21">
        <f t="shared" si="47"/>
        <v>200</v>
      </c>
      <c r="N598" s="5">
        <f t="shared" si="48"/>
        <v>200</v>
      </c>
      <c r="O598" s="5">
        <f t="shared" si="49"/>
        <v>200</v>
      </c>
      <c r="P598" s="22" t="str">
        <f>IF(Original!O598="mÃ¤nnlich","0",IF(Original!O598="weiblich","1",""))</f>
        <v>1</v>
      </c>
      <c r="Q598" s="22">
        <f>IFERROR(INDEX(Alter!$B$1:$B$7,MATCH(LEFT(Original!P598,5),Alter!$A$1:$A$7,0)),"")</f>
        <v>3</v>
      </c>
      <c r="R598" s="23">
        <f>IFERROR(INDEX(Abschluss!$B$1:$B$10,MATCH(Original!Q598,Abschluss!$A$1:$A$10,0)),"")</f>
        <v>7</v>
      </c>
      <c r="S598" s="23">
        <f>IFERROR(INDEX(Tätigkeit!$B$1:$B$10,MATCH(Original!R598,Tätigkeit!$A$1:$A$10,0)),"")</f>
        <v>1</v>
      </c>
      <c r="T598" s="23">
        <f>IFERROR(INDEX(Berufsfeld!$B$1:$B$16,MATCH(Original!S598,Berufsfeld!$A$1:$A$16,0)),"")</f>
        <v>8</v>
      </c>
      <c r="U598" s="23">
        <f>IFERROR(INDEX(Studium!$B$1:$B$11,MATCH(Original!T598,Studium!$A$1:$A$11,0)),"")</f>
        <v>10</v>
      </c>
      <c r="V598" s="24">
        <f>IFERROR(INDEX(Einkommen!$B$1:$B$17,MATCH(Original!U598,Einkommen!$A$1:$A$17,0)),"")</f>
        <v>1</v>
      </c>
      <c r="W598" s="24">
        <f>IF(Original!V598="","",Original!V598+1)</f>
        <v>4</v>
      </c>
      <c r="X598" s="24">
        <f>IF(Original!W598="","",Original!W598+1)</f>
        <v>4</v>
      </c>
      <c r="Y598" s="25">
        <f>IF(Original!X598="ja",1,IF(Original!X598="nein",0,""))</f>
        <v>1</v>
      </c>
      <c r="Z598" s="25">
        <f>IF(Original!Y598="ja",0,IF(Original!Y598="nein",1,""))</f>
        <v>0</v>
      </c>
      <c r="AA598" s="25">
        <f>IF(OR(Original!Z598="Meine Meinung zu Amazon hat meine Entscheidung im ersten Teil des Fragebogens nicht beeinflusst.",neu!C598=0),0,IF(AND(Original!Z598="Ich habe mich wegen meiner Amazon-Vorbehalte im ersten Teil des Fragebogens fÃ¼r das Spenden entschieden.",neu!C598=1),1,""))</f>
        <v>1</v>
      </c>
      <c r="AB598" s="19"/>
    </row>
    <row r="599" spans="1:28" x14ac:dyDescent="0.3">
      <c r="A599" s="17">
        <f>IF(ISBLANK(Original!C599),1,0)</f>
        <v>0</v>
      </c>
      <c r="B599" s="2" t="str">
        <f>MID(Original!D599,8,1)&amp;MID(Original!F599,8,1)</f>
        <v>B</v>
      </c>
      <c r="C599" s="17">
        <f t="shared" si="45"/>
        <v>0</v>
      </c>
      <c r="D599" s="18">
        <f>Original!G599+1</f>
        <v>6</v>
      </c>
      <c r="E599" s="18">
        <f>Original!H599+1</f>
        <v>5</v>
      </c>
      <c r="F599" s="18">
        <f>10-Original!I599+1</f>
        <v>5</v>
      </c>
      <c r="G599" s="18">
        <f>Original!J599+1</f>
        <v>4</v>
      </c>
      <c r="H599" s="18">
        <f>Original!K599+1</f>
        <v>4</v>
      </c>
      <c r="I599" s="18">
        <f>10-Original!L599+1</f>
        <v>4</v>
      </c>
      <c r="J599" s="4">
        <f t="shared" si="46"/>
        <v>4.666666666666667</v>
      </c>
      <c r="K599" s="18">
        <f>Original!M599</f>
        <v>2</v>
      </c>
      <c r="L599" s="20">
        <f>IF(RIGHT(Original!N599,3)="â‚¬",LEFT(Original!N599,(LEN(Original!N599)-3)),Original!N599)</f>
        <v>0</v>
      </c>
      <c r="M599" s="21">
        <f t="shared" si="47"/>
        <v>0</v>
      </c>
      <c r="N599" s="5">
        <f t="shared" si="48"/>
        <v>0</v>
      </c>
      <c r="O599" s="5">
        <f t="shared" si="49"/>
        <v>0</v>
      </c>
      <c r="P599" s="22" t="str">
        <f>IF(Original!O599="mÃ¤nnlich","0",IF(Original!O599="weiblich","1",""))</f>
        <v>0</v>
      </c>
      <c r="Q599" s="22">
        <f>IFERROR(INDEX(Alter!$B$1:$B$7,MATCH(LEFT(Original!P599,5),Alter!$A$1:$A$7,0)),"")</f>
        <v>3</v>
      </c>
      <c r="R599" s="23">
        <f>IFERROR(INDEX(Abschluss!$B$1:$B$10,MATCH(Original!Q599,Abschluss!$A$1:$A$10,0)),"")</f>
        <v>8</v>
      </c>
      <c r="S599" s="23">
        <f>IFERROR(INDEX(Tätigkeit!$B$1:$B$10,MATCH(Original!R599,Tätigkeit!$A$1:$A$10,0)),"")</f>
        <v>3</v>
      </c>
      <c r="T599" s="23">
        <f>IFERROR(INDEX(Berufsfeld!$B$1:$B$16,MATCH(Original!S599,Berufsfeld!$A$1:$A$16,0)),"")</f>
        <v>2</v>
      </c>
      <c r="U599" s="23">
        <f>IFERROR(INDEX(Studium!$B$1:$B$11,MATCH(Original!T599,Studium!$A$1:$A$11,0)),"")</f>
        <v>9</v>
      </c>
      <c r="V599" s="24">
        <f>IFERROR(INDEX(Einkommen!$B$1:$B$17,MATCH(Original!U599,Einkommen!$A$1:$A$17,0)),"")</f>
        <v>7</v>
      </c>
      <c r="W599" s="24">
        <f>IF(Original!V599="","",Original!V599+1)</f>
        <v>4</v>
      </c>
      <c r="X599" s="24">
        <f>IF(Original!W599="","",Original!W599+1)</f>
        <v>5</v>
      </c>
      <c r="Y599" s="25">
        <f>IF(Original!X599="ja",1,IF(Original!X599="nein",0,""))</f>
        <v>0</v>
      </c>
      <c r="Z599" s="25">
        <f>IF(Original!Y599="ja",0,IF(Original!Y599="nein",1,""))</f>
        <v>0</v>
      </c>
      <c r="AA599" s="25">
        <f>IF(OR(Original!Z599="Meine Meinung zu Amazon hat meine Entscheidung im ersten Teil des Fragebogens nicht beeinflusst.",neu!C599=0),0,IF(AND(Original!Z599="Ich habe mich wegen meiner Amazon-Vorbehalte im ersten Teil des Fragebogens fÃ¼r das Spenden entschieden.",neu!C599=1),1,""))</f>
        <v>0</v>
      </c>
      <c r="AB599" s="19"/>
    </row>
    <row r="600" spans="1:28" x14ac:dyDescent="0.3">
      <c r="A600" s="17">
        <f>IF(ISBLANK(Original!C600),1,0)</f>
        <v>1</v>
      </c>
      <c r="B600" s="2" t="str">
        <f>MID(Original!D600,8,1)&amp;MID(Original!F600,8,1)</f>
        <v>B</v>
      </c>
      <c r="C600" s="17">
        <f t="shared" si="45"/>
        <v>0</v>
      </c>
      <c r="D600" s="18">
        <f>Original!G600+1</f>
        <v>9</v>
      </c>
      <c r="E600" s="18">
        <f>Original!H600+1</f>
        <v>9</v>
      </c>
      <c r="F600" s="18">
        <f>10-Original!I600+1</f>
        <v>4</v>
      </c>
      <c r="G600" s="18">
        <f>Original!J600+1</f>
        <v>8</v>
      </c>
      <c r="H600" s="18">
        <f>Original!K600+1</f>
        <v>10</v>
      </c>
      <c r="I600" s="18">
        <f>10-Original!L600+1</f>
        <v>9</v>
      </c>
      <c r="J600" s="4">
        <f t="shared" si="46"/>
        <v>8.1666666666666661</v>
      </c>
      <c r="K600" s="18">
        <f>Original!M600</f>
        <v>10</v>
      </c>
      <c r="L600" s="20">
        <f>IF(RIGHT(Original!N600,3)="â‚¬",LEFT(Original!N600,(LEN(Original!N600)-3)),Original!N600)</f>
        <v>500</v>
      </c>
      <c r="M600" s="21">
        <f t="shared" si="47"/>
        <v>500</v>
      </c>
      <c r="N600" s="5">
        <f t="shared" si="48"/>
        <v>500</v>
      </c>
      <c r="O600" s="5">
        <f t="shared" si="49"/>
        <v>500</v>
      </c>
      <c r="P600" s="22" t="str">
        <f>IF(Original!O600="mÃ¤nnlich","0",IF(Original!O600="weiblich","1",""))</f>
        <v>1</v>
      </c>
      <c r="Q600" s="22">
        <f>IFERROR(INDEX(Alter!$B$1:$B$7,MATCH(LEFT(Original!P600,5),Alter!$A$1:$A$7,0)),"")</f>
        <v>2</v>
      </c>
      <c r="R600" s="23">
        <f>IFERROR(INDEX(Abschluss!$B$1:$B$10,MATCH(Original!Q600,Abschluss!$A$1:$A$10,0)),"")</f>
        <v>8</v>
      </c>
      <c r="S600" s="23">
        <f>IFERROR(INDEX(Tätigkeit!$B$1:$B$10,MATCH(Original!R600,Tätigkeit!$A$1:$A$10,0)),"")</f>
        <v>1</v>
      </c>
      <c r="T600" s="23">
        <f>IFERROR(INDEX(Berufsfeld!$B$1:$B$16,MATCH(Original!S600,Berufsfeld!$A$1:$A$16,0)),"")</f>
        <v>3</v>
      </c>
      <c r="U600" s="23">
        <f>IFERROR(INDEX(Studium!$B$1:$B$11,MATCH(Original!T600,Studium!$A$1:$A$11,0)),"")</f>
        <v>7</v>
      </c>
      <c r="V600" s="24">
        <f>IFERROR(INDEX(Einkommen!$B$1:$B$17,MATCH(Original!U600,Einkommen!$A$1:$A$17,0)),"")</f>
        <v>4</v>
      </c>
      <c r="W600" s="24">
        <f>IF(Original!V600="","",Original!V600+1)</f>
        <v>4</v>
      </c>
      <c r="X600" s="24">
        <f>IF(Original!W600="","",Original!W600+1)</f>
        <v>5</v>
      </c>
      <c r="Y600" s="25">
        <f>IF(Original!X600="ja",1,IF(Original!X600="nein",0,""))</f>
        <v>1</v>
      </c>
      <c r="Z600" s="25">
        <f>IF(Original!Y600="ja",0,IF(Original!Y600="nein",1,""))</f>
        <v>0</v>
      </c>
      <c r="AA600" s="25">
        <f>IF(OR(Original!Z600="Meine Meinung zu Amazon hat meine Entscheidung im ersten Teil des Fragebogens nicht beeinflusst.",neu!C600=0),0,IF(AND(Original!Z600="Ich habe mich wegen meiner Amazon-Vorbehalte im ersten Teil des Fragebogens fÃ¼r das Spenden entschieden.",neu!C600=1),1,""))</f>
        <v>0</v>
      </c>
      <c r="AB600" s="19"/>
    </row>
    <row r="601" spans="1:28" x14ac:dyDescent="0.3">
      <c r="A601" s="17">
        <f>IF(ISBLANK(Original!C601),1,0)</f>
        <v>0</v>
      </c>
      <c r="B601" s="2" t="str">
        <f>MID(Original!D601,8,1)&amp;MID(Original!F601,8,1)</f>
        <v>A</v>
      </c>
      <c r="C601" s="17">
        <f t="shared" si="45"/>
        <v>1</v>
      </c>
      <c r="D601" s="18">
        <f>Original!G601+1</f>
        <v>9</v>
      </c>
      <c r="E601" s="18">
        <f>Original!H601+1</f>
        <v>9</v>
      </c>
      <c r="F601" s="18">
        <f>10-Original!I601+1</f>
        <v>5</v>
      </c>
      <c r="G601" s="18">
        <f>Original!J601+1</f>
        <v>8</v>
      </c>
      <c r="H601" s="18">
        <f>Original!K601+1</f>
        <v>4</v>
      </c>
      <c r="I601" s="18">
        <f>10-Original!L601+1</f>
        <v>6</v>
      </c>
      <c r="J601" s="4">
        <f t="shared" si="46"/>
        <v>6.833333333333333</v>
      </c>
      <c r="K601" s="18">
        <f>Original!M601</f>
        <v>8</v>
      </c>
      <c r="L601" s="20">
        <f>IF(RIGHT(Original!N601,3)="â‚¬",LEFT(Original!N601,(LEN(Original!N601)-3)),Original!N601)</f>
        <v>500</v>
      </c>
      <c r="M601" s="21">
        <f t="shared" si="47"/>
        <v>500</v>
      </c>
      <c r="N601" s="5">
        <f t="shared" si="48"/>
        <v>500</v>
      </c>
      <c r="O601" s="5">
        <f t="shared" si="49"/>
        <v>500</v>
      </c>
      <c r="P601" s="22" t="str">
        <f>IF(Original!O601="mÃ¤nnlich","0",IF(Original!O601="weiblich","1",""))</f>
        <v>1</v>
      </c>
      <c r="Q601" s="22">
        <f>IFERROR(INDEX(Alter!$B$1:$B$7,MATCH(LEFT(Original!P601,5),Alter!$A$1:$A$7,0)),"")</f>
        <v>2</v>
      </c>
      <c r="R601" s="23">
        <f>IFERROR(INDEX(Abschluss!$B$1:$B$10,MATCH(Original!Q601,Abschluss!$A$1:$A$10,0)),"")</f>
        <v>4</v>
      </c>
      <c r="S601" s="23">
        <f>IFERROR(INDEX(Tätigkeit!$B$1:$B$10,MATCH(Original!R601,Tätigkeit!$A$1:$A$10,0)),"")</f>
        <v>1</v>
      </c>
      <c r="T601" s="23">
        <f>IFERROR(INDEX(Berufsfeld!$B$1:$B$16,MATCH(Original!S601,Berufsfeld!$A$1:$A$16,0)),"")</f>
        <v>8</v>
      </c>
      <c r="U601" s="23">
        <f>IFERROR(INDEX(Studium!$B$1:$B$11,MATCH(Original!T601,Studium!$A$1:$A$11,0)),"")</f>
        <v>3</v>
      </c>
      <c r="V601" s="24">
        <f>IFERROR(INDEX(Einkommen!$B$1:$B$17,MATCH(Original!U601,Einkommen!$A$1:$A$17,0)),"")</f>
        <v>2</v>
      </c>
      <c r="W601" s="24">
        <f>IF(Original!V601="","",Original!V601+1)</f>
        <v>5</v>
      </c>
      <c r="X601" s="24">
        <f>IF(Original!W601="","",Original!W601+1)</f>
        <v>2</v>
      </c>
      <c r="Y601" s="25">
        <f>IF(Original!X601="ja",1,IF(Original!X601="nein",0,""))</f>
        <v>1</v>
      </c>
      <c r="Z601" s="25">
        <f>IF(Original!Y601="ja",0,IF(Original!Y601="nein",1,""))</f>
        <v>0</v>
      </c>
      <c r="AA601" s="25">
        <f>IF(OR(Original!Z601="Meine Meinung zu Amazon hat meine Entscheidung im ersten Teil des Fragebogens nicht beeinflusst.",neu!C601=0),0,IF(AND(Original!Z601="Ich habe mich wegen meiner Amazon-Vorbehalte im ersten Teil des Fragebogens fÃ¼r das Spenden entschieden.",neu!C601=1),1,""))</f>
        <v>0</v>
      </c>
      <c r="AB601" s="19"/>
    </row>
    <row r="602" spans="1:28" x14ac:dyDescent="0.3">
      <c r="A602" s="17">
        <f>IF(ISBLANK(Original!C602),1,0)</f>
        <v>1</v>
      </c>
      <c r="B602" s="2" t="str">
        <f>MID(Original!D602,8,1)&amp;MID(Original!F602,8,1)</f>
        <v>B</v>
      </c>
      <c r="C602" s="17">
        <f t="shared" si="45"/>
        <v>0</v>
      </c>
      <c r="D602" s="18">
        <f>Original!G602+1</f>
        <v>9</v>
      </c>
      <c r="E602" s="18">
        <f>Original!H602+1</f>
        <v>8</v>
      </c>
      <c r="F602" s="18">
        <f>10-Original!I602+1</f>
        <v>11</v>
      </c>
      <c r="G602" s="18">
        <f>Original!J602+1</f>
        <v>1</v>
      </c>
      <c r="H602" s="18">
        <f>Original!K602+1</f>
        <v>1</v>
      </c>
      <c r="I602" s="18">
        <f>10-Original!L602+1</f>
        <v>6</v>
      </c>
      <c r="J602" s="4">
        <f t="shared" si="46"/>
        <v>6</v>
      </c>
      <c r="K602" s="18">
        <f>Original!M602</f>
        <v>10</v>
      </c>
      <c r="L602" s="20">
        <f>IF(RIGHT(Original!N602,3)="â‚¬",LEFT(Original!N602,(LEN(Original!N602)-3)),Original!N602)</f>
        <v>100</v>
      </c>
      <c r="M602" s="21">
        <f t="shared" si="47"/>
        <v>100</v>
      </c>
      <c r="N602" s="5">
        <f t="shared" si="48"/>
        <v>100</v>
      </c>
      <c r="O602" s="5">
        <f t="shared" si="49"/>
        <v>100</v>
      </c>
      <c r="P602" s="22" t="str">
        <f>IF(Original!O602="mÃ¤nnlich","0",IF(Original!O602="weiblich","1",""))</f>
        <v>0</v>
      </c>
      <c r="Q602" s="22">
        <f>IFERROR(INDEX(Alter!$B$1:$B$7,MATCH(LEFT(Original!P602,5),Alter!$A$1:$A$7,0)),"")</f>
        <v>3</v>
      </c>
      <c r="R602" s="23">
        <f>IFERROR(INDEX(Abschluss!$B$1:$B$10,MATCH(Original!Q602,Abschluss!$A$1:$A$10,0)),"")</f>
        <v>4</v>
      </c>
      <c r="S602" s="23">
        <f>IFERROR(INDEX(Tätigkeit!$B$1:$B$10,MATCH(Original!R602,Tätigkeit!$A$1:$A$10,0)),"")</f>
        <v>1</v>
      </c>
      <c r="T602" s="23">
        <f>IFERROR(INDEX(Berufsfeld!$B$1:$B$16,MATCH(Original!S602,Berufsfeld!$A$1:$A$16,0)),"")</f>
        <v>12</v>
      </c>
      <c r="U602" s="23">
        <f>IFERROR(INDEX(Studium!$B$1:$B$11,MATCH(Original!T602,Studium!$A$1:$A$11,0)),"")</f>
        <v>10</v>
      </c>
      <c r="V602" s="24">
        <f>IFERROR(INDEX(Einkommen!$B$1:$B$17,MATCH(Original!U602,Einkommen!$A$1:$A$17,0)),"")</f>
        <v>2</v>
      </c>
      <c r="W602" s="24">
        <f>IF(Original!V602="","",Original!V602+1)</f>
        <v>3</v>
      </c>
      <c r="X602" s="24">
        <f>IF(Original!W602="","",Original!W602+1)</f>
        <v>1</v>
      </c>
      <c r="Y602" s="25">
        <f>IF(Original!X602="ja",1,IF(Original!X602="nein",0,""))</f>
        <v>1</v>
      </c>
      <c r="Z602" s="25">
        <f>IF(Original!Y602="ja",0,IF(Original!Y602="nein",1,""))</f>
        <v>0</v>
      </c>
      <c r="AA602" s="25">
        <f>IF(OR(Original!Z602="Meine Meinung zu Amazon hat meine Entscheidung im ersten Teil des Fragebogens nicht beeinflusst.",neu!C602=0),0,IF(AND(Original!Z602="Ich habe mich wegen meiner Amazon-Vorbehalte im ersten Teil des Fragebogens fÃ¼r das Spenden entschieden.",neu!C602=1),1,""))</f>
        <v>0</v>
      </c>
      <c r="AB602" s="19"/>
    </row>
    <row r="603" spans="1:28" x14ac:dyDescent="0.3">
      <c r="A603" s="17">
        <f>IF(ISBLANK(Original!C603),1,0)</f>
        <v>1</v>
      </c>
      <c r="B603" s="2" t="str">
        <f>MID(Original!D603,8,1)&amp;MID(Original!F603,8,1)</f>
        <v>A</v>
      </c>
      <c r="C603" s="17">
        <f t="shared" si="45"/>
        <v>1</v>
      </c>
      <c r="D603" s="18">
        <f>Original!G603+1</f>
        <v>8</v>
      </c>
      <c r="E603" s="18">
        <f>Original!H603+1</f>
        <v>6</v>
      </c>
      <c r="F603" s="18">
        <f>10-Original!I603+1</f>
        <v>4</v>
      </c>
      <c r="G603" s="18">
        <f>Original!J603+1</f>
        <v>5</v>
      </c>
      <c r="H603" s="18">
        <f>Original!K603+1</f>
        <v>2</v>
      </c>
      <c r="I603" s="18">
        <f>10-Original!L603+1</f>
        <v>8</v>
      </c>
      <c r="J603" s="4">
        <f t="shared" si="46"/>
        <v>5.5</v>
      </c>
      <c r="K603" s="18">
        <f>Original!M603</f>
        <v>8</v>
      </c>
      <c r="L603" s="20">
        <f>IF(RIGHT(Original!N603,3)="â‚¬",LEFT(Original!N603,(LEN(Original!N603)-3)),Original!N603)</f>
        <v>150</v>
      </c>
      <c r="M603" s="21">
        <f t="shared" si="47"/>
        <v>150</v>
      </c>
      <c r="N603" s="5">
        <f t="shared" si="48"/>
        <v>150</v>
      </c>
      <c r="O603" s="5">
        <f t="shared" si="49"/>
        <v>150</v>
      </c>
      <c r="P603" s="22" t="str">
        <f>IF(Original!O603="mÃ¤nnlich","0",IF(Original!O603="weiblich","1",""))</f>
        <v>1</v>
      </c>
      <c r="Q603" s="22">
        <f>IFERROR(INDEX(Alter!$B$1:$B$7,MATCH(LEFT(Original!P603,5),Alter!$A$1:$A$7,0)),"")</f>
        <v>2</v>
      </c>
      <c r="R603" s="23">
        <f>IFERROR(INDEX(Abschluss!$B$1:$B$10,MATCH(Original!Q603,Abschluss!$A$1:$A$10,0)),"")</f>
        <v>8</v>
      </c>
      <c r="S603" s="23">
        <f>IFERROR(INDEX(Tätigkeit!$B$1:$B$10,MATCH(Original!R603,Tätigkeit!$A$1:$A$10,0)),"")</f>
        <v>3</v>
      </c>
      <c r="T603" s="23">
        <f>IFERROR(INDEX(Berufsfeld!$B$1:$B$16,MATCH(Original!S603,Berufsfeld!$A$1:$A$16,0)),"")</f>
        <v>2</v>
      </c>
      <c r="U603" s="23">
        <f>IFERROR(INDEX(Studium!$B$1:$B$11,MATCH(Original!T603,Studium!$A$1:$A$11,0)),"")</f>
        <v>9</v>
      </c>
      <c r="V603" s="24">
        <f>IFERROR(INDEX(Einkommen!$B$1:$B$17,MATCH(Original!U603,Einkommen!$A$1:$A$17,0)),"")</f>
        <v>2</v>
      </c>
      <c r="W603" s="24">
        <f>IF(Original!V603="","",Original!V603+1)</f>
        <v>4</v>
      </c>
      <c r="X603" s="24">
        <f>IF(Original!W603="","",Original!W603+1)</f>
        <v>4</v>
      </c>
      <c r="Y603" s="25">
        <f>IF(Original!X603="ja",1,IF(Original!X603="nein",0,""))</f>
        <v>1</v>
      </c>
      <c r="Z603" s="25">
        <f>IF(Original!Y603="ja",0,IF(Original!Y603="nein",1,""))</f>
        <v>0</v>
      </c>
      <c r="AA603" s="25">
        <f>IF(OR(Original!Z603="Meine Meinung zu Amazon hat meine Entscheidung im ersten Teil des Fragebogens nicht beeinflusst.",neu!C603=0),0,IF(AND(Original!Z603="Ich habe mich wegen meiner Amazon-Vorbehalte im ersten Teil des Fragebogens fÃ¼r das Spenden entschieden.",neu!C603=1),1,""))</f>
        <v>0</v>
      </c>
      <c r="AB603" s="19"/>
    </row>
    <row r="604" spans="1:28" x14ac:dyDescent="0.3">
      <c r="A604" s="17">
        <f>IF(ISBLANK(Original!C604),1,0)</f>
        <v>0</v>
      </c>
      <c r="B604" s="2" t="str">
        <f>MID(Original!D604,8,1)&amp;MID(Original!F604,8,1)</f>
        <v>A</v>
      </c>
      <c r="C604" s="17">
        <f t="shared" si="45"/>
        <v>1</v>
      </c>
      <c r="D604" s="18">
        <f>Original!G604+1</f>
        <v>3</v>
      </c>
      <c r="E604" s="18">
        <f>Original!H604+1</f>
        <v>3</v>
      </c>
      <c r="F604" s="18">
        <f>10-Original!I604+1</f>
        <v>4</v>
      </c>
      <c r="G604" s="18">
        <f>Original!J604+1</f>
        <v>3</v>
      </c>
      <c r="H604" s="18">
        <f>Original!K604+1</f>
        <v>1</v>
      </c>
      <c r="I604" s="18">
        <f>10-Original!L604+1</f>
        <v>3</v>
      </c>
      <c r="J604" s="4">
        <f t="shared" si="46"/>
        <v>2.8333333333333335</v>
      </c>
      <c r="K604" s="18">
        <f>Original!M604</f>
        <v>5</v>
      </c>
      <c r="L604" s="20">
        <f>IF(RIGHT(Original!N604,3)="â‚¬",LEFT(Original!N604,(LEN(Original!N604)-3)),Original!N604)</f>
        <v>50</v>
      </c>
      <c r="M604" s="21">
        <f t="shared" si="47"/>
        <v>50</v>
      </c>
      <c r="N604" s="5">
        <f t="shared" si="48"/>
        <v>50</v>
      </c>
      <c r="O604" s="5">
        <f t="shared" si="49"/>
        <v>50</v>
      </c>
      <c r="P604" s="22" t="str">
        <f>IF(Original!O604="mÃ¤nnlich","0",IF(Original!O604="weiblich","1",""))</f>
        <v>1</v>
      </c>
      <c r="Q604" s="22">
        <f>IFERROR(INDEX(Alter!$B$1:$B$7,MATCH(LEFT(Original!P604,5),Alter!$A$1:$A$7,0)),"")</f>
        <v>3</v>
      </c>
      <c r="R604" s="23">
        <f>IFERROR(INDEX(Abschluss!$B$1:$B$10,MATCH(Original!Q604,Abschluss!$A$1:$A$10,0)),"")</f>
        <v>7</v>
      </c>
      <c r="S604" s="23">
        <f>IFERROR(INDEX(Tätigkeit!$B$1:$B$10,MATCH(Original!R604,Tätigkeit!$A$1:$A$10,0)),"")</f>
        <v>1</v>
      </c>
      <c r="T604" s="23">
        <f>IFERROR(INDEX(Berufsfeld!$B$1:$B$16,MATCH(Original!S604,Berufsfeld!$A$1:$A$16,0)),"")</f>
        <v>10</v>
      </c>
      <c r="U604" s="23">
        <f>IFERROR(INDEX(Studium!$B$1:$B$11,MATCH(Original!T604,Studium!$A$1:$A$11,0)),"")</f>
        <v>5</v>
      </c>
      <c r="V604" s="24">
        <f>IFERROR(INDEX(Einkommen!$B$1:$B$17,MATCH(Original!U604,Einkommen!$A$1:$A$17,0)),"")</f>
        <v>1</v>
      </c>
      <c r="W604" s="24">
        <f>IF(Original!V604="","",Original!V604+1)</f>
        <v>2</v>
      </c>
      <c r="X604" s="24">
        <f>IF(Original!W604="","",Original!W604+1)</f>
        <v>3</v>
      </c>
      <c r="Y604" s="25">
        <f>IF(Original!X604="ja",1,IF(Original!X604="nein",0,""))</f>
        <v>1</v>
      </c>
      <c r="Z604" s="25">
        <f>IF(Original!Y604="ja",0,IF(Original!Y604="nein",1,""))</f>
        <v>0</v>
      </c>
      <c r="AA604" s="25">
        <f>IF(OR(Original!Z604="Meine Meinung zu Amazon hat meine Entscheidung im ersten Teil des Fragebogens nicht beeinflusst.",neu!C604=0),0,IF(AND(Original!Z604="Ich habe mich wegen meiner Amazon-Vorbehalte im ersten Teil des Fragebogens fÃ¼r das Spenden entschieden.",neu!C604=1),1,""))</f>
        <v>0</v>
      </c>
      <c r="AB604" s="19"/>
    </row>
    <row r="605" spans="1:28" x14ac:dyDescent="0.3">
      <c r="A605" s="17">
        <f>IF(ISBLANK(Original!C605),1,0)</f>
        <v>0</v>
      </c>
      <c r="B605" s="2" t="str">
        <f>MID(Original!D605,8,1)&amp;MID(Original!F605,8,1)</f>
        <v>A</v>
      </c>
      <c r="C605" s="17">
        <f t="shared" si="45"/>
        <v>1</v>
      </c>
      <c r="D605" s="18">
        <f>Original!G605+1</f>
        <v>3</v>
      </c>
      <c r="E605" s="18">
        <f>Original!H605+1</f>
        <v>3</v>
      </c>
      <c r="F605" s="18">
        <f>10-Original!I605+1</f>
        <v>4</v>
      </c>
      <c r="G605" s="18">
        <f>Original!J605+1</f>
        <v>3</v>
      </c>
      <c r="H605" s="18">
        <f>Original!K605+1</f>
        <v>1</v>
      </c>
      <c r="I605" s="18">
        <f>10-Original!L605+1</f>
        <v>3</v>
      </c>
      <c r="J605" s="4">
        <f t="shared" si="46"/>
        <v>2.8333333333333335</v>
      </c>
      <c r="K605" s="18">
        <f>Original!M605</f>
        <v>5</v>
      </c>
      <c r="L605" s="20">
        <f>IF(RIGHT(Original!N605,3)="â‚¬",LEFT(Original!N605,(LEN(Original!N605)-3)),Original!N605)</f>
        <v>50</v>
      </c>
      <c r="M605" s="21">
        <f t="shared" si="47"/>
        <v>50</v>
      </c>
      <c r="N605" s="5">
        <f t="shared" si="48"/>
        <v>50</v>
      </c>
      <c r="O605" s="5">
        <f t="shared" si="49"/>
        <v>50</v>
      </c>
      <c r="P605" s="22" t="str">
        <f>IF(Original!O605="mÃ¤nnlich","0",IF(Original!O605="weiblich","1",""))</f>
        <v>1</v>
      </c>
      <c r="Q605" s="22">
        <f>IFERROR(INDEX(Alter!$B$1:$B$7,MATCH(LEFT(Original!P605,5),Alter!$A$1:$A$7,0)),"")</f>
        <v>3</v>
      </c>
      <c r="R605" s="23">
        <f>IFERROR(INDEX(Abschluss!$B$1:$B$10,MATCH(Original!Q605,Abschluss!$A$1:$A$10,0)),"")</f>
        <v>7</v>
      </c>
      <c r="S605" s="23">
        <f>IFERROR(INDEX(Tätigkeit!$B$1:$B$10,MATCH(Original!R605,Tätigkeit!$A$1:$A$10,0)),"")</f>
        <v>1</v>
      </c>
      <c r="T605" s="23">
        <f>IFERROR(INDEX(Berufsfeld!$B$1:$B$16,MATCH(Original!S605,Berufsfeld!$A$1:$A$16,0)),"")</f>
        <v>10</v>
      </c>
      <c r="U605" s="23">
        <f>IFERROR(INDEX(Studium!$B$1:$B$11,MATCH(Original!T605,Studium!$A$1:$A$11,0)),"")</f>
        <v>5</v>
      </c>
      <c r="V605" s="24">
        <f>IFERROR(INDEX(Einkommen!$B$1:$B$17,MATCH(Original!U605,Einkommen!$A$1:$A$17,0)),"")</f>
        <v>1</v>
      </c>
      <c r="W605" s="24">
        <f>IF(Original!V605="","",Original!V605+1)</f>
        <v>2</v>
      </c>
      <c r="X605" s="24">
        <f>IF(Original!W605="","",Original!W605+1)</f>
        <v>3</v>
      </c>
      <c r="Y605" s="25">
        <f>IF(Original!X605="ja",1,IF(Original!X605="nein",0,""))</f>
        <v>1</v>
      </c>
      <c r="Z605" s="25">
        <f>IF(Original!Y605="ja",0,IF(Original!Y605="nein",1,""))</f>
        <v>0</v>
      </c>
      <c r="AA605" s="25">
        <f>IF(OR(Original!Z605="Meine Meinung zu Amazon hat meine Entscheidung im ersten Teil des Fragebogens nicht beeinflusst.",neu!C605=0),0,IF(AND(Original!Z605="Ich habe mich wegen meiner Amazon-Vorbehalte im ersten Teil des Fragebogens fÃ¼r das Spenden entschieden.",neu!C605=1),1,""))</f>
        <v>0</v>
      </c>
      <c r="AB605" s="19"/>
    </row>
    <row r="606" spans="1:28" x14ac:dyDescent="0.3">
      <c r="A606" s="17">
        <f>IF(ISBLANK(Original!C606),1,0)</f>
        <v>1</v>
      </c>
      <c r="B606" s="2" t="str">
        <f>MID(Original!D606,8,1)&amp;MID(Original!F606,8,1)</f>
        <v>B</v>
      </c>
      <c r="C606" s="17">
        <f t="shared" si="45"/>
        <v>0</v>
      </c>
      <c r="D606" s="18">
        <f>Original!G606+1</f>
        <v>10</v>
      </c>
      <c r="E606" s="18">
        <f>Original!H606+1</f>
        <v>9</v>
      </c>
      <c r="F606" s="18">
        <f>10-Original!I606+1</f>
        <v>2</v>
      </c>
      <c r="G606" s="18">
        <f>Original!J606+1</f>
        <v>5</v>
      </c>
      <c r="H606" s="18">
        <f>Original!K606+1</f>
        <v>9</v>
      </c>
      <c r="I606" s="18">
        <f>10-Original!L606+1</f>
        <v>6</v>
      </c>
      <c r="J606" s="4">
        <f t="shared" si="46"/>
        <v>6.833333333333333</v>
      </c>
      <c r="K606" s="18">
        <f>Original!M606</f>
        <v>5</v>
      </c>
      <c r="L606" s="20">
        <f>IF(RIGHT(Original!N606,3)="â‚¬",LEFT(Original!N606,(LEN(Original!N606)-3)),Original!N606)</f>
        <v>0</v>
      </c>
      <c r="M606" s="21">
        <f t="shared" si="47"/>
        <v>0</v>
      </c>
      <c r="N606" s="5">
        <f t="shared" si="48"/>
        <v>0</v>
      </c>
      <c r="O606" s="5">
        <f t="shared" si="49"/>
        <v>0</v>
      </c>
      <c r="P606" s="22" t="str">
        <f>IF(Original!O606="mÃ¤nnlich","0",IF(Original!O606="weiblich","1",""))</f>
        <v>0</v>
      </c>
      <c r="Q606" s="22">
        <f>IFERROR(INDEX(Alter!$B$1:$B$7,MATCH(LEFT(Original!P606,5),Alter!$A$1:$A$7,0)),"")</f>
        <v>2</v>
      </c>
      <c r="R606" s="23">
        <f>IFERROR(INDEX(Abschluss!$B$1:$B$10,MATCH(Original!Q606,Abschluss!$A$1:$A$10,0)),"")</f>
        <v>4</v>
      </c>
      <c r="S606" s="23">
        <f>IFERROR(INDEX(Tätigkeit!$B$1:$B$10,MATCH(Original!R606,Tätigkeit!$A$1:$A$10,0)),"")</f>
        <v>1</v>
      </c>
      <c r="T606" s="23">
        <f>IFERROR(INDEX(Berufsfeld!$B$1:$B$16,MATCH(Original!S606,Berufsfeld!$A$1:$A$16,0)),"")</f>
        <v>8</v>
      </c>
      <c r="U606" s="23">
        <f>IFERROR(INDEX(Studium!$B$1:$B$11,MATCH(Original!T606,Studium!$A$1:$A$11,0)),"")</f>
        <v>5</v>
      </c>
      <c r="V606" s="24">
        <f>IFERROR(INDEX(Einkommen!$B$1:$B$17,MATCH(Original!U606,Einkommen!$A$1:$A$17,0)),"")</f>
        <v>2</v>
      </c>
      <c r="W606" s="24">
        <f>IF(Original!V606="","",Original!V606+1)</f>
        <v>6</v>
      </c>
      <c r="X606" s="24">
        <f>IF(Original!W606="","",Original!W606+1)</f>
        <v>3</v>
      </c>
      <c r="Y606" s="25">
        <f>IF(Original!X606="ja",1,IF(Original!X606="nein",0,""))</f>
        <v>1</v>
      </c>
      <c r="Z606" s="25">
        <f>IF(Original!Y606="ja",0,IF(Original!Y606="nein",1,""))</f>
        <v>0</v>
      </c>
      <c r="AA606" s="25">
        <f>IF(OR(Original!Z606="Meine Meinung zu Amazon hat meine Entscheidung im ersten Teil des Fragebogens nicht beeinflusst.",neu!C606=0),0,IF(AND(Original!Z606="Ich habe mich wegen meiner Amazon-Vorbehalte im ersten Teil des Fragebogens fÃ¼r das Spenden entschieden.",neu!C606=1),1,""))</f>
        <v>0</v>
      </c>
      <c r="AB606" s="19"/>
    </row>
    <row r="607" spans="1:28" x14ac:dyDescent="0.3">
      <c r="A607" s="17">
        <f>IF(ISBLANK(Original!C607),1,0)</f>
        <v>1</v>
      </c>
      <c r="B607" s="2" t="str">
        <f>MID(Original!D607,8,1)&amp;MID(Original!F607,8,1)</f>
        <v>A</v>
      </c>
      <c r="C607" s="17">
        <f t="shared" si="45"/>
        <v>1</v>
      </c>
      <c r="D607" s="18">
        <f>Original!G607+1</f>
        <v>9</v>
      </c>
      <c r="E607" s="18">
        <f>Original!H607+1</f>
        <v>2</v>
      </c>
      <c r="F607" s="18">
        <f>10-Original!I607+1</f>
        <v>5</v>
      </c>
      <c r="G607" s="18">
        <f>Original!J607+1</f>
        <v>4</v>
      </c>
      <c r="H607" s="18">
        <f>Original!K607+1</f>
        <v>2</v>
      </c>
      <c r="I607" s="18">
        <f>10-Original!L607+1</f>
        <v>5</v>
      </c>
      <c r="J607" s="4">
        <f t="shared" si="46"/>
        <v>4.5</v>
      </c>
      <c r="K607" s="18">
        <f>Original!M607</f>
        <v>4</v>
      </c>
      <c r="L607" s="20">
        <f>IF(RIGHT(Original!N607,3)="â‚¬",LEFT(Original!N607,(LEN(Original!N607)-3)),Original!N607)</f>
        <v>0</v>
      </c>
      <c r="M607" s="21">
        <f t="shared" si="47"/>
        <v>0</v>
      </c>
      <c r="N607" s="5">
        <f t="shared" si="48"/>
        <v>0</v>
      </c>
      <c r="O607" s="5">
        <f t="shared" si="49"/>
        <v>0</v>
      </c>
      <c r="P607" s="22" t="str">
        <f>IF(Original!O607="mÃ¤nnlich","0",IF(Original!O607="weiblich","1",""))</f>
        <v>1</v>
      </c>
      <c r="Q607" s="22">
        <f>IFERROR(INDEX(Alter!$B$1:$B$7,MATCH(LEFT(Original!P607,5),Alter!$A$1:$A$7,0)),"")</f>
        <v>3</v>
      </c>
      <c r="R607" s="23">
        <f>IFERROR(INDEX(Abschluss!$B$1:$B$10,MATCH(Original!Q607,Abschluss!$A$1:$A$10,0)),"")</f>
        <v>8</v>
      </c>
      <c r="S607" s="23">
        <f>IFERROR(INDEX(Tätigkeit!$B$1:$B$10,MATCH(Original!R607,Tätigkeit!$A$1:$A$10,0)),"")</f>
        <v>2</v>
      </c>
      <c r="T607" s="23">
        <f>IFERROR(INDEX(Berufsfeld!$B$1:$B$16,MATCH(Original!S607,Berufsfeld!$A$1:$A$16,0)),"")</f>
        <v>1</v>
      </c>
      <c r="U607" s="23">
        <f>IFERROR(INDEX(Studium!$B$1:$B$11,MATCH(Original!T607,Studium!$A$1:$A$11,0)),"")</f>
        <v>1</v>
      </c>
      <c r="V607" s="24">
        <f>IFERROR(INDEX(Einkommen!$B$1:$B$17,MATCH(Original!U607,Einkommen!$A$1:$A$17,0)),"")</f>
        <v>4</v>
      </c>
      <c r="W607" s="24">
        <f>IF(Original!V607="","",Original!V607+1)</f>
        <v>5</v>
      </c>
      <c r="X607" s="24">
        <f>IF(Original!W607="","",Original!W607+1)</f>
        <v>3</v>
      </c>
      <c r="Y607" s="25">
        <f>IF(Original!X607="ja",1,IF(Original!X607="nein",0,""))</f>
        <v>1</v>
      </c>
      <c r="Z607" s="25">
        <f>IF(Original!Y607="ja",0,IF(Original!Y607="nein",1,""))</f>
        <v>0</v>
      </c>
      <c r="AA607" s="25">
        <f>IF(OR(Original!Z607="Meine Meinung zu Amazon hat meine Entscheidung im ersten Teil des Fragebogens nicht beeinflusst.",neu!C607=0),0,IF(AND(Original!Z607="Ich habe mich wegen meiner Amazon-Vorbehalte im ersten Teil des Fragebogens fÃ¼r das Spenden entschieden.",neu!C607=1),1,""))</f>
        <v>0</v>
      </c>
      <c r="AB607" s="19"/>
    </row>
    <row r="608" spans="1:28" x14ac:dyDescent="0.3">
      <c r="A608" s="17">
        <f>IF(ISBLANK(Original!C608),1,0)</f>
        <v>1</v>
      </c>
      <c r="B608" s="2" t="str">
        <f>MID(Original!D608,8,1)&amp;MID(Original!F608,8,1)</f>
        <v>A</v>
      </c>
      <c r="C608" s="17">
        <f t="shared" si="45"/>
        <v>1</v>
      </c>
      <c r="D608" s="18">
        <f>Original!G608+1</f>
        <v>9</v>
      </c>
      <c r="E608" s="18">
        <f>Original!H608+1</f>
        <v>6</v>
      </c>
      <c r="F608" s="18">
        <f>10-Original!I608+1</f>
        <v>4</v>
      </c>
      <c r="G608" s="18">
        <f>Original!J608+1</f>
        <v>7</v>
      </c>
      <c r="H608" s="18">
        <f>Original!K608+1</f>
        <v>4</v>
      </c>
      <c r="I608" s="18">
        <f>10-Original!L608+1</f>
        <v>5</v>
      </c>
      <c r="J608" s="4">
        <f t="shared" si="46"/>
        <v>5.833333333333333</v>
      </c>
      <c r="K608" s="18">
        <f>Original!M608</f>
        <v>8</v>
      </c>
      <c r="L608" s="20" t="str">
        <f>IF(RIGHT(Original!N608,3)="â‚¬",LEFT(Original!N608,(LEN(Original!N608)-3)),Original!N608)</f>
        <v xml:space="preserve">500 </v>
      </c>
      <c r="M608" s="21" t="str">
        <f t="shared" si="47"/>
        <v xml:space="preserve">500 </v>
      </c>
      <c r="N608" s="5" t="str">
        <f t="shared" si="48"/>
        <v xml:space="preserve">500 </v>
      </c>
      <c r="O608" s="5">
        <f t="shared" si="49"/>
        <v>500</v>
      </c>
      <c r="P608" s="22" t="str">
        <f>IF(Original!O608="mÃ¤nnlich","0",IF(Original!O608="weiblich","1",""))</f>
        <v>1</v>
      </c>
      <c r="Q608" s="22">
        <f>IFERROR(INDEX(Alter!$B$1:$B$7,MATCH(LEFT(Original!P608,5),Alter!$A$1:$A$7,0)),"")</f>
        <v>2</v>
      </c>
      <c r="R608" s="23">
        <f>IFERROR(INDEX(Abschluss!$B$1:$B$10,MATCH(Original!Q608,Abschluss!$A$1:$A$10,0)),"")</f>
        <v>8</v>
      </c>
      <c r="S608" s="23">
        <f>IFERROR(INDEX(Tätigkeit!$B$1:$B$10,MATCH(Original!R608,Tätigkeit!$A$1:$A$10,0)),"")</f>
        <v>1</v>
      </c>
      <c r="T608" s="23">
        <f>IFERROR(INDEX(Berufsfeld!$B$1:$B$16,MATCH(Original!S608,Berufsfeld!$A$1:$A$16,0)),"")</f>
        <v>1</v>
      </c>
      <c r="U608" s="23">
        <f>IFERROR(INDEX(Studium!$B$1:$B$11,MATCH(Original!T608,Studium!$A$1:$A$11,0)),"")</f>
        <v>7</v>
      </c>
      <c r="V608" s="24">
        <f>IFERROR(INDEX(Einkommen!$B$1:$B$17,MATCH(Original!U608,Einkommen!$A$1:$A$17,0)),"")</f>
        <v>3</v>
      </c>
      <c r="W608" s="24">
        <f>IF(Original!V608="","",Original!V608+1)</f>
        <v>4</v>
      </c>
      <c r="X608" s="24">
        <f>IF(Original!W608="","",Original!W608+1)</f>
        <v>3</v>
      </c>
      <c r="Y608" s="25">
        <f>IF(Original!X608="ja",1,IF(Original!X608="nein",0,""))</f>
        <v>1</v>
      </c>
      <c r="Z608" s="25">
        <f>IF(Original!Y608="ja",0,IF(Original!Y608="nein",1,""))</f>
        <v>0</v>
      </c>
      <c r="AA608" s="25">
        <f>IF(OR(Original!Z608="Meine Meinung zu Amazon hat meine Entscheidung im ersten Teil des Fragebogens nicht beeinflusst.",neu!C608=0),0,IF(AND(Original!Z608="Ich habe mich wegen meiner Amazon-Vorbehalte im ersten Teil des Fragebogens fÃ¼r das Spenden entschieden.",neu!C608=1),1,""))</f>
        <v>0</v>
      </c>
      <c r="AB608" s="19"/>
    </row>
    <row r="609" spans="1:28" x14ac:dyDescent="0.3">
      <c r="A609" s="17">
        <f>IF(ISBLANK(Original!C609),1,0)</f>
        <v>0</v>
      </c>
      <c r="B609" s="2" t="str">
        <f>MID(Original!D609,8,1)&amp;MID(Original!F609,8,1)</f>
        <v>A</v>
      </c>
      <c r="C609" s="17">
        <f t="shared" si="45"/>
        <v>1</v>
      </c>
      <c r="D609" s="18">
        <f>Original!G609+1</f>
        <v>5</v>
      </c>
      <c r="E609" s="18">
        <f>Original!H609+1</f>
        <v>4</v>
      </c>
      <c r="F609" s="18">
        <f>10-Original!I609+1</f>
        <v>2</v>
      </c>
      <c r="G609" s="18">
        <f>Original!J609+1</f>
        <v>6</v>
      </c>
      <c r="H609" s="18">
        <f>Original!K609+1</f>
        <v>4</v>
      </c>
      <c r="I609" s="18">
        <f>10-Original!L609+1</f>
        <v>2</v>
      </c>
      <c r="J609" s="4">
        <f t="shared" si="46"/>
        <v>3.8333333333333335</v>
      </c>
      <c r="K609" s="18">
        <f>Original!M609</f>
        <v>9</v>
      </c>
      <c r="L609" s="20">
        <f>IF(RIGHT(Original!N609,3)="â‚¬",LEFT(Original!N609,(LEN(Original!N609)-3)),Original!N609)</f>
        <v>100</v>
      </c>
      <c r="M609" s="21">
        <f t="shared" si="47"/>
        <v>100</v>
      </c>
      <c r="N609" s="5">
        <f t="shared" si="48"/>
        <v>100</v>
      </c>
      <c r="O609" s="5">
        <f t="shared" si="49"/>
        <v>100</v>
      </c>
      <c r="P609" s="22" t="str">
        <f>IF(Original!O609="mÃ¤nnlich","0",IF(Original!O609="weiblich","1",""))</f>
        <v>1</v>
      </c>
      <c r="Q609" s="22">
        <f>IFERROR(INDEX(Alter!$B$1:$B$7,MATCH(LEFT(Original!P609,5),Alter!$A$1:$A$7,0)),"")</f>
        <v>2</v>
      </c>
      <c r="R609" s="23">
        <f>IFERROR(INDEX(Abschluss!$B$1:$B$10,MATCH(Original!Q609,Abschluss!$A$1:$A$10,0)),"")</f>
        <v>7</v>
      </c>
      <c r="S609" s="23">
        <f>IFERROR(INDEX(Tätigkeit!$B$1:$B$10,MATCH(Original!R609,Tätigkeit!$A$1:$A$10,0)),"")</f>
        <v>1</v>
      </c>
      <c r="T609" s="23" t="str">
        <f>IFERROR(INDEX(Berufsfeld!$B$1:$B$16,MATCH(Original!S609,Berufsfeld!$A$1:$A$16,0)),"")</f>
        <v/>
      </c>
      <c r="U609" s="23">
        <f>IFERROR(INDEX(Studium!$B$1:$B$11,MATCH(Original!T609,Studium!$A$1:$A$11,0)),"")</f>
        <v>9</v>
      </c>
      <c r="V609" s="24">
        <f>IFERROR(INDEX(Einkommen!$B$1:$B$17,MATCH(Original!U609,Einkommen!$A$1:$A$17,0)),"")</f>
        <v>2</v>
      </c>
      <c r="W609" s="24">
        <f>IF(Original!V609="","",Original!V609+1)</f>
        <v>3</v>
      </c>
      <c r="X609" s="24">
        <f>IF(Original!W609="","",Original!W609+1)</f>
        <v>3</v>
      </c>
      <c r="Y609" s="25">
        <f>IF(Original!X609="ja",1,IF(Original!X609="nein",0,""))</f>
        <v>1</v>
      </c>
      <c r="Z609" s="25">
        <f>IF(Original!Y609="ja",0,IF(Original!Y609="nein",1,""))</f>
        <v>0</v>
      </c>
      <c r="AA609" s="25">
        <f>IF(OR(Original!Z609="Meine Meinung zu Amazon hat meine Entscheidung im ersten Teil des Fragebogens nicht beeinflusst.",neu!C609=0),0,IF(AND(Original!Z609="Ich habe mich wegen meiner Amazon-Vorbehalte im ersten Teil des Fragebogens fÃ¼r das Spenden entschieden.",neu!C609=1),1,""))</f>
        <v>0</v>
      </c>
      <c r="AB609" s="19"/>
    </row>
    <row r="610" spans="1:28" x14ac:dyDescent="0.3">
      <c r="A610" s="17">
        <f>IF(ISBLANK(Original!C610),1,0)</f>
        <v>0</v>
      </c>
      <c r="B610" s="2" t="str">
        <f>MID(Original!D610,8,1)&amp;MID(Original!F610,8,1)</f>
        <v>B</v>
      </c>
      <c r="C610" s="17">
        <f t="shared" si="45"/>
        <v>0</v>
      </c>
      <c r="D610" s="18">
        <f>Original!G610+1</f>
        <v>7</v>
      </c>
      <c r="E610" s="18">
        <f>Original!H610+1</f>
        <v>5</v>
      </c>
      <c r="F610" s="18">
        <f>10-Original!I610+1</f>
        <v>4</v>
      </c>
      <c r="G610" s="18">
        <f>Original!J610+1</f>
        <v>9</v>
      </c>
      <c r="H610" s="18">
        <f>Original!K610+1</f>
        <v>3</v>
      </c>
      <c r="I610" s="18">
        <f>10-Original!L610+1</f>
        <v>7</v>
      </c>
      <c r="J610" s="4">
        <f t="shared" si="46"/>
        <v>5.833333333333333</v>
      </c>
      <c r="K610" s="18">
        <f>Original!M610</f>
        <v>9</v>
      </c>
      <c r="L610" s="20" t="str">
        <f>IF(RIGHT(Original!N610,3)="â‚¬",LEFT(Original!N610,(LEN(Original!N610)-3)),Original!N610)</f>
        <v>100</v>
      </c>
      <c r="M610" s="21" t="str">
        <f t="shared" si="47"/>
        <v>100</v>
      </c>
      <c r="N610" s="5" t="str">
        <f t="shared" si="48"/>
        <v>100</v>
      </c>
      <c r="O610" s="5">
        <f t="shared" si="49"/>
        <v>100</v>
      </c>
      <c r="P610" s="22" t="str">
        <f>IF(Original!O610="mÃ¤nnlich","0",IF(Original!O610="weiblich","1",""))</f>
        <v>0</v>
      </c>
      <c r="Q610" s="22">
        <f>IFERROR(INDEX(Alter!$B$1:$B$7,MATCH(LEFT(Original!P610,5),Alter!$A$1:$A$7,0)),"")</f>
        <v>2</v>
      </c>
      <c r="R610" s="23">
        <f>IFERROR(INDEX(Abschluss!$B$1:$B$10,MATCH(Original!Q610,Abschluss!$A$1:$A$10,0)),"")</f>
        <v>4</v>
      </c>
      <c r="S610" s="23" t="str">
        <f>IFERROR(INDEX(Tätigkeit!$B$1:$B$10,MATCH(Original!R610,Tätigkeit!$A$1:$A$10,0)),"")</f>
        <v/>
      </c>
      <c r="T610" s="23" t="str">
        <f>IFERROR(INDEX(Berufsfeld!$B$1:$B$16,MATCH(Original!S610,Berufsfeld!$A$1:$A$16,0)),"")</f>
        <v/>
      </c>
      <c r="U610" s="23">
        <f>IFERROR(INDEX(Studium!$B$1:$B$11,MATCH(Original!T610,Studium!$A$1:$A$11,0)),"")</f>
        <v>2</v>
      </c>
      <c r="V610" s="24">
        <f>IFERROR(INDEX(Einkommen!$B$1:$B$17,MATCH(Original!U610,Einkommen!$A$1:$A$17,0)),"")</f>
        <v>1</v>
      </c>
      <c r="W610" s="24">
        <f>IF(Original!V610="","",Original!V610+1)</f>
        <v>6</v>
      </c>
      <c r="X610" s="24">
        <f>IF(Original!W610="","",Original!W610+1)</f>
        <v>4</v>
      </c>
      <c r="Y610" s="25">
        <f>IF(Original!X610="ja",1,IF(Original!X610="nein",0,""))</f>
        <v>0</v>
      </c>
      <c r="Z610" s="25">
        <f>IF(Original!Y610="ja",0,IF(Original!Y610="nein",1,""))</f>
        <v>0</v>
      </c>
      <c r="AA610" s="25">
        <f>IF(OR(Original!Z610="Meine Meinung zu Amazon hat meine Entscheidung im ersten Teil des Fragebogens nicht beeinflusst.",neu!C610=0),0,IF(AND(Original!Z610="Ich habe mich wegen meiner Amazon-Vorbehalte im ersten Teil des Fragebogens fÃ¼r das Spenden entschieden.",neu!C610=1),1,""))</f>
        <v>0</v>
      </c>
      <c r="AB610" s="19"/>
    </row>
    <row r="611" spans="1:28" x14ac:dyDescent="0.3">
      <c r="A611" s="17">
        <f>IF(ISBLANK(Original!C611),1,0)</f>
        <v>1</v>
      </c>
      <c r="B611" s="2" t="str">
        <f>MID(Original!D611,8,1)&amp;MID(Original!F611,8,1)</f>
        <v>A</v>
      </c>
      <c r="C611" s="17">
        <f t="shared" si="45"/>
        <v>1</v>
      </c>
      <c r="D611" s="18">
        <f>Original!G611+1</f>
        <v>6</v>
      </c>
      <c r="E611" s="18">
        <f>Original!H611+1</f>
        <v>6</v>
      </c>
      <c r="F611" s="18">
        <f>10-Original!I611+1</f>
        <v>4</v>
      </c>
      <c r="G611" s="18">
        <f>Original!J611+1</f>
        <v>5</v>
      </c>
      <c r="H611" s="18">
        <f>Original!K611+1</f>
        <v>4</v>
      </c>
      <c r="I611" s="18">
        <f>10-Original!L611+1</f>
        <v>4</v>
      </c>
      <c r="J611" s="4">
        <f t="shared" si="46"/>
        <v>4.833333333333333</v>
      </c>
      <c r="K611" s="18">
        <f>Original!M611</f>
        <v>8</v>
      </c>
      <c r="L611" s="20">
        <f>IF(RIGHT(Original!N611,3)="â‚¬",LEFT(Original!N611,(LEN(Original!N611)-3)),Original!N611)</f>
        <v>100</v>
      </c>
      <c r="M611" s="21">
        <f t="shared" si="47"/>
        <v>100</v>
      </c>
      <c r="N611" s="5">
        <f t="shared" si="48"/>
        <v>100</v>
      </c>
      <c r="O611" s="5">
        <f t="shared" si="49"/>
        <v>100</v>
      </c>
      <c r="P611" s="22" t="str">
        <f>IF(Original!O611="mÃ¤nnlich","0",IF(Original!O611="weiblich","1",""))</f>
        <v>1</v>
      </c>
      <c r="Q611" s="22">
        <f>IFERROR(INDEX(Alter!$B$1:$B$7,MATCH(LEFT(Original!P611,5),Alter!$A$1:$A$7,0)),"")</f>
        <v>3</v>
      </c>
      <c r="R611" s="23">
        <f>IFERROR(INDEX(Abschluss!$B$1:$B$10,MATCH(Original!Q611,Abschluss!$A$1:$A$10,0)),"")</f>
        <v>4</v>
      </c>
      <c r="S611" s="23">
        <f>IFERROR(INDEX(Tätigkeit!$B$1:$B$10,MATCH(Original!R611,Tätigkeit!$A$1:$A$10,0)),"")</f>
        <v>1</v>
      </c>
      <c r="T611" s="23">
        <f>IFERROR(INDEX(Berufsfeld!$B$1:$B$16,MATCH(Original!S611,Berufsfeld!$A$1:$A$16,0)),"")</f>
        <v>11</v>
      </c>
      <c r="U611" s="23">
        <f>IFERROR(INDEX(Studium!$B$1:$B$11,MATCH(Original!T611,Studium!$A$1:$A$11,0)),"")</f>
        <v>9</v>
      </c>
      <c r="V611" s="24">
        <f>IFERROR(INDEX(Einkommen!$B$1:$B$17,MATCH(Original!U611,Einkommen!$A$1:$A$17,0)),"")</f>
        <v>1</v>
      </c>
      <c r="W611" s="24">
        <f>IF(Original!V611="","",Original!V611+1)</f>
        <v>4</v>
      </c>
      <c r="X611" s="24">
        <f>IF(Original!W611="","",Original!W611+1)</f>
        <v>1</v>
      </c>
      <c r="Y611" s="25">
        <f>IF(Original!X611="ja",1,IF(Original!X611="nein",0,""))</f>
        <v>1</v>
      </c>
      <c r="Z611" s="25">
        <f>IF(Original!Y611="ja",0,IF(Original!Y611="nein",1,""))</f>
        <v>0</v>
      </c>
      <c r="AA611" s="25">
        <f>IF(OR(Original!Z611="Meine Meinung zu Amazon hat meine Entscheidung im ersten Teil des Fragebogens nicht beeinflusst.",neu!C611=0),0,IF(AND(Original!Z611="Ich habe mich wegen meiner Amazon-Vorbehalte im ersten Teil des Fragebogens fÃ¼r das Spenden entschieden.",neu!C611=1),1,""))</f>
        <v>0</v>
      </c>
      <c r="AB611" s="19"/>
    </row>
    <row r="612" spans="1:28" x14ac:dyDescent="0.3">
      <c r="A612" s="17">
        <f>IF(ISBLANK(Original!C612),1,0)</f>
        <v>0</v>
      </c>
      <c r="B612" s="2" t="str">
        <f>MID(Original!D612,8,1)&amp;MID(Original!F612,8,1)</f>
        <v>B</v>
      </c>
      <c r="C612" s="17">
        <f t="shared" si="45"/>
        <v>0</v>
      </c>
      <c r="D612" s="18">
        <f>Original!G612+1</f>
        <v>6</v>
      </c>
      <c r="E612" s="18">
        <f>Original!H612+1</f>
        <v>5</v>
      </c>
      <c r="F612" s="18">
        <f>10-Original!I612+1</f>
        <v>7</v>
      </c>
      <c r="G612" s="18">
        <f>Original!J612+1</f>
        <v>4</v>
      </c>
      <c r="H612" s="18">
        <f>Original!K612+1</f>
        <v>3</v>
      </c>
      <c r="I612" s="18">
        <f>10-Original!L612+1</f>
        <v>4</v>
      </c>
      <c r="J612" s="4">
        <f t="shared" si="46"/>
        <v>4.833333333333333</v>
      </c>
      <c r="K612" s="18">
        <f>Original!M612</f>
        <v>10</v>
      </c>
      <c r="L612" s="20">
        <f>IF(RIGHT(Original!N612,3)="â‚¬",LEFT(Original!N612,(LEN(Original!N612)-3)),Original!N612)</f>
        <v>200</v>
      </c>
      <c r="M612" s="21">
        <f t="shared" si="47"/>
        <v>200</v>
      </c>
      <c r="N612" s="5">
        <f t="shared" si="48"/>
        <v>200</v>
      </c>
      <c r="O612" s="5">
        <f t="shared" si="49"/>
        <v>200</v>
      </c>
      <c r="P612" s="22" t="str">
        <f>IF(Original!O612="mÃ¤nnlich","0",IF(Original!O612="weiblich","1",""))</f>
        <v>1</v>
      </c>
      <c r="Q612" s="22">
        <f>IFERROR(INDEX(Alter!$B$1:$B$7,MATCH(LEFT(Original!P612,5),Alter!$A$1:$A$7,0)),"")</f>
        <v>2</v>
      </c>
      <c r="R612" s="23">
        <f>IFERROR(INDEX(Abschluss!$B$1:$B$10,MATCH(Original!Q612,Abschluss!$A$1:$A$10,0)),"")</f>
        <v>4</v>
      </c>
      <c r="S612" s="23" t="str">
        <f>IFERROR(INDEX(Tätigkeit!$B$1:$B$10,MATCH(Original!R612,Tätigkeit!$A$1:$A$10,0)),"")</f>
        <v/>
      </c>
      <c r="T612" s="23">
        <f>IFERROR(INDEX(Berufsfeld!$B$1:$B$16,MATCH(Original!S612,Berufsfeld!$A$1:$A$16,0)),"")</f>
        <v>2</v>
      </c>
      <c r="U612" s="23">
        <f>IFERROR(INDEX(Studium!$B$1:$B$11,MATCH(Original!T612,Studium!$A$1:$A$11,0)),"")</f>
        <v>7</v>
      </c>
      <c r="V612" s="24">
        <f>IFERROR(INDEX(Einkommen!$B$1:$B$17,MATCH(Original!U612,Einkommen!$A$1:$A$17,0)),"")</f>
        <v>1</v>
      </c>
      <c r="W612" s="24">
        <f>IF(Original!V612="","",Original!V612+1)</f>
        <v>4</v>
      </c>
      <c r="X612" s="24">
        <f>IF(Original!W612="","",Original!W612+1)</f>
        <v>1</v>
      </c>
      <c r="Y612" s="25">
        <f>IF(Original!X612="ja",1,IF(Original!X612="nein",0,""))</f>
        <v>1</v>
      </c>
      <c r="Z612" s="25">
        <f>IF(Original!Y612="ja",0,IF(Original!Y612="nein",1,""))</f>
        <v>0</v>
      </c>
      <c r="AA612" s="25">
        <f>IF(OR(Original!Z612="Meine Meinung zu Amazon hat meine Entscheidung im ersten Teil des Fragebogens nicht beeinflusst.",neu!C612=0),0,IF(AND(Original!Z612="Ich habe mich wegen meiner Amazon-Vorbehalte im ersten Teil des Fragebogens fÃ¼r das Spenden entschieden.",neu!C612=1),1,""))</f>
        <v>0</v>
      </c>
      <c r="AB612" s="19"/>
    </row>
    <row r="613" spans="1:28" x14ac:dyDescent="0.3">
      <c r="A613" s="17">
        <f>IF(ISBLANK(Original!C613),1,0)</f>
        <v>1</v>
      </c>
      <c r="B613" s="2" t="str">
        <f>MID(Original!D613,8,1)&amp;MID(Original!F613,8,1)</f>
        <v>A</v>
      </c>
      <c r="C613" s="17">
        <f t="shared" si="45"/>
        <v>1</v>
      </c>
      <c r="D613" s="18">
        <f>Original!G613+1</f>
        <v>7</v>
      </c>
      <c r="E613" s="18">
        <f>Original!H613+1</f>
        <v>7</v>
      </c>
      <c r="F613" s="18">
        <f>10-Original!I613+1</f>
        <v>1</v>
      </c>
      <c r="G613" s="18">
        <f>Original!J613+1</f>
        <v>7</v>
      </c>
      <c r="H613" s="18">
        <f>Original!K613+1</f>
        <v>7</v>
      </c>
      <c r="I613" s="18">
        <f>10-Original!L613+1</f>
        <v>5</v>
      </c>
      <c r="J613" s="4">
        <f t="shared" si="46"/>
        <v>5.666666666666667</v>
      </c>
      <c r="K613" s="18">
        <f>Original!M613</f>
        <v>10</v>
      </c>
      <c r="L613" s="20">
        <f>IF(RIGHT(Original!N613,3)="â‚¬",LEFT(Original!N613,(LEN(Original!N613)-3)),Original!N613)</f>
        <v>500</v>
      </c>
      <c r="M613" s="21">
        <f t="shared" si="47"/>
        <v>500</v>
      </c>
      <c r="N613" s="5">
        <f t="shared" si="48"/>
        <v>500</v>
      </c>
      <c r="O613" s="5">
        <f t="shared" si="49"/>
        <v>500</v>
      </c>
      <c r="P613" s="22" t="str">
        <f>IF(Original!O613="mÃ¤nnlich","0",IF(Original!O613="weiblich","1",""))</f>
        <v>0</v>
      </c>
      <c r="Q613" s="22">
        <f>IFERROR(INDEX(Alter!$B$1:$B$7,MATCH(LEFT(Original!P613,5),Alter!$A$1:$A$7,0)),"")</f>
        <v>4</v>
      </c>
      <c r="R613" s="23">
        <f>IFERROR(INDEX(Abschluss!$B$1:$B$10,MATCH(Original!Q613,Abschluss!$A$1:$A$10,0)),"")</f>
        <v>8</v>
      </c>
      <c r="S613" s="23">
        <f>IFERROR(INDEX(Tätigkeit!$B$1:$B$10,MATCH(Original!R613,Tätigkeit!$A$1:$A$10,0)),"")</f>
        <v>4</v>
      </c>
      <c r="T613" s="23">
        <f>IFERROR(INDEX(Berufsfeld!$B$1:$B$16,MATCH(Original!S613,Berufsfeld!$A$1:$A$16,0)),"")</f>
        <v>3</v>
      </c>
      <c r="U613" s="23">
        <f>IFERROR(INDEX(Studium!$B$1:$B$11,MATCH(Original!T613,Studium!$A$1:$A$11,0)),"")</f>
        <v>5</v>
      </c>
      <c r="V613" s="24">
        <f>IFERROR(INDEX(Einkommen!$B$1:$B$17,MATCH(Original!U613,Einkommen!$A$1:$A$17,0)),"")</f>
        <v>7</v>
      </c>
      <c r="W613" s="24">
        <f>IF(Original!V613="","",Original!V613+1)</f>
        <v>7</v>
      </c>
      <c r="X613" s="24">
        <f>IF(Original!W613="","",Original!W613+1)</f>
        <v>4</v>
      </c>
      <c r="Y613" s="25">
        <f>IF(Original!X613="ja",1,IF(Original!X613="nein",0,""))</f>
        <v>1</v>
      </c>
      <c r="Z613" s="25">
        <f>IF(Original!Y613="ja",0,IF(Original!Y613="nein",1,""))</f>
        <v>0</v>
      </c>
      <c r="AA613" s="25">
        <f>IF(OR(Original!Z613="Meine Meinung zu Amazon hat meine Entscheidung im ersten Teil des Fragebogens nicht beeinflusst.",neu!C613=0),0,IF(AND(Original!Z613="Ich habe mich wegen meiner Amazon-Vorbehalte im ersten Teil des Fragebogens fÃ¼r das Spenden entschieden.",neu!C613=1),1,""))</f>
        <v>0</v>
      </c>
      <c r="AB613" s="19"/>
    </row>
    <row r="614" spans="1:28" x14ac:dyDescent="0.3">
      <c r="A614" s="17">
        <f>IF(ISBLANK(Original!C614),1,0)</f>
        <v>0</v>
      </c>
      <c r="B614" s="2" t="str">
        <f>MID(Original!D614,8,1)&amp;MID(Original!F614,8,1)</f>
        <v>A</v>
      </c>
      <c r="C614" s="17">
        <f t="shared" si="45"/>
        <v>1</v>
      </c>
      <c r="D614" s="18">
        <f>Original!G614+1</f>
        <v>6</v>
      </c>
      <c r="E614" s="18">
        <f>Original!H614+1</f>
        <v>4</v>
      </c>
      <c r="F614" s="18">
        <f>10-Original!I614+1</f>
        <v>4</v>
      </c>
      <c r="G614" s="18">
        <f>Original!J614+1</f>
        <v>6</v>
      </c>
      <c r="H614" s="18">
        <f>Original!K614+1</f>
        <v>5</v>
      </c>
      <c r="I614" s="18">
        <f>10-Original!L614+1</f>
        <v>5</v>
      </c>
      <c r="J614" s="4">
        <f t="shared" si="46"/>
        <v>5</v>
      </c>
      <c r="K614" s="18">
        <f>Original!M614</f>
        <v>8</v>
      </c>
      <c r="L614" s="20">
        <f>IF(RIGHT(Original!N614,3)="â‚¬",LEFT(Original!N614,(LEN(Original!N614)-3)),Original!N614)</f>
        <v>400</v>
      </c>
      <c r="M614" s="21">
        <f t="shared" si="47"/>
        <v>400</v>
      </c>
      <c r="N614" s="5">
        <f t="shared" si="48"/>
        <v>400</v>
      </c>
      <c r="O614" s="5">
        <f t="shared" si="49"/>
        <v>400</v>
      </c>
      <c r="P614" s="22" t="str">
        <f>IF(Original!O614="mÃ¤nnlich","0",IF(Original!O614="weiblich","1",""))</f>
        <v>1</v>
      </c>
      <c r="Q614" s="22">
        <f>IFERROR(INDEX(Alter!$B$1:$B$7,MATCH(LEFT(Original!P614,5),Alter!$A$1:$A$7,0)),"")</f>
        <v>5</v>
      </c>
      <c r="R614" s="23">
        <f>IFERROR(INDEX(Abschluss!$B$1:$B$10,MATCH(Original!Q614,Abschluss!$A$1:$A$10,0)),"")</f>
        <v>8</v>
      </c>
      <c r="S614" s="23">
        <f>IFERROR(INDEX(Tätigkeit!$B$1:$B$10,MATCH(Original!R614,Tätigkeit!$A$1:$A$10,0)),"")</f>
        <v>2</v>
      </c>
      <c r="T614" s="23">
        <f>IFERROR(INDEX(Berufsfeld!$B$1:$B$16,MATCH(Original!S614,Berufsfeld!$A$1:$A$16,0)),"")</f>
        <v>6</v>
      </c>
      <c r="U614" s="23" t="str">
        <f>IFERROR(INDEX(Studium!$B$1:$B$11,MATCH(Original!T614,Studium!$A$1:$A$11,0)),"")</f>
        <v/>
      </c>
      <c r="V614" s="24">
        <f>IFERROR(INDEX(Einkommen!$B$1:$B$17,MATCH(Original!U614,Einkommen!$A$1:$A$17,0)),"")</f>
        <v>5</v>
      </c>
      <c r="W614" s="24">
        <f>IF(Original!V614="","",Original!V614+1)</f>
        <v>5</v>
      </c>
      <c r="X614" s="24">
        <f>IF(Original!W614="","",Original!W614+1)</f>
        <v>4</v>
      </c>
      <c r="Y614" s="25">
        <f>IF(Original!X614="ja",1,IF(Original!X614="nein",0,""))</f>
        <v>1</v>
      </c>
      <c r="Z614" s="25">
        <f>IF(Original!Y614="ja",0,IF(Original!Y614="nein",1,""))</f>
        <v>0</v>
      </c>
      <c r="AA614" s="25">
        <f>IF(OR(Original!Z614="Meine Meinung zu Amazon hat meine Entscheidung im ersten Teil des Fragebogens nicht beeinflusst.",neu!C614=0),0,IF(AND(Original!Z614="Ich habe mich wegen meiner Amazon-Vorbehalte im ersten Teil des Fragebogens fÃ¼r das Spenden entschieden.",neu!C614=1),1,""))</f>
        <v>0</v>
      </c>
      <c r="AB614" s="19"/>
    </row>
    <row r="615" spans="1:28" x14ac:dyDescent="0.3">
      <c r="A615" s="17">
        <f>IF(ISBLANK(Original!C615),1,0)</f>
        <v>1</v>
      </c>
      <c r="B615" s="2" t="str">
        <f>MID(Original!D615,8,1)&amp;MID(Original!F615,8,1)</f>
        <v>A</v>
      </c>
      <c r="C615" s="17">
        <f t="shared" si="45"/>
        <v>1</v>
      </c>
      <c r="D615" s="18">
        <f>Original!G615+1</f>
        <v>7</v>
      </c>
      <c r="E615" s="18">
        <f>Original!H615+1</f>
        <v>5</v>
      </c>
      <c r="F615" s="18">
        <f>10-Original!I615+1</f>
        <v>1</v>
      </c>
      <c r="G615" s="18">
        <f>Original!J615+1</f>
        <v>1</v>
      </c>
      <c r="H615" s="18">
        <f>Original!K615+1</f>
        <v>1</v>
      </c>
      <c r="I615" s="18">
        <f>10-Original!L615+1</f>
        <v>3</v>
      </c>
      <c r="J615" s="4">
        <f t="shared" si="46"/>
        <v>3</v>
      </c>
      <c r="K615" s="18">
        <f>Original!M615</f>
        <v>6</v>
      </c>
      <c r="L615" s="20">
        <f>IF(RIGHT(Original!N615,3)="â‚¬",LEFT(Original!N615,(LEN(Original!N615)-3)),Original!N615)</f>
        <v>50</v>
      </c>
      <c r="M615" s="21">
        <f t="shared" si="47"/>
        <v>50</v>
      </c>
      <c r="N615" s="5">
        <f t="shared" si="48"/>
        <v>50</v>
      </c>
      <c r="O615" s="5">
        <f t="shared" si="49"/>
        <v>50</v>
      </c>
      <c r="P615" s="22" t="str">
        <f>IF(Original!O615="mÃ¤nnlich","0",IF(Original!O615="weiblich","1",""))</f>
        <v>1</v>
      </c>
      <c r="Q615" s="22">
        <f>IFERROR(INDEX(Alter!$B$1:$B$7,MATCH(LEFT(Original!P615,5),Alter!$A$1:$A$7,0)),"")</f>
        <v>2</v>
      </c>
      <c r="R615" s="23">
        <f>IFERROR(INDEX(Abschluss!$B$1:$B$10,MATCH(Original!Q615,Abschluss!$A$1:$A$10,0)),"")</f>
        <v>4</v>
      </c>
      <c r="S615" s="23">
        <f>IFERROR(INDEX(Tätigkeit!$B$1:$B$10,MATCH(Original!R615,Tätigkeit!$A$1:$A$10,0)),"")</f>
        <v>1</v>
      </c>
      <c r="T615" s="23" t="str">
        <f>IFERROR(INDEX(Berufsfeld!$B$1:$B$16,MATCH(Original!S615,Berufsfeld!$A$1:$A$16,0)),"")</f>
        <v/>
      </c>
      <c r="U615" s="23">
        <f>IFERROR(INDEX(Studium!$B$1:$B$11,MATCH(Original!T615,Studium!$A$1:$A$11,0)),"")</f>
        <v>7</v>
      </c>
      <c r="V615" s="24">
        <f>IFERROR(INDEX(Einkommen!$B$1:$B$17,MATCH(Original!U615,Einkommen!$A$1:$A$17,0)),"")</f>
        <v>1</v>
      </c>
      <c r="W615" s="24">
        <f>IF(Original!V615="","",Original!V615+1)</f>
        <v>4</v>
      </c>
      <c r="X615" s="24">
        <f>IF(Original!W615="","",Original!W615+1)</f>
        <v>4</v>
      </c>
      <c r="Y615" s="25">
        <f>IF(Original!X615="ja",1,IF(Original!X615="nein",0,""))</f>
        <v>0</v>
      </c>
      <c r="Z615" s="25">
        <f>IF(Original!Y615="ja",0,IF(Original!Y615="nein",1,""))</f>
        <v>1</v>
      </c>
      <c r="AA615" s="25">
        <f>IF(OR(Original!Z615="Meine Meinung zu Amazon hat meine Entscheidung im ersten Teil des Fragebogens nicht beeinflusst.",neu!C615=0),0,IF(AND(Original!Z615="Ich habe mich wegen meiner Amazon-Vorbehalte im ersten Teil des Fragebogens fÃ¼r das Spenden entschieden.",neu!C615=1),1,""))</f>
        <v>0</v>
      </c>
      <c r="AB615" s="19"/>
    </row>
    <row r="616" spans="1:28" x14ac:dyDescent="0.3">
      <c r="A616" s="17">
        <f>IF(ISBLANK(Original!C616),1,0)</f>
        <v>0</v>
      </c>
      <c r="B616" s="2" t="str">
        <f>MID(Original!D616,8,1)&amp;MID(Original!F616,8,1)</f>
        <v>A</v>
      </c>
      <c r="C616" s="17">
        <f t="shared" si="45"/>
        <v>1</v>
      </c>
      <c r="D616" s="18">
        <f>Original!G616+1</f>
        <v>4</v>
      </c>
      <c r="E616" s="18">
        <f>Original!H616+1</f>
        <v>9</v>
      </c>
      <c r="F616" s="18">
        <f>10-Original!I616+1</f>
        <v>2</v>
      </c>
      <c r="G616" s="18">
        <f>Original!J616+1</f>
        <v>3</v>
      </c>
      <c r="H616" s="18">
        <f>Original!K616+1</f>
        <v>3</v>
      </c>
      <c r="I616" s="18">
        <f>10-Original!L616+1</f>
        <v>3</v>
      </c>
      <c r="J616" s="4">
        <f t="shared" si="46"/>
        <v>4</v>
      </c>
      <c r="K616" s="18">
        <f>Original!M616</f>
        <v>10</v>
      </c>
      <c r="L616" s="20">
        <f>IF(RIGHT(Original!N616,3)="â‚¬",LEFT(Original!N616,(LEN(Original!N616)-3)),Original!N616)</f>
        <v>250</v>
      </c>
      <c r="M616" s="21">
        <f t="shared" si="47"/>
        <v>250</v>
      </c>
      <c r="N616" s="5">
        <f t="shared" si="48"/>
        <v>250</v>
      </c>
      <c r="O616" s="5">
        <f t="shared" si="49"/>
        <v>250</v>
      </c>
      <c r="P616" s="22" t="str">
        <f>IF(Original!O616="mÃ¤nnlich","0",IF(Original!O616="weiblich","1",""))</f>
        <v>1</v>
      </c>
      <c r="Q616" s="22">
        <f>IFERROR(INDEX(Alter!$B$1:$B$7,MATCH(LEFT(Original!P616,5),Alter!$A$1:$A$7,0)),"")</f>
        <v>2</v>
      </c>
      <c r="R616" s="23">
        <f>IFERROR(INDEX(Abschluss!$B$1:$B$10,MATCH(Original!Q616,Abschluss!$A$1:$A$10,0)),"")</f>
        <v>4</v>
      </c>
      <c r="S616" s="23">
        <f>IFERROR(INDEX(Tätigkeit!$B$1:$B$10,MATCH(Original!R616,Tätigkeit!$A$1:$A$10,0)),"")</f>
        <v>7</v>
      </c>
      <c r="T616" s="23">
        <f>IFERROR(INDEX(Berufsfeld!$B$1:$B$16,MATCH(Original!S616,Berufsfeld!$A$1:$A$16,0)),"")</f>
        <v>1</v>
      </c>
      <c r="U616" s="23">
        <f>IFERROR(INDEX(Studium!$B$1:$B$11,MATCH(Original!T616,Studium!$A$1:$A$11,0)),"")</f>
        <v>5</v>
      </c>
      <c r="V616" s="24">
        <f>IFERROR(INDEX(Einkommen!$B$1:$B$17,MATCH(Original!U616,Einkommen!$A$1:$A$17,0)),"")</f>
        <v>3</v>
      </c>
      <c r="W616" s="24">
        <f>IF(Original!V616="","",Original!V616+1)</f>
        <v>4</v>
      </c>
      <c r="X616" s="24">
        <f>IF(Original!W616="","",Original!W616+1)</f>
        <v>2</v>
      </c>
      <c r="Y616" s="25">
        <f>IF(Original!X616="ja",1,IF(Original!X616="nein",0,""))</f>
        <v>1</v>
      </c>
      <c r="Z616" s="25">
        <f>IF(Original!Y616="ja",0,IF(Original!Y616="nein",1,""))</f>
        <v>1</v>
      </c>
      <c r="AA616" s="25">
        <f>IF(OR(Original!Z616="Meine Meinung zu Amazon hat meine Entscheidung im ersten Teil des Fragebogens nicht beeinflusst.",neu!C616=0),0,IF(AND(Original!Z616="Ich habe mich wegen meiner Amazon-Vorbehalte im ersten Teil des Fragebogens fÃ¼r das Spenden entschieden.",neu!C616=1),1,""))</f>
        <v>0</v>
      </c>
      <c r="AB616" s="19"/>
    </row>
    <row r="617" spans="1:28" x14ac:dyDescent="0.3">
      <c r="A617" s="17">
        <f>IF(ISBLANK(Original!C617),1,0)</f>
        <v>1</v>
      </c>
      <c r="B617" s="2" t="str">
        <f>MID(Original!D617,8,1)&amp;MID(Original!F617,8,1)</f>
        <v>A</v>
      </c>
      <c r="C617" s="17">
        <f t="shared" si="45"/>
        <v>1</v>
      </c>
      <c r="D617" s="18">
        <f>Original!G617+1</f>
        <v>8</v>
      </c>
      <c r="E617" s="18">
        <f>Original!H617+1</f>
        <v>9</v>
      </c>
      <c r="F617" s="18">
        <f>10-Original!I617+1</f>
        <v>4</v>
      </c>
      <c r="G617" s="18">
        <f>Original!J617+1</f>
        <v>4</v>
      </c>
      <c r="H617" s="18">
        <f>Original!K617+1</f>
        <v>3</v>
      </c>
      <c r="I617" s="18">
        <f>10-Original!L617+1</f>
        <v>4</v>
      </c>
      <c r="J617" s="4">
        <f t="shared" si="46"/>
        <v>5.333333333333333</v>
      </c>
      <c r="K617" s="18">
        <f>Original!M617</f>
        <v>10</v>
      </c>
      <c r="L617" s="20">
        <f>IF(RIGHT(Original!N617,3)="â‚¬",LEFT(Original!N617,(LEN(Original!N617)-3)),Original!N617)</f>
        <v>100</v>
      </c>
      <c r="M617" s="21">
        <f t="shared" si="47"/>
        <v>100</v>
      </c>
      <c r="N617" s="5">
        <f t="shared" si="48"/>
        <v>100</v>
      </c>
      <c r="O617" s="5">
        <f t="shared" si="49"/>
        <v>100</v>
      </c>
      <c r="P617" s="22" t="str">
        <f>IF(Original!O617="mÃ¤nnlich","0",IF(Original!O617="weiblich","1",""))</f>
        <v>0</v>
      </c>
      <c r="Q617" s="22">
        <f>IFERROR(INDEX(Alter!$B$1:$B$7,MATCH(LEFT(Original!P617,5),Alter!$A$1:$A$7,0)),"")</f>
        <v>4</v>
      </c>
      <c r="R617" s="23">
        <f>IFERROR(INDEX(Abschluss!$B$1:$B$10,MATCH(Original!Q617,Abschluss!$A$1:$A$10,0)),"")</f>
        <v>8</v>
      </c>
      <c r="S617" s="23">
        <f>IFERROR(INDEX(Tätigkeit!$B$1:$B$10,MATCH(Original!R617,Tätigkeit!$A$1:$A$10,0)),"")</f>
        <v>5</v>
      </c>
      <c r="T617" s="23">
        <f>IFERROR(INDEX(Berufsfeld!$B$1:$B$16,MATCH(Original!S617,Berufsfeld!$A$1:$A$16,0)),"")</f>
        <v>6</v>
      </c>
      <c r="U617" s="23">
        <f>IFERROR(INDEX(Studium!$B$1:$B$11,MATCH(Original!T617,Studium!$A$1:$A$11,0)),"")</f>
        <v>2</v>
      </c>
      <c r="V617" s="24">
        <f>IFERROR(INDEX(Einkommen!$B$1:$B$17,MATCH(Original!U617,Einkommen!$A$1:$A$17,0)),"")</f>
        <v>7</v>
      </c>
      <c r="W617" s="24">
        <f>IF(Original!V617="","",Original!V617+1)</f>
        <v>6</v>
      </c>
      <c r="X617" s="24">
        <f>IF(Original!W617="","",Original!W617+1)</f>
        <v>3</v>
      </c>
      <c r="Y617" s="25">
        <f>IF(Original!X617="ja",1,IF(Original!X617="nein",0,""))</f>
        <v>1</v>
      </c>
      <c r="Z617" s="25">
        <f>IF(Original!Y617="ja",0,IF(Original!Y617="nein",1,""))</f>
        <v>0</v>
      </c>
      <c r="AA617" s="25">
        <f>IF(OR(Original!Z617="Meine Meinung zu Amazon hat meine Entscheidung im ersten Teil des Fragebogens nicht beeinflusst.",neu!C617=0),0,IF(AND(Original!Z617="Ich habe mich wegen meiner Amazon-Vorbehalte im ersten Teil des Fragebogens fÃ¼r das Spenden entschieden.",neu!C617=1),1,""))</f>
        <v>1</v>
      </c>
      <c r="AB617" s="19"/>
    </row>
    <row r="618" spans="1:28" x14ac:dyDescent="0.3">
      <c r="A618" s="17">
        <f>IF(ISBLANK(Original!C618),1,0)</f>
        <v>1</v>
      </c>
      <c r="B618" s="2" t="str">
        <f>MID(Original!D618,8,1)&amp;MID(Original!F618,8,1)</f>
        <v>A</v>
      </c>
      <c r="C618" s="17">
        <f t="shared" si="45"/>
        <v>1</v>
      </c>
      <c r="D618" s="18">
        <f>Original!G618+1</f>
        <v>8</v>
      </c>
      <c r="E618" s="18">
        <f>Original!H618+1</f>
        <v>9</v>
      </c>
      <c r="F618" s="18">
        <f>10-Original!I618+1</f>
        <v>4</v>
      </c>
      <c r="G618" s="18">
        <f>Original!J618+1</f>
        <v>4</v>
      </c>
      <c r="H618" s="18">
        <f>Original!K618+1</f>
        <v>3</v>
      </c>
      <c r="I618" s="18">
        <f>10-Original!L618+1</f>
        <v>4</v>
      </c>
      <c r="J618" s="4">
        <f t="shared" si="46"/>
        <v>5.333333333333333</v>
      </c>
      <c r="K618" s="18">
        <f>Original!M618</f>
        <v>10</v>
      </c>
      <c r="L618" s="20">
        <f>IF(RIGHT(Original!N618,3)="â‚¬",LEFT(Original!N618,(LEN(Original!N618)-3)),Original!N618)</f>
        <v>100</v>
      </c>
      <c r="M618" s="21">
        <f t="shared" si="47"/>
        <v>100</v>
      </c>
      <c r="N618" s="5">
        <f t="shared" si="48"/>
        <v>100</v>
      </c>
      <c r="O618" s="5">
        <f t="shared" si="49"/>
        <v>100</v>
      </c>
      <c r="P618" s="22" t="str">
        <f>IF(Original!O618="mÃ¤nnlich","0",IF(Original!O618="weiblich","1",""))</f>
        <v>0</v>
      </c>
      <c r="Q618" s="22">
        <f>IFERROR(INDEX(Alter!$B$1:$B$7,MATCH(LEFT(Original!P618,5),Alter!$A$1:$A$7,0)),"")</f>
        <v>4</v>
      </c>
      <c r="R618" s="23">
        <f>IFERROR(INDEX(Abschluss!$B$1:$B$10,MATCH(Original!Q618,Abschluss!$A$1:$A$10,0)),"")</f>
        <v>8</v>
      </c>
      <c r="S618" s="23">
        <f>IFERROR(INDEX(Tätigkeit!$B$1:$B$10,MATCH(Original!R618,Tätigkeit!$A$1:$A$10,0)),"")</f>
        <v>5</v>
      </c>
      <c r="T618" s="23">
        <f>IFERROR(INDEX(Berufsfeld!$B$1:$B$16,MATCH(Original!S618,Berufsfeld!$A$1:$A$16,0)),"")</f>
        <v>6</v>
      </c>
      <c r="U618" s="23">
        <f>IFERROR(INDEX(Studium!$B$1:$B$11,MATCH(Original!T618,Studium!$A$1:$A$11,0)),"")</f>
        <v>2</v>
      </c>
      <c r="V618" s="24">
        <f>IFERROR(INDEX(Einkommen!$B$1:$B$17,MATCH(Original!U618,Einkommen!$A$1:$A$17,0)),"")</f>
        <v>7</v>
      </c>
      <c r="W618" s="24">
        <f>IF(Original!V618="","",Original!V618+1)</f>
        <v>6</v>
      </c>
      <c r="X618" s="24">
        <f>IF(Original!W618="","",Original!W618+1)</f>
        <v>3</v>
      </c>
      <c r="Y618" s="25">
        <f>IF(Original!X618="ja",1,IF(Original!X618="nein",0,""))</f>
        <v>1</v>
      </c>
      <c r="Z618" s="25">
        <f>IF(Original!Y618="ja",0,IF(Original!Y618="nein",1,""))</f>
        <v>0</v>
      </c>
      <c r="AA618" s="25">
        <f>IF(OR(Original!Z618="Meine Meinung zu Amazon hat meine Entscheidung im ersten Teil des Fragebogens nicht beeinflusst.",neu!C618=0),0,IF(AND(Original!Z618="Ich habe mich wegen meiner Amazon-Vorbehalte im ersten Teil des Fragebogens fÃ¼r das Spenden entschieden.",neu!C618=1),1,""))</f>
        <v>1</v>
      </c>
      <c r="AB618" s="19"/>
    </row>
    <row r="619" spans="1:28" x14ac:dyDescent="0.3">
      <c r="A619" s="17">
        <f>IF(ISBLANK(Original!C619),1,0)</f>
        <v>1</v>
      </c>
      <c r="B619" s="2" t="str">
        <f>MID(Original!D619,8,1)&amp;MID(Original!F619,8,1)</f>
        <v>A</v>
      </c>
      <c r="C619" s="17">
        <f t="shared" si="45"/>
        <v>1</v>
      </c>
      <c r="D619" s="18">
        <f>Original!G619+1</f>
        <v>7</v>
      </c>
      <c r="E619" s="18">
        <f>Original!H619+1</f>
        <v>9</v>
      </c>
      <c r="F619" s="18">
        <f>10-Original!I619+1</f>
        <v>7</v>
      </c>
      <c r="G619" s="18">
        <f>Original!J619+1</f>
        <v>1</v>
      </c>
      <c r="H619" s="18">
        <f>Original!K619+1</f>
        <v>1</v>
      </c>
      <c r="I619" s="18">
        <f>10-Original!L619+1</f>
        <v>7</v>
      </c>
      <c r="J619" s="4">
        <f t="shared" si="46"/>
        <v>5.333333333333333</v>
      </c>
      <c r="K619" s="18">
        <f>Original!M619</f>
        <v>6</v>
      </c>
      <c r="L619" s="20">
        <f>IF(RIGHT(Original!N619,3)="â‚¬",LEFT(Original!N619,(LEN(Original!N619)-3)),Original!N619)</f>
        <v>0</v>
      </c>
      <c r="M619" s="21">
        <f t="shared" si="47"/>
        <v>0</v>
      </c>
      <c r="N619" s="5">
        <f t="shared" si="48"/>
        <v>0</v>
      </c>
      <c r="O619" s="5">
        <f t="shared" si="49"/>
        <v>0</v>
      </c>
      <c r="P619" s="22" t="str">
        <f>IF(Original!O619="mÃ¤nnlich","0",IF(Original!O619="weiblich","1",""))</f>
        <v>0</v>
      </c>
      <c r="Q619" s="22">
        <f>IFERROR(INDEX(Alter!$B$1:$B$7,MATCH(LEFT(Original!P619,5),Alter!$A$1:$A$7,0)),"")</f>
        <v>3</v>
      </c>
      <c r="R619" s="23">
        <f>IFERROR(INDEX(Abschluss!$B$1:$B$10,MATCH(Original!Q619,Abschluss!$A$1:$A$10,0)),"")</f>
        <v>3</v>
      </c>
      <c r="S619" s="23">
        <f>IFERROR(INDEX(Tätigkeit!$B$1:$B$10,MATCH(Original!R619,Tätigkeit!$A$1:$A$10,0)),"")</f>
        <v>2</v>
      </c>
      <c r="T619" s="23">
        <f>IFERROR(INDEX(Berufsfeld!$B$1:$B$16,MATCH(Original!S619,Berufsfeld!$A$1:$A$16,0)),"")</f>
        <v>10</v>
      </c>
      <c r="U619" s="23" t="str">
        <f>IFERROR(INDEX(Studium!$B$1:$B$11,MATCH(Original!T619,Studium!$A$1:$A$11,0)),"")</f>
        <v/>
      </c>
      <c r="V619" s="24">
        <f>IFERROR(INDEX(Einkommen!$B$1:$B$17,MATCH(Original!U619,Einkommen!$A$1:$A$17,0)),"")</f>
        <v>3</v>
      </c>
      <c r="W619" s="24">
        <f>IF(Original!V619="","",Original!V619+1)</f>
        <v>4</v>
      </c>
      <c r="X619" s="24">
        <f>IF(Original!W619="","",Original!W619+1)</f>
        <v>4</v>
      </c>
      <c r="Y619" s="25">
        <f>IF(Original!X619="ja",1,IF(Original!X619="nein",0,""))</f>
        <v>1</v>
      </c>
      <c r="Z619" s="25">
        <f>IF(Original!Y619="ja",0,IF(Original!Y619="nein",1,""))</f>
        <v>0</v>
      </c>
      <c r="AA619" s="25">
        <f>IF(OR(Original!Z619="Meine Meinung zu Amazon hat meine Entscheidung im ersten Teil des Fragebogens nicht beeinflusst.",neu!C619=0),0,IF(AND(Original!Z619="Ich habe mich wegen meiner Amazon-Vorbehalte im ersten Teil des Fragebogens fÃ¼r das Spenden entschieden.",neu!C619=1),1,""))</f>
        <v>0</v>
      </c>
      <c r="AB619" s="19"/>
    </row>
    <row r="620" spans="1:28" x14ac:dyDescent="0.3">
      <c r="A620" s="17">
        <f>IF(ISBLANK(Original!C620),1,0)</f>
        <v>1</v>
      </c>
      <c r="B620" s="2" t="str">
        <f>MID(Original!D620,8,1)&amp;MID(Original!F620,8,1)</f>
        <v>A</v>
      </c>
      <c r="C620" s="17">
        <f t="shared" si="45"/>
        <v>1</v>
      </c>
      <c r="D620" s="18">
        <f>Original!G620+1</f>
        <v>5</v>
      </c>
      <c r="E620" s="18">
        <f>Original!H620+1</f>
        <v>9</v>
      </c>
      <c r="F620" s="18">
        <f>10-Original!I620+1</f>
        <v>3</v>
      </c>
      <c r="G620" s="18">
        <f>Original!J620+1</f>
        <v>5</v>
      </c>
      <c r="H620" s="18">
        <f>Original!K620+1</f>
        <v>2</v>
      </c>
      <c r="I620" s="18">
        <f>10-Original!L620+1</f>
        <v>3</v>
      </c>
      <c r="J620" s="4">
        <f t="shared" si="46"/>
        <v>4.5</v>
      </c>
      <c r="K620" s="18">
        <f>Original!M620</f>
        <v>8</v>
      </c>
      <c r="L620" s="20">
        <f>IF(RIGHT(Original!N620,3)="â‚¬",LEFT(Original!N620,(LEN(Original!N620)-3)),Original!N620)</f>
        <v>200</v>
      </c>
      <c r="M620" s="21">
        <f t="shared" si="47"/>
        <v>200</v>
      </c>
      <c r="N620" s="5">
        <f t="shared" si="48"/>
        <v>200</v>
      </c>
      <c r="O620" s="5">
        <f t="shared" si="49"/>
        <v>200</v>
      </c>
      <c r="P620" s="22" t="str">
        <f>IF(Original!O620="mÃ¤nnlich","0",IF(Original!O620="weiblich","1",""))</f>
        <v>1</v>
      </c>
      <c r="Q620" s="22">
        <f>IFERROR(INDEX(Alter!$B$1:$B$7,MATCH(LEFT(Original!P620,5),Alter!$A$1:$A$7,0)),"")</f>
        <v>2</v>
      </c>
      <c r="R620" s="23">
        <f>IFERROR(INDEX(Abschluss!$B$1:$B$10,MATCH(Original!Q620,Abschluss!$A$1:$A$10,0)),"")</f>
        <v>4</v>
      </c>
      <c r="S620" s="23">
        <f>IFERROR(INDEX(Tätigkeit!$B$1:$B$10,MATCH(Original!R620,Tätigkeit!$A$1:$A$10,0)),"")</f>
        <v>1</v>
      </c>
      <c r="T620" s="23">
        <f>IFERROR(INDEX(Berufsfeld!$B$1:$B$16,MATCH(Original!S620,Berufsfeld!$A$1:$A$16,0)),"")</f>
        <v>1</v>
      </c>
      <c r="U620" s="23">
        <f>IFERROR(INDEX(Studium!$B$1:$B$11,MATCH(Original!T620,Studium!$A$1:$A$11,0)),"")</f>
        <v>7</v>
      </c>
      <c r="V620" s="24">
        <f>IFERROR(INDEX(Einkommen!$B$1:$B$17,MATCH(Original!U620,Einkommen!$A$1:$A$17,0)),"")</f>
        <v>2</v>
      </c>
      <c r="W620" s="24">
        <f>IF(Original!V620="","",Original!V620+1)</f>
        <v>4</v>
      </c>
      <c r="X620" s="24">
        <f>IF(Original!W620="","",Original!W620+1)</f>
        <v>4</v>
      </c>
      <c r="Y620" s="25">
        <f>IF(Original!X620="ja",1,IF(Original!X620="nein",0,""))</f>
        <v>1</v>
      </c>
      <c r="Z620" s="25">
        <f>IF(Original!Y620="ja",0,IF(Original!Y620="nein",1,""))</f>
        <v>0</v>
      </c>
      <c r="AA620" s="25">
        <f>IF(OR(Original!Z620="Meine Meinung zu Amazon hat meine Entscheidung im ersten Teil des Fragebogens nicht beeinflusst.",neu!C620=0),0,IF(AND(Original!Z620="Ich habe mich wegen meiner Amazon-Vorbehalte im ersten Teil des Fragebogens fÃ¼r das Spenden entschieden.",neu!C620=1),1,""))</f>
        <v>0</v>
      </c>
      <c r="AB620" s="19"/>
    </row>
    <row r="621" spans="1:28" x14ac:dyDescent="0.3">
      <c r="A621" s="17">
        <f>IF(ISBLANK(Original!C621),1,0)</f>
        <v>1</v>
      </c>
      <c r="B621" s="2" t="str">
        <f>MID(Original!D621,8,1)&amp;MID(Original!F621,8,1)</f>
        <v>A</v>
      </c>
      <c r="C621" s="17">
        <f t="shared" si="45"/>
        <v>1</v>
      </c>
      <c r="D621" s="18">
        <f>Original!G621+1</f>
        <v>7</v>
      </c>
      <c r="E621" s="18">
        <f>Original!H621+1</f>
        <v>3</v>
      </c>
      <c r="F621" s="18">
        <f>10-Original!I621+1</f>
        <v>3</v>
      </c>
      <c r="G621" s="18">
        <f>Original!J621+1</f>
        <v>3</v>
      </c>
      <c r="H621" s="18">
        <f>Original!K621+1</f>
        <v>1</v>
      </c>
      <c r="I621" s="18">
        <f>10-Original!L621+1</f>
        <v>8</v>
      </c>
      <c r="J621" s="4">
        <f t="shared" si="46"/>
        <v>4.166666666666667</v>
      </c>
      <c r="K621" s="18">
        <f>Original!M621</f>
        <v>7</v>
      </c>
      <c r="L621" s="20">
        <f>IF(RIGHT(Original!N621,3)="â‚¬",LEFT(Original!N621,(LEN(Original!N621)-3)),Original!N621)</f>
        <v>100</v>
      </c>
      <c r="M621" s="21">
        <f t="shared" si="47"/>
        <v>100</v>
      </c>
      <c r="N621" s="5">
        <f t="shared" si="48"/>
        <v>100</v>
      </c>
      <c r="O621" s="5">
        <f t="shared" si="49"/>
        <v>100</v>
      </c>
      <c r="P621" s="22" t="str">
        <f>IF(Original!O621="mÃ¤nnlich","0",IF(Original!O621="weiblich","1",""))</f>
        <v>1</v>
      </c>
      <c r="Q621" s="22">
        <f>IFERROR(INDEX(Alter!$B$1:$B$7,MATCH(LEFT(Original!P621,5),Alter!$A$1:$A$7,0)),"")</f>
        <v>2</v>
      </c>
      <c r="R621" s="23">
        <f>IFERROR(INDEX(Abschluss!$B$1:$B$10,MATCH(Original!Q621,Abschluss!$A$1:$A$10,0)),"")</f>
        <v>4</v>
      </c>
      <c r="S621" s="23">
        <f>IFERROR(INDEX(Tätigkeit!$B$1:$B$10,MATCH(Original!R621,Tätigkeit!$A$1:$A$10,0)),"")</f>
        <v>1</v>
      </c>
      <c r="T621" s="23" t="str">
        <f>IFERROR(INDEX(Berufsfeld!$B$1:$B$16,MATCH(Original!S621,Berufsfeld!$A$1:$A$16,0)),"")</f>
        <v/>
      </c>
      <c r="U621" s="23">
        <f>IFERROR(INDEX(Studium!$B$1:$B$11,MATCH(Original!T621,Studium!$A$1:$A$11,0)),"")</f>
        <v>4</v>
      </c>
      <c r="V621" s="24">
        <f>IFERROR(INDEX(Einkommen!$B$1:$B$17,MATCH(Original!U621,Einkommen!$A$1:$A$17,0)),"")</f>
        <v>2</v>
      </c>
      <c r="W621" s="24">
        <f>IF(Original!V621="","",Original!V621+1)</f>
        <v>2</v>
      </c>
      <c r="X621" s="24">
        <f>IF(Original!W621="","",Original!W621+1)</f>
        <v>3</v>
      </c>
      <c r="Y621" s="25">
        <f>IF(Original!X621="ja",1,IF(Original!X621="nein",0,""))</f>
        <v>1</v>
      </c>
      <c r="Z621" s="25">
        <f>IF(Original!Y621="ja",0,IF(Original!Y621="nein",1,""))</f>
        <v>0</v>
      </c>
      <c r="AA621" s="25">
        <f>IF(OR(Original!Z621="Meine Meinung zu Amazon hat meine Entscheidung im ersten Teil des Fragebogens nicht beeinflusst.",neu!C621=0),0,IF(AND(Original!Z621="Ich habe mich wegen meiner Amazon-Vorbehalte im ersten Teil des Fragebogens fÃ¼r das Spenden entschieden.",neu!C621=1),1,""))</f>
        <v>1</v>
      </c>
      <c r="AB621" s="19"/>
    </row>
    <row r="622" spans="1:28" x14ac:dyDescent="0.3">
      <c r="A622" s="17">
        <f>IF(ISBLANK(Original!C622),1,0)</f>
        <v>1</v>
      </c>
      <c r="B622" s="2" t="str">
        <f>MID(Original!D622,8,1)&amp;MID(Original!F622,8,1)</f>
        <v>A</v>
      </c>
      <c r="C622" s="17">
        <f t="shared" si="45"/>
        <v>1</v>
      </c>
      <c r="D622" s="18">
        <f>Original!G622+1</f>
        <v>5</v>
      </c>
      <c r="E622" s="18">
        <f>Original!H622+1</f>
        <v>4</v>
      </c>
      <c r="F622" s="18">
        <f>10-Original!I622+1</f>
        <v>2</v>
      </c>
      <c r="G622" s="18">
        <f>Original!J622+1</f>
        <v>5</v>
      </c>
      <c r="H622" s="18">
        <f>Original!K622+1</f>
        <v>2</v>
      </c>
      <c r="I622" s="18">
        <f>10-Original!L622+1</f>
        <v>4</v>
      </c>
      <c r="J622" s="4">
        <f t="shared" si="46"/>
        <v>3.6666666666666665</v>
      </c>
      <c r="K622" s="18">
        <f>Original!M622</f>
        <v>7</v>
      </c>
      <c r="L622" s="20">
        <f>IF(RIGHT(Original!N622,3)="â‚¬",LEFT(Original!N622,(LEN(Original!N622)-3)),Original!N622)</f>
        <v>150</v>
      </c>
      <c r="M622" s="21">
        <f t="shared" si="47"/>
        <v>150</v>
      </c>
      <c r="N622" s="5">
        <f t="shared" si="48"/>
        <v>150</v>
      </c>
      <c r="O622" s="5">
        <f t="shared" si="49"/>
        <v>150</v>
      </c>
      <c r="P622" s="22" t="str">
        <f>IF(Original!O622="mÃ¤nnlich","0",IF(Original!O622="weiblich","1",""))</f>
        <v>1</v>
      </c>
      <c r="Q622" s="22">
        <f>IFERROR(INDEX(Alter!$B$1:$B$7,MATCH(LEFT(Original!P622,5),Alter!$A$1:$A$7,0)),"")</f>
        <v>3</v>
      </c>
      <c r="R622" s="23">
        <f>IFERROR(INDEX(Abschluss!$B$1:$B$10,MATCH(Original!Q622,Abschluss!$A$1:$A$10,0)),"")</f>
        <v>8</v>
      </c>
      <c r="S622" s="23">
        <f>IFERROR(INDEX(Tätigkeit!$B$1:$B$10,MATCH(Original!R622,Tätigkeit!$A$1:$A$10,0)),"")</f>
        <v>2</v>
      </c>
      <c r="T622" s="23">
        <f>IFERROR(INDEX(Berufsfeld!$B$1:$B$16,MATCH(Original!S622,Berufsfeld!$A$1:$A$16,0)),"")</f>
        <v>7</v>
      </c>
      <c r="U622" s="23">
        <f>IFERROR(INDEX(Studium!$B$1:$B$11,MATCH(Original!T622,Studium!$A$1:$A$11,0)),"")</f>
        <v>9</v>
      </c>
      <c r="V622" s="24">
        <f>IFERROR(INDEX(Einkommen!$B$1:$B$17,MATCH(Original!U622,Einkommen!$A$1:$A$17,0)),"")</f>
        <v>3</v>
      </c>
      <c r="W622" s="24">
        <f>IF(Original!V622="","",Original!V622+1)</f>
        <v>2</v>
      </c>
      <c r="X622" s="24">
        <f>IF(Original!W622="","",Original!W622+1)</f>
        <v>2</v>
      </c>
      <c r="Y622" s="25">
        <f>IF(Original!X622="ja",1,IF(Original!X622="nein",0,""))</f>
        <v>1</v>
      </c>
      <c r="Z622" s="25">
        <f>IF(Original!Y622="ja",0,IF(Original!Y622="nein",1,""))</f>
        <v>0</v>
      </c>
      <c r="AA622" s="25">
        <f>IF(OR(Original!Z622="Meine Meinung zu Amazon hat meine Entscheidung im ersten Teil des Fragebogens nicht beeinflusst.",neu!C622=0),0,IF(AND(Original!Z622="Ich habe mich wegen meiner Amazon-Vorbehalte im ersten Teil des Fragebogens fÃ¼r das Spenden entschieden.",neu!C622=1),1,""))</f>
        <v>0</v>
      </c>
      <c r="AB622" s="19"/>
    </row>
    <row r="623" spans="1:28" x14ac:dyDescent="0.3">
      <c r="A623" s="17">
        <f>IF(ISBLANK(Original!C623),1,0)</f>
        <v>1</v>
      </c>
      <c r="B623" s="2" t="str">
        <f>MID(Original!D623,8,1)&amp;MID(Original!F623,8,1)</f>
        <v>B</v>
      </c>
      <c r="C623" s="17">
        <f t="shared" si="45"/>
        <v>0</v>
      </c>
      <c r="D623" s="18">
        <f>Original!G623+1</f>
        <v>6</v>
      </c>
      <c r="E623" s="18">
        <f>Original!H623+1</f>
        <v>4</v>
      </c>
      <c r="F623" s="18">
        <f>10-Original!I623+1</f>
        <v>4</v>
      </c>
      <c r="G623" s="18">
        <f>Original!J623+1</f>
        <v>4</v>
      </c>
      <c r="H623" s="18">
        <f>Original!K623+1</f>
        <v>3</v>
      </c>
      <c r="I623" s="18">
        <f>10-Original!L623+1</f>
        <v>4</v>
      </c>
      <c r="J623" s="4">
        <f t="shared" si="46"/>
        <v>4.166666666666667</v>
      </c>
      <c r="K623" s="18">
        <f>Original!M623</f>
        <v>5</v>
      </c>
      <c r="L623" s="20">
        <f>IF(RIGHT(Original!N623,3)="â‚¬",LEFT(Original!N623,(LEN(Original!N623)-3)),Original!N623)</f>
        <v>0</v>
      </c>
      <c r="M623" s="21">
        <f t="shared" si="47"/>
        <v>0</v>
      </c>
      <c r="N623" s="5">
        <f t="shared" si="48"/>
        <v>0</v>
      </c>
      <c r="O623" s="5">
        <f t="shared" si="49"/>
        <v>0</v>
      </c>
      <c r="P623" s="22" t="str">
        <f>IF(Original!O623="mÃ¤nnlich","0",IF(Original!O623="weiblich","1",""))</f>
        <v>0</v>
      </c>
      <c r="Q623" s="22">
        <f>IFERROR(INDEX(Alter!$B$1:$B$7,MATCH(LEFT(Original!P623,5),Alter!$A$1:$A$7,0)),"")</f>
        <v>2</v>
      </c>
      <c r="R623" s="23">
        <f>IFERROR(INDEX(Abschluss!$B$1:$B$10,MATCH(Original!Q623,Abschluss!$A$1:$A$10,0)),"")</f>
        <v>7</v>
      </c>
      <c r="S623" s="23">
        <f>IFERROR(INDEX(Tätigkeit!$B$1:$B$10,MATCH(Original!R623,Tätigkeit!$A$1:$A$10,0)),"")</f>
        <v>1</v>
      </c>
      <c r="T623" s="23">
        <f>IFERROR(INDEX(Berufsfeld!$B$1:$B$16,MATCH(Original!S623,Berufsfeld!$A$1:$A$16,0)),"")</f>
        <v>1</v>
      </c>
      <c r="U623" s="23">
        <f>IFERROR(INDEX(Studium!$B$1:$B$11,MATCH(Original!T623,Studium!$A$1:$A$11,0)),"")</f>
        <v>2</v>
      </c>
      <c r="V623" s="24">
        <f>IFERROR(INDEX(Einkommen!$B$1:$B$17,MATCH(Original!U623,Einkommen!$A$1:$A$17,0)),"")</f>
        <v>2</v>
      </c>
      <c r="W623" s="24">
        <f>IF(Original!V623="","",Original!V623+1)</f>
        <v>3</v>
      </c>
      <c r="X623" s="24">
        <f>IF(Original!W623="","",Original!W623+1)</f>
        <v>5</v>
      </c>
      <c r="Y623" s="25">
        <f>IF(Original!X623="ja",1,IF(Original!X623="nein",0,""))</f>
        <v>0</v>
      </c>
      <c r="Z623" s="25">
        <f>IF(Original!Y623="ja",0,IF(Original!Y623="nein",1,""))</f>
        <v>0</v>
      </c>
      <c r="AA623" s="25">
        <f>IF(OR(Original!Z623="Meine Meinung zu Amazon hat meine Entscheidung im ersten Teil des Fragebogens nicht beeinflusst.",neu!C623=0),0,IF(AND(Original!Z623="Ich habe mich wegen meiner Amazon-Vorbehalte im ersten Teil des Fragebogens fÃ¼r das Spenden entschieden.",neu!C623=1),1,""))</f>
        <v>0</v>
      </c>
      <c r="AB623" s="19"/>
    </row>
    <row r="624" spans="1:28" x14ac:dyDescent="0.3">
      <c r="A624" s="17">
        <f>IF(ISBLANK(Original!C624),1,0)</f>
        <v>0</v>
      </c>
      <c r="B624" s="2" t="str">
        <f>MID(Original!D624,8,1)&amp;MID(Original!F624,8,1)</f>
        <v>A</v>
      </c>
      <c r="C624" s="17">
        <f t="shared" si="45"/>
        <v>1</v>
      </c>
      <c r="D624" s="18">
        <f>Original!G624+1</f>
        <v>7</v>
      </c>
      <c r="E624" s="18">
        <f>Original!H624+1</f>
        <v>7</v>
      </c>
      <c r="F624" s="18">
        <f>10-Original!I624+1</f>
        <v>4</v>
      </c>
      <c r="G624" s="18">
        <f>Original!J624+1</f>
        <v>5</v>
      </c>
      <c r="H624" s="18">
        <f>Original!K624+1</f>
        <v>3</v>
      </c>
      <c r="I624" s="18">
        <f>10-Original!L624+1</f>
        <v>6</v>
      </c>
      <c r="J624" s="4">
        <f t="shared" si="46"/>
        <v>5.333333333333333</v>
      </c>
      <c r="K624" s="18">
        <f>Original!M624</f>
        <v>3</v>
      </c>
      <c r="L624" s="20" t="str">
        <f>IF(RIGHT(Original!N624,3)="â‚¬",LEFT(Original!N624,(LEN(Original!N624)-3)),Original!N624)</f>
        <v>0</v>
      </c>
      <c r="M624" s="21" t="str">
        <f t="shared" si="47"/>
        <v>0</v>
      </c>
      <c r="N624" s="5" t="str">
        <f t="shared" si="48"/>
        <v>0</v>
      </c>
      <c r="O624" s="5">
        <f t="shared" si="49"/>
        <v>0</v>
      </c>
      <c r="P624" s="22" t="str">
        <f>IF(Original!O624="mÃ¤nnlich","0",IF(Original!O624="weiblich","1",""))</f>
        <v>1</v>
      </c>
      <c r="Q624" s="22">
        <f>IFERROR(INDEX(Alter!$B$1:$B$7,MATCH(LEFT(Original!P624,5),Alter!$A$1:$A$7,0)),"")</f>
        <v>3</v>
      </c>
      <c r="R624" s="23">
        <f>IFERROR(INDEX(Abschluss!$B$1:$B$10,MATCH(Original!Q624,Abschluss!$A$1:$A$10,0)),"")</f>
        <v>8</v>
      </c>
      <c r="S624" s="23">
        <f>IFERROR(INDEX(Tätigkeit!$B$1:$B$10,MATCH(Original!R624,Tätigkeit!$A$1:$A$10,0)),"")</f>
        <v>2</v>
      </c>
      <c r="T624" s="23">
        <f>IFERROR(INDEX(Berufsfeld!$B$1:$B$16,MATCH(Original!S624,Berufsfeld!$A$1:$A$16,0)),"")</f>
        <v>15</v>
      </c>
      <c r="U624" s="23">
        <f>IFERROR(INDEX(Studium!$B$1:$B$11,MATCH(Original!T624,Studium!$A$1:$A$11,0)),"")</f>
        <v>10</v>
      </c>
      <c r="V624" s="24">
        <f>IFERROR(INDEX(Einkommen!$B$1:$B$17,MATCH(Original!U624,Einkommen!$A$1:$A$17,0)),"")</f>
        <v>4</v>
      </c>
      <c r="W624" s="24">
        <f>IF(Original!V624="","",Original!V624+1)</f>
        <v>4</v>
      </c>
      <c r="X624" s="24">
        <f>IF(Original!W624="","",Original!W624+1)</f>
        <v>2</v>
      </c>
      <c r="Y624" s="25">
        <f>IF(Original!X624="ja",1,IF(Original!X624="nein",0,""))</f>
        <v>1</v>
      </c>
      <c r="Z624" s="25">
        <f>IF(Original!Y624="ja",0,IF(Original!Y624="nein",1,""))</f>
        <v>0</v>
      </c>
      <c r="AA624" s="25">
        <f>IF(OR(Original!Z624="Meine Meinung zu Amazon hat meine Entscheidung im ersten Teil des Fragebogens nicht beeinflusst.",neu!C624=0),0,IF(AND(Original!Z624="Ich habe mich wegen meiner Amazon-Vorbehalte im ersten Teil des Fragebogens fÃ¼r das Spenden entschieden.",neu!C624=1),1,""))</f>
        <v>0</v>
      </c>
      <c r="AB624" s="19"/>
    </row>
    <row r="625" spans="1:28" x14ac:dyDescent="0.3">
      <c r="A625" s="17">
        <f>IF(ISBLANK(Original!C625),1,0)</f>
        <v>1</v>
      </c>
      <c r="B625" s="2" t="str">
        <f>MID(Original!D625,8,1)&amp;MID(Original!F625,8,1)</f>
        <v>A</v>
      </c>
      <c r="C625" s="17">
        <f t="shared" si="45"/>
        <v>1</v>
      </c>
      <c r="D625" s="18">
        <f>Original!G625+1</f>
        <v>9</v>
      </c>
      <c r="E625" s="18">
        <f>Original!H625+1</f>
        <v>9</v>
      </c>
      <c r="F625" s="18">
        <f>10-Original!I625+1</f>
        <v>2</v>
      </c>
      <c r="G625" s="18">
        <f>Original!J625+1</f>
        <v>7</v>
      </c>
      <c r="H625" s="18">
        <f>Original!K625+1</f>
        <v>1</v>
      </c>
      <c r="I625" s="18">
        <f>10-Original!L625+1</f>
        <v>7</v>
      </c>
      <c r="J625" s="4">
        <f t="shared" si="46"/>
        <v>5.833333333333333</v>
      </c>
      <c r="K625" s="18">
        <f>Original!M625</f>
        <v>10</v>
      </c>
      <c r="L625" s="20">
        <f>IF(RIGHT(Original!N625,3)="â‚¬",LEFT(Original!N625,(LEN(Original!N625)-3)),Original!N625)</f>
        <v>600</v>
      </c>
      <c r="M625" s="21">
        <f t="shared" si="47"/>
        <v>600</v>
      </c>
      <c r="N625" s="5">
        <f t="shared" si="48"/>
        <v>600</v>
      </c>
      <c r="O625" s="5">
        <f t="shared" si="49"/>
        <v>600</v>
      </c>
      <c r="P625" s="22" t="str">
        <f>IF(Original!O625="mÃ¤nnlich","0",IF(Original!O625="weiblich","1",""))</f>
        <v>1</v>
      </c>
      <c r="Q625" s="22">
        <f>IFERROR(INDEX(Alter!$B$1:$B$7,MATCH(LEFT(Original!P625,5),Alter!$A$1:$A$7,0)),"")</f>
        <v>2</v>
      </c>
      <c r="R625" s="23">
        <f>IFERROR(INDEX(Abschluss!$B$1:$B$10,MATCH(Original!Q625,Abschluss!$A$1:$A$10,0)),"")</f>
        <v>4</v>
      </c>
      <c r="S625" s="23">
        <f>IFERROR(INDEX(Tätigkeit!$B$1:$B$10,MATCH(Original!R625,Tätigkeit!$A$1:$A$10,0)),"")</f>
        <v>1</v>
      </c>
      <c r="T625" s="23" t="str">
        <f>IFERROR(INDEX(Berufsfeld!$B$1:$B$16,MATCH(Original!S625,Berufsfeld!$A$1:$A$16,0)),"")</f>
        <v/>
      </c>
      <c r="U625" s="23">
        <f>IFERROR(INDEX(Studium!$B$1:$B$11,MATCH(Original!T625,Studium!$A$1:$A$11,0)),"")</f>
        <v>5</v>
      </c>
      <c r="V625" s="24">
        <f>IFERROR(INDEX(Einkommen!$B$1:$B$17,MATCH(Original!U625,Einkommen!$A$1:$A$17,0)),"")</f>
        <v>2</v>
      </c>
      <c r="W625" s="24">
        <f>IF(Original!V625="","",Original!V625+1)</f>
        <v>5</v>
      </c>
      <c r="X625" s="24">
        <f>IF(Original!W625="","",Original!W625+1)</f>
        <v>3</v>
      </c>
      <c r="Y625" s="25">
        <f>IF(Original!X625="ja",1,IF(Original!X625="nein",0,""))</f>
        <v>0</v>
      </c>
      <c r="Z625" s="25">
        <f>IF(Original!Y625="ja",0,IF(Original!Y625="nein",1,""))</f>
        <v>0</v>
      </c>
      <c r="AA625" s="25">
        <f>IF(OR(Original!Z625="Meine Meinung zu Amazon hat meine Entscheidung im ersten Teil des Fragebogens nicht beeinflusst.",neu!C625=0),0,IF(AND(Original!Z625="Ich habe mich wegen meiner Amazon-Vorbehalte im ersten Teil des Fragebogens fÃ¼r das Spenden entschieden.",neu!C625=1),1,""))</f>
        <v>0</v>
      </c>
      <c r="AB625" s="19"/>
    </row>
    <row r="626" spans="1:28" x14ac:dyDescent="0.3">
      <c r="A626" s="17">
        <f>IF(ISBLANK(Original!C626),1,0)</f>
        <v>0</v>
      </c>
      <c r="B626" s="2" t="str">
        <f>MID(Original!D626,8,1)&amp;MID(Original!F626,8,1)</f>
        <v>A</v>
      </c>
      <c r="C626" s="17">
        <f t="shared" si="45"/>
        <v>1</v>
      </c>
      <c r="D626" s="18">
        <f>Original!G626+1</f>
        <v>6</v>
      </c>
      <c r="E626" s="18">
        <f>Original!H626+1</f>
        <v>9</v>
      </c>
      <c r="F626" s="18">
        <f>10-Original!I626+1</f>
        <v>6</v>
      </c>
      <c r="G626" s="18">
        <f>Original!J626+1</f>
        <v>5</v>
      </c>
      <c r="H626" s="18">
        <f>Original!K626+1</f>
        <v>4</v>
      </c>
      <c r="I626" s="18">
        <f>10-Original!L626+1</f>
        <v>3</v>
      </c>
      <c r="J626" s="4">
        <f t="shared" si="46"/>
        <v>5.5</v>
      </c>
      <c r="K626" s="18">
        <f>Original!M626</f>
        <v>9</v>
      </c>
      <c r="L626" s="20">
        <f>IF(RIGHT(Original!N626,3)="â‚¬",LEFT(Original!N626,(LEN(Original!N626)-3)),Original!N626)</f>
        <v>500</v>
      </c>
      <c r="M626" s="21">
        <f t="shared" si="47"/>
        <v>500</v>
      </c>
      <c r="N626" s="5">
        <f t="shared" si="48"/>
        <v>500</v>
      </c>
      <c r="O626" s="5">
        <f t="shared" si="49"/>
        <v>500</v>
      </c>
      <c r="P626" s="22" t="str">
        <f>IF(Original!O626="mÃ¤nnlich","0",IF(Original!O626="weiblich","1",""))</f>
        <v>1</v>
      </c>
      <c r="Q626" s="22">
        <f>IFERROR(INDEX(Alter!$B$1:$B$7,MATCH(LEFT(Original!P626,5),Alter!$A$1:$A$7,0)),"")</f>
        <v>3</v>
      </c>
      <c r="R626" s="23">
        <f>IFERROR(INDEX(Abschluss!$B$1:$B$10,MATCH(Original!Q626,Abschluss!$A$1:$A$10,0)),"")</f>
        <v>4</v>
      </c>
      <c r="S626" s="23">
        <f>IFERROR(INDEX(Tätigkeit!$B$1:$B$10,MATCH(Original!R626,Tätigkeit!$A$1:$A$10,0)),"")</f>
        <v>1</v>
      </c>
      <c r="T626" s="23">
        <f>IFERROR(INDEX(Berufsfeld!$B$1:$B$16,MATCH(Original!S626,Berufsfeld!$A$1:$A$16,0)),"")</f>
        <v>1</v>
      </c>
      <c r="U626" s="23">
        <f>IFERROR(INDEX(Studium!$B$1:$B$11,MATCH(Original!T626,Studium!$A$1:$A$11,0)),"")</f>
        <v>7</v>
      </c>
      <c r="V626" s="24">
        <f>IFERROR(INDEX(Einkommen!$B$1:$B$17,MATCH(Original!U626,Einkommen!$A$1:$A$17,0)),"")</f>
        <v>1</v>
      </c>
      <c r="W626" s="24">
        <f>IF(Original!V626="","",Original!V626+1)</f>
        <v>2</v>
      </c>
      <c r="X626" s="24">
        <f>IF(Original!W626="","",Original!W626+1)</f>
        <v>3</v>
      </c>
      <c r="Y626" s="25">
        <f>IF(Original!X626="ja",1,IF(Original!X626="nein",0,""))</f>
        <v>1</v>
      </c>
      <c r="Z626" s="25">
        <f>IF(Original!Y626="ja",0,IF(Original!Y626="nein",1,""))</f>
        <v>0</v>
      </c>
      <c r="AA626" s="25">
        <f>IF(OR(Original!Z626="Meine Meinung zu Amazon hat meine Entscheidung im ersten Teil des Fragebogens nicht beeinflusst.",neu!C626=0),0,IF(AND(Original!Z626="Ich habe mich wegen meiner Amazon-Vorbehalte im ersten Teil des Fragebogens fÃ¼r das Spenden entschieden.",neu!C626=1),1,""))</f>
        <v>0</v>
      </c>
      <c r="AB626" s="19"/>
    </row>
    <row r="627" spans="1:28" x14ac:dyDescent="0.3">
      <c r="A627" s="17">
        <f>IF(ISBLANK(Original!C627),1,0)</f>
        <v>1</v>
      </c>
      <c r="B627" s="2" t="str">
        <f>MID(Original!D627,8,1)&amp;MID(Original!F627,8,1)</f>
        <v>A</v>
      </c>
      <c r="C627" s="17">
        <f t="shared" si="45"/>
        <v>1</v>
      </c>
      <c r="D627" s="18">
        <f>Original!G627+1</f>
        <v>8</v>
      </c>
      <c r="E627" s="18">
        <f>Original!H627+1</f>
        <v>6</v>
      </c>
      <c r="F627" s="18">
        <f>10-Original!I627+1</f>
        <v>3</v>
      </c>
      <c r="G627" s="18">
        <f>Original!J627+1</f>
        <v>4</v>
      </c>
      <c r="H627" s="18">
        <f>Original!K627+1</f>
        <v>3</v>
      </c>
      <c r="I627" s="18">
        <f>10-Original!L627+1</f>
        <v>3</v>
      </c>
      <c r="J627" s="4">
        <f t="shared" si="46"/>
        <v>4.5</v>
      </c>
      <c r="K627" s="18">
        <f>Original!M627</f>
        <v>8</v>
      </c>
      <c r="L627" s="20">
        <f>IF(RIGHT(Original!N627,3)="â‚¬",LEFT(Original!N627,(LEN(Original!N627)-3)),Original!N627)</f>
        <v>300</v>
      </c>
      <c r="M627" s="21">
        <f t="shared" si="47"/>
        <v>300</v>
      </c>
      <c r="N627" s="5">
        <f t="shared" si="48"/>
        <v>300</v>
      </c>
      <c r="O627" s="5">
        <f t="shared" si="49"/>
        <v>300</v>
      </c>
      <c r="P627" s="22" t="str">
        <f>IF(Original!O627="mÃ¤nnlich","0",IF(Original!O627="weiblich","1",""))</f>
        <v>1</v>
      </c>
      <c r="Q627" s="22">
        <f>IFERROR(INDEX(Alter!$B$1:$B$7,MATCH(LEFT(Original!P627,5),Alter!$A$1:$A$7,0)),"")</f>
        <v>3</v>
      </c>
      <c r="R627" s="23">
        <f>IFERROR(INDEX(Abschluss!$B$1:$B$10,MATCH(Original!Q627,Abschluss!$A$1:$A$10,0)),"")</f>
        <v>8</v>
      </c>
      <c r="S627" s="23">
        <f>IFERROR(INDEX(Tätigkeit!$B$1:$B$10,MATCH(Original!R627,Tätigkeit!$A$1:$A$10,0)),"")</f>
        <v>2</v>
      </c>
      <c r="T627" s="23">
        <f>IFERROR(INDEX(Berufsfeld!$B$1:$B$16,MATCH(Original!S627,Berufsfeld!$A$1:$A$16,0)),"")</f>
        <v>8</v>
      </c>
      <c r="U627" s="23">
        <f>IFERROR(INDEX(Studium!$B$1:$B$11,MATCH(Original!T627,Studium!$A$1:$A$11,0)),"")</f>
        <v>1</v>
      </c>
      <c r="V627" s="24">
        <f>IFERROR(INDEX(Einkommen!$B$1:$B$17,MATCH(Original!U627,Einkommen!$A$1:$A$17,0)),"")</f>
        <v>5</v>
      </c>
      <c r="W627" s="24">
        <f>IF(Original!V627="","",Original!V627+1)</f>
        <v>4</v>
      </c>
      <c r="X627" s="24">
        <f>IF(Original!W627="","",Original!W627+1)</f>
        <v>5</v>
      </c>
      <c r="Y627" s="25">
        <f>IF(Original!X627="ja",1,IF(Original!X627="nein",0,""))</f>
        <v>1</v>
      </c>
      <c r="Z627" s="25">
        <f>IF(Original!Y627="ja",0,IF(Original!Y627="nein",1,""))</f>
        <v>0</v>
      </c>
      <c r="AA627" s="25">
        <f>IF(OR(Original!Z627="Meine Meinung zu Amazon hat meine Entscheidung im ersten Teil des Fragebogens nicht beeinflusst.",neu!C627=0),0,IF(AND(Original!Z627="Ich habe mich wegen meiner Amazon-Vorbehalte im ersten Teil des Fragebogens fÃ¼r das Spenden entschieden.",neu!C627=1),1,""))</f>
        <v>0</v>
      </c>
      <c r="AB627" s="19"/>
    </row>
    <row r="628" spans="1:28" x14ac:dyDescent="0.3">
      <c r="A628" s="17">
        <f>IF(ISBLANK(Original!C628),1,0)</f>
        <v>1</v>
      </c>
      <c r="B628" s="2" t="str">
        <f>MID(Original!D628,8,1)&amp;MID(Original!F628,8,1)</f>
        <v>A</v>
      </c>
      <c r="C628" s="17">
        <f t="shared" si="45"/>
        <v>1</v>
      </c>
      <c r="D628" s="18">
        <f>Original!G628+1</f>
        <v>6</v>
      </c>
      <c r="E628" s="18">
        <f>Original!H628+1</f>
        <v>3</v>
      </c>
      <c r="F628" s="18">
        <f>10-Original!I628+1</f>
        <v>3</v>
      </c>
      <c r="G628" s="18">
        <f>Original!J628+1</f>
        <v>3</v>
      </c>
      <c r="H628" s="18">
        <f>Original!K628+1</f>
        <v>1</v>
      </c>
      <c r="I628" s="18">
        <f>10-Original!L628+1</f>
        <v>3</v>
      </c>
      <c r="J628" s="4">
        <f t="shared" si="46"/>
        <v>3.1666666666666665</v>
      </c>
      <c r="K628" s="18">
        <f>Original!M628</f>
        <v>8</v>
      </c>
      <c r="L628" s="20">
        <f>IF(RIGHT(Original!N628,3)="â‚¬",LEFT(Original!N628,(LEN(Original!N628)-3)),Original!N628)</f>
        <v>0</v>
      </c>
      <c r="M628" s="21">
        <f t="shared" si="47"/>
        <v>0</v>
      </c>
      <c r="N628" s="5">
        <f t="shared" si="48"/>
        <v>0</v>
      </c>
      <c r="O628" s="5">
        <f t="shared" si="49"/>
        <v>0</v>
      </c>
      <c r="P628" s="22" t="str">
        <f>IF(Original!O628="mÃ¤nnlich","0",IF(Original!O628="weiblich","1",""))</f>
        <v>1</v>
      </c>
      <c r="Q628" s="22">
        <f>IFERROR(INDEX(Alter!$B$1:$B$7,MATCH(LEFT(Original!P628,5),Alter!$A$1:$A$7,0)),"")</f>
        <v>5</v>
      </c>
      <c r="R628" s="23">
        <f>IFERROR(INDEX(Abschluss!$B$1:$B$10,MATCH(Original!Q628,Abschluss!$A$1:$A$10,0)),"")</f>
        <v>5</v>
      </c>
      <c r="S628" s="23">
        <f>IFERROR(INDEX(Tätigkeit!$B$1:$B$10,MATCH(Original!R628,Tätigkeit!$A$1:$A$10,0)),"")</f>
        <v>7</v>
      </c>
      <c r="T628" s="23">
        <f>IFERROR(INDEX(Berufsfeld!$B$1:$B$16,MATCH(Original!S628,Berufsfeld!$A$1:$A$16,0)),"")</f>
        <v>3</v>
      </c>
      <c r="U628" s="23">
        <f>IFERROR(INDEX(Studium!$B$1:$B$11,MATCH(Original!T628,Studium!$A$1:$A$11,0)),"")</f>
        <v>9</v>
      </c>
      <c r="V628" s="24">
        <f>IFERROR(INDEX(Einkommen!$B$1:$B$17,MATCH(Original!U628,Einkommen!$A$1:$A$17,0)),"")</f>
        <v>3</v>
      </c>
      <c r="W628" s="24">
        <f>IF(Original!V628="","",Original!V628+1)</f>
        <v>4</v>
      </c>
      <c r="X628" s="24">
        <f>IF(Original!W628="","",Original!W628+1)</f>
        <v>2</v>
      </c>
      <c r="Y628" s="25">
        <f>IF(Original!X628="ja",1,IF(Original!X628="nein",0,""))</f>
        <v>1</v>
      </c>
      <c r="Z628" s="25">
        <f>IF(Original!Y628="ja",0,IF(Original!Y628="nein",1,""))</f>
        <v>0</v>
      </c>
      <c r="AA628" s="25">
        <f>IF(OR(Original!Z628="Meine Meinung zu Amazon hat meine Entscheidung im ersten Teil des Fragebogens nicht beeinflusst.",neu!C628=0),0,IF(AND(Original!Z628="Ich habe mich wegen meiner Amazon-Vorbehalte im ersten Teil des Fragebogens fÃ¼r das Spenden entschieden.",neu!C628=1),1,""))</f>
        <v>0</v>
      </c>
      <c r="AB628" s="19"/>
    </row>
    <row r="629" spans="1:28" x14ac:dyDescent="0.3">
      <c r="A629" s="17">
        <f>IF(ISBLANK(Original!C629),1,0)</f>
        <v>0</v>
      </c>
      <c r="B629" s="2" t="str">
        <f>MID(Original!D629,8,1)&amp;MID(Original!F629,8,1)</f>
        <v>A</v>
      </c>
      <c r="C629" s="17">
        <f t="shared" si="45"/>
        <v>1</v>
      </c>
      <c r="D629" s="18">
        <f>Original!G629+1</f>
        <v>8</v>
      </c>
      <c r="E629" s="18">
        <f>Original!H629+1</f>
        <v>6</v>
      </c>
      <c r="F629" s="18">
        <f>10-Original!I629+1</f>
        <v>4</v>
      </c>
      <c r="G629" s="18">
        <f>Original!J629+1</f>
        <v>5</v>
      </c>
      <c r="H629" s="18">
        <f>Original!K629+1</f>
        <v>6</v>
      </c>
      <c r="I629" s="18">
        <f>10-Original!L629+1</f>
        <v>7</v>
      </c>
      <c r="J629" s="4">
        <f t="shared" si="46"/>
        <v>6</v>
      </c>
      <c r="K629" s="18">
        <f>Original!M629</f>
        <v>8</v>
      </c>
      <c r="L629" s="20">
        <f>IF(RIGHT(Original!N629,3)="â‚¬",LEFT(Original!N629,(LEN(Original!N629)-3)),Original!N629)</f>
        <v>800</v>
      </c>
      <c r="M629" s="21">
        <f t="shared" si="47"/>
        <v>800</v>
      </c>
      <c r="N629" s="5">
        <f t="shared" si="48"/>
        <v>800</v>
      </c>
      <c r="O629" s="5">
        <f t="shared" si="49"/>
        <v>800</v>
      </c>
      <c r="P629" s="22" t="str">
        <f>IF(Original!O629="mÃ¤nnlich","0",IF(Original!O629="weiblich","1",""))</f>
        <v>1</v>
      </c>
      <c r="Q629" s="22">
        <f>IFERROR(INDEX(Alter!$B$1:$B$7,MATCH(LEFT(Original!P629,5),Alter!$A$1:$A$7,0)),"")</f>
        <v>1</v>
      </c>
      <c r="R629" s="23">
        <f>IFERROR(INDEX(Abschluss!$B$1:$B$10,MATCH(Original!Q629,Abschluss!$A$1:$A$10,0)),"")</f>
        <v>4</v>
      </c>
      <c r="S629" s="23">
        <f>IFERROR(INDEX(Tätigkeit!$B$1:$B$10,MATCH(Original!R629,Tätigkeit!$A$1:$A$10,0)),"")</f>
        <v>1</v>
      </c>
      <c r="T629" s="23">
        <f>IFERROR(INDEX(Berufsfeld!$B$1:$B$16,MATCH(Original!S629,Berufsfeld!$A$1:$A$16,0)),"")</f>
        <v>1</v>
      </c>
      <c r="U629" s="23">
        <f>IFERROR(INDEX(Studium!$B$1:$B$11,MATCH(Original!T629,Studium!$A$1:$A$11,0)),"")</f>
        <v>7</v>
      </c>
      <c r="V629" s="24">
        <f>IFERROR(INDEX(Einkommen!$B$1:$B$17,MATCH(Original!U629,Einkommen!$A$1:$A$17,0)),"")</f>
        <v>1</v>
      </c>
      <c r="W629" s="24">
        <f>IF(Original!V629="","",Original!V629+1)</f>
        <v>3</v>
      </c>
      <c r="X629" s="24">
        <f>IF(Original!W629="","",Original!W629+1)</f>
        <v>4</v>
      </c>
      <c r="Y629" s="25">
        <f>IF(Original!X629="ja",1,IF(Original!X629="nein",0,""))</f>
        <v>1</v>
      </c>
      <c r="Z629" s="25">
        <f>IF(Original!Y629="ja",0,IF(Original!Y629="nein",1,""))</f>
        <v>0</v>
      </c>
      <c r="AA629" s="25">
        <f>IF(OR(Original!Z629="Meine Meinung zu Amazon hat meine Entscheidung im ersten Teil des Fragebogens nicht beeinflusst.",neu!C629=0),0,IF(AND(Original!Z629="Ich habe mich wegen meiner Amazon-Vorbehalte im ersten Teil des Fragebogens fÃ¼r das Spenden entschieden.",neu!C629=1),1,""))</f>
        <v>0</v>
      </c>
      <c r="AB629" s="19"/>
    </row>
    <row r="630" spans="1:28" x14ac:dyDescent="0.3">
      <c r="A630" s="17">
        <f>IF(ISBLANK(Original!C630),1,0)</f>
        <v>1</v>
      </c>
      <c r="B630" s="2" t="str">
        <f>MID(Original!D630,8,1)&amp;MID(Original!F630,8,1)</f>
        <v>B</v>
      </c>
      <c r="C630" s="17">
        <f t="shared" si="45"/>
        <v>0</v>
      </c>
      <c r="D630" s="18">
        <f>Original!G630+1</f>
        <v>3</v>
      </c>
      <c r="E630" s="18">
        <f>Original!H630+1</f>
        <v>6</v>
      </c>
      <c r="F630" s="18">
        <f>10-Original!I630+1</f>
        <v>6</v>
      </c>
      <c r="G630" s="18">
        <f>Original!J630+1</f>
        <v>5</v>
      </c>
      <c r="H630" s="18">
        <f>Original!K630+1</f>
        <v>2</v>
      </c>
      <c r="I630" s="18">
        <f>10-Original!L630+1</f>
        <v>7</v>
      </c>
      <c r="J630" s="4">
        <f t="shared" si="46"/>
        <v>4.833333333333333</v>
      </c>
      <c r="K630" s="18">
        <f>Original!M630</f>
        <v>6</v>
      </c>
      <c r="L630" s="20">
        <f>IF(RIGHT(Original!N630,3)="â‚¬",LEFT(Original!N630,(LEN(Original!N630)-3)),Original!N630)</f>
        <v>100</v>
      </c>
      <c r="M630" s="21">
        <f t="shared" si="47"/>
        <v>100</v>
      </c>
      <c r="N630" s="5">
        <f t="shared" si="48"/>
        <v>100</v>
      </c>
      <c r="O630" s="5">
        <f t="shared" si="49"/>
        <v>100</v>
      </c>
      <c r="P630" s="22" t="str">
        <f>IF(Original!O630="mÃ¤nnlich","0",IF(Original!O630="weiblich","1",""))</f>
        <v>0</v>
      </c>
      <c r="Q630" s="22">
        <f>IFERROR(INDEX(Alter!$B$1:$B$7,MATCH(LEFT(Original!P630,5),Alter!$A$1:$A$7,0)),"")</f>
        <v>2</v>
      </c>
      <c r="R630" s="23">
        <f>IFERROR(INDEX(Abschluss!$B$1:$B$10,MATCH(Original!Q630,Abschluss!$A$1:$A$10,0)),"")</f>
        <v>7</v>
      </c>
      <c r="S630" s="23">
        <f>IFERROR(INDEX(Tätigkeit!$B$1:$B$10,MATCH(Original!R630,Tätigkeit!$A$1:$A$10,0)),"")</f>
        <v>1</v>
      </c>
      <c r="T630" s="23">
        <f>IFERROR(INDEX(Berufsfeld!$B$1:$B$16,MATCH(Original!S630,Berufsfeld!$A$1:$A$16,0)),"")</f>
        <v>8</v>
      </c>
      <c r="U630" s="23">
        <f>IFERROR(INDEX(Studium!$B$1:$B$11,MATCH(Original!T630,Studium!$A$1:$A$11,0)),"")</f>
        <v>5</v>
      </c>
      <c r="V630" s="24">
        <f>IFERROR(INDEX(Einkommen!$B$1:$B$17,MATCH(Original!U630,Einkommen!$A$1:$A$17,0)),"")</f>
        <v>2</v>
      </c>
      <c r="W630" s="24">
        <f>IF(Original!V630="","",Original!V630+1)</f>
        <v>3</v>
      </c>
      <c r="X630" s="24">
        <f>IF(Original!W630="","",Original!W630+1)</f>
        <v>4</v>
      </c>
      <c r="Y630" s="25">
        <f>IF(Original!X630="ja",1,IF(Original!X630="nein",0,""))</f>
        <v>1</v>
      </c>
      <c r="Z630" s="25">
        <f>IF(Original!Y630="ja",0,IF(Original!Y630="nein",1,""))</f>
        <v>0</v>
      </c>
      <c r="AA630" s="25">
        <f>IF(OR(Original!Z630="Meine Meinung zu Amazon hat meine Entscheidung im ersten Teil des Fragebogens nicht beeinflusst.",neu!C630=0),0,IF(AND(Original!Z630="Ich habe mich wegen meiner Amazon-Vorbehalte im ersten Teil des Fragebogens fÃ¼r das Spenden entschieden.",neu!C630=1),1,""))</f>
        <v>0</v>
      </c>
      <c r="AB630" s="19"/>
    </row>
    <row r="631" spans="1:28" x14ac:dyDescent="0.3">
      <c r="A631" s="17">
        <f>IF(ISBLANK(Original!C631),1,0)</f>
        <v>0</v>
      </c>
      <c r="B631" s="2" t="str">
        <f>MID(Original!D631,8,1)&amp;MID(Original!F631,8,1)</f>
        <v>A</v>
      </c>
      <c r="C631" s="17">
        <f t="shared" si="45"/>
        <v>1</v>
      </c>
      <c r="D631" s="18">
        <f>Original!G631+1</f>
        <v>3</v>
      </c>
      <c r="E631" s="18">
        <f>Original!H631+1</f>
        <v>5</v>
      </c>
      <c r="F631" s="18">
        <f>10-Original!I631+1</f>
        <v>6</v>
      </c>
      <c r="G631" s="18">
        <f>Original!J631+1</f>
        <v>2</v>
      </c>
      <c r="H631" s="18">
        <f>Original!K631+1</f>
        <v>3</v>
      </c>
      <c r="I631" s="18">
        <f>10-Original!L631+1</f>
        <v>3</v>
      </c>
      <c r="J631" s="4">
        <f t="shared" si="46"/>
        <v>3.6666666666666665</v>
      </c>
      <c r="K631" s="18">
        <f>Original!M631</f>
        <v>4</v>
      </c>
      <c r="L631" s="20">
        <f>IF(RIGHT(Original!N631,3)="â‚¬",LEFT(Original!N631,(LEN(Original!N631)-3)),Original!N631)</f>
        <v>0</v>
      </c>
      <c r="M631" s="21">
        <f t="shared" si="47"/>
        <v>0</v>
      </c>
      <c r="N631" s="5">
        <f t="shared" si="48"/>
        <v>0</v>
      </c>
      <c r="O631" s="5">
        <f t="shared" si="49"/>
        <v>0</v>
      </c>
      <c r="P631" s="22" t="str">
        <f>IF(Original!O631="mÃ¤nnlich","0",IF(Original!O631="weiblich","1",""))</f>
        <v>0</v>
      </c>
      <c r="Q631" s="22">
        <f>IFERROR(INDEX(Alter!$B$1:$B$7,MATCH(LEFT(Original!P631,5),Alter!$A$1:$A$7,0)),"")</f>
        <v>3</v>
      </c>
      <c r="R631" s="23">
        <f>IFERROR(INDEX(Abschluss!$B$1:$B$10,MATCH(Original!Q631,Abschluss!$A$1:$A$10,0)),"")</f>
        <v>4</v>
      </c>
      <c r="S631" s="23">
        <f>IFERROR(INDEX(Tätigkeit!$B$1:$B$10,MATCH(Original!R631,Tätigkeit!$A$1:$A$10,0)),"")</f>
        <v>1</v>
      </c>
      <c r="T631" s="23">
        <f>IFERROR(INDEX(Berufsfeld!$B$1:$B$16,MATCH(Original!S631,Berufsfeld!$A$1:$A$16,0)),"")</f>
        <v>3</v>
      </c>
      <c r="U631" s="23">
        <f>IFERROR(INDEX(Studium!$B$1:$B$11,MATCH(Original!T631,Studium!$A$1:$A$11,0)),"")</f>
        <v>1</v>
      </c>
      <c r="V631" s="24">
        <f>IFERROR(INDEX(Einkommen!$B$1:$B$17,MATCH(Original!U631,Einkommen!$A$1:$A$17,0)),"")</f>
        <v>2</v>
      </c>
      <c r="W631" s="24">
        <f>IF(Original!V631="","",Original!V631+1)</f>
        <v>3</v>
      </c>
      <c r="X631" s="24">
        <f>IF(Original!W631="","",Original!W631+1)</f>
        <v>5</v>
      </c>
      <c r="Y631" s="25">
        <f>IF(Original!X631="ja",1,IF(Original!X631="nein",0,""))</f>
        <v>1</v>
      </c>
      <c r="Z631" s="25">
        <f>IF(Original!Y631="ja",0,IF(Original!Y631="nein",1,""))</f>
        <v>0</v>
      </c>
      <c r="AA631" s="25">
        <f>IF(OR(Original!Z631="Meine Meinung zu Amazon hat meine Entscheidung im ersten Teil des Fragebogens nicht beeinflusst.",neu!C631=0),0,IF(AND(Original!Z631="Ich habe mich wegen meiner Amazon-Vorbehalte im ersten Teil des Fragebogens fÃ¼r das Spenden entschieden.",neu!C631=1),1,""))</f>
        <v>0</v>
      </c>
      <c r="AB631" s="19"/>
    </row>
    <row r="632" spans="1:28" x14ac:dyDescent="0.3">
      <c r="A632" s="17">
        <f>IF(ISBLANK(Original!C632),1,0)</f>
        <v>0</v>
      </c>
      <c r="B632" s="2" t="str">
        <f>MID(Original!D632,8,1)&amp;MID(Original!F632,8,1)</f>
        <v>A</v>
      </c>
      <c r="C632" s="17">
        <f t="shared" si="45"/>
        <v>1</v>
      </c>
      <c r="D632" s="18">
        <f>Original!G632+1</f>
        <v>6</v>
      </c>
      <c r="E632" s="18">
        <f>Original!H632+1</f>
        <v>8</v>
      </c>
      <c r="F632" s="18">
        <f>10-Original!I632+1</f>
        <v>5</v>
      </c>
      <c r="G632" s="18">
        <f>Original!J632+1</f>
        <v>8</v>
      </c>
      <c r="H632" s="18">
        <f>Original!K632+1</f>
        <v>4</v>
      </c>
      <c r="I632" s="18">
        <f>10-Original!L632+1</f>
        <v>5</v>
      </c>
      <c r="J632" s="4">
        <f t="shared" si="46"/>
        <v>6</v>
      </c>
      <c r="K632" s="18">
        <f>Original!M632</f>
        <v>8</v>
      </c>
      <c r="L632" s="20">
        <f>IF(RIGHT(Original!N632,3)="â‚¬",LEFT(Original!N632,(LEN(Original!N632)-3)),Original!N632)</f>
        <v>300</v>
      </c>
      <c r="M632" s="21">
        <f t="shared" si="47"/>
        <v>300</v>
      </c>
      <c r="N632" s="5">
        <f t="shared" si="48"/>
        <v>300</v>
      </c>
      <c r="O632" s="5">
        <f t="shared" si="49"/>
        <v>300</v>
      </c>
      <c r="P632" s="22" t="str">
        <f>IF(Original!O632="mÃ¤nnlich","0",IF(Original!O632="weiblich","1",""))</f>
        <v>1</v>
      </c>
      <c r="Q632" s="22">
        <f>IFERROR(INDEX(Alter!$B$1:$B$7,MATCH(LEFT(Original!P632,5),Alter!$A$1:$A$7,0)),"")</f>
        <v>2</v>
      </c>
      <c r="R632" s="23">
        <f>IFERROR(INDEX(Abschluss!$B$1:$B$10,MATCH(Original!Q632,Abschluss!$A$1:$A$10,0)),"")</f>
        <v>4</v>
      </c>
      <c r="S632" s="23" t="str">
        <f>IFERROR(INDEX(Tätigkeit!$B$1:$B$10,MATCH(Original!R632,Tätigkeit!$A$1:$A$10,0)),"")</f>
        <v/>
      </c>
      <c r="T632" s="23">
        <f>IFERROR(INDEX(Berufsfeld!$B$1:$B$16,MATCH(Original!S632,Berufsfeld!$A$1:$A$16,0)),"")</f>
        <v>1</v>
      </c>
      <c r="U632" s="23">
        <f>IFERROR(INDEX(Studium!$B$1:$B$11,MATCH(Original!T632,Studium!$A$1:$A$11,0)),"")</f>
        <v>2</v>
      </c>
      <c r="V632" s="24">
        <f>IFERROR(INDEX(Einkommen!$B$1:$B$17,MATCH(Original!U632,Einkommen!$A$1:$A$17,0)),"")</f>
        <v>1</v>
      </c>
      <c r="W632" s="24">
        <f>IF(Original!V632="","",Original!V632+1)</f>
        <v>3</v>
      </c>
      <c r="X632" s="24">
        <f>IF(Original!W632="","",Original!W632+1)</f>
        <v>2</v>
      </c>
      <c r="Y632" s="25">
        <f>IF(Original!X632="ja",1,IF(Original!X632="nein",0,""))</f>
        <v>1</v>
      </c>
      <c r="Z632" s="25">
        <f>IF(Original!Y632="ja",0,IF(Original!Y632="nein",1,""))</f>
        <v>0</v>
      </c>
      <c r="AA632" s="25">
        <f>IF(OR(Original!Z632="Meine Meinung zu Amazon hat meine Entscheidung im ersten Teil des Fragebogens nicht beeinflusst.",neu!C632=0),0,IF(AND(Original!Z632="Ich habe mich wegen meiner Amazon-Vorbehalte im ersten Teil des Fragebogens fÃ¼r das Spenden entschieden.",neu!C632=1),1,""))</f>
        <v>0</v>
      </c>
      <c r="AB632" s="19"/>
    </row>
    <row r="633" spans="1:28" x14ac:dyDescent="0.3">
      <c r="A633" s="17">
        <f>IF(ISBLANK(Original!C633),1,0)</f>
        <v>1</v>
      </c>
      <c r="B633" s="2" t="str">
        <f>MID(Original!D633,8,1)&amp;MID(Original!F633,8,1)</f>
        <v>A</v>
      </c>
      <c r="C633" s="17">
        <f t="shared" si="45"/>
        <v>1</v>
      </c>
      <c r="D633" s="18">
        <f>Original!G633+1</f>
        <v>8</v>
      </c>
      <c r="E633" s="18">
        <f>Original!H633+1</f>
        <v>4</v>
      </c>
      <c r="F633" s="18">
        <f>10-Original!I633+1</f>
        <v>4</v>
      </c>
      <c r="G633" s="18">
        <f>Original!J633+1</f>
        <v>6</v>
      </c>
      <c r="H633" s="18">
        <f>Original!K633+1</f>
        <v>4</v>
      </c>
      <c r="I633" s="18">
        <f>10-Original!L633+1</f>
        <v>9</v>
      </c>
      <c r="J633" s="4">
        <f t="shared" si="46"/>
        <v>5.833333333333333</v>
      </c>
      <c r="K633" s="18">
        <f>Original!M633</f>
        <v>7</v>
      </c>
      <c r="L633" s="20">
        <f>IF(RIGHT(Original!N633,3)="â‚¬",LEFT(Original!N633,(LEN(Original!N633)-3)),Original!N633)</f>
        <v>0</v>
      </c>
      <c r="M633" s="21">
        <f t="shared" si="47"/>
        <v>0</v>
      </c>
      <c r="N633" s="5">
        <f t="shared" si="48"/>
        <v>0</v>
      </c>
      <c r="O633" s="5">
        <f t="shared" si="49"/>
        <v>0</v>
      </c>
      <c r="P633" s="22" t="str">
        <f>IF(Original!O633="mÃ¤nnlich","0",IF(Original!O633="weiblich","1",""))</f>
        <v>0</v>
      </c>
      <c r="Q633" s="22">
        <f>IFERROR(INDEX(Alter!$B$1:$B$7,MATCH(LEFT(Original!P633,5),Alter!$A$1:$A$7,0)),"")</f>
        <v>3</v>
      </c>
      <c r="R633" s="23">
        <f>IFERROR(INDEX(Abschluss!$B$1:$B$10,MATCH(Original!Q633,Abschluss!$A$1:$A$10,0)),"")</f>
        <v>7</v>
      </c>
      <c r="S633" s="23">
        <f>IFERROR(INDEX(Tätigkeit!$B$1:$B$10,MATCH(Original!R633,Tätigkeit!$A$1:$A$10,0)),"")</f>
        <v>1</v>
      </c>
      <c r="T633" s="23">
        <f>IFERROR(INDEX(Berufsfeld!$B$1:$B$16,MATCH(Original!S633,Berufsfeld!$A$1:$A$16,0)),"")</f>
        <v>7</v>
      </c>
      <c r="U633" s="23">
        <f>IFERROR(INDEX(Studium!$B$1:$B$11,MATCH(Original!T633,Studium!$A$1:$A$11,0)),"")</f>
        <v>5</v>
      </c>
      <c r="V633" s="24">
        <f>IFERROR(INDEX(Einkommen!$B$1:$B$17,MATCH(Original!U633,Einkommen!$A$1:$A$17,0)),"")</f>
        <v>2</v>
      </c>
      <c r="W633" s="24" t="str">
        <f>IF(Original!V633="","",Original!V633+1)</f>
        <v/>
      </c>
      <c r="X633" s="24">
        <f>IF(Original!W633="","",Original!W633+1)</f>
        <v>2</v>
      </c>
      <c r="Y633" s="25">
        <f>IF(Original!X633="ja",1,IF(Original!X633="nein",0,""))</f>
        <v>1</v>
      </c>
      <c r="Z633" s="25">
        <f>IF(Original!Y633="ja",0,IF(Original!Y633="nein",1,""))</f>
        <v>0</v>
      </c>
      <c r="AA633" s="25">
        <f>IF(OR(Original!Z633="Meine Meinung zu Amazon hat meine Entscheidung im ersten Teil des Fragebogens nicht beeinflusst.",neu!C633=0),0,IF(AND(Original!Z633="Ich habe mich wegen meiner Amazon-Vorbehalte im ersten Teil des Fragebogens fÃ¼r das Spenden entschieden.",neu!C633=1),1,""))</f>
        <v>0</v>
      </c>
      <c r="AB633" s="19"/>
    </row>
    <row r="634" spans="1:28" x14ac:dyDescent="0.3">
      <c r="A634" s="17">
        <f>IF(ISBLANK(Original!C634),1,0)</f>
        <v>0</v>
      </c>
      <c r="B634" s="2" t="str">
        <f>MID(Original!D634,8,1)&amp;MID(Original!F634,8,1)</f>
        <v>A</v>
      </c>
      <c r="C634" s="17">
        <f t="shared" si="45"/>
        <v>1</v>
      </c>
      <c r="D634" s="18">
        <f>Original!G634+1</f>
        <v>5</v>
      </c>
      <c r="E634" s="18">
        <f>Original!H634+1</f>
        <v>5</v>
      </c>
      <c r="F634" s="18">
        <f>10-Original!I634+1</f>
        <v>3</v>
      </c>
      <c r="G634" s="18">
        <f>Original!J634+1</f>
        <v>4</v>
      </c>
      <c r="H634" s="18">
        <f>Original!K634+1</f>
        <v>1</v>
      </c>
      <c r="I634" s="18">
        <f>10-Original!L634+1</f>
        <v>11</v>
      </c>
      <c r="J634" s="4">
        <f t="shared" si="46"/>
        <v>4.833333333333333</v>
      </c>
      <c r="K634" s="18">
        <f>Original!M634</f>
        <v>8</v>
      </c>
      <c r="L634" s="20">
        <f>IF(RIGHT(Original!N634,3)="â‚¬",LEFT(Original!N634,(LEN(Original!N634)-3)),Original!N634)</f>
        <v>150</v>
      </c>
      <c r="M634" s="21">
        <f t="shared" si="47"/>
        <v>150</v>
      </c>
      <c r="N634" s="5">
        <f t="shared" si="48"/>
        <v>150</v>
      </c>
      <c r="O634" s="5">
        <f t="shared" si="49"/>
        <v>150</v>
      </c>
      <c r="P634" s="22" t="str">
        <f>IF(Original!O634="mÃ¤nnlich","0",IF(Original!O634="weiblich","1",""))</f>
        <v>1</v>
      </c>
      <c r="Q634" s="22">
        <f>IFERROR(INDEX(Alter!$B$1:$B$7,MATCH(LEFT(Original!P634,5),Alter!$A$1:$A$7,0)),"")</f>
        <v>3</v>
      </c>
      <c r="R634" s="23">
        <f>IFERROR(INDEX(Abschluss!$B$1:$B$10,MATCH(Original!Q634,Abschluss!$A$1:$A$10,0)),"")</f>
        <v>7</v>
      </c>
      <c r="S634" s="23">
        <f>IFERROR(INDEX(Tätigkeit!$B$1:$B$10,MATCH(Original!R634,Tätigkeit!$A$1:$A$10,0)),"")</f>
        <v>1</v>
      </c>
      <c r="T634" s="23">
        <f>IFERROR(INDEX(Berufsfeld!$B$1:$B$16,MATCH(Original!S634,Berufsfeld!$A$1:$A$16,0)),"")</f>
        <v>6</v>
      </c>
      <c r="U634" s="23">
        <f>IFERROR(INDEX(Studium!$B$1:$B$11,MATCH(Original!T634,Studium!$A$1:$A$11,0)),"")</f>
        <v>9</v>
      </c>
      <c r="V634" s="24">
        <f>IFERROR(INDEX(Einkommen!$B$1:$B$17,MATCH(Original!U634,Einkommen!$A$1:$A$17,0)),"")</f>
        <v>3</v>
      </c>
      <c r="W634" s="24">
        <f>IF(Original!V634="","",Original!V634+1)</f>
        <v>3</v>
      </c>
      <c r="X634" s="24">
        <f>IF(Original!W634="","",Original!W634+1)</f>
        <v>3</v>
      </c>
      <c r="Y634" s="25">
        <f>IF(Original!X634="ja",1,IF(Original!X634="nein",0,""))</f>
        <v>1</v>
      </c>
      <c r="Z634" s="25">
        <f>IF(Original!Y634="ja",0,IF(Original!Y634="nein",1,""))</f>
        <v>0</v>
      </c>
      <c r="AA634" s="25">
        <f>IF(OR(Original!Z634="Meine Meinung zu Amazon hat meine Entscheidung im ersten Teil des Fragebogens nicht beeinflusst.",neu!C634=0),0,IF(AND(Original!Z634="Ich habe mich wegen meiner Amazon-Vorbehalte im ersten Teil des Fragebogens fÃ¼r das Spenden entschieden.",neu!C634=1),1,""))</f>
        <v>0</v>
      </c>
      <c r="AB634" s="19"/>
    </row>
    <row r="635" spans="1:28" x14ac:dyDescent="0.3">
      <c r="A635" s="17">
        <f>IF(ISBLANK(Original!C635),1,0)</f>
        <v>1</v>
      </c>
      <c r="B635" s="2" t="str">
        <f>MID(Original!D635,8,1)&amp;MID(Original!F635,8,1)</f>
        <v>A</v>
      </c>
      <c r="C635" s="17">
        <f t="shared" si="45"/>
        <v>1</v>
      </c>
      <c r="D635" s="18">
        <f>Original!G635+1</f>
        <v>3</v>
      </c>
      <c r="E635" s="18">
        <f>Original!H635+1</f>
        <v>9</v>
      </c>
      <c r="F635" s="18">
        <f>10-Original!I635+1</f>
        <v>9</v>
      </c>
      <c r="G635" s="18">
        <f>Original!J635+1</f>
        <v>1</v>
      </c>
      <c r="H635" s="18">
        <f>Original!K635+1</f>
        <v>1</v>
      </c>
      <c r="I635" s="18">
        <f>10-Original!L635+1</f>
        <v>4</v>
      </c>
      <c r="J635" s="4">
        <f t="shared" si="46"/>
        <v>4.5</v>
      </c>
      <c r="K635" s="18">
        <f>Original!M635</f>
        <v>10</v>
      </c>
      <c r="L635" s="20">
        <f>IF(RIGHT(Original!N635,3)="â‚¬",LEFT(Original!N635,(LEN(Original!N635)-3)),Original!N635)</f>
        <v>10</v>
      </c>
      <c r="M635" s="21">
        <f t="shared" si="47"/>
        <v>10</v>
      </c>
      <c r="N635" s="5">
        <f t="shared" si="48"/>
        <v>10</v>
      </c>
      <c r="O635" s="5">
        <f t="shared" si="49"/>
        <v>10</v>
      </c>
      <c r="P635" s="22" t="str">
        <f>IF(Original!O635="mÃ¤nnlich","0",IF(Original!O635="weiblich","1",""))</f>
        <v>1</v>
      </c>
      <c r="Q635" s="22">
        <f>IFERROR(INDEX(Alter!$B$1:$B$7,MATCH(LEFT(Original!P635,5),Alter!$A$1:$A$7,0)),"")</f>
        <v>5</v>
      </c>
      <c r="R635" s="23">
        <f>IFERROR(INDEX(Abschluss!$B$1:$B$10,MATCH(Original!Q635,Abschluss!$A$1:$A$10,0)),"")</f>
        <v>8</v>
      </c>
      <c r="S635" s="23">
        <f>IFERROR(INDEX(Tätigkeit!$B$1:$B$10,MATCH(Original!R635,Tätigkeit!$A$1:$A$10,0)),"")</f>
        <v>2</v>
      </c>
      <c r="T635" s="23">
        <f>IFERROR(INDEX(Berufsfeld!$B$1:$B$16,MATCH(Original!S635,Berufsfeld!$A$1:$A$16,0)),"")</f>
        <v>2</v>
      </c>
      <c r="U635" s="23" t="str">
        <f>IFERROR(INDEX(Studium!$B$1:$B$11,MATCH(Original!T635,Studium!$A$1:$A$11,0)),"")</f>
        <v/>
      </c>
      <c r="V635" s="24">
        <f>IFERROR(INDEX(Einkommen!$B$1:$B$17,MATCH(Original!U635,Einkommen!$A$1:$A$17,0)),"")</f>
        <v>3</v>
      </c>
      <c r="W635" s="24">
        <f>IF(Original!V635="","",Original!V635+1)</f>
        <v>3</v>
      </c>
      <c r="X635" s="24">
        <f>IF(Original!W635="","",Original!W635+1)</f>
        <v>3</v>
      </c>
      <c r="Y635" s="25">
        <f>IF(Original!X635="ja",1,IF(Original!X635="nein",0,""))</f>
        <v>1</v>
      </c>
      <c r="Z635" s="25">
        <f>IF(Original!Y635="ja",0,IF(Original!Y635="nein",1,""))</f>
        <v>1</v>
      </c>
      <c r="AA635" s="25">
        <f>IF(OR(Original!Z635="Meine Meinung zu Amazon hat meine Entscheidung im ersten Teil des Fragebogens nicht beeinflusst.",neu!C635=0),0,IF(AND(Original!Z635="Ich habe mich wegen meiner Amazon-Vorbehalte im ersten Teil des Fragebogens fÃ¼r das Spenden entschieden.",neu!C635=1),1,""))</f>
        <v>0</v>
      </c>
      <c r="AB635" s="19"/>
    </row>
    <row r="636" spans="1:28" x14ac:dyDescent="0.3">
      <c r="A636" s="17">
        <f>IF(ISBLANK(Original!C636),1,0)</f>
        <v>0</v>
      </c>
      <c r="B636" s="2" t="str">
        <f>MID(Original!D636,8,1)&amp;MID(Original!F636,8,1)</f>
        <v>A</v>
      </c>
      <c r="C636" s="17">
        <f t="shared" si="45"/>
        <v>1</v>
      </c>
      <c r="D636" s="18">
        <f>Original!G636+1</f>
        <v>10</v>
      </c>
      <c r="E636" s="18">
        <f>Original!H636+1</f>
        <v>11</v>
      </c>
      <c r="F636" s="18">
        <f>10-Original!I636+1</f>
        <v>4</v>
      </c>
      <c r="G636" s="18">
        <f>Original!J636+1</f>
        <v>7</v>
      </c>
      <c r="H636" s="18">
        <f>Original!K636+1</f>
        <v>3</v>
      </c>
      <c r="I636" s="18">
        <f>10-Original!L636+1</f>
        <v>9</v>
      </c>
      <c r="J636" s="4">
        <f t="shared" si="46"/>
        <v>7.333333333333333</v>
      </c>
      <c r="K636" s="18">
        <f>Original!M636</f>
        <v>4</v>
      </c>
      <c r="L636" s="20">
        <f>IF(RIGHT(Original!N636,3)="â‚¬",LEFT(Original!N636,(LEN(Original!N636)-3)),Original!N636)</f>
        <v>50</v>
      </c>
      <c r="M636" s="21">
        <f t="shared" si="47"/>
        <v>50</v>
      </c>
      <c r="N636" s="5">
        <f t="shared" si="48"/>
        <v>50</v>
      </c>
      <c r="O636" s="5">
        <f t="shared" si="49"/>
        <v>50</v>
      </c>
      <c r="P636" s="22" t="str">
        <f>IF(Original!O636="mÃ¤nnlich","0",IF(Original!O636="weiblich","1",""))</f>
        <v>0</v>
      </c>
      <c r="Q636" s="22">
        <f>IFERROR(INDEX(Alter!$B$1:$B$7,MATCH(LEFT(Original!P636,5),Alter!$A$1:$A$7,0)),"")</f>
        <v>2</v>
      </c>
      <c r="R636" s="23">
        <f>IFERROR(INDEX(Abschluss!$B$1:$B$10,MATCH(Original!Q636,Abschluss!$A$1:$A$10,0)),"")</f>
        <v>7</v>
      </c>
      <c r="S636" s="23">
        <f>IFERROR(INDEX(Tätigkeit!$B$1:$B$10,MATCH(Original!R636,Tätigkeit!$A$1:$A$10,0)),"")</f>
        <v>2</v>
      </c>
      <c r="T636" s="23">
        <f>IFERROR(INDEX(Berufsfeld!$B$1:$B$16,MATCH(Original!S636,Berufsfeld!$A$1:$A$16,0)),"")</f>
        <v>9</v>
      </c>
      <c r="U636" s="23">
        <f>IFERROR(INDEX(Studium!$B$1:$B$11,MATCH(Original!T636,Studium!$A$1:$A$11,0)),"")</f>
        <v>2</v>
      </c>
      <c r="V636" s="24">
        <f>IFERROR(INDEX(Einkommen!$B$1:$B$17,MATCH(Original!U636,Einkommen!$A$1:$A$17,0)),"")</f>
        <v>2</v>
      </c>
      <c r="W636" s="24">
        <f>IF(Original!V636="","",Original!V636+1)</f>
        <v>3</v>
      </c>
      <c r="X636" s="24">
        <f>IF(Original!W636="","",Original!W636+1)</f>
        <v>5</v>
      </c>
      <c r="Y636" s="25">
        <f>IF(Original!X636="ja",1,IF(Original!X636="nein",0,""))</f>
        <v>0</v>
      </c>
      <c r="Z636" s="25">
        <f>IF(Original!Y636="ja",0,IF(Original!Y636="nein",1,""))</f>
        <v>0</v>
      </c>
      <c r="AA636" s="25">
        <f>IF(OR(Original!Z636="Meine Meinung zu Amazon hat meine Entscheidung im ersten Teil des Fragebogens nicht beeinflusst.",neu!C636=0),0,IF(AND(Original!Z636="Ich habe mich wegen meiner Amazon-Vorbehalte im ersten Teil des Fragebogens fÃ¼r das Spenden entschieden.",neu!C636=1),1,""))</f>
        <v>1</v>
      </c>
      <c r="AB636" s="19"/>
    </row>
    <row r="637" spans="1:28" x14ac:dyDescent="0.3">
      <c r="A637" s="17">
        <f>IF(ISBLANK(Original!C637),1,0)</f>
        <v>1</v>
      </c>
      <c r="B637" s="2" t="str">
        <f>MID(Original!D637,8,1)&amp;MID(Original!F637,8,1)</f>
        <v>A</v>
      </c>
      <c r="C637" s="17">
        <f t="shared" si="45"/>
        <v>1</v>
      </c>
      <c r="D637" s="18">
        <f>Original!G637+1</f>
        <v>5</v>
      </c>
      <c r="E637" s="18">
        <f>Original!H637+1</f>
        <v>6</v>
      </c>
      <c r="F637" s="18">
        <f>10-Original!I637+1</f>
        <v>6</v>
      </c>
      <c r="G637" s="18">
        <f>Original!J637+1</f>
        <v>8</v>
      </c>
      <c r="H637" s="18">
        <f>Original!K637+1</f>
        <v>4</v>
      </c>
      <c r="I637" s="18">
        <f>10-Original!L637+1</f>
        <v>3</v>
      </c>
      <c r="J637" s="4">
        <f t="shared" si="46"/>
        <v>5.333333333333333</v>
      </c>
      <c r="K637" s="18">
        <f>Original!M637</f>
        <v>5</v>
      </c>
      <c r="L637" s="20">
        <f>IF(RIGHT(Original!N637,3)="â‚¬",LEFT(Original!N637,(LEN(Original!N637)-3)),Original!N637)</f>
        <v>0</v>
      </c>
      <c r="M637" s="21">
        <f t="shared" si="47"/>
        <v>0</v>
      </c>
      <c r="N637" s="5">
        <f t="shared" si="48"/>
        <v>0</v>
      </c>
      <c r="O637" s="5">
        <f t="shared" si="49"/>
        <v>0</v>
      </c>
      <c r="P637" s="22" t="str">
        <f>IF(Original!O637="mÃ¤nnlich","0",IF(Original!O637="weiblich","1",""))</f>
        <v>1</v>
      </c>
      <c r="Q637" s="22">
        <f>IFERROR(INDEX(Alter!$B$1:$B$7,MATCH(LEFT(Original!P637,5),Alter!$A$1:$A$7,0)),"")</f>
        <v>2</v>
      </c>
      <c r="R637" s="23">
        <f>IFERROR(INDEX(Abschluss!$B$1:$B$10,MATCH(Original!Q637,Abschluss!$A$1:$A$10,0)),"")</f>
        <v>4</v>
      </c>
      <c r="S637" s="23">
        <f>IFERROR(INDEX(Tätigkeit!$B$1:$B$10,MATCH(Original!R637,Tätigkeit!$A$1:$A$10,0)),"")</f>
        <v>1</v>
      </c>
      <c r="T637" s="23">
        <f>IFERROR(INDEX(Berufsfeld!$B$1:$B$16,MATCH(Original!S637,Berufsfeld!$A$1:$A$16,0)),"")</f>
        <v>4</v>
      </c>
      <c r="U637" s="23">
        <f>IFERROR(INDEX(Studium!$B$1:$B$11,MATCH(Original!T637,Studium!$A$1:$A$11,0)),"")</f>
        <v>3</v>
      </c>
      <c r="V637" s="24">
        <f>IFERROR(INDEX(Einkommen!$B$1:$B$17,MATCH(Original!U637,Einkommen!$A$1:$A$17,0)),"")</f>
        <v>2</v>
      </c>
      <c r="W637" s="24">
        <f>IF(Original!V637="","",Original!V637+1)</f>
        <v>4</v>
      </c>
      <c r="X637" s="24">
        <f>IF(Original!W637="","",Original!W637+1)</f>
        <v>5</v>
      </c>
      <c r="Y637" s="25">
        <f>IF(Original!X637="ja",1,IF(Original!X637="nein",0,""))</f>
        <v>1</v>
      </c>
      <c r="Z637" s="25">
        <f>IF(Original!Y637="ja",0,IF(Original!Y637="nein",1,""))</f>
        <v>0</v>
      </c>
      <c r="AA637" s="25">
        <f>IF(OR(Original!Z637="Meine Meinung zu Amazon hat meine Entscheidung im ersten Teil des Fragebogens nicht beeinflusst.",neu!C637=0),0,IF(AND(Original!Z637="Ich habe mich wegen meiner Amazon-Vorbehalte im ersten Teil des Fragebogens fÃ¼r das Spenden entschieden.",neu!C637=1),1,""))</f>
        <v>0</v>
      </c>
      <c r="AB637" s="19"/>
    </row>
    <row r="638" spans="1:28" x14ac:dyDescent="0.3">
      <c r="A638" s="17">
        <f>IF(ISBLANK(Original!C638),1,0)</f>
        <v>1</v>
      </c>
      <c r="B638" s="2" t="str">
        <f>MID(Original!D638,8,1)&amp;MID(Original!F638,8,1)</f>
        <v>A</v>
      </c>
      <c r="C638" s="17">
        <f t="shared" si="45"/>
        <v>1</v>
      </c>
      <c r="D638" s="18">
        <f>Original!G638+1</f>
        <v>10</v>
      </c>
      <c r="E638" s="18">
        <f>Original!H638+1</f>
        <v>1</v>
      </c>
      <c r="F638" s="18">
        <f>10-Original!I638+1</f>
        <v>1</v>
      </c>
      <c r="G638" s="18">
        <f>Original!J638+1</f>
        <v>1</v>
      </c>
      <c r="H638" s="18">
        <f>Original!K638+1</f>
        <v>1</v>
      </c>
      <c r="I638" s="18">
        <f>10-Original!L638+1</f>
        <v>6</v>
      </c>
      <c r="J638" s="4">
        <f t="shared" si="46"/>
        <v>3.3333333333333335</v>
      </c>
      <c r="K638" s="18">
        <f>Original!M638</f>
        <v>10</v>
      </c>
      <c r="L638" s="20">
        <f>IF(RIGHT(Original!N638,3)="â‚¬",LEFT(Original!N638,(LEN(Original!N638)-3)),Original!N638)</f>
        <v>40</v>
      </c>
      <c r="M638" s="21">
        <f t="shared" si="47"/>
        <v>40</v>
      </c>
      <c r="N638" s="5">
        <f t="shared" si="48"/>
        <v>40</v>
      </c>
      <c r="O638" s="5">
        <f t="shared" si="49"/>
        <v>40</v>
      </c>
      <c r="P638" s="22" t="str">
        <f>IF(Original!O638="mÃ¤nnlich","0",IF(Original!O638="weiblich","1",""))</f>
        <v>0</v>
      </c>
      <c r="Q638" s="22">
        <f>IFERROR(INDEX(Alter!$B$1:$B$7,MATCH(LEFT(Original!P638,5),Alter!$A$1:$A$7,0)),"")</f>
        <v>2</v>
      </c>
      <c r="R638" s="23">
        <f>IFERROR(INDEX(Abschluss!$B$1:$B$10,MATCH(Original!Q638,Abschluss!$A$1:$A$10,0)),"")</f>
        <v>7</v>
      </c>
      <c r="S638" s="23">
        <f>IFERROR(INDEX(Tätigkeit!$B$1:$B$10,MATCH(Original!R638,Tätigkeit!$A$1:$A$10,0)),"")</f>
        <v>1</v>
      </c>
      <c r="T638" s="23">
        <f>IFERROR(INDEX(Berufsfeld!$B$1:$B$16,MATCH(Original!S638,Berufsfeld!$A$1:$A$16,0)),"")</f>
        <v>1</v>
      </c>
      <c r="U638" s="23">
        <f>IFERROR(INDEX(Studium!$B$1:$B$11,MATCH(Original!T638,Studium!$A$1:$A$11,0)),"")</f>
        <v>2</v>
      </c>
      <c r="V638" s="24">
        <f>IFERROR(INDEX(Einkommen!$B$1:$B$17,MATCH(Original!U638,Einkommen!$A$1:$A$17,0)),"")</f>
        <v>2</v>
      </c>
      <c r="W638" s="24">
        <f>IF(Original!V638="","",Original!V638+1)</f>
        <v>7</v>
      </c>
      <c r="X638" s="24">
        <f>IF(Original!W638="","",Original!W638+1)</f>
        <v>5</v>
      </c>
      <c r="Y638" s="25">
        <f>IF(Original!X638="ja",1,IF(Original!X638="nein",0,""))</f>
        <v>1</v>
      </c>
      <c r="Z638" s="25">
        <f>IF(Original!Y638="ja",0,IF(Original!Y638="nein",1,""))</f>
        <v>1</v>
      </c>
      <c r="AA638" s="25">
        <f>IF(OR(Original!Z638="Meine Meinung zu Amazon hat meine Entscheidung im ersten Teil des Fragebogens nicht beeinflusst.",neu!C638=0),0,IF(AND(Original!Z638="Ich habe mich wegen meiner Amazon-Vorbehalte im ersten Teil des Fragebogens fÃ¼r das Spenden entschieden.",neu!C638=1),1,""))</f>
        <v>0</v>
      </c>
      <c r="AB638" s="19"/>
    </row>
    <row r="639" spans="1:28" x14ac:dyDescent="0.3">
      <c r="A639" s="17">
        <f>IF(ISBLANK(Original!C639),1,0)</f>
        <v>0</v>
      </c>
      <c r="B639" s="2" t="str">
        <f>MID(Original!D639,8,1)&amp;MID(Original!F639,8,1)</f>
        <v>A</v>
      </c>
      <c r="C639" s="17">
        <f t="shared" si="45"/>
        <v>1</v>
      </c>
      <c r="D639" s="18">
        <f>Original!G639+1</f>
        <v>6</v>
      </c>
      <c r="E639" s="18">
        <f>Original!H639+1</f>
        <v>3</v>
      </c>
      <c r="F639" s="18">
        <f>10-Original!I639+1</f>
        <v>7</v>
      </c>
      <c r="G639" s="18">
        <f>Original!J639+1</f>
        <v>3</v>
      </c>
      <c r="H639" s="18">
        <f>Original!K639+1</f>
        <v>1</v>
      </c>
      <c r="I639" s="18">
        <f>10-Original!L639+1</f>
        <v>6</v>
      </c>
      <c r="J639" s="4">
        <f t="shared" si="46"/>
        <v>4.333333333333333</v>
      </c>
      <c r="K639" s="18">
        <f>Original!M639</f>
        <v>10</v>
      </c>
      <c r="L639" s="20">
        <f>IF(RIGHT(Original!N639,3)="â‚¬",LEFT(Original!N639,(LEN(Original!N639)-3)),Original!N639)</f>
        <v>500</v>
      </c>
      <c r="M639" s="21">
        <f t="shared" si="47"/>
        <v>500</v>
      </c>
      <c r="N639" s="5">
        <f t="shared" si="48"/>
        <v>500</v>
      </c>
      <c r="O639" s="5">
        <f t="shared" si="49"/>
        <v>500</v>
      </c>
      <c r="P639" s="22" t="str">
        <f>IF(Original!O639="mÃ¤nnlich","0",IF(Original!O639="weiblich","1",""))</f>
        <v>1</v>
      </c>
      <c r="Q639" s="22">
        <f>IFERROR(INDEX(Alter!$B$1:$B$7,MATCH(LEFT(Original!P639,5),Alter!$A$1:$A$7,0)),"")</f>
        <v>3</v>
      </c>
      <c r="R639" s="23">
        <f>IFERROR(INDEX(Abschluss!$B$1:$B$10,MATCH(Original!Q639,Abschluss!$A$1:$A$10,0)),"")</f>
        <v>8</v>
      </c>
      <c r="S639" s="23">
        <f>IFERROR(INDEX(Tätigkeit!$B$1:$B$10,MATCH(Original!R639,Tätigkeit!$A$1:$A$10,0)),"")</f>
        <v>2</v>
      </c>
      <c r="T639" s="23">
        <f>IFERROR(INDEX(Berufsfeld!$B$1:$B$16,MATCH(Original!S639,Berufsfeld!$A$1:$A$16,0)),"")</f>
        <v>4</v>
      </c>
      <c r="U639" s="23">
        <f>IFERROR(INDEX(Studium!$B$1:$B$11,MATCH(Original!T639,Studium!$A$1:$A$11,0)),"")</f>
        <v>3</v>
      </c>
      <c r="V639" s="24">
        <f>IFERROR(INDEX(Einkommen!$B$1:$B$17,MATCH(Original!U639,Einkommen!$A$1:$A$17,0)),"")</f>
        <v>6</v>
      </c>
      <c r="W639" s="24">
        <f>IF(Original!V639="","",Original!V639+1)</f>
        <v>4</v>
      </c>
      <c r="X639" s="24">
        <f>IF(Original!W639="","",Original!W639+1)</f>
        <v>2</v>
      </c>
      <c r="Y639" s="25">
        <f>IF(Original!X639="ja",1,IF(Original!X639="nein",0,""))</f>
        <v>1</v>
      </c>
      <c r="Z639" s="25">
        <f>IF(Original!Y639="ja",0,IF(Original!Y639="nein",1,""))</f>
        <v>0</v>
      </c>
      <c r="AA639" s="25">
        <f>IF(OR(Original!Z639="Meine Meinung zu Amazon hat meine Entscheidung im ersten Teil des Fragebogens nicht beeinflusst.",neu!C639=0),0,IF(AND(Original!Z639="Ich habe mich wegen meiner Amazon-Vorbehalte im ersten Teil des Fragebogens fÃ¼r das Spenden entschieden.",neu!C639=1),1,""))</f>
        <v>0</v>
      </c>
      <c r="AB639" s="19"/>
    </row>
    <row r="640" spans="1:28" x14ac:dyDescent="0.3">
      <c r="A640" s="17">
        <f>IF(ISBLANK(Original!C640),1,0)</f>
        <v>0</v>
      </c>
      <c r="B640" s="2" t="str">
        <f>MID(Original!D640,8,1)&amp;MID(Original!F640,8,1)</f>
        <v>A</v>
      </c>
      <c r="C640" s="17">
        <f t="shared" si="45"/>
        <v>1</v>
      </c>
      <c r="D640" s="18">
        <f>Original!G640+1</f>
        <v>1</v>
      </c>
      <c r="E640" s="18">
        <f>Original!H640+1</f>
        <v>6</v>
      </c>
      <c r="F640" s="18">
        <f>10-Original!I640+1</f>
        <v>3</v>
      </c>
      <c r="G640" s="18">
        <f>Original!J640+1</f>
        <v>1</v>
      </c>
      <c r="H640" s="18">
        <f>Original!K640+1</f>
        <v>2</v>
      </c>
      <c r="I640" s="18">
        <f>10-Original!L640+1</f>
        <v>2</v>
      </c>
      <c r="J640" s="4">
        <f t="shared" si="46"/>
        <v>2.5</v>
      </c>
      <c r="K640" s="18">
        <f>Original!M640</f>
        <v>10</v>
      </c>
      <c r="L640" s="20">
        <f>IF(RIGHT(Original!N640,3)="â‚¬",LEFT(Original!N640,(LEN(Original!N640)-3)),Original!N640)</f>
        <v>400</v>
      </c>
      <c r="M640" s="21">
        <f t="shared" si="47"/>
        <v>400</v>
      </c>
      <c r="N640" s="5">
        <f t="shared" si="48"/>
        <v>400</v>
      </c>
      <c r="O640" s="5">
        <f t="shared" si="49"/>
        <v>400</v>
      </c>
      <c r="P640" s="22" t="str">
        <f>IF(Original!O640="mÃ¤nnlich","0",IF(Original!O640="weiblich","1",""))</f>
        <v>1</v>
      </c>
      <c r="Q640" s="22">
        <f>IFERROR(INDEX(Alter!$B$1:$B$7,MATCH(LEFT(Original!P640,5),Alter!$A$1:$A$7,0)),"")</f>
        <v>2</v>
      </c>
      <c r="R640" s="23">
        <f>IFERROR(INDEX(Abschluss!$B$1:$B$10,MATCH(Original!Q640,Abschluss!$A$1:$A$10,0)),"")</f>
        <v>4</v>
      </c>
      <c r="S640" s="23">
        <f>IFERROR(INDEX(Tätigkeit!$B$1:$B$10,MATCH(Original!R640,Tätigkeit!$A$1:$A$10,0)),"")</f>
        <v>1</v>
      </c>
      <c r="T640" s="23">
        <f>IFERROR(INDEX(Berufsfeld!$B$1:$B$16,MATCH(Original!S640,Berufsfeld!$A$1:$A$16,0)),"")</f>
        <v>8</v>
      </c>
      <c r="U640" s="23">
        <f>IFERROR(INDEX(Studium!$B$1:$B$11,MATCH(Original!T640,Studium!$A$1:$A$11,0)),"")</f>
        <v>5</v>
      </c>
      <c r="V640" s="24">
        <f>IFERROR(INDEX(Einkommen!$B$1:$B$17,MATCH(Original!U640,Einkommen!$A$1:$A$17,0)),"")</f>
        <v>2</v>
      </c>
      <c r="W640" s="24">
        <f>IF(Original!V640="","",Original!V640+1)</f>
        <v>3</v>
      </c>
      <c r="X640" s="24">
        <f>IF(Original!W640="","",Original!W640+1)</f>
        <v>2</v>
      </c>
      <c r="Y640" s="25">
        <f>IF(Original!X640="ja",1,IF(Original!X640="nein",0,""))</f>
        <v>1</v>
      </c>
      <c r="Z640" s="25">
        <f>IF(Original!Y640="ja",0,IF(Original!Y640="nein",1,""))</f>
        <v>0</v>
      </c>
      <c r="AA640" s="25">
        <f>IF(OR(Original!Z640="Meine Meinung zu Amazon hat meine Entscheidung im ersten Teil des Fragebogens nicht beeinflusst.",neu!C640=0),0,IF(AND(Original!Z640="Ich habe mich wegen meiner Amazon-Vorbehalte im ersten Teil des Fragebogens fÃ¼r das Spenden entschieden.",neu!C640=1),1,""))</f>
        <v>0</v>
      </c>
      <c r="AB640" s="19"/>
    </row>
    <row r="641" spans="1:28" x14ac:dyDescent="0.3">
      <c r="A641" s="17">
        <f>IF(ISBLANK(Original!C641),1,0)</f>
        <v>1</v>
      </c>
      <c r="B641" s="2" t="str">
        <f>MID(Original!D641,8,1)&amp;MID(Original!F641,8,1)</f>
        <v>B</v>
      </c>
      <c r="C641" s="17">
        <f t="shared" si="45"/>
        <v>0</v>
      </c>
      <c r="D641" s="18">
        <f>Original!G641+1</f>
        <v>8</v>
      </c>
      <c r="E641" s="18">
        <f>Original!H641+1</f>
        <v>3</v>
      </c>
      <c r="F641" s="18">
        <f>10-Original!I641+1</f>
        <v>3</v>
      </c>
      <c r="G641" s="18">
        <f>Original!J641+1</f>
        <v>5</v>
      </c>
      <c r="H641" s="18">
        <f>Original!K641+1</f>
        <v>3</v>
      </c>
      <c r="I641" s="18">
        <f>10-Original!L641+1</f>
        <v>10</v>
      </c>
      <c r="J641" s="4">
        <f t="shared" si="46"/>
        <v>5.333333333333333</v>
      </c>
      <c r="K641" s="18">
        <f>Original!M641</f>
        <v>5</v>
      </c>
      <c r="L641" s="20">
        <f>IF(RIGHT(Original!N641,3)="â‚¬",LEFT(Original!N641,(LEN(Original!N641)-3)),Original!N641)</f>
        <v>200</v>
      </c>
      <c r="M641" s="21">
        <f t="shared" si="47"/>
        <v>200</v>
      </c>
      <c r="N641" s="5">
        <f t="shared" si="48"/>
        <v>200</v>
      </c>
      <c r="O641" s="5">
        <f t="shared" si="49"/>
        <v>200</v>
      </c>
      <c r="P641" s="22" t="str">
        <f>IF(Original!O641="mÃ¤nnlich","0",IF(Original!O641="weiblich","1",""))</f>
        <v>1</v>
      </c>
      <c r="Q641" s="22">
        <f>IFERROR(INDEX(Alter!$B$1:$B$7,MATCH(LEFT(Original!P641,5),Alter!$A$1:$A$7,0)),"")</f>
        <v>4</v>
      </c>
      <c r="R641" s="23">
        <f>IFERROR(INDEX(Abschluss!$B$1:$B$10,MATCH(Original!Q641,Abschluss!$A$1:$A$10,0)),"")</f>
        <v>7</v>
      </c>
      <c r="S641" s="23">
        <f>IFERROR(INDEX(Tätigkeit!$B$1:$B$10,MATCH(Original!R641,Tätigkeit!$A$1:$A$10,0)),"")</f>
        <v>2</v>
      </c>
      <c r="T641" s="23">
        <f>IFERROR(INDEX(Berufsfeld!$B$1:$B$16,MATCH(Original!S641,Berufsfeld!$A$1:$A$16,0)),"")</f>
        <v>3</v>
      </c>
      <c r="U641" s="23">
        <f>IFERROR(INDEX(Studium!$B$1:$B$11,MATCH(Original!T641,Studium!$A$1:$A$11,0)),"")</f>
        <v>2</v>
      </c>
      <c r="V641" s="24">
        <f>IFERROR(INDEX(Einkommen!$B$1:$B$17,MATCH(Original!U641,Einkommen!$A$1:$A$17,0)),"")</f>
        <v>3</v>
      </c>
      <c r="W641" s="24">
        <f>IF(Original!V641="","",Original!V641+1)</f>
        <v>4</v>
      </c>
      <c r="X641" s="24">
        <f>IF(Original!W641="","",Original!W641+1)</f>
        <v>6</v>
      </c>
      <c r="Y641" s="25">
        <f>IF(Original!X641="ja",1,IF(Original!X641="nein",0,""))</f>
        <v>1</v>
      </c>
      <c r="Z641" s="25">
        <f>IF(Original!Y641="ja",0,IF(Original!Y641="nein",1,""))</f>
        <v>0</v>
      </c>
      <c r="AA641" s="25">
        <f>IF(OR(Original!Z641="Meine Meinung zu Amazon hat meine Entscheidung im ersten Teil des Fragebogens nicht beeinflusst.",neu!C641=0),0,IF(AND(Original!Z641="Ich habe mich wegen meiner Amazon-Vorbehalte im ersten Teil des Fragebogens fÃ¼r das Spenden entschieden.",neu!C641=1),1,""))</f>
        <v>0</v>
      </c>
      <c r="AB641" s="19"/>
    </row>
    <row r="642" spans="1:28" x14ac:dyDescent="0.3">
      <c r="A642" s="17">
        <f>IF(ISBLANK(Original!C642),1,0)</f>
        <v>1</v>
      </c>
      <c r="B642" s="2" t="str">
        <f>MID(Original!D642,8,1)&amp;MID(Original!F642,8,1)</f>
        <v>A</v>
      </c>
      <c r="C642" s="17">
        <f t="shared" si="45"/>
        <v>1</v>
      </c>
      <c r="D642" s="18">
        <f>Original!G642+1</f>
        <v>4</v>
      </c>
      <c r="E642" s="18">
        <f>Original!H642+1</f>
        <v>2</v>
      </c>
      <c r="F642" s="18">
        <f>10-Original!I642+1</f>
        <v>1</v>
      </c>
      <c r="G642" s="18">
        <f>Original!J642+1</f>
        <v>4</v>
      </c>
      <c r="H642" s="18">
        <f>Original!K642+1</f>
        <v>1</v>
      </c>
      <c r="I642" s="18">
        <f>10-Original!L642+1</f>
        <v>1</v>
      </c>
      <c r="J642" s="4">
        <f t="shared" si="46"/>
        <v>2.1666666666666665</v>
      </c>
      <c r="K642" s="18">
        <f>Original!M642</f>
        <v>8</v>
      </c>
      <c r="L642" s="20">
        <f>IF(RIGHT(Original!N642,3)="â‚¬",LEFT(Original!N642,(LEN(Original!N642)-3)),Original!N642)</f>
        <v>50</v>
      </c>
      <c r="M642" s="21">
        <f t="shared" si="47"/>
        <v>50</v>
      </c>
      <c r="N642" s="5">
        <f t="shared" si="48"/>
        <v>50</v>
      </c>
      <c r="O642" s="5">
        <f t="shared" si="49"/>
        <v>50</v>
      </c>
      <c r="P642" s="22" t="str">
        <f>IF(Original!O642="mÃ¤nnlich","0",IF(Original!O642="weiblich","1",""))</f>
        <v>0</v>
      </c>
      <c r="Q642" s="22">
        <f>IFERROR(INDEX(Alter!$B$1:$B$7,MATCH(LEFT(Original!P642,5),Alter!$A$1:$A$7,0)),"")</f>
        <v>4</v>
      </c>
      <c r="R642" s="23">
        <f>IFERROR(INDEX(Abschluss!$B$1:$B$10,MATCH(Original!Q642,Abschluss!$A$1:$A$10,0)),"")</f>
        <v>4</v>
      </c>
      <c r="S642" s="23">
        <f>IFERROR(INDEX(Tätigkeit!$B$1:$B$10,MATCH(Original!R642,Tätigkeit!$A$1:$A$10,0)),"")</f>
        <v>4</v>
      </c>
      <c r="T642" s="23">
        <f>IFERROR(INDEX(Berufsfeld!$B$1:$B$16,MATCH(Original!S642,Berufsfeld!$A$1:$A$16,0)),"")</f>
        <v>3</v>
      </c>
      <c r="U642" s="23">
        <f>IFERROR(INDEX(Studium!$B$1:$B$11,MATCH(Original!T642,Studium!$A$1:$A$11,0)),"")</f>
        <v>6</v>
      </c>
      <c r="V642" s="24">
        <f>IFERROR(INDEX(Einkommen!$B$1:$B$17,MATCH(Original!U642,Einkommen!$A$1:$A$17,0)),"")</f>
        <v>2</v>
      </c>
      <c r="W642" s="24">
        <f>IF(Original!V642="","",Original!V642+1)</f>
        <v>1</v>
      </c>
      <c r="X642" s="24">
        <f>IF(Original!W642="","",Original!W642+1)</f>
        <v>2</v>
      </c>
      <c r="Y642" s="25">
        <f>IF(Original!X642="ja",1,IF(Original!X642="nein",0,""))</f>
        <v>1</v>
      </c>
      <c r="Z642" s="25">
        <f>IF(Original!Y642="ja",0,IF(Original!Y642="nein",1,""))</f>
        <v>0</v>
      </c>
      <c r="AA642" s="25">
        <f>IF(OR(Original!Z642="Meine Meinung zu Amazon hat meine Entscheidung im ersten Teil des Fragebogens nicht beeinflusst.",neu!C642=0),0,IF(AND(Original!Z642="Ich habe mich wegen meiner Amazon-Vorbehalte im ersten Teil des Fragebogens fÃ¼r das Spenden entschieden.",neu!C642=1),1,""))</f>
        <v>0</v>
      </c>
      <c r="AB642" s="19"/>
    </row>
    <row r="643" spans="1:28" x14ac:dyDescent="0.3">
      <c r="A643" s="17">
        <f>IF(ISBLANK(Original!C643),1,0)</f>
        <v>1</v>
      </c>
      <c r="B643" s="2" t="str">
        <f>MID(Original!D643,8,1)&amp;MID(Original!F643,8,1)</f>
        <v>A</v>
      </c>
      <c r="C643" s="17">
        <f t="shared" ref="C643:C706" si="50">IF(B643="A",1,IF(B643="B",0,""))</f>
        <v>1</v>
      </c>
      <c r="D643" s="18">
        <f>Original!G643+1</f>
        <v>4</v>
      </c>
      <c r="E643" s="18">
        <f>Original!H643+1</f>
        <v>4</v>
      </c>
      <c r="F643" s="18">
        <f>10-Original!I643+1</f>
        <v>6</v>
      </c>
      <c r="G643" s="18">
        <f>Original!J643+1</f>
        <v>6</v>
      </c>
      <c r="H643" s="18">
        <f>Original!K643+1</f>
        <v>3</v>
      </c>
      <c r="I643" s="18">
        <f>10-Original!L643+1</f>
        <v>5</v>
      </c>
      <c r="J643" s="4">
        <f t="shared" ref="J643:J706" si="51">SUM(D643:I643)/6</f>
        <v>4.666666666666667</v>
      </c>
      <c r="K643" s="18">
        <f>Original!M643</f>
        <v>10</v>
      </c>
      <c r="L643" s="20">
        <f>IF(RIGHT(Original!N643,3)="â‚¬",LEFT(Original!N643,(LEN(Original!N643)-3)),Original!N643)</f>
        <v>500</v>
      </c>
      <c r="M643" s="21">
        <f t="shared" ref="M643:M706" si="52">IF(OR(RIGHT(L643,5)="Euro ",RIGHT(L643,5)=" Euro"),LEFT(L643,LEN(L643)-5),L643)</f>
        <v>500</v>
      </c>
      <c r="N643" s="5">
        <f t="shared" ref="N643:N706" si="53">M643</f>
        <v>500</v>
      </c>
      <c r="O643" s="5">
        <f t="shared" ref="O643:O706" si="54">INT($N643)</f>
        <v>500</v>
      </c>
      <c r="P643" s="22" t="str">
        <f>IF(Original!O643="mÃ¤nnlich","0",IF(Original!O643="weiblich","1",""))</f>
        <v>0</v>
      </c>
      <c r="Q643" s="22">
        <f>IFERROR(INDEX(Alter!$B$1:$B$7,MATCH(LEFT(Original!P643,5),Alter!$A$1:$A$7,0)),"")</f>
        <v>3</v>
      </c>
      <c r="R643" s="23">
        <f>IFERROR(INDEX(Abschluss!$B$1:$B$10,MATCH(Original!Q643,Abschluss!$A$1:$A$10,0)),"")</f>
        <v>8</v>
      </c>
      <c r="S643" s="23">
        <f>IFERROR(INDEX(Tätigkeit!$B$1:$B$10,MATCH(Original!R643,Tätigkeit!$A$1:$A$10,0)),"")</f>
        <v>2</v>
      </c>
      <c r="T643" s="23">
        <f>IFERROR(INDEX(Berufsfeld!$B$1:$B$16,MATCH(Original!S643,Berufsfeld!$A$1:$A$16,0)),"")</f>
        <v>8</v>
      </c>
      <c r="U643" s="23">
        <f>IFERROR(INDEX(Studium!$B$1:$B$11,MATCH(Original!T643,Studium!$A$1:$A$11,0)),"")</f>
        <v>1</v>
      </c>
      <c r="V643" s="24">
        <f>IFERROR(INDEX(Einkommen!$B$1:$B$17,MATCH(Original!U643,Einkommen!$A$1:$A$17,0)),"")</f>
        <v>5</v>
      </c>
      <c r="W643" s="24">
        <f>IF(Original!V643="","",Original!V643+1)</f>
        <v>5</v>
      </c>
      <c r="X643" s="24">
        <f>IF(Original!W643="","",Original!W643+1)</f>
        <v>3</v>
      </c>
      <c r="Y643" s="25">
        <f>IF(Original!X643="ja",1,IF(Original!X643="nein",0,""))</f>
        <v>1</v>
      </c>
      <c r="Z643" s="25">
        <f>IF(Original!Y643="ja",0,IF(Original!Y643="nein",1,""))</f>
        <v>0</v>
      </c>
      <c r="AA643" s="25">
        <f>IF(OR(Original!Z643="Meine Meinung zu Amazon hat meine Entscheidung im ersten Teil des Fragebogens nicht beeinflusst.",neu!C643=0),0,IF(AND(Original!Z643="Ich habe mich wegen meiner Amazon-Vorbehalte im ersten Teil des Fragebogens fÃ¼r das Spenden entschieden.",neu!C643=1),1,""))</f>
        <v>0</v>
      </c>
      <c r="AB643" s="19"/>
    </row>
    <row r="644" spans="1:28" x14ac:dyDescent="0.3">
      <c r="A644" s="17">
        <f>IF(ISBLANK(Original!C644),1,0)</f>
        <v>1</v>
      </c>
      <c r="B644" s="2" t="str">
        <f>MID(Original!D644,8,1)&amp;MID(Original!F644,8,1)</f>
        <v>A</v>
      </c>
      <c r="C644" s="17">
        <f t="shared" si="50"/>
        <v>1</v>
      </c>
      <c r="D644" s="18">
        <f>Original!G644+1</f>
        <v>7</v>
      </c>
      <c r="E644" s="18">
        <f>Original!H644+1</f>
        <v>6</v>
      </c>
      <c r="F644" s="18">
        <f>10-Original!I644+1</f>
        <v>4</v>
      </c>
      <c r="G644" s="18">
        <f>Original!J644+1</f>
        <v>5</v>
      </c>
      <c r="H644" s="18">
        <f>Original!K644+1</f>
        <v>5</v>
      </c>
      <c r="I644" s="18">
        <f>10-Original!L644+1</f>
        <v>6</v>
      </c>
      <c r="J644" s="4">
        <f t="shared" si="51"/>
        <v>5.5</v>
      </c>
      <c r="K644" s="18">
        <f>Original!M644</f>
        <v>6</v>
      </c>
      <c r="L644" s="20">
        <f>IF(RIGHT(Original!N644,3)="â‚¬",LEFT(Original!N644,(LEN(Original!N644)-3)),Original!N644)</f>
        <v>100</v>
      </c>
      <c r="M644" s="21">
        <f t="shared" si="52"/>
        <v>100</v>
      </c>
      <c r="N644" s="5">
        <f t="shared" si="53"/>
        <v>100</v>
      </c>
      <c r="O644" s="5">
        <f t="shared" si="54"/>
        <v>100</v>
      </c>
      <c r="P644" s="22" t="str">
        <f>IF(Original!O644="mÃ¤nnlich","0",IF(Original!O644="weiblich","1",""))</f>
        <v>1</v>
      </c>
      <c r="Q644" s="22">
        <f>IFERROR(INDEX(Alter!$B$1:$B$7,MATCH(LEFT(Original!P644,5),Alter!$A$1:$A$7,0)),"")</f>
        <v>2</v>
      </c>
      <c r="R644" s="23">
        <f>IFERROR(INDEX(Abschluss!$B$1:$B$10,MATCH(Original!Q644,Abschluss!$A$1:$A$10,0)),"")</f>
        <v>4</v>
      </c>
      <c r="S644" s="23">
        <f>IFERROR(INDEX(Tätigkeit!$B$1:$B$10,MATCH(Original!R644,Tätigkeit!$A$1:$A$10,0)),"")</f>
        <v>1</v>
      </c>
      <c r="T644" s="23">
        <f>IFERROR(INDEX(Berufsfeld!$B$1:$B$16,MATCH(Original!S644,Berufsfeld!$A$1:$A$16,0)),"")</f>
        <v>3</v>
      </c>
      <c r="U644" s="23">
        <f>IFERROR(INDEX(Studium!$B$1:$B$11,MATCH(Original!T644,Studium!$A$1:$A$11,0)),"")</f>
        <v>7</v>
      </c>
      <c r="V644" s="24">
        <f>IFERROR(INDEX(Einkommen!$B$1:$B$17,MATCH(Original!U644,Einkommen!$A$1:$A$17,0)),"")</f>
        <v>2</v>
      </c>
      <c r="W644" s="24">
        <f>IF(Original!V644="","",Original!V644+1)</f>
        <v>4</v>
      </c>
      <c r="X644" s="24">
        <f>IF(Original!W644="","",Original!W644+1)</f>
        <v>4</v>
      </c>
      <c r="Y644" s="25">
        <f>IF(Original!X644="ja",1,IF(Original!X644="nein",0,""))</f>
        <v>1</v>
      </c>
      <c r="Z644" s="25">
        <f>IF(Original!Y644="ja",0,IF(Original!Y644="nein",1,""))</f>
        <v>1</v>
      </c>
      <c r="AA644" s="25">
        <f>IF(OR(Original!Z644="Meine Meinung zu Amazon hat meine Entscheidung im ersten Teil des Fragebogens nicht beeinflusst.",neu!C644=0),0,IF(AND(Original!Z644="Ich habe mich wegen meiner Amazon-Vorbehalte im ersten Teil des Fragebogens fÃ¼r das Spenden entschieden.",neu!C644=1),1,""))</f>
        <v>0</v>
      </c>
      <c r="AB644" s="19"/>
    </row>
    <row r="645" spans="1:28" x14ac:dyDescent="0.3">
      <c r="A645" s="17">
        <f>IF(ISBLANK(Original!C645),1,0)</f>
        <v>1</v>
      </c>
      <c r="B645" s="2" t="str">
        <f>MID(Original!D645,8,1)&amp;MID(Original!F645,8,1)</f>
        <v>A</v>
      </c>
      <c r="C645" s="17">
        <f t="shared" si="50"/>
        <v>1</v>
      </c>
      <c r="D645" s="18">
        <f>Original!G645+1</f>
        <v>9</v>
      </c>
      <c r="E645" s="18">
        <f>Original!H645+1</f>
        <v>4</v>
      </c>
      <c r="F645" s="18">
        <f>10-Original!I645+1</f>
        <v>4</v>
      </c>
      <c r="G645" s="18">
        <f>Original!J645+1</f>
        <v>7</v>
      </c>
      <c r="H645" s="18">
        <f>Original!K645+1</f>
        <v>3</v>
      </c>
      <c r="I645" s="18">
        <f>10-Original!L645+1</f>
        <v>6</v>
      </c>
      <c r="J645" s="4">
        <f t="shared" si="51"/>
        <v>5.5</v>
      </c>
      <c r="K645" s="18">
        <f>Original!M645</f>
        <v>7</v>
      </c>
      <c r="L645" s="20">
        <f>IF(RIGHT(Original!N645,3)="â‚¬",LEFT(Original!N645,(LEN(Original!N645)-3)),Original!N645)</f>
        <v>800</v>
      </c>
      <c r="M645" s="21">
        <f t="shared" si="52"/>
        <v>800</v>
      </c>
      <c r="N645" s="5">
        <f t="shared" si="53"/>
        <v>800</v>
      </c>
      <c r="O645" s="5">
        <f t="shared" si="54"/>
        <v>800</v>
      </c>
      <c r="P645" s="22" t="str">
        <f>IF(Original!O645="mÃ¤nnlich","0",IF(Original!O645="weiblich","1",""))</f>
        <v>1</v>
      </c>
      <c r="Q645" s="22">
        <f>IFERROR(INDEX(Alter!$B$1:$B$7,MATCH(LEFT(Original!P645,5),Alter!$A$1:$A$7,0)),"")</f>
        <v>3</v>
      </c>
      <c r="R645" s="23">
        <f>IFERROR(INDEX(Abschluss!$B$1:$B$10,MATCH(Original!Q645,Abschluss!$A$1:$A$10,0)),"")</f>
        <v>5</v>
      </c>
      <c r="S645" s="23">
        <f>IFERROR(INDEX(Tätigkeit!$B$1:$B$10,MATCH(Original!R645,Tätigkeit!$A$1:$A$10,0)),"")</f>
        <v>2</v>
      </c>
      <c r="T645" s="23">
        <f>IFERROR(INDEX(Berufsfeld!$B$1:$B$16,MATCH(Original!S645,Berufsfeld!$A$1:$A$16,0)),"")</f>
        <v>8</v>
      </c>
      <c r="U645" s="23">
        <f>IFERROR(INDEX(Studium!$B$1:$B$11,MATCH(Original!T645,Studium!$A$1:$A$11,0)),"")</f>
        <v>10</v>
      </c>
      <c r="V645" s="24">
        <f>IFERROR(INDEX(Einkommen!$B$1:$B$17,MATCH(Original!U645,Einkommen!$A$1:$A$17,0)),"")</f>
        <v>2</v>
      </c>
      <c r="W645" s="24">
        <f>IF(Original!V645="","",Original!V645+1)</f>
        <v>4</v>
      </c>
      <c r="X645" s="24">
        <f>IF(Original!W645="","",Original!W645+1)</f>
        <v>4</v>
      </c>
      <c r="Y645" s="25">
        <f>IF(Original!X645="ja",1,IF(Original!X645="nein",0,""))</f>
        <v>1</v>
      </c>
      <c r="Z645" s="25">
        <f>IF(Original!Y645="ja",0,IF(Original!Y645="nein",1,""))</f>
        <v>0</v>
      </c>
      <c r="AA645" s="25">
        <f>IF(OR(Original!Z645="Meine Meinung zu Amazon hat meine Entscheidung im ersten Teil des Fragebogens nicht beeinflusst.",neu!C645=0),0,IF(AND(Original!Z645="Ich habe mich wegen meiner Amazon-Vorbehalte im ersten Teil des Fragebogens fÃ¼r das Spenden entschieden.",neu!C645=1),1,""))</f>
        <v>0</v>
      </c>
      <c r="AB645" s="19"/>
    </row>
    <row r="646" spans="1:28" x14ac:dyDescent="0.3">
      <c r="A646" s="17">
        <f>IF(ISBLANK(Original!C646),1,0)</f>
        <v>1</v>
      </c>
      <c r="B646" s="2" t="str">
        <f>MID(Original!D646,8,1)&amp;MID(Original!F646,8,1)</f>
        <v>A</v>
      </c>
      <c r="C646" s="17">
        <f t="shared" si="50"/>
        <v>1</v>
      </c>
      <c r="D646" s="18">
        <f>Original!G646+1</f>
        <v>1</v>
      </c>
      <c r="E646" s="18">
        <f>Original!H646+1</f>
        <v>9</v>
      </c>
      <c r="F646" s="18">
        <f>10-Original!I646+1</f>
        <v>2</v>
      </c>
      <c r="G646" s="18">
        <f>Original!J646+1</f>
        <v>1</v>
      </c>
      <c r="H646" s="18">
        <f>Original!K646+1</f>
        <v>2</v>
      </c>
      <c r="I646" s="18">
        <f>10-Original!L646+1</f>
        <v>4</v>
      </c>
      <c r="J646" s="4">
        <f t="shared" si="51"/>
        <v>3.1666666666666665</v>
      </c>
      <c r="K646" s="18">
        <f>Original!M646</f>
        <v>8</v>
      </c>
      <c r="L646" s="20">
        <f>IF(RIGHT(Original!N646,3)="â‚¬",LEFT(Original!N646,(LEN(Original!N646)-3)),Original!N646)</f>
        <v>200</v>
      </c>
      <c r="M646" s="21">
        <f t="shared" si="52"/>
        <v>200</v>
      </c>
      <c r="N646" s="5">
        <f t="shared" si="53"/>
        <v>200</v>
      </c>
      <c r="O646" s="5">
        <f t="shared" si="54"/>
        <v>200</v>
      </c>
      <c r="P646" s="22" t="str">
        <f>IF(Original!O646="mÃ¤nnlich","0",IF(Original!O646="weiblich","1",""))</f>
        <v>1</v>
      </c>
      <c r="Q646" s="22">
        <f>IFERROR(INDEX(Alter!$B$1:$B$7,MATCH(LEFT(Original!P646,5),Alter!$A$1:$A$7,0)),"")</f>
        <v>2</v>
      </c>
      <c r="R646" s="23">
        <f>IFERROR(INDEX(Abschluss!$B$1:$B$10,MATCH(Original!Q646,Abschluss!$A$1:$A$10,0)),"")</f>
        <v>4</v>
      </c>
      <c r="S646" s="23">
        <f>IFERROR(INDEX(Tätigkeit!$B$1:$B$10,MATCH(Original!R646,Tätigkeit!$A$1:$A$10,0)),"")</f>
        <v>1</v>
      </c>
      <c r="T646" s="23">
        <f>IFERROR(INDEX(Berufsfeld!$B$1:$B$16,MATCH(Original!S646,Berufsfeld!$A$1:$A$16,0)),"")</f>
        <v>2</v>
      </c>
      <c r="U646" s="23">
        <f>IFERROR(INDEX(Studium!$B$1:$B$11,MATCH(Original!T646,Studium!$A$1:$A$11,0)),"")</f>
        <v>5</v>
      </c>
      <c r="V646" s="24">
        <f>IFERROR(INDEX(Einkommen!$B$1:$B$17,MATCH(Original!U646,Einkommen!$A$1:$A$17,0)),"")</f>
        <v>2</v>
      </c>
      <c r="W646" s="24">
        <f>IF(Original!V646="","",Original!V646+1)</f>
        <v>2</v>
      </c>
      <c r="X646" s="24">
        <f>IF(Original!W646="","",Original!W646+1)</f>
        <v>2</v>
      </c>
      <c r="Y646" s="25">
        <f>IF(Original!X646="ja",1,IF(Original!X646="nein",0,""))</f>
        <v>1</v>
      </c>
      <c r="Z646" s="25">
        <f>IF(Original!Y646="ja",0,IF(Original!Y646="nein",1,""))</f>
        <v>0</v>
      </c>
      <c r="AA646" s="25">
        <f>IF(OR(Original!Z646="Meine Meinung zu Amazon hat meine Entscheidung im ersten Teil des Fragebogens nicht beeinflusst.",neu!C646=0),0,IF(AND(Original!Z646="Ich habe mich wegen meiner Amazon-Vorbehalte im ersten Teil des Fragebogens fÃ¼r das Spenden entschieden.",neu!C646=1),1,""))</f>
        <v>0</v>
      </c>
      <c r="AB646" s="19"/>
    </row>
    <row r="647" spans="1:28" x14ac:dyDescent="0.3">
      <c r="A647" s="17">
        <f>IF(ISBLANK(Original!C647),1,0)</f>
        <v>1</v>
      </c>
      <c r="B647" s="2" t="str">
        <f>MID(Original!D647,8,1)&amp;MID(Original!F647,8,1)</f>
        <v>A</v>
      </c>
      <c r="C647" s="17">
        <f t="shared" si="50"/>
        <v>1</v>
      </c>
      <c r="D647" s="18">
        <f>Original!G647+1</f>
        <v>7</v>
      </c>
      <c r="E647" s="18">
        <f>Original!H647+1</f>
        <v>8</v>
      </c>
      <c r="F647" s="18">
        <f>10-Original!I647+1</f>
        <v>6</v>
      </c>
      <c r="G647" s="18">
        <f>Original!J647+1</f>
        <v>4</v>
      </c>
      <c r="H647" s="18">
        <f>Original!K647+1</f>
        <v>4</v>
      </c>
      <c r="I647" s="18">
        <f>10-Original!L647+1</f>
        <v>6</v>
      </c>
      <c r="J647" s="4">
        <f t="shared" si="51"/>
        <v>5.833333333333333</v>
      </c>
      <c r="K647" s="18">
        <f>Original!M647</f>
        <v>7</v>
      </c>
      <c r="L647" s="20">
        <f>IF(RIGHT(Original!N647,3)="â‚¬",LEFT(Original!N647,(LEN(Original!N647)-3)),Original!N647)</f>
        <v>50</v>
      </c>
      <c r="M647" s="21">
        <f t="shared" si="52"/>
        <v>50</v>
      </c>
      <c r="N647" s="5">
        <f t="shared" si="53"/>
        <v>50</v>
      </c>
      <c r="O647" s="5">
        <f t="shared" si="54"/>
        <v>50</v>
      </c>
      <c r="P647" s="22" t="str">
        <f>IF(Original!O647="mÃ¤nnlich","0",IF(Original!O647="weiblich","1",""))</f>
        <v>1</v>
      </c>
      <c r="Q647" s="22">
        <f>IFERROR(INDEX(Alter!$B$1:$B$7,MATCH(LEFT(Original!P647,5),Alter!$A$1:$A$7,0)),"")</f>
        <v>2</v>
      </c>
      <c r="R647" s="23">
        <f>IFERROR(INDEX(Abschluss!$B$1:$B$10,MATCH(Original!Q647,Abschluss!$A$1:$A$10,0)),"")</f>
        <v>4</v>
      </c>
      <c r="S647" s="23">
        <f>IFERROR(INDEX(Tätigkeit!$B$1:$B$10,MATCH(Original!R647,Tätigkeit!$A$1:$A$10,0)),"")</f>
        <v>1</v>
      </c>
      <c r="T647" s="23">
        <f>IFERROR(INDEX(Berufsfeld!$B$1:$B$16,MATCH(Original!S647,Berufsfeld!$A$1:$A$16,0)),"")</f>
        <v>8</v>
      </c>
      <c r="U647" s="23">
        <f>IFERROR(INDEX(Studium!$B$1:$B$11,MATCH(Original!T647,Studium!$A$1:$A$11,0)),"")</f>
        <v>5</v>
      </c>
      <c r="V647" s="24">
        <f>IFERROR(INDEX(Einkommen!$B$1:$B$17,MATCH(Original!U647,Einkommen!$A$1:$A$17,0)),"")</f>
        <v>1</v>
      </c>
      <c r="W647" s="24">
        <f>IF(Original!V647="","",Original!V647+1)</f>
        <v>2</v>
      </c>
      <c r="X647" s="24">
        <f>IF(Original!W647="","",Original!W647+1)</f>
        <v>3</v>
      </c>
      <c r="Y647" s="25">
        <f>IF(Original!X647="ja",1,IF(Original!X647="nein",0,""))</f>
        <v>1</v>
      </c>
      <c r="Z647" s="25">
        <f>IF(Original!Y647="ja",0,IF(Original!Y647="nein",1,""))</f>
        <v>0</v>
      </c>
      <c r="AA647" s="25">
        <f>IF(OR(Original!Z647="Meine Meinung zu Amazon hat meine Entscheidung im ersten Teil des Fragebogens nicht beeinflusst.",neu!C647=0),0,IF(AND(Original!Z647="Ich habe mich wegen meiner Amazon-Vorbehalte im ersten Teil des Fragebogens fÃ¼r das Spenden entschieden.",neu!C647=1),1,""))</f>
        <v>0</v>
      </c>
      <c r="AB647" s="19"/>
    </row>
    <row r="648" spans="1:28" x14ac:dyDescent="0.3">
      <c r="A648" s="17">
        <f>IF(ISBLANK(Original!C648),1,0)</f>
        <v>0</v>
      </c>
      <c r="B648" s="2" t="str">
        <f>MID(Original!D648,8,1)&amp;MID(Original!F648,8,1)</f>
        <v>A</v>
      </c>
      <c r="C648" s="17">
        <f t="shared" si="50"/>
        <v>1</v>
      </c>
      <c r="D648" s="18">
        <f>Original!G648+1</f>
        <v>8</v>
      </c>
      <c r="E648" s="18">
        <f>Original!H648+1</f>
        <v>4</v>
      </c>
      <c r="F648" s="18">
        <f>10-Original!I648+1</f>
        <v>8</v>
      </c>
      <c r="G648" s="18">
        <f>Original!J648+1</f>
        <v>9</v>
      </c>
      <c r="H648" s="18">
        <f>Original!K648+1</f>
        <v>1</v>
      </c>
      <c r="I648" s="18">
        <f>10-Original!L648+1</f>
        <v>7</v>
      </c>
      <c r="J648" s="4">
        <f t="shared" si="51"/>
        <v>6.166666666666667</v>
      </c>
      <c r="K648" s="18">
        <f>Original!M648</f>
        <v>9</v>
      </c>
      <c r="L648" s="20">
        <f>IF(RIGHT(Original!N648,3)="â‚¬",LEFT(Original!N648,(LEN(Original!N648)-3)),Original!N648)</f>
        <v>0</v>
      </c>
      <c r="M648" s="21">
        <f t="shared" si="52"/>
        <v>0</v>
      </c>
      <c r="N648" s="5">
        <f t="shared" si="53"/>
        <v>0</v>
      </c>
      <c r="O648" s="5">
        <f t="shared" si="54"/>
        <v>0</v>
      </c>
      <c r="P648" s="22" t="str">
        <f>IF(Original!O648="mÃ¤nnlich","0",IF(Original!O648="weiblich","1",""))</f>
        <v>0</v>
      </c>
      <c r="Q648" s="22">
        <f>IFERROR(INDEX(Alter!$B$1:$B$7,MATCH(LEFT(Original!P648,5),Alter!$A$1:$A$7,0)),"")</f>
        <v>2</v>
      </c>
      <c r="R648" s="23">
        <f>IFERROR(INDEX(Abschluss!$B$1:$B$10,MATCH(Original!Q648,Abschluss!$A$1:$A$10,0)),"")</f>
        <v>4</v>
      </c>
      <c r="S648" s="23">
        <f>IFERROR(INDEX(Tätigkeit!$B$1:$B$10,MATCH(Original!R648,Tätigkeit!$A$1:$A$10,0)),"")</f>
        <v>1</v>
      </c>
      <c r="T648" s="23">
        <f>IFERROR(INDEX(Berufsfeld!$B$1:$B$16,MATCH(Original!S648,Berufsfeld!$A$1:$A$16,0)),"")</f>
        <v>1</v>
      </c>
      <c r="U648" s="23">
        <f>IFERROR(INDEX(Studium!$B$1:$B$11,MATCH(Original!T648,Studium!$A$1:$A$11,0)),"")</f>
        <v>2</v>
      </c>
      <c r="V648" s="24">
        <f>IFERROR(INDEX(Einkommen!$B$1:$B$17,MATCH(Original!U648,Einkommen!$A$1:$A$17,0)),"")</f>
        <v>3</v>
      </c>
      <c r="W648" s="24">
        <f>IF(Original!V648="","",Original!V648+1)</f>
        <v>4</v>
      </c>
      <c r="X648" s="24">
        <f>IF(Original!W648="","",Original!W648+1)</f>
        <v>4</v>
      </c>
      <c r="Y648" s="25">
        <f>IF(Original!X648="ja",1,IF(Original!X648="nein",0,""))</f>
        <v>1</v>
      </c>
      <c r="Z648" s="25">
        <f>IF(Original!Y648="ja",0,IF(Original!Y648="nein",1,""))</f>
        <v>0</v>
      </c>
      <c r="AA648" s="25">
        <f>IF(OR(Original!Z648="Meine Meinung zu Amazon hat meine Entscheidung im ersten Teil des Fragebogens nicht beeinflusst.",neu!C648=0),0,IF(AND(Original!Z648="Ich habe mich wegen meiner Amazon-Vorbehalte im ersten Teil des Fragebogens fÃ¼r das Spenden entschieden.",neu!C648=1),1,""))</f>
        <v>0</v>
      </c>
      <c r="AB648" s="19"/>
    </row>
    <row r="649" spans="1:28" x14ac:dyDescent="0.3">
      <c r="A649" s="17">
        <f>IF(ISBLANK(Original!C649),1,0)</f>
        <v>0</v>
      </c>
      <c r="B649" s="2" t="str">
        <f>MID(Original!D649,8,1)&amp;MID(Original!F649,8,1)</f>
        <v>A</v>
      </c>
      <c r="C649" s="17">
        <f t="shared" si="50"/>
        <v>1</v>
      </c>
      <c r="D649" s="18">
        <f>Original!G649+1</f>
        <v>8</v>
      </c>
      <c r="E649" s="18">
        <f>Original!H649+1</f>
        <v>8</v>
      </c>
      <c r="F649" s="18">
        <f>10-Original!I649+1</f>
        <v>5</v>
      </c>
      <c r="G649" s="18">
        <f>Original!J649+1</f>
        <v>8</v>
      </c>
      <c r="H649" s="18">
        <f>Original!K649+1</f>
        <v>9</v>
      </c>
      <c r="I649" s="18">
        <f>10-Original!L649+1</f>
        <v>7</v>
      </c>
      <c r="J649" s="4">
        <f t="shared" si="51"/>
        <v>7.5</v>
      </c>
      <c r="K649" s="18">
        <f>Original!M649</f>
        <v>7</v>
      </c>
      <c r="L649" s="20">
        <f>IF(RIGHT(Original!N649,3)="â‚¬",LEFT(Original!N649,(LEN(Original!N649)-3)),Original!N649)</f>
        <v>250</v>
      </c>
      <c r="M649" s="21">
        <f t="shared" si="52"/>
        <v>250</v>
      </c>
      <c r="N649" s="5">
        <f t="shared" si="53"/>
        <v>250</v>
      </c>
      <c r="O649" s="5">
        <f t="shared" si="54"/>
        <v>250</v>
      </c>
      <c r="P649" s="22" t="str">
        <f>IF(Original!O649="mÃ¤nnlich","0",IF(Original!O649="weiblich","1",""))</f>
        <v>0</v>
      </c>
      <c r="Q649" s="22">
        <f>IFERROR(INDEX(Alter!$B$1:$B$7,MATCH(LEFT(Original!P649,5),Alter!$A$1:$A$7,0)),"")</f>
        <v>3</v>
      </c>
      <c r="R649" s="23">
        <f>IFERROR(INDEX(Abschluss!$B$1:$B$10,MATCH(Original!Q649,Abschluss!$A$1:$A$10,0)),"")</f>
        <v>8</v>
      </c>
      <c r="S649" s="23">
        <f>IFERROR(INDEX(Tätigkeit!$B$1:$B$10,MATCH(Original!R649,Tätigkeit!$A$1:$A$10,0)),"")</f>
        <v>3</v>
      </c>
      <c r="T649" s="23">
        <f>IFERROR(INDEX(Berufsfeld!$B$1:$B$16,MATCH(Original!S649,Berufsfeld!$A$1:$A$16,0)),"")</f>
        <v>1</v>
      </c>
      <c r="U649" s="23">
        <f>IFERROR(INDEX(Studium!$B$1:$B$11,MATCH(Original!T649,Studium!$A$1:$A$11,0)),"")</f>
        <v>7</v>
      </c>
      <c r="V649" s="24">
        <f>IFERROR(INDEX(Einkommen!$B$1:$B$17,MATCH(Original!U649,Einkommen!$A$1:$A$17,0)),"")</f>
        <v>4</v>
      </c>
      <c r="W649" s="24">
        <f>IF(Original!V649="","",Original!V649+1)</f>
        <v>5</v>
      </c>
      <c r="X649" s="24">
        <f>IF(Original!W649="","",Original!W649+1)</f>
        <v>4</v>
      </c>
      <c r="Y649" s="25">
        <f>IF(Original!X649="ja",1,IF(Original!X649="nein",0,""))</f>
        <v>1</v>
      </c>
      <c r="Z649" s="25">
        <f>IF(Original!Y649="ja",0,IF(Original!Y649="nein",1,""))</f>
        <v>0</v>
      </c>
      <c r="AA649" s="25">
        <f>IF(OR(Original!Z649="Meine Meinung zu Amazon hat meine Entscheidung im ersten Teil des Fragebogens nicht beeinflusst.",neu!C649=0),0,IF(AND(Original!Z649="Ich habe mich wegen meiner Amazon-Vorbehalte im ersten Teil des Fragebogens fÃ¼r das Spenden entschieden.",neu!C649=1),1,""))</f>
        <v>0</v>
      </c>
      <c r="AB649" s="19"/>
    </row>
    <row r="650" spans="1:28" x14ac:dyDescent="0.3">
      <c r="A650" s="17">
        <f>IF(ISBLANK(Original!C650),1,0)</f>
        <v>0</v>
      </c>
      <c r="B650" s="2" t="str">
        <f>MID(Original!D650,8,1)&amp;MID(Original!F650,8,1)</f>
        <v>A</v>
      </c>
      <c r="C650" s="17">
        <f t="shared" si="50"/>
        <v>1</v>
      </c>
      <c r="D650" s="18">
        <f>Original!G650+1</f>
        <v>1</v>
      </c>
      <c r="E650" s="18">
        <f>Original!H650+1</f>
        <v>1</v>
      </c>
      <c r="F650" s="18">
        <f>10-Original!I650+1</f>
        <v>6</v>
      </c>
      <c r="G650" s="18">
        <f>Original!J650+1</f>
        <v>3</v>
      </c>
      <c r="H650" s="18">
        <f>Original!K650+1</f>
        <v>1</v>
      </c>
      <c r="I650" s="18">
        <f>10-Original!L650+1</f>
        <v>1</v>
      </c>
      <c r="J650" s="4">
        <f t="shared" si="51"/>
        <v>2.1666666666666665</v>
      </c>
      <c r="K650" s="18">
        <f>Original!M650</f>
        <v>10</v>
      </c>
      <c r="L650" s="20" t="str">
        <f>IF(RIGHT(Original!N650,3)="â‚¬",LEFT(Original!N650,(LEN(Original!N650)-3)),Original!N650)</f>
        <v>300</v>
      </c>
      <c r="M650" s="21" t="str">
        <f t="shared" si="52"/>
        <v>300</v>
      </c>
      <c r="N650" s="5" t="str">
        <f t="shared" si="53"/>
        <v>300</v>
      </c>
      <c r="O650" s="5">
        <f t="shared" si="54"/>
        <v>300</v>
      </c>
      <c r="P650" s="22" t="str">
        <f>IF(Original!O650="mÃ¤nnlich","0",IF(Original!O650="weiblich","1",""))</f>
        <v>1</v>
      </c>
      <c r="Q650" s="22">
        <f>IFERROR(INDEX(Alter!$B$1:$B$7,MATCH(LEFT(Original!P650,5),Alter!$A$1:$A$7,0)),"")</f>
        <v>3</v>
      </c>
      <c r="R650" s="23">
        <f>IFERROR(INDEX(Abschluss!$B$1:$B$10,MATCH(Original!Q650,Abschluss!$A$1:$A$10,0)),"")</f>
        <v>4</v>
      </c>
      <c r="S650" s="23">
        <f>IFERROR(INDEX(Tätigkeit!$B$1:$B$10,MATCH(Original!R650,Tätigkeit!$A$1:$A$10,0)),"")</f>
        <v>4</v>
      </c>
      <c r="T650" s="23">
        <f>IFERROR(INDEX(Berufsfeld!$B$1:$B$16,MATCH(Original!S650,Berufsfeld!$A$1:$A$16,0)),"")</f>
        <v>11</v>
      </c>
      <c r="U650" s="23">
        <f>IFERROR(INDEX(Studium!$B$1:$B$11,MATCH(Original!T650,Studium!$A$1:$A$11,0)),"")</f>
        <v>9</v>
      </c>
      <c r="V650" s="24">
        <f>IFERROR(INDEX(Einkommen!$B$1:$B$17,MATCH(Original!U650,Einkommen!$A$1:$A$17,0)),"")</f>
        <v>4</v>
      </c>
      <c r="W650" s="24">
        <f>IF(Original!V650="","",Original!V650+1)</f>
        <v>5</v>
      </c>
      <c r="X650" s="24">
        <f>IF(Original!W650="","",Original!W650+1)</f>
        <v>3</v>
      </c>
      <c r="Y650" s="25">
        <f>IF(Original!X650="ja",1,IF(Original!X650="nein",0,""))</f>
        <v>1</v>
      </c>
      <c r="Z650" s="25">
        <f>IF(Original!Y650="ja",0,IF(Original!Y650="nein",1,""))</f>
        <v>0</v>
      </c>
      <c r="AA650" s="25">
        <f>IF(OR(Original!Z650="Meine Meinung zu Amazon hat meine Entscheidung im ersten Teil des Fragebogens nicht beeinflusst.",neu!C650=0),0,IF(AND(Original!Z650="Ich habe mich wegen meiner Amazon-Vorbehalte im ersten Teil des Fragebogens fÃ¼r das Spenden entschieden.",neu!C650=1),1,""))</f>
        <v>0</v>
      </c>
      <c r="AB650" s="19"/>
    </row>
    <row r="651" spans="1:28" x14ac:dyDescent="0.3">
      <c r="A651" s="17">
        <f>IF(ISBLANK(Original!C651),1,0)</f>
        <v>0</v>
      </c>
      <c r="B651" s="2" t="str">
        <f>MID(Original!D651,8,1)&amp;MID(Original!F651,8,1)</f>
        <v>A</v>
      </c>
      <c r="C651" s="17">
        <f t="shared" si="50"/>
        <v>1</v>
      </c>
      <c r="D651" s="18">
        <f>Original!G651+1</f>
        <v>11</v>
      </c>
      <c r="E651" s="18">
        <f>Original!H651+1</f>
        <v>4</v>
      </c>
      <c r="F651" s="18">
        <f>10-Original!I651+1</f>
        <v>4</v>
      </c>
      <c r="G651" s="18">
        <f>Original!J651+1</f>
        <v>10</v>
      </c>
      <c r="H651" s="18">
        <f>Original!K651+1</f>
        <v>8</v>
      </c>
      <c r="I651" s="18">
        <f>10-Original!L651+1</f>
        <v>5</v>
      </c>
      <c r="J651" s="4">
        <f t="shared" si="51"/>
        <v>7</v>
      </c>
      <c r="K651" s="18">
        <f>Original!M651</f>
        <v>8</v>
      </c>
      <c r="L651" s="20">
        <f>IF(RIGHT(Original!N651,3)="â‚¬",LEFT(Original!N651,(LEN(Original!N651)-3)),Original!N651)</f>
        <v>200</v>
      </c>
      <c r="M651" s="21">
        <f t="shared" si="52"/>
        <v>200</v>
      </c>
      <c r="N651" s="5">
        <f t="shared" si="53"/>
        <v>200</v>
      </c>
      <c r="O651" s="5">
        <f t="shared" si="54"/>
        <v>200</v>
      </c>
      <c r="P651" s="22" t="str">
        <f>IF(Original!O651="mÃ¤nnlich","0",IF(Original!O651="weiblich","1",""))</f>
        <v>0</v>
      </c>
      <c r="Q651" s="22">
        <f>IFERROR(INDEX(Alter!$B$1:$B$7,MATCH(LEFT(Original!P651,5),Alter!$A$1:$A$7,0)),"")</f>
        <v>2</v>
      </c>
      <c r="R651" s="23">
        <f>IFERROR(INDEX(Abschluss!$B$1:$B$10,MATCH(Original!Q651,Abschluss!$A$1:$A$10,0)),"")</f>
        <v>4</v>
      </c>
      <c r="S651" s="23">
        <f>IFERROR(INDEX(Tätigkeit!$B$1:$B$10,MATCH(Original!R651,Tätigkeit!$A$1:$A$10,0)),"")</f>
        <v>5</v>
      </c>
      <c r="T651" s="23">
        <f>IFERROR(INDEX(Berufsfeld!$B$1:$B$16,MATCH(Original!S651,Berufsfeld!$A$1:$A$16,0)),"")</f>
        <v>1</v>
      </c>
      <c r="U651" s="23">
        <f>IFERROR(INDEX(Studium!$B$1:$B$11,MATCH(Original!T651,Studium!$A$1:$A$11,0)),"")</f>
        <v>2</v>
      </c>
      <c r="V651" s="24">
        <f>IFERROR(INDEX(Einkommen!$B$1:$B$17,MATCH(Original!U651,Einkommen!$A$1:$A$17,0)),"")</f>
        <v>4</v>
      </c>
      <c r="W651" s="24">
        <f>IF(Original!V651="","",Original!V651+1)</f>
        <v>7</v>
      </c>
      <c r="X651" s="24">
        <f>IF(Original!W651="","",Original!W651+1)</f>
        <v>4</v>
      </c>
      <c r="Y651" s="25">
        <f>IF(Original!X651="ja",1,IF(Original!X651="nein",0,""))</f>
        <v>1</v>
      </c>
      <c r="Z651" s="25">
        <f>IF(Original!Y651="ja",0,IF(Original!Y651="nein",1,""))</f>
        <v>0</v>
      </c>
      <c r="AA651" s="25">
        <f>IF(OR(Original!Z651="Meine Meinung zu Amazon hat meine Entscheidung im ersten Teil des Fragebogens nicht beeinflusst.",neu!C651=0),0,IF(AND(Original!Z651="Ich habe mich wegen meiner Amazon-Vorbehalte im ersten Teil des Fragebogens fÃ¼r das Spenden entschieden.",neu!C651=1),1,""))</f>
        <v>0</v>
      </c>
      <c r="AB651" s="19"/>
    </row>
    <row r="652" spans="1:28" x14ac:dyDescent="0.3">
      <c r="A652" s="17">
        <f>IF(ISBLANK(Original!C652),1,0)</f>
        <v>0</v>
      </c>
      <c r="B652" s="2" t="str">
        <f>MID(Original!D652,8,1)&amp;MID(Original!F652,8,1)</f>
        <v>A</v>
      </c>
      <c r="C652" s="17">
        <f t="shared" si="50"/>
        <v>1</v>
      </c>
      <c r="D652" s="18">
        <f>Original!G652+1</f>
        <v>8</v>
      </c>
      <c r="E652" s="18">
        <f>Original!H652+1</f>
        <v>4</v>
      </c>
      <c r="F652" s="18">
        <f>10-Original!I652+1</f>
        <v>2</v>
      </c>
      <c r="G652" s="18">
        <f>Original!J652+1</f>
        <v>9</v>
      </c>
      <c r="H652" s="18">
        <f>Original!K652+1</f>
        <v>8</v>
      </c>
      <c r="I652" s="18">
        <f>10-Original!L652+1</f>
        <v>7</v>
      </c>
      <c r="J652" s="4">
        <f t="shared" si="51"/>
        <v>6.333333333333333</v>
      </c>
      <c r="K652" s="18">
        <f>Original!M652</f>
        <v>3</v>
      </c>
      <c r="L652" s="20">
        <f>IF(RIGHT(Original!N652,3)="â‚¬",LEFT(Original!N652,(LEN(Original!N652)-3)),Original!N652)</f>
        <v>0</v>
      </c>
      <c r="M652" s="21">
        <f t="shared" si="52"/>
        <v>0</v>
      </c>
      <c r="N652" s="5">
        <f t="shared" si="53"/>
        <v>0</v>
      </c>
      <c r="O652" s="5">
        <f t="shared" si="54"/>
        <v>0</v>
      </c>
      <c r="P652" s="22" t="str">
        <f>IF(Original!O652="mÃ¤nnlich","0",IF(Original!O652="weiblich","1",""))</f>
        <v>0</v>
      </c>
      <c r="Q652" s="22">
        <f>IFERROR(INDEX(Alter!$B$1:$B$7,MATCH(LEFT(Original!P652,5),Alter!$A$1:$A$7,0)),"")</f>
        <v>3</v>
      </c>
      <c r="R652" s="23">
        <f>IFERROR(INDEX(Abschluss!$B$1:$B$10,MATCH(Original!Q652,Abschluss!$A$1:$A$10,0)),"")</f>
        <v>4</v>
      </c>
      <c r="S652" s="23">
        <f>IFERROR(INDEX(Tätigkeit!$B$1:$B$10,MATCH(Original!R652,Tätigkeit!$A$1:$A$10,0)),"")</f>
        <v>5</v>
      </c>
      <c r="T652" s="23">
        <f>IFERROR(INDEX(Berufsfeld!$B$1:$B$16,MATCH(Original!S652,Berufsfeld!$A$1:$A$16,0)),"")</f>
        <v>1</v>
      </c>
      <c r="U652" s="23">
        <f>IFERROR(INDEX(Studium!$B$1:$B$11,MATCH(Original!T652,Studium!$A$1:$A$11,0)),"")</f>
        <v>7</v>
      </c>
      <c r="V652" s="24">
        <f>IFERROR(INDEX(Einkommen!$B$1:$B$17,MATCH(Original!U652,Einkommen!$A$1:$A$17,0)),"")</f>
        <v>5</v>
      </c>
      <c r="W652" s="24">
        <f>IF(Original!V652="","",Original!V652+1)</f>
        <v>5</v>
      </c>
      <c r="X652" s="24">
        <f>IF(Original!W652="","",Original!W652+1)</f>
        <v>5</v>
      </c>
      <c r="Y652" s="25">
        <f>IF(Original!X652="ja",1,IF(Original!X652="nein",0,""))</f>
        <v>1</v>
      </c>
      <c r="Z652" s="25">
        <f>IF(Original!Y652="ja",0,IF(Original!Y652="nein",1,""))</f>
        <v>0</v>
      </c>
      <c r="AA652" s="25">
        <f>IF(OR(Original!Z652="Meine Meinung zu Amazon hat meine Entscheidung im ersten Teil des Fragebogens nicht beeinflusst.",neu!C652=0),0,IF(AND(Original!Z652="Ich habe mich wegen meiner Amazon-Vorbehalte im ersten Teil des Fragebogens fÃ¼r das Spenden entschieden.",neu!C652=1),1,""))</f>
        <v>0</v>
      </c>
      <c r="AB652" s="19"/>
    </row>
    <row r="653" spans="1:28" x14ac:dyDescent="0.3">
      <c r="A653" s="17">
        <f>IF(ISBLANK(Original!C653),1,0)</f>
        <v>1</v>
      </c>
      <c r="B653" s="2" t="str">
        <f>MID(Original!D653,8,1)&amp;MID(Original!F653,8,1)</f>
        <v>A</v>
      </c>
      <c r="C653" s="17">
        <f t="shared" si="50"/>
        <v>1</v>
      </c>
      <c r="D653" s="18">
        <f>Original!G653+1</f>
        <v>4</v>
      </c>
      <c r="E653" s="18">
        <f>Original!H653+1</f>
        <v>6</v>
      </c>
      <c r="F653" s="18">
        <f>10-Original!I653+1</f>
        <v>9</v>
      </c>
      <c r="G653" s="18">
        <f>Original!J653+1</f>
        <v>3</v>
      </c>
      <c r="H653" s="18">
        <f>Original!K653+1</f>
        <v>4</v>
      </c>
      <c r="I653" s="18">
        <f>10-Original!L653+1</f>
        <v>4</v>
      </c>
      <c r="J653" s="4">
        <f t="shared" si="51"/>
        <v>5</v>
      </c>
      <c r="K653" s="18">
        <f>Original!M653</f>
        <v>5</v>
      </c>
      <c r="L653" s="20">
        <f>IF(RIGHT(Original!N653,3)="â‚¬",LEFT(Original!N653,(LEN(Original!N653)-3)),Original!N653)</f>
        <v>50</v>
      </c>
      <c r="M653" s="21">
        <f t="shared" si="52"/>
        <v>50</v>
      </c>
      <c r="N653" s="5">
        <f t="shared" si="53"/>
        <v>50</v>
      </c>
      <c r="O653" s="5">
        <f t="shared" si="54"/>
        <v>50</v>
      </c>
      <c r="P653" s="22" t="str">
        <f>IF(Original!O653="mÃ¤nnlich","0",IF(Original!O653="weiblich","1",""))</f>
        <v>1</v>
      </c>
      <c r="Q653" s="22">
        <f>IFERROR(INDEX(Alter!$B$1:$B$7,MATCH(LEFT(Original!P653,5),Alter!$A$1:$A$7,0)),"")</f>
        <v>2</v>
      </c>
      <c r="R653" s="23">
        <f>IFERROR(INDEX(Abschluss!$B$1:$B$10,MATCH(Original!Q653,Abschluss!$A$1:$A$10,0)),"")</f>
        <v>4</v>
      </c>
      <c r="S653" s="23">
        <f>IFERROR(INDEX(Tätigkeit!$B$1:$B$10,MATCH(Original!R653,Tätigkeit!$A$1:$A$10,0)),"")</f>
        <v>1</v>
      </c>
      <c r="T653" s="23" t="str">
        <f>IFERROR(INDEX(Berufsfeld!$B$1:$B$16,MATCH(Original!S653,Berufsfeld!$A$1:$A$16,0)),"")</f>
        <v/>
      </c>
      <c r="U653" s="23">
        <f>IFERROR(INDEX(Studium!$B$1:$B$11,MATCH(Original!T653,Studium!$A$1:$A$11,0)),"")</f>
        <v>7</v>
      </c>
      <c r="V653" s="24">
        <f>IFERROR(INDEX(Einkommen!$B$1:$B$17,MATCH(Original!U653,Einkommen!$A$1:$A$17,0)),"")</f>
        <v>1</v>
      </c>
      <c r="W653" s="24">
        <f>IF(Original!V653="","",Original!V653+1)</f>
        <v>2</v>
      </c>
      <c r="X653" s="24">
        <f>IF(Original!W653="","",Original!W653+1)</f>
        <v>3</v>
      </c>
      <c r="Y653" s="25">
        <f>IF(Original!X653="ja",1,IF(Original!X653="nein",0,""))</f>
        <v>1</v>
      </c>
      <c r="Z653" s="25">
        <f>IF(Original!Y653="ja",0,IF(Original!Y653="nein",1,""))</f>
        <v>0</v>
      </c>
      <c r="AA653" s="25">
        <f>IF(OR(Original!Z653="Meine Meinung zu Amazon hat meine Entscheidung im ersten Teil des Fragebogens nicht beeinflusst.",neu!C653=0),0,IF(AND(Original!Z653="Ich habe mich wegen meiner Amazon-Vorbehalte im ersten Teil des Fragebogens fÃ¼r das Spenden entschieden.",neu!C653=1),1,""))</f>
        <v>0</v>
      </c>
      <c r="AB653" s="19"/>
    </row>
    <row r="654" spans="1:28" x14ac:dyDescent="0.3">
      <c r="A654" s="17">
        <f>IF(ISBLANK(Original!C654),1,0)</f>
        <v>0</v>
      </c>
      <c r="B654" s="2" t="str">
        <f>MID(Original!D654,8,1)&amp;MID(Original!F654,8,1)</f>
        <v>A</v>
      </c>
      <c r="C654" s="17">
        <f t="shared" si="50"/>
        <v>1</v>
      </c>
      <c r="D654" s="18">
        <f>Original!G654+1</f>
        <v>7</v>
      </c>
      <c r="E654" s="18">
        <f>Original!H654+1</f>
        <v>9</v>
      </c>
      <c r="F654" s="18">
        <f>10-Original!I654+1</f>
        <v>7</v>
      </c>
      <c r="G654" s="18">
        <f>Original!J654+1</f>
        <v>5</v>
      </c>
      <c r="H654" s="18">
        <f>Original!K654+1</f>
        <v>3</v>
      </c>
      <c r="I654" s="18">
        <f>10-Original!L654+1</f>
        <v>5</v>
      </c>
      <c r="J654" s="4">
        <f t="shared" si="51"/>
        <v>6</v>
      </c>
      <c r="K654" s="18">
        <f>Original!M654</f>
        <v>7</v>
      </c>
      <c r="L654" s="20">
        <f>IF(RIGHT(Original!N654,3)="â‚¬",LEFT(Original!N654,(LEN(Original!N654)-3)),Original!N654)</f>
        <v>50</v>
      </c>
      <c r="M654" s="21">
        <f t="shared" si="52"/>
        <v>50</v>
      </c>
      <c r="N654" s="5">
        <f t="shared" si="53"/>
        <v>50</v>
      </c>
      <c r="O654" s="5">
        <f t="shared" si="54"/>
        <v>50</v>
      </c>
      <c r="P654" s="22" t="str">
        <f>IF(Original!O654="mÃ¤nnlich","0",IF(Original!O654="weiblich","1",""))</f>
        <v>1</v>
      </c>
      <c r="Q654" s="22">
        <f>IFERROR(INDEX(Alter!$B$1:$B$7,MATCH(LEFT(Original!P654,5),Alter!$A$1:$A$7,0)),"")</f>
        <v>2</v>
      </c>
      <c r="R654" s="23">
        <f>IFERROR(INDEX(Abschluss!$B$1:$B$10,MATCH(Original!Q654,Abschluss!$A$1:$A$10,0)),"")</f>
        <v>4</v>
      </c>
      <c r="S654" s="23">
        <f>IFERROR(INDEX(Tätigkeit!$B$1:$B$10,MATCH(Original!R654,Tätigkeit!$A$1:$A$10,0)),"")</f>
        <v>1</v>
      </c>
      <c r="T654" s="23" t="str">
        <f>IFERROR(INDEX(Berufsfeld!$B$1:$B$16,MATCH(Original!S654,Berufsfeld!$A$1:$A$16,0)),"")</f>
        <v/>
      </c>
      <c r="U654" s="23">
        <f>IFERROR(INDEX(Studium!$B$1:$B$11,MATCH(Original!T654,Studium!$A$1:$A$11,0)),"")</f>
        <v>7</v>
      </c>
      <c r="V654" s="24">
        <f>IFERROR(INDEX(Einkommen!$B$1:$B$17,MATCH(Original!U654,Einkommen!$A$1:$A$17,0)),"")</f>
        <v>2</v>
      </c>
      <c r="W654" s="24">
        <f>IF(Original!V654="","",Original!V654+1)</f>
        <v>3</v>
      </c>
      <c r="X654" s="24">
        <f>IF(Original!W654="","",Original!W654+1)</f>
        <v>4</v>
      </c>
      <c r="Y654" s="25">
        <f>IF(Original!X654="ja",1,IF(Original!X654="nein",0,""))</f>
        <v>1</v>
      </c>
      <c r="Z654" s="25">
        <f>IF(Original!Y654="ja",0,IF(Original!Y654="nein",1,""))</f>
        <v>0</v>
      </c>
      <c r="AA654" s="25">
        <f>IF(OR(Original!Z654="Meine Meinung zu Amazon hat meine Entscheidung im ersten Teil des Fragebogens nicht beeinflusst.",neu!C654=0),0,IF(AND(Original!Z654="Ich habe mich wegen meiner Amazon-Vorbehalte im ersten Teil des Fragebogens fÃ¼r das Spenden entschieden.",neu!C654=1),1,""))</f>
        <v>0</v>
      </c>
      <c r="AB654" s="19"/>
    </row>
    <row r="655" spans="1:28" x14ac:dyDescent="0.3">
      <c r="A655" s="17">
        <f>IF(ISBLANK(Original!C655),1,0)</f>
        <v>1</v>
      </c>
      <c r="B655" s="2" t="str">
        <f>MID(Original!D655,8,1)&amp;MID(Original!F655,8,1)</f>
        <v>A</v>
      </c>
      <c r="C655" s="17">
        <f t="shared" si="50"/>
        <v>1</v>
      </c>
      <c r="D655" s="18">
        <f>Original!G655+1</f>
        <v>7</v>
      </c>
      <c r="E655" s="18">
        <f>Original!H655+1</f>
        <v>4</v>
      </c>
      <c r="F655" s="18">
        <f>10-Original!I655+1</f>
        <v>5</v>
      </c>
      <c r="G655" s="18">
        <f>Original!J655+1</f>
        <v>5</v>
      </c>
      <c r="H655" s="18">
        <f>Original!K655+1</f>
        <v>2</v>
      </c>
      <c r="I655" s="18">
        <f>10-Original!L655+1</f>
        <v>7</v>
      </c>
      <c r="J655" s="4">
        <f t="shared" si="51"/>
        <v>5</v>
      </c>
      <c r="K655" s="18">
        <f>Original!M655</f>
        <v>8</v>
      </c>
      <c r="L655" s="20" t="str">
        <f>IF(RIGHT(Original!N655,3)="â‚¬",LEFT(Original!N655,(LEN(Original!N655)-3)),Original!N655)</f>
        <v>100</v>
      </c>
      <c r="M655" s="21" t="str">
        <f t="shared" si="52"/>
        <v>100</v>
      </c>
      <c r="N655" s="5" t="str">
        <f t="shared" si="53"/>
        <v>100</v>
      </c>
      <c r="O655" s="5">
        <f t="shared" si="54"/>
        <v>100</v>
      </c>
      <c r="P655" s="22" t="str">
        <f>IF(Original!O655="mÃ¤nnlich","0",IF(Original!O655="weiblich","1",""))</f>
        <v>1</v>
      </c>
      <c r="Q655" s="22">
        <f>IFERROR(INDEX(Alter!$B$1:$B$7,MATCH(LEFT(Original!P655,5),Alter!$A$1:$A$7,0)),"")</f>
        <v>2</v>
      </c>
      <c r="R655" s="23">
        <f>IFERROR(INDEX(Abschluss!$B$1:$B$10,MATCH(Original!Q655,Abschluss!$A$1:$A$10,0)),"")</f>
        <v>7</v>
      </c>
      <c r="S655" s="23">
        <f>IFERROR(INDEX(Tätigkeit!$B$1:$B$10,MATCH(Original!R655,Tätigkeit!$A$1:$A$10,0)),"")</f>
        <v>1</v>
      </c>
      <c r="T655" s="23">
        <f>IFERROR(INDEX(Berufsfeld!$B$1:$B$16,MATCH(Original!S655,Berufsfeld!$A$1:$A$16,0)),"")</f>
        <v>1</v>
      </c>
      <c r="U655" s="23">
        <f>IFERROR(INDEX(Studium!$B$1:$B$11,MATCH(Original!T655,Studium!$A$1:$A$11,0)),"")</f>
        <v>7</v>
      </c>
      <c r="V655" s="24">
        <f>IFERROR(INDEX(Einkommen!$B$1:$B$17,MATCH(Original!U655,Einkommen!$A$1:$A$17,0)),"")</f>
        <v>2</v>
      </c>
      <c r="W655" s="24">
        <f>IF(Original!V655="","",Original!V655+1)</f>
        <v>3</v>
      </c>
      <c r="X655" s="24">
        <f>IF(Original!W655="","",Original!W655+1)</f>
        <v>3</v>
      </c>
      <c r="Y655" s="25">
        <f>IF(Original!X655="ja",1,IF(Original!X655="nein",0,""))</f>
        <v>1</v>
      </c>
      <c r="Z655" s="25">
        <f>IF(Original!Y655="ja",0,IF(Original!Y655="nein",1,""))</f>
        <v>0</v>
      </c>
      <c r="AA655" s="25">
        <f>IF(OR(Original!Z655="Meine Meinung zu Amazon hat meine Entscheidung im ersten Teil des Fragebogens nicht beeinflusst.",neu!C655=0),0,IF(AND(Original!Z655="Ich habe mich wegen meiner Amazon-Vorbehalte im ersten Teil des Fragebogens fÃ¼r das Spenden entschieden.",neu!C655=1),1,""))</f>
        <v>0</v>
      </c>
      <c r="AB655" s="19"/>
    </row>
    <row r="656" spans="1:28" x14ac:dyDescent="0.3">
      <c r="A656" s="17">
        <f>IF(ISBLANK(Original!C656),1,0)</f>
        <v>1</v>
      </c>
      <c r="B656" s="2" t="str">
        <f>MID(Original!D656,8,1)&amp;MID(Original!F656,8,1)</f>
        <v>A</v>
      </c>
      <c r="C656" s="17">
        <f t="shared" si="50"/>
        <v>1</v>
      </c>
      <c r="D656" s="18">
        <f>Original!G656+1</f>
        <v>4</v>
      </c>
      <c r="E656" s="18">
        <f>Original!H656+1</f>
        <v>2</v>
      </c>
      <c r="F656" s="18">
        <f>10-Original!I656+1</f>
        <v>2</v>
      </c>
      <c r="G656" s="18">
        <f>Original!J656+1</f>
        <v>3</v>
      </c>
      <c r="H656" s="18">
        <f>Original!K656+1</f>
        <v>1</v>
      </c>
      <c r="I656" s="18">
        <f>10-Original!L656+1</f>
        <v>6</v>
      </c>
      <c r="J656" s="4">
        <f t="shared" si="51"/>
        <v>3</v>
      </c>
      <c r="K656" s="18">
        <f>Original!M656</f>
        <v>10</v>
      </c>
      <c r="L656" s="20">
        <f>IF(RIGHT(Original!N656,3)="â‚¬",LEFT(Original!N656,(LEN(Original!N656)-3)),Original!N656)</f>
        <v>300</v>
      </c>
      <c r="M656" s="21">
        <f t="shared" si="52"/>
        <v>300</v>
      </c>
      <c r="N656" s="5">
        <f t="shared" si="53"/>
        <v>300</v>
      </c>
      <c r="O656" s="5">
        <f t="shared" si="54"/>
        <v>300</v>
      </c>
      <c r="P656" s="22" t="str">
        <f>IF(Original!O656="mÃ¤nnlich","0",IF(Original!O656="weiblich","1",""))</f>
        <v>1</v>
      </c>
      <c r="Q656" s="22">
        <f>IFERROR(INDEX(Alter!$B$1:$B$7,MATCH(LEFT(Original!P656,5),Alter!$A$1:$A$7,0)),"")</f>
        <v>3</v>
      </c>
      <c r="R656" s="23">
        <f>IFERROR(INDEX(Abschluss!$B$1:$B$10,MATCH(Original!Q656,Abschluss!$A$1:$A$10,0)),"")</f>
        <v>4</v>
      </c>
      <c r="S656" s="23">
        <f>IFERROR(INDEX(Tätigkeit!$B$1:$B$10,MATCH(Original!R656,Tätigkeit!$A$1:$A$10,0)),"")</f>
        <v>1</v>
      </c>
      <c r="T656" s="23">
        <f>IFERROR(INDEX(Berufsfeld!$B$1:$B$16,MATCH(Original!S656,Berufsfeld!$A$1:$A$16,0)),"")</f>
        <v>8</v>
      </c>
      <c r="U656" s="23">
        <f>IFERROR(INDEX(Studium!$B$1:$B$11,MATCH(Original!T656,Studium!$A$1:$A$11,0)),"")</f>
        <v>5</v>
      </c>
      <c r="V656" s="24">
        <f>IFERROR(INDEX(Einkommen!$B$1:$B$17,MATCH(Original!U656,Einkommen!$A$1:$A$17,0)),"")</f>
        <v>1</v>
      </c>
      <c r="W656" s="24">
        <f>IF(Original!V656="","",Original!V656+1)</f>
        <v>3</v>
      </c>
      <c r="X656" s="24">
        <f>IF(Original!W656="","",Original!W656+1)</f>
        <v>2</v>
      </c>
      <c r="Y656" s="25">
        <f>IF(Original!X656="ja",1,IF(Original!X656="nein",0,""))</f>
        <v>1</v>
      </c>
      <c r="Z656" s="25">
        <f>IF(Original!Y656="ja",0,IF(Original!Y656="nein",1,""))</f>
        <v>0</v>
      </c>
      <c r="AA656" s="25">
        <f>IF(OR(Original!Z656="Meine Meinung zu Amazon hat meine Entscheidung im ersten Teil des Fragebogens nicht beeinflusst.",neu!C656=0),0,IF(AND(Original!Z656="Ich habe mich wegen meiner Amazon-Vorbehalte im ersten Teil des Fragebogens fÃ¼r das Spenden entschieden.",neu!C656=1),1,""))</f>
        <v>1</v>
      </c>
      <c r="AB656" s="19"/>
    </row>
    <row r="657" spans="1:28" x14ac:dyDescent="0.3">
      <c r="A657" s="17">
        <f>IF(ISBLANK(Original!C657),1,0)</f>
        <v>0</v>
      </c>
      <c r="B657" s="2" t="str">
        <f>MID(Original!D657,8,1)&amp;MID(Original!F657,8,1)</f>
        <v>A</v>
      </c>
      <c r="C657" s="17">
        <f t="shared" si="50"/>
        <v>1</v>
      </c>
      <c r="D657" s="18">
        <f>Original!G657+1</f>
        <v>1</v>
      </c>
      <c r="E657" s="18">
        <f>Original!H657+1</f>
        <v>8</v>
      </c>
      <c r="F657" s="18">
        <f>10-Original!I657+1</f>
        <v>1</v>
      </c>
      <c r="G657" s="18">
        <f>Original!J657+1</f>
        <v>4</v>
      </c>
      <c r="H657" s="18">
        <f>Original!K657+1</f>
        <v>1</v>
      </c>
      <c r="I657" s="18">
        <f>10-Original!L657+1</f>
        <v>1</v>
      </c>
      <c r="J657" s="4">
        <f t="shared" si="51"/>
        <v>2.6666666666666665</v>
      </c>
      <c r="K657" s="18">
        <f>Original!M657</f>
        <v>8</v>
      </c>
      <c r="L657" s="20">
        <f>IF(RIGHT(Original!N657,3)="â‚¬",LEFT(Original!N657,(LEN(Original!N657)-3)),Original!N657)</f>
        <v>0</v>
      </c>
      <c r="M657" s="21">
        <f t="shared" si="52"/>
        <v>0</v>
      </c>
      <c r="N657" s="5">
        <f t="shared" si="53"/>
        <v>0</v>
      </c>
      <c r="O657" s="5">
        <f t="shared" si="54"/>
        <v>0</v>
      </c>
      <c r="P657" s="22" t="str">
        <f>IF(Original!O657="mÃ¤nnlich","0",IF(Original!O657="weiblich","1",""))</f>
        <v>1</v>
      </c>
      <c r="Q657" s="22">
        <f>IFERROR(INDEX(Alter!$B$1:$B$7,MATCH(LEFT(Original!P657,5),Alter!$A$1:$A$7,0)),"")</f>
        <v>3</v>
      </c>
      <c r="R657" s="23">
        <f>IFERROR(INDEX(Abschluss!$B$1:$B$10,MATCH(Original!Q657,Abschluss!$A$1:$A$10,0)),"")</f>
        <v>4</v>
      </c>
      <c r="S657" s="23">
        <f>IFERROR(INDEX(Tätigkeit!$B$1:$B$10,MATCH(Original!R657,Tätigkeit!$A$1:$A$10,0)),"")</f>
        <v>1</v>
      </c>
      <c r="T657" s="23">
        <f>IFERROR(INDEX(Berufsfeld!$B$1:$B$16,MATCH(Original!S657,Berufsfeld!$A$1:$A$16,0)),"")</f>
        <v>3</v>
      </c>
      <c r="U657" s="23">
        <f>IFERROR(INDEX(Studium!$B$1:$B$11,MATCH(Original!T657,Studium!$A$1:$A$11,0)),"")</f>
        <v>5</v>
      </c>
      <c r="V657" s="24">
        <f>IFERROR(INDEX(Einkommen!$B$1:$B$17,MATCH(Original!U657,Einkommen!$A$1:$A$17,0)),"")</f>
        <v>2</v>
      </c>
      <c r="W657" s="24">
        <f>IF(Original!V657="","",Original!V657+1)</f>
        <v>1</v>
      </c>
      <c r="X657" s="24">
        <f>IF(Original!W657="","",Original!W657+1)</f>
        <v>4</v>
      </c>
      <c r="Y657" s="25">
        <f>IF(Original!X657="ja",1,IF(Original!X657="nein",0,""))</f>
        <v>1</v>
      </c>
      <c r="Z657" s="25">
        <f>IF(Original!Y657="ja",0,IF(Original!Y657="nein",1,""))</f>
        <v>0</v>
      </c>
      <c r="AA657" s="25">
        <f>IF(OR(Original!Z657="Meine Meinung zu Amazon hat meine Entscheidung im ersten Teil des Fragebogens nicht beeinflusst.",neu!C657=0),0,IF(AND(Original!Z657="Ich habe mich wegen meiner Amazon-Vorbehalte im ersten Teil des Fragebogens fÃ¼r das Spenden entschieden.",neu!C657=1),1,""))</f>
        <v>0</v>
      </c>
      <c r="AB657" s="19"/>
    </row>
    <row r="658" spans="1:28" x14ac:dyDescent="0.3">
      <c r="A658" s="17">
        <f>IF(ISBLANK(Original!C658),1,0)</f>
        <v>1</v>
      </c>
      <c r="B658" s="2" t="str">
        <f>MID(Original!D658,8,1)&amp;MID(Original!F658,8,1)</f>
        <v>B</v>
      </c>
      <c r="C658" s="17">
        <f t="shared" si="50"/>
        <v>0</v>
      </c>
      <c r="D658" s="18">
        <f>Original!G658+1</f>
        <v>8</v>
      </c>
      <c r="E658" s="18">
        <f>Original!H658+1</f>
        <v>5</v>
      </c>
      <c r="F658" s="18">
        <f>10-Original!I658+1</f>
        <v>3</v>
      </c>
      <c r="G658" s="18">
        <f>Original!J658+1</f>
        <v>5</v>
      </c>
      <c r="H658" s="18">
        <f>Original!K658+1</f>
        <v>6</v>
      </c>
      <c r="I658" s="18">
        <f>10-Original!L658+1</f>
        <v>5</v>
      </c>
      <c r="J658" s="4">
        <f t="shared" si="51"/>
        <v>5.333333333333333</v>
      </c>
      <c r="K658" s="18">
        <f>Original!M658</f>
        <v>7</v>
      </c>
      <c r="L658" s="20">
        <f>IF(RIGHT(Original!N658,3)="â‚¬",LEFT(Original!N658,(LEN(Original!N658)-3)),Original!N658)</f>
        <v>100</v>
      </c>
      <c r="M658" s="21">
        <f t="shared" si="52"/>
        <v>100</v>
      </c>
      <c r="N658" s="5">
        <f t="shared" si="53"/>
        <v>100</v>
      </c>
      <c r="O658" s="5">
        <f t="shared" si="54"/>
        <v>100</v>
      </c>
      <c r="P658" s="22" t="str">
        <f>IF(Original!O658="mÃ¤nnlich","0",IF(Original!O658="weiblich","1",""))</f>
        <v>1</v>
      </c>
      <c r="Q658" s="22">
        <f>IFERROR(INDEX(Alter!$B$1:$B$7,MATCH(LEFT(Original!P658,5),Alter!$A$1:$A$7,0)),"")</f>
        <v>3</v>
      </c>
      <c r="R658" s="23">
        <f>IFERROR(INDEX(Abschluss!$B$1:$B$10,MATCH(Original!Q658,Abschluss!$A$1:$A$10,0)),"")</f>
        <v>7</v>
      </c>
      <c r="S658" s="23">
        <f>IFERROR(INDEX(Tätigkeit!$B$1:$B$10,MATCH(Original!R658,Tätigkeit!$A$1:$A$10,0)),"")</f>
        <v>2</v>
      </c>
      <c r="T658" s="23">
        <f>IFERROR(INDEX(Berufsfeld!$B$1:$B$16,MATCH(Original!S658,Berufsfeld!$A$1:$A$16,0)),"")</f>
        <v>1</v>
      </c>
      <c r="U658" s="23">
        <f>IFERROR(INDEX(Studium!$B$1:$B$11,MATCH(Original!T658,Studium!$A$1:$A$11,0)),"")</f>
        <v>2</v>
      </c>
      <c r="V658" s="24">
        <f>IFERROR(INDEX(Einkommen!$B$1:$B$17,MATCH(Original!U658,Einkommen!$A$1:$A$17,0)),"")</f>
        <v>1</v>
      </c>
      <c r="W658" s="24">
        <f>IF(Original!V658="","",Original!V658+1)</f>
        <v>5</v>
      </c>
      <c r="X658" s="24">
        <f>IF(Original!W658="","",Original!W658+1)</f>
        <v>4</v>
      </c>
      <c r="Y658" s="25">
        <f>IF(Original!X658="ja",1,IF(Original!X658="nein",0,""))</f>
        <v>1</v>
      </c>
      <c r="Z658" s="25">
        <f>IF(Original!Y658="ja",0,IF(Original!Y658="nein",1,""))</f>
        <v>1</v>
      </c>
      <c r="AA658" s="25">
        <f>IF(OR(Original!Z658="Meine Meinung zu Amazon hat meine Entscheidung im ersten Teil des Fragebogens nicht beeinflusst.",neu!C658=0),0,IF(AND(Original!Z658="Ich habe mich wegen meiner Amazon-Vorbehalte im ersten Teil des Fragebogens fÃ¼r das Spenden entschieden.",neu!C658=1),1,""))</f>
        <v>0</v>
      </c>
      <c r="AB658" s="19"/>
    </row>
    <row r="659" spans="1:28" x14ac:dyDescent="0.3">
      <c r="A659" s="17">
        <f>IF(ISBLANK(Original!C659),1,0)</f>
        <v>0</v>
      </c>
      <c r="B659" s="2" t="str">
        <f>MID(Original!D659,8,1)&amp;MID(Original!F659,8,1)</f>
        <v>A</v>
      </c>
      <c r="C659" s="17">
        <f t="shared" si="50"/>
        <v>1</v>
      </c>
      <c r="D659" s="18">
        <f>Original!G659+1</f>
        <v>7</v>
      </c>
      <c r="E659" s="18">
        <f>Original!H659+1</f>
        <v>6</v>
      </c>
      <c r="F659" s="18">
        <f>10-Original!I659+1</f>
        <v>5</v>
      </c>
      <c r="G659" s="18">
        <f>Original!J659+1</f>
        <v>7</v>
      </c>
      <c r="H659" s="18">
        <f>Original!K659+1</f>
        <v>5</v>
      </c>
      <c r="I659" s="18">
        <f>10-Original!L659+1</f>
        <v>4</v>
      </c>
      <c r="J659" s="4">
        <f t="shared" si="51"/>
        <v>5.666666666666667</v>
      </c>
      <c r="K659" s="18">
        <f>Original!M659</f>
        <v>8</v>
      </c>
      <c r="L659" s="20" t="str">
        <f>IF(RIGHT(Original!N659,3)="â‚¬",LEFT(Original!N659,(LEN(Original!N659)-3)),Original!N659)</f>
        <v>200</v>
      </c>
      <c r="M659" s="21" t="str">
        <f t="shared" si="52"/>
        <v>200</v>
      </c>
      <c r="N659" s="5" t="str">
        <f t="shared" si="53"/>
        <v>200</v>
      </c>
      <c r="O659" s="5">
        <f t="shared" si="54"/>
        <v>200</v>
      </c>
      <c r="P659" s="22" t="str">
        <f>IF(Original!O659="mÃ¤nnlich","0",IF(Original!O659="weiblich","1",""))</f>
        <v>1</v>
      </c>
      <c r="Q659" s="22">
        <f>IFERROR(INDEX(Alter!$B$1:$B$7,MATCH(LEFT(Original!P659,5),Alter!$A$1:$A$7,0)),"")</f>
        <v>3</v>
      </c>
      <c r="R659" s="23">
        <f>IFERROR(INDEX(Abschluss!$B$1:$B$10,MATCH(Original!Q659,Abschluss!$A$1:$A$10,0)),"")</f>
        <v>7</v>
      </c>
      <c r="S659" s="23">
        <f>IFERROR(INDEX(Tätigkeit!$B$1:$B$10,MATCH(Original!R659,Tätigkeit!$A$1:$A$10,0)),"")</f>
        <v>8</v>
      </c>
      <c r="T659" s="23">
        <f>IFERROR(INDEX(Berufsfeld!$B$1:$B$16,MATCH(Original!S659,Berufsfeld!$A$1:$A$16,0)),"")</f>
        <v>4</v>
      </c>
      <c r="U659" s="23">
        <f>IFERROR(INDEX(Studium!$B$1:$B$11,MATCH(Original!T659,Studium!$A$1:$A$11,0)),"")</f>
        <v>10</v>
      </c>
      <c r="V659" s="24">
        <f>IFERROR(INDEX(Einkommen!$B$1:$B$17,MATCH(Original!U659,Einkommen!$A$1:$A$17,0)),"")</f>
        <v>1</v>
      </c>
      <c r="W659" s="24">
        <f>IF(Original!V659="","",Original!V659+1)</f>
        <v>5</v>
      </c>
      <c r="X659" s="24">
        <f>IF(Original!W659="","",Original!W659+1)</f>
        <v>6</v>
      </c>
      <c r="Y659" s="25">
        <f>IF(Original!X659="ja",1,IF(Original!X659="nein",0,""))</f>
        <v>1</v>
      </c>
      <c r="Z659" s="25">
        <f>IF(Original!Y659="ja",0,IF(Original!Y659="nein",1,""))</f>
        <v>1</v>
      </c>
      <c r="AA659" s="25">
        <f>IF(OR(Original!Z659="Meine Meinung zu Amazon hat meine Entscheidung im ersten Teil des Fragebogens nicht beeinflusst.",neu!C659=0),0,IF(AND(Original!Z659="Ich habe mich wegen meiner Amazon-Vorbehalte im ersten Teil des Fragebogens fÃ¼r das Spenden entschieden.",neu!C659=1),1,""))</f>
        <v>0</v>
      </c>
      <c r="AB659" s="19"/>
    </row>
    <row r="660" spans="1:28" x14ac:dyDescent="0.3">
      <c r="A660" s="17">
        <f>IF(ISBLANK(Original!C660),1,0)</f>
        <v>0</v>
      </c>
      <c r="B660" s="2" t="str">
        <f>MID(Original!D660,8,1)&amp;MID(Original!F660,8,1)</f>
        <v>A</v>
      </c>
      <c r="C660" s="17">
        <f t="shared" si="50"/>
        <v>1</v>
      </c>
      <c r="D660" s="18">
        <f>Original!G660+1</f>
        <v>2</v>
      </c>
      <c r="E660" s="18">
        <f>Original!H660+1</f>
        <v>2</v>
      </c>
      <c r="F660" s="18">
        <f>10-Original!I660+1</f>
        <v>9</v>
      </c>
      <c r="G660" s="18">
        <f>Original!J660+1</f>
        <v>2</v>
      </c>
      <c r="H660" s="18">
        <f>Original!K660+1</f>
        <v>1</v>
      </c>
      <c r="I660" s="18">
        <f>10-Original!L660+1</f>
        <v>2</v>
      </c>
      <c r="J660" s="4">
        <f t="shared" si="51"/>
        <v>3</v>
      </c>
      <c r="K660" s="18">
        <f>Original!M660</f>
        <v>5</v>
      </c>
      <c r="L660" s="20">
        <f>IF(RIGHT(Original!N660,3)="â‚¬",LEFT(Original!N660,(LEN(Original!N660)-3)),Original!N660)</f>
        <v>0</v>
      </c>
      <c r="M660" s="21">
        <f t="shared" si="52"/>
        <v>0</v>
      </c>
      <c r="N660" s="5">
        <f t="shared" si="53"/>
        <v>0</v>
      </c>
      <c r="O660" s="5">
        <f t="shared" si="54"/>
        <v>0</v>
      </c>
      <c r="P660" s="22" t="str">
        <f>IF(Original!O660="mÃ¤nnlich","0",IF(Original!O660="weiblich","1",""))</f>
        <v>0</v>
      </c>
      <c r="Q660" s="22">
        <f>IFERROR(INDEX(Alter!$B$1:$B$7,MATCH(LEFT(Original!P660,5),Alter!$A$1:$A$7,0)),"")</f>
        <v>3</v>
      </c>
      <c r="R660" s="23">
        <f>IFERROR(INDEX(Abschluss!$B$1:$B$10,MATCH(Original!Q660,Abschluss!$A$1:$A$10,0)),"")</f>
        <v>8</v>
      </c>
      <c r="S660" s="23">
        <f>IFERROR(INDEX(Tätigkeit!$B$1:$B$10,MATCH(Original!R660,Tätigkeit!$A$1:$A$10,0)),"")</f>
        <v>2</v>
      </c>
      <c r="T660" s="23">
        <f>IFERROR(INDEX(Berufsfeld!$B$1:$B$16,MATCH(Original!S660,Berufsfeld!$A$1:$A$16,0)),"")</f>
        <v>2</v>
      </c>
      <c r="U660" s="23">
        <f>IFERROR(INDEX(Studium!$B$1:$B$11,MATCH(Original!T660,Studium!$A$1:$A$11,0)),"")</f>
        <v>1</v>
      </c>
      <c r="V660" s="24">
        <f>IFERROR(INDEX(Einkommen!$B$1:$B$17,MATCH(Original!U660,Einkommen!$A$1:$A$17,0)),"")</f>
        <v>4</v>
      </c>
      <c r="W660" s="24">
        <f>IF(Original!V660="","",Original!V660+1)</f>
        <v>5</v>
      </c>
      <c r="X660" s="24">
        <f>IF(Original!W660="","",Original!W660+1)</f>
        <v>3</v>
      </c>
      <c r="Y660" s="25">
        <f>IF(Original!X660="ja",1,IF(Original!X660="nein",0,""))</f>
        <v>1</v>
      </c>
      <c r="Z660" s="25">
        <f>IF(Original!Y660="ja",0,IF(Original!Y660="nein",1,""))</f>
        <v>0</v>
      </c>
      <c r="AA660" s="25">
        <f>IF(OR(Original!Z660="Meine Meinung zu Amazon hat meine Entscheidung im ersten Teil des Fragebogens nicht beeinflusst.",neu!C660=0),0,IF(AND(Original!Z660="Ich habe mich wegen meiner Amazon-Vorbehalte im ersten Teil des Fragebogens fÃ¼r das Spenden entschieden.",neu!C660=1),1,""))</f>
        <v>0</v>
      </c>
      <c r="AB660" s="19"/>
    </row>
    <row r="661" spans="1:28" x14ac:dyDescent="0.3">
      <c r="A661" s="17">
        <f>IF(ISBLANK(Original!C661),1,0)</f>
        <v>1</v>
      </c>
      <c r="B661" s="2" t="str">
        <f>MID(Original!D661,8,1)&amp;MID(Original!F661,8,1)</f>
        <v>B</v>
      </c>
      <c r="C661" s="17">
        <f t="shared" si="50"/>
        <v>0</v>
      </c>
      <c r="D661" s="18">
        <f>Original!G661+1</f>
        <v>3</v>
      </c>
      <c r="E661" s="18">
        <f>Original!H661+1</f>
        <v>7</v>
      </c>
      <c r="F661" s="18">
        <f>10-Original!I661+1</f>
        <v>3</v>
      </c>
      <c r="G661" s="18">
        <f>Original!J661+1</f>
        <v>2</v>
      </c>
      <c r="H661" s="18">
        <f>Original!K661+1</f>
        <v>2</v>
      </c>
      <c r="I661" s="18">
        <f>10-Original!L661+1</f>
        <v>6</v>
      </c>
      <c r="J661" s="4">
        <f t="shared" si="51"/>
        <v>3.8333333333333335</v>
      </c>
      <c r="K661" s="18">
        <f>Original!M661</f>
        <v>5</v>
      </c>
      <c r="L661" s="20">
        <f>IF(RIGHT(Original!N661,3)="â‚¬",LEFT(Original!N661,(LEN(Original!N661)-3)),Original!N661)</f>
        <v>0</v>
      </c>
      <c r="M661" s="21">
        <f t="shared" si="52"/>
        <v>0</v>
      </c>
      <c r="N661" s="5">
        <f t="shared" si="53"/>
        <v>0</v>
      </c>
      <c r="O661" s="5">
        <f t="shared" si="54"/>
        <v>0</v>
      </c>
      <c r="P661" s="22" t="str">
        <f>IF(Original!O661="mÃ¤nnlich","0",IF(Original!O661="weiblich","1",""))</f>
        <v>1</v>
      </c>
      <c r="Q661" s="22">
        <f>IFERROR(INDEX(Alter!$B$1:$B$7,MATCH(LEFT(Original!P661,5),Alter!$A$1:$A$7,0)),"")</f>
        <v>2</v>
      </c>
      <c r="R661" s="23">
        <f>IFERROR(INDEX(Abschluss!$B$1:$B$10,MATCH(Original!Q661,Abschluss!$A$1:$A$10,0)),"")</f>
        <v>7</v>
      </c>
      <c r="S661" s="23">
        <f>IFERROR(INDEX(Tätigkeit!$B$1:$B$10,MATCH(Original!R661,Tätigkeit!$A$1:$A$10,0)),"")</f>
        <v>1</v>
      </c>
      <c r="T661" s="23">
        <f>IFERROR(INDEX(Berufsfeld!$B$1:$B$16,MATCH(Original!S661,Berufsfeld!$A$1:$A$16,0)),"")</f>
        <v>1</v>
      </c>
      <c r="U661" s="23">
        <f>IFERROR(INDEX(Studium!$B$1:$B$11,MATCH(Original!T661,Studium!$A$1:$A$11,0)),"")</f>
        <v>2</v>
      </c>
      <c r="V661" s="24">
        <f>IFERROR(INDEX(Einkommen!$B$1:$B$17,MATCH(Original!U661,Einkommen!$A$1:$A$17,0)),"")</f>
        <v>2</v>
      </c>
      <c r="W661" s="24">
        <f>IF(Original!V661="","",Original!V661+1)</f>
        <v>3</v>
      </c>
      <c r="X661" s="24">
        <f>IF(Original!W661="","",Original!W661+1)</f>
        <v>2</v>
      </c>
      <c r="Y661" s="25">
        <f>IF(Original!X661="ja",1,IF(Original!X661="nein",0,""))</f>
        <v>1</v>
      </c>
      <c r="Z661" s="25">
        <f>IF(Original!Y661="ja",0,IF(Original!Y661="nein",1,""))</f>
        <v>0</v>
      </c>
      <c r="AA661" s="25">
        <f>IF(OR(Original!Z661="Meine Meinung zu Amazon hat meine Entscheidung im ersten Teil des Fragebogens nicht beeinflusst.",neu!C661=0),0,IF(AND(Original!Z661="Ich habe mich wegen meiner Amazon-Vorbehalte im ersten Teil des Fragebogens fÃ¼r das Spenden entschieden.",neu!C661=1),1,""))</f>
        <v>0</v>
      </c>
      <c r="AB661" s="19"/>
    </row>
    <row r="662" spans="1:28" x14ac:dyDescent="0.3">
      <c r="A662" s="17">
        <f>IF(ISBLANK(Original!C662),1,0)</f>
        <v>0</v>
      </c>
      <c r="B662" s="2" t="str">
        <f>MID(Original!D662,8,1)&amp;MID(Original!F662,8,1)</f>
        <v>B</v>
      </c>
      <c r="C662" s="17">
        <f t="shared" si="50"/>
        <v>0</v>
      </c>
      <c r="D662" s="18">
        <f>Original!G662+1</f>
        <v>9</v>
      </c>
      <c r="E662" s="18">
        <f>Original!H662+1</f>
        <v>5</v>
      </c>
      <c r="F662" s="18">
        <f>10-Original!I662+1</f>
        <v>7</v>
      </c>
      <c r="G662" s="18">
        <f>Original!J662+1</f>
        <v>4</v>
      </c>
      <c r="H662" s="18">
        <f>Original!K662+1</f>
        <v>4</v>
      </c>
      <c r="I662" s="18">
        <f>10-Original!L662+1</f>
        <v>5</v>
      </c>
      <c r="J662" s="4">
        <f t="shared" si="51"/>
        <v>5.666666666666667</v>
      </c>
      <c r="K662" s="18">
        <f>Original!M662</f>
        <v>5</v>
      </c>
      <c r="L662" s="20">
        <f>IF(RIGHT(Original!N662,3)="â‚¬",LEFT(Original!N662,(LEN(Original!N662)-3)),Original!N662)</f>
        <v>100</v>
      </c>
      <c r="M662" s="21">
        <f t="shared" si="52"/>
        <v>100</v>
      </c>
      <c r="N662" s="5">
        <f t="shared" si="53"/>
        <v>100</v>
      </c>
      <c r="O662" s="5">
        <f t="shared" si="54"/>
        <v>100</v>
      </c>
      <c r="P662" s="22" t="str">
        <f>IF(Original!O662="mÃ¤nnlich","0",IF(Original!O662="weiblich","1",""))</f>
        <v>1</v>
      </c>
      <c r="Q662" s="22">
        <f>IFERROR(INDEX(Alter!$B$1:$B$7,MATCH(LEFT(Original!P662,5),Alter!$A$1:$A$7,0)),"")</f>
        <v>2</v>
      </c>
      <c r="R662" s="23">
        <f>IFERROR(INDEX(Abschluss!$B$1:$B$10,MATCH(Original!Q662,Abschluss!$A$1:$A$10,0)),"")</f>
        <v>4</v>
      </c>
      <c r="S662" s="23">
        <f>IFERROR(INDEX(Tätigkeit!$B$1:$B$10,MATCH(Original!R662,Tätigkeit!$A$1:$A$10,0)),"")</f>
        <v>1</v>
      </c>
      <c r="T662" s="23">
        <f>IFERROR(INDEX(Berufsfeld!$B$1:$B$16,MATCH(Original!S662,Berufsfeld!$A$1:$A$16,0)),"")</f>
        <v>1</v>
      </c>
      <c r="U662" s="23">
        <f>IFERROR(INDEX(Studium!$B$1:$B$11,MATCH(Original!T662,Studium!$A$1:$A$11,0)),"")</f>
        <v>7</v>
      </c>
      <c r="V662" s="24">
        <f>IFERROR(INDEX(Einkommen!$B$1:$B$17,MATCH(Original!U662,Einkommen!$A$1:$A$17,0)),"")</f>
        <v>1</v>
      </c>
      <c r="W662" s="24">
        <f>IF(Original!V662="","",Original!V662+1)</f>
        <v>4</v>
      </c>
      <c r="X662" s="24">
        <f>IF(Original!W662="","",Original!W662+1)</f>
        <v>3</v>
      </c>
      <c r="Y662" s="25">
        <f>IF(Original!X662="ja",1,IF(Original!X662="nein",0,""))</f>
        <v>0</v>
      </c>
      <c r="Z662" s="25">
        <f>IF(Original!Y662="ja",0,IF(Original!Y662="nein",1,""))</f>
        <v>0</v>
      </c>
      <c r="AA662" s="25">
        <f>IF(OR(Original!Z662="Meine Meinung zu Amazon hat meine Entscheidung im ersten Teil des Fragebogens nicht beeinflusst.",neu!C662=0),0,IF(AND(Original!Z662="Ich habe mich wegen meiner Amazon-Vorbehalte im ersten Teil des Fragebogens fÃ¼r das Spenden entschieden.",neu!C662=1),1,""))</f>
        <v>0</v>
      </c>
      <c r="AB662" s="19"/>
    </row>
    <row r="663" spans="1:28" x14ac:dyDescent="0.3">
      <c r="A663" s="17">
        <f>IF(ISBLANK(Original!C663),1,0)</f>
        <v>0</v>
      </c>
      <c r="B663" s="2" t="str">
        <f>MID(Original!D663,8,1)&amp;MID(Original!F663,8,1)</f>
        <v>A</v>
      </c>
      <c r="C663" s="17">
        <f t="shared" si="50"/>
        <v>1</v>
      </c>
      <c r="D663" s="18">
        <f>Original!G663+1</f>
        <v>4</v>
      </c>
      <c r="E663" s="18">
        <f>Original!H663+1</f>
        <v>10</v>
      </c>
      <c r="F663" s="18">
        <f>10-Original!I663+1</f>
        <v>3</v>
      </c>
      <c r="G663" s="18">
        <f>Original!J663+1</f>
        <v>2</v>
      </c>
      <c r="H663" s="18">
        <f>Original!K663+1</f>
        <v>1</v>
      </c>
      <c r="I663" s="18">
        <f>10-Original!L663+1</f>
        <v>5</v>
      </c>
      <c r="J663" s="4">
        <f t="shared" si="51"/>
        <v>4.166666666666667</v>
      </c>
      <c r="K663" s="18">
        <f>Original!M663</f>
        <v>10</v>
      </c>
      <c r="L663" s="20" t="str">
        <f>IF(RIGHT(Original!N663,3)="â‚¬",LEFT(Original!N663,(LEN(Original!N663)-3)),Original!N663)</f>
        <v>500</v>
      </c>
      <c r="M663" s="21" t="str">
        <f t="shared" si="52"/>
        <v>500</v>
      </c>
      <c r="N663" s="5" t="str">
        <f t="shared" si="53"/>
        <v>500</v>
      </c>
      <c r="O663" s="5">
        <f t="shared" si="54"/>
        <v>500</v>
      </c>
      <c r="P663" s="22" t="str">
        <f>IF(Original!O663="mÃ¤nnlich","0",IF(Original!O663="weiblich","1",""))</f>
        <v>1</v>
      </c>
      <c r="Q663" s="22">
        <f>IFERROR(INDEX(Alter!$B$1:$B$7,MATCH(LEFT(Original!P663,5),Alter!$A$1:$A$7,0)),"")</f>
        <v>2</v>
      </c>
      <c r="R663" s="23">
        <f>IFERROR(INDEX(Abschluss!$B$1:$B$10,MATCH(Original!Q663,Abschluss!$A$1:$A$10,0)),"")</f>
        <v>4</v>
      </c>
      <c r="S663" s="23">
        <f>IFERROR(INDEX(Tätigkeit!$B$1:$B$10,MATCH(Original!R663,Tätigkeit!$A$1:$A$10,0)),"")</f>
        <v>7</v>
      </c>
      <c r="T663" s="23">
        <f>IFERROR(INDEX(Berufsfeld!$B$1:$B$16,MATCH(Original!S663,Berufsfeld!$A$1:$A$16,0)),"")</f>
        <v>7</v>
      </c>
      <c r="U663" s="23">
        <f>IFERROR(INDEX(Studium!$B$1:$B$11,MATCH(Original!T663,Studium!$A$1:$A$11,0)),"")</f>
        <v>5</v>
      </c>
      <c r="V663" s="24">
        <f>IFERROR(INDEX(Einkommen!$B$1:$B$17,MATCH(Original!U663,Einkommen!$A$1:$A$17,0)),"")</f>
        <v>2</v>
      </c>
      <c r="W663" s="24">
        <f>IF(Original!V663="","",Original!V663+1)</f>
        <v>2</v>
      </c>
      <c r="X663" s="24">
        <f>IF(Original!W663="","",Original!W663+1)</f>
        <v>2</v>
      </c>
      <c r="Y663" s="25">
        <f>IF(Original!X663="ja",1,IF(Original!X663="nein",0,""))</f>
        <v>1</v>
      </c>
      <c r="Z663" s="25">
        <f>IF(Original!Y663="ja",0,IF(Original!Y663="nein",1,""))</f>
        <v>1</v>
      </c>
      <c r="AA663" s="25">
        <f>IF(OR(Original!Z663="Meine Meinung zu Amazon hat meine Entscheidung im ersten Teil des Fragebogens nicht beeinflusst.",neu!C663=0),0,IF(AND(Original!Z663="Ich habe mich wegen meiner Amazon-Vorbehalte im ersten Teil des Fragebogens fÃ¼r das Spenden entschieden.",neu!C663=1),1,""))</f>
        <v>0</v>
      </c>
      <c r="AB663" s="19"/>
    </row>
    <row r="664" spans="1:28" x14ac:dyDescent="0.3">
      <c r="A664" s="17">
        <f>IF(ISBLANK(Original!C664),1,0)</f>
        <v>0</v>
      </c>
      <c r="B664" s="2" t="str">
        <f>MID(Original!D664,8,1)&amp;MID(Original!F664,8,1)</f>
        <v>B</v>
      </c>
      <c r="C664" s="17">
        <f t="shared" si="50"/>
        <v>0</v>
      </c>
      <c r="D664" s="18">
        <f>Original!G664+1</f>
        <v>6</v>
      </c>
      <c r="E664" s="18">
        <f>Original!H664+1</f>
        <v>2</v>
      </c>
      <c r="F664" s="18">
        <f>10-Original!I664+1</f>
        <v>3</v>
      </c>
      <c r="G664" s="18">
        <f>Original!J664+1</f>
        <v>4</v>
      </c>
      <c r="H664" s="18">
        <f>Original!K664+1</f>
        <v>6</v>
      </c>
      <c r="I664" s="18">
        <f>10-Original!L664+1</f>
        <v>6</v>
      </c>
      <c r="J664" s="4">
        <f t="shared" si="51"/>
        <v>4.5</v>
      </c>
      <c r="K664" s="18">
        <f>Original!M664</f>
        <v>7</v>
      </c>
      <c r="L664" s="20">
        <f>IF(RIGHT(Original!N664,3)="â‚¬",LEFT(Original!N664,(LEN(Original!N664)-3)),Original!N664)</f>
        <v>0</v>
      </c>
      <c r="M664" s="21">
        <f t="shared" si="52"/>
        <v>0</v>
      </c>
      <c r="N664" s="5">
        <f t="shared" si="53"/>
        <v>0</v>
      </c>
      <c r="O664" s="5">
        <f t="shared" si="54"/>
        <v>0</v>
      </c>
      <c r="P664" s="22" t="str">
        <f>IF(Original!O664="mÃ¤nnlich","0",IF(Original!O664="weiblich","1",""))</f>
        <v>0</v>
      </c>
      <c r="Q664" s="22">
        <f>IFERROR(INDEX(Alter!$B$1:$B$7,MATCH(LEFT(Original!P664,5),Alter!$A$1:$A$7,0)),"")</f>
        <v>3</v>
      </c>
      <c r="R664" s="23">
        <f>IFERROR(INDEX(Abschluss!$B$1:$B$10,MATCH(Original!Q664,Abschluss!$A$1:$A$10,0)),"")</f>
        <v>7</v>
      </c>
      <c r="S664" s="23">
        <f>IFERROR(INDEX(Tätigkeit!$B$1:$B$10,MATCH(Original!R664,Tätigkeit!$A$1:$A$10,0)),"")</f>
        <v>1</v>
      </c>
      <c r="T664" s="23">
        <f>IFERROR(INDEX(Berufsfeld!$B$1:$B$16,MATCH(Original!S664,Berufsfeld!$A$1:$A$16,0)),"")</f>
        <v>2</v>
      </c>
      <c r="U664" s="23">
        <f>IFERROR(INDEX(Studium!$B$1:$B$11,MATCH(Original!T664,Studium!$A$1:$A$11,0)),"")</f>
        <v>5</v>
      </c>
      <c r="V664" s="24">
        <f>IFERROR(INDEX(Einkommen!$B$1:$B$17,MATCH(Original!U664,Einkommen!$A$1:$A$17,0)),"")</f>
        <v>2</v>
      </c>
      <c r="W664" s="24">
        <f>IF(Original!V664="","",Original!V664+1)</f>
        <v>5</v>
      </c>
      <c r="X664" s="24">
        <f>IF(Original!W664="","",Original!W664+1)</f>
        <v>4</v>
      </c>
      <c r="Y664" s="25">
        <f>IF(Original!X664="ja",1,IF(Original!X664="nein",0,""))</f>
        <v>1</v>
      </c>
      <c r="Z664" s="25">
        <f>IF(Original!Y664="ja",0,IF(Original!Y664="nein",1,""))</f>
        <v>0</v>
      </c>
      <c r="AA664" s="25">
        <f>IF(OR(Original!Z664="Meine Meinung zu Amazon hat meine Entscheidung im ersten Teil des Fragebogens nicht beeinflusst.",neu!C664=0),0,IF(AND(Original!Z664="Ich habe mich wegen meiner Amazon-Vorbehalte im ersten Teil des Fragebogens fÃ¼r das Spenden entschieden.",neu!C664=1),1,""))</f>
        <v>0</v>
      </c>
      <c r="AB664" s="19"/>
    </row>
    <row r="665" spans="1:28" x14ac:dyDescent="0.3">
      <c r="A665" s="17">
        <f>IF(ISBLANK(Original!C665),1,0)</f>
        <v>1</v>
      </c>
      <c r="B665" s="2" t="str">
        <f>MID(Original!D665,8,1)&amp;MID(Original!F665,8,1)</f>
        <v>A</v>
      </c>
      <c r="C665" s="17">
        <f t="shared" si="50"/>
        <v>1</v>
      </c>
      <c r="D665" s="18">
        <f>Original!G665+1</f>
        <v>6</v>
      </c>
      <c r="E665" s="18">
        <f>Original!H665+1</f>
        <v>3</v>
      </c>
      <c r="F665" s="18">
        <f>10-Original!I665+1</f>
        <v>4</v>
      </c>
      <c r="G665" s="18">
        <f>Original!J665+1</f>
        <v>1</v>
      </c>
      <c r="H665" s="18">
        <f>Original!K665+1</f>
        <v>3</v>
      </c>
      <c r="I665" s="18">
        <f>10-Original!L665+1</f>
        <v>4</v>
      </c>
      <c r="J665" s="4">
        <f t="shared" si="51"/>
        <v>3.5</v>
      </c>
      <c r="K665" s="18">
        <f>Original!M665</f>
        <v>8</v>
      </c>
      <c r="L665" s="20">
        <f>IF(RIGHT(Original!N665,3)="â‚¬",LEFT(Original!N665,(LEN(Original!N665)-3)),Original!N665)</f>
        <v>400</v>
      </c>
      <c r="M665" s="21">
        <f t="shared" si="52"/>
        <v>400</v>
      </c>
      <c r="N665" s="5">
        <f t="shared" si="53"/>
        <v>400</v>
      </c>
      <c r="O665" s="5">
        <f t="shared" si="54"/>
        <v>400</v>
      </c>
      <c r="P665" s="22" t="str">
        <f>IF(Original!O665="mÃ¤nnlich","0",IF(Original!O665="weiblich","1",""))</f>
        <v>1</v>
      </c>
      <c r="Q665" s="22">
        <f>IFERROR(INDEX(Alter!$B$1:$B$7,MATCH(LEFT(Original!P665,5),Alter!$A$1:$A$7,0)),"")</f>
        <v>2</v>
      </c>
      <c r="R665" s="23">
        <f>IFERROR(INDEX(Abschluss!$B$1:$B$10,MATCH(Original!Q665,Abschluss!$A$1:$A$10,0)),"")</f>
        <v>7</v>
      </c>
      <c r="S665" s="23">
        <f>IFERROR(INDEX(Tätigkeit!$B$1:$B$10,MATCH(Original!R665,Tätigkeit!$A$1:$A$10,0)),"")</f>
        <v>1</v>
      </c>
      <c r="T665" s="23">
        <f>IFERROR(INDEX(Berufsfeld!$B$1:$B$16,MATCH(Original!S665,Berufsfeld!$A$1:$A$16,0)),"")</f>
        <v>8</v>
      </c>
      <c r="U665" s="23">
        <f>IFERROR(INDEX(Studium!$B$1:$B$11,MATCH(Original!T665,Studium!$A$1:$A$11,0)),"")</f>
        <v>5</v>
      </c>
      <c r="V665" s="24">
        <f>IFERROR(INDEX(Einkommen!$B$1:$B$17,MATCH(Original!U665,Einkommen!$A$1:$A$17,0)),"")</f>
        <v>2</v>
      </c>
      <c r="W665" s="24">
        <f>IF(Original!V665="","",Original!V665+1)</f>
        <v>4</v>
      </c>
      <c r="X665" s="24">
        <f>IF(Original!W665="","",Original!W665+1)</f>
        <v>2</v>
      </c>
      <c r="Y665" s="25">
        <f>IF(Original!X665="ja",1,IF(Original!X665="nein",0,""))</f>
        <v>1</v>
      </c>
      <c r="Z665" s="25">
        <f>IF(Original!Y665="ja",0,IF(Original!Y665="nein",1,""))</f>
        <v>0</v>
      </c>
      <c r="AA665" s="25">
        <f>IF(OR(Original!Z665="Meine Meinung zu Amazon hat meine Entscheidung im ersten Teil des Fragebogens nicht beeinflusst.",neu!C665=0),0,IF(AND(Original!Z665="Ich habe mich wegen meiner Amazon-Vorbehalte im ersten Teil des Fragebogens fÃ¼r das Spenden entschieden.",neu!C665=1),1,""))</f>
        <v>0</v>
      </c>
      <c r="AB665" s="19"/>
    </row>
    <row r="666" spans="1:28" x14ac:dyDescent="0.3">
      <c r="A666" s="17">
        <f>IF(ISBLANK(Original!C666),1,0)</f>
        <v>0</v>
      </c>
      <c r="B666" s="2" t="str">
        <f>MID(Original!D666,8,1)&amp;MID(Original!F666,8,1)</f>
        <v>B</v>
      </c>
      <c r="C666" s="17">
        <f t="shared" si="50"/>
        <v>0</v>
      </c>
      <c r="D666" s="18">
        <f>Original!G666+1</f>
        <v>8</v>
      </c>
      <c r="E666" s="18">
        <f>Original!H666+1</f>
        <v>8</v>
      </c>
      <c r="F666" s="18">
        <f>10-Original!I666+1</f>
        <v>6</v>
      </c>
      <c r="G666" s="18">
        <f>Original!J666+1</f>
        <v>8</v>
      </c>
      <c r="H666" s="18">
        <f>Original!K666+1</f>
        <v>4</v>
      </c>
      <c r="I666" s="18">
        <f>10-Original!L666+1</f>
        <v>7</v>
      </c>
      <c r="J666" s="4">
        <f t="shared" si="51"/>
        <v>6.833333333333333</v>
      </c>
      <c r="K666" s="18">
        <f>Original!M666</f>
        <v>4</v>
      </c>
      <c r="L666" s="20">
        <f>IF(RIGHT(Original!N666,3)="â‚¬",LEFT(Original!N666,(LEN(Original!N666)-3)),Original!N666)</f>
        <v>75</v>
      </c>
      <c r="M666" s="21">
        <f t="shared" si="52"/>
        <v>75</v>
      </c>
      <c r="N666" s="5">
        <f t="shared" si="53"/>
        <v>75</v>
      </c>
      <c r="O666" s="5">
        <f t="shared" si="54"/>
        <v>75</v>
      </c>
      <c r="P666" s="22" t="str">
        <f>IF(Original!O666="mÃ¤nnlich","0",IF(Original!O666="weiblich","1",""))</f>
        <v>1</v>
      </c>
      <c r="Q666" s="22">
        <f>IFERROR(INDEX(Alter!$B$1:$B$7,MATCH(LEFT(Original!P666,5),Alter!$A$1:$A$7,0)),"")</f>
        <v>2</v>
      </c>
      <c r="R666" s="23">
        <f>IFERROR(INDEX(Abschluss!$B$1:$B$10,MATCH(Original!Q666,Abschluss!$A$1:$A$10,0)),"")</f>
        <v>4</v>
      </c>
      <c r="S666" s="23">
        <f>IFERROR(INDEX(Tätigkeit!$B$1:$B$10,MATCH(Original!R666,Tätigkeit!$A$1:$A$10,0)),"")</f>
        <v>1</v>
      </c>
      <c r="T666" s="23">
        <f>IFERROR(INDEX(Berufsfeld!$B$1:$B$16,MATCH(Original!S666,Berufsfeld!$A$1:$A$16,0)),"")</f>
        <v>1</v>
      </c>
      <c r="U666" s="23">
        <f>IFERROR(INDEX(Studium!$B$1:$B$11,MATCH(Original!T666,Studium!$A$1:$A$11,0)),"")</f>
        <v>2</v>
      </c>
      <c r="V666" s="24">
        <f>IFERROR(INDEX(Einkommen!$B$1:$B$17,MATCH(Original!U666,Einkommen!$A$1:$A$17,0)),"")</f>
        <v>3</v>
      </c>
      <c r="W666" s="24">
        <f>IF(Original!V666="","",Original!V666+1)</f>
        <v>5</v>
      </c>
      <c r="X666" s="24">
        <f>IF(Original!W666="","",Original!W666+1)</f>
        <v>4</v>
      </c>
      <c r="Y666" s="25">
        <f>IF(Original!X666="ja",1,IF(Original!X666="nein",0,""))</f>
        <v>0</v>
      </c>
      <c r="Z666" s="25">
        <f>IF(Original!Y666="ja",0,IF(Original!Y666="nein",1,""))</f>
        <v>0</v>
      </c>
      <c r="AA666" s="25">
        <f>IF(OR(Original!Z666="Meine Meinung zu Amazon hat meine Entscheidung im ersten Teil des Fragebogens nicht beeinflusst.",neu!C666=0),0,IF(AND(Original!Z666="Ich habe mich wegen meiner Amazon-Vorbehalte im ersten Teil des Fragebogens fÃ¼r das Spenden entschieden.",neu!C666=1),1,""))</f>
        <v>0</v>
      </c>
      <c r="AB666" s="19"/>
    </row>
    <row r="667" spans="1:28" x14ac:dyDescent="0.3">
      <c r="A667" s="17">
        <f>IF(ISBLANK(Original!C667),1,0)</f>
        <v>1</v>
      </c>
      <c r="B667" s="2" t="str">
        <f>MID(Original!D667,8,1)&amp;MID(Original!F667,8,1)</f>
        <v>B</v>
      </c>
      <c r="C667" s="17">
        <f t="shared" si="50"/>
        <v>0</v>
      </c>
      <c r="D667" s="18">
        <f>Original!G667+1</f>
        <v>7</v>
      </c>
      <c r="E667" s="18">
        <f>Original!H667+1</f>
        <v>3</v>
      </c>
      <c r="F667" s="18">
        <f>10-Original!I667+1</f>
        <v>5</v>
      </c>
      <c r="G667" s="18">
        <f>Original!J667+1</f>
        <v>4</v>
      </c>
      <c r="H667" s="18">
        <f>Original!K667+1</f>
        <v>2</v>
      </c>
      <c r="I667" s="18">
        <f>10-Original!L667+1</f>
        <v>6</v>
      </c>
      <c r="J667" s="4">
        <f t="shared" si="51"/>
        <v>4.5</v>
      </c>
      <c r="K667" s="18">
        <f>Original!M667</f>
        <v>7</v>
      </c>
      <c r="L667" s="20">
        <f>IF(RIGHT(Original!N667,3)="â‚¬",LEFT(Original!N667,(LEN(Original!N667)-3)),Original!N667)</f>
        <v>500</v>
      </c>
      <c r="M667" s="21">
        <f t="shared" si="52"/>
        <v>500</v>
      </c>
      <c r="N667" s="5">
        <f t="shared" si="53"/>
        <v>500</v>
      </c>
      <c r="O667" s="5">
        <f t="shared" si="54"/>
        <v>500</v>
      </c>
      <c r="P667" s="22" t="str">
        <f>IF(Original!O667="mÃ¤nnlich","0",IF(Original!O667="weiblich","1",""))</f>
        <v>1</v>
      </c>
      <c r="Q667" s="22">
        <f>IFERROR(INDEX(Alter!$B$1:$B$7,MATCH(LEFT(Original!P667,5),Alter!$A$1:$A$7,0)),"")</f>
        <v>3</v>
      </c>
      <c r="R667" s="23">
        <f>IFERROR(INDEX(Abschluss!$B$1:$B$10,MATCH(Original!Q667,Abschluss!$A$1:$A$10,0)),"")</f>
        <v>8</v>
      </c>
      <c r="S667" s="23">
        <f>IFERROR(INDEX(Tätigkeit!$B$1:$B$10,MATCH(Original!R667,Tätigkeit!$A$1:$A$10,0)),"")</f>
        <v>2</v>
      </c>
      <c r="T667" s="23">
        <f>IFERROR(INDEX(Berufsfeld!$B$1:$B$16,MATCH(Original!S667,Berufsfeld!$A$1:$A$16,0)),"")</f>
        <v>6</v>
      </c>
      <c r="U667" s="23">
        <f>IFERROR(INDEX(Studium!$B$1:$B$11,MATCH(Original!T667,Studium!$A$1:$A$11,0)),"")</f>
        <v>4</v>
      </c>
      <c r="V667" s="24">
        <f>IFERROR(INDEX(Einkommen!$B$1:$B$17,MATCH(Original!U667,Einkommen!$A$1:$A$17,0)),"")</f>
        <v>4</v>
      </c>
      <c r="W667" s="24">
        <f>IF(Original!V667="","",Original!V667+1)</f>
        <v>4</v>
      </c>
      <c r="X667" s="24">
        <f>IF(Original!W667="","",Original!W667+1)</f>
        <v>4</v>
      </c>
      <c r="Y667" s="25">
        <f>IF(Original!X667="ja",1,IF(Original!X667="nein",0,""))</f>
        <v>1</v>
      </c>
      <c r="Z667" s="25">
        <f>IF(Original!Y667="ja",0,IF(Original!Y667="nein",1,""))</f>
        <v>0</v>
      </c>
      <c r="AA667" s="25">
        <f>IF(OR(Original!Z667="Meine Meinung zu Amazon hat meine Entscheidung im ersten Teil des Fragebogens nicht beeinflusst.",neu!C667=0),0,IF(AND(Original!Z667="Ich habe mich wegen meiner Amazon-Vorbehalte im ersten Teil des Fragebogens fÃ¼r das Spenden entschieden.",neu!C667=1),1,""))</f>
        <v>0</v>
      </c>
      <c r="AB667" s="19"/>
    </row>
    <row r="668" spans="1:28" x14ac:dyDescent="0.3">
      <c r="A668" s="17">
        <f>IF(ISBLANK(Original!C668),1,0)</f>
        <v>0</v>
      </c>
      <c r="B668" s="2" t="str">
        <f>MID(Original!D668,8,1)&amp;MID(Original!F668,8,1)</f>
        <v>A</v>
      </c>
      <c r="C668" s="17">
        <f t="shared" si="50"/>
        <v>1</v>
      </c>
      <c r="D668" s="18">
        <f>Original!G668+1</f>
        <v>7</v>
      </c>
      <c r="E668" s="18">
        <f>Original!H668+1</f>
        <v>10</v>
      </c>
      <c r="F668" s="18">
        <f>10-Original!I668+1</f>
        <v>6</v>
      </c>
      <c r="G668" s="18">
        <f>Original!J668+1</f>
        <v>5</v>
      </c>
      <c r="H668" s="18">
        <f>Original!K668+1</f>
        <v>2</v>
      </c>
      <c r="I668" s="18">
        <f>10-Original!L668+1</f>
        <v>6</v>
      </c>
      <c r="J668" s="4">
        <f t="shared" si="51"/>
        <v>6</v>
      </c>
      <c r="K668" s="18">
        <f>Original!M668</f>
        <v>8</v>
      </c>
      <c r="L668" s="20" t="str">
        <f>IF(RIGHT(Original!N668,3)="â‚¬",LEFT(Original!N668,(LEN(Original!N668)-3)),Original!N668)</f>
        <v>400</v>
      </c>
      <c r="M668" s="21" t="str">
        <f t="shared" si="52"/>
        <v>400</v>
      </c>
      <c r="N668" s="5" t="str">
        <f t="shared" si="53"/>
        <v>400</v>
      </c>
      <c r="O668" s="5">
        <f t="shared" si="54"/>
        <v>400</v>
      </c>
      <c r="P668" s="22" t="str">
        <f>IF(Original!O668="mÃ¤nnlich","0",IF(Original!O668="weiblich","1",""))</f>
        <v>1</v>
      </c>
      <c r="Q668" s="22">
        <f>IFERROR(INDEX(Alter!$B$1:$B$7,MATCH(LEFT(Original!P668,5),Alter!$A$1:$A$7,0)),"")</f>
        <v>2</v>
      </c>
      <c r="R668" s="23">
        <f>IFERROR(INDEX(Abschluss!$B$1:$B$10,MATCH(Original!Q668,Abschluss!$A$1:$A$10,0)),"")</f>
        <v>4</v>
      </c>
      <c r="S668" s="23">
        <f>IFERROR(INDEX(Tätigkeit!$B$1:$B$10,MATCH(Original!R668,Tätigkeit!$A$1:$A$10,0)),"")</f>
        <v>1</v>
      </c>
      <c r="T668" s="23">
        <f>IFERROR(INDEX(Berufsfeld!$B$1:$B$16,MATCH(Original!S668,Berufsfeld!$A$1:$A$16,0)),"")</f>
        <v>8</v>
      </c>
      <c r="U668" s="23">
        <f>IFERROR(INDEX(Studium!$B$1:$B$11,MATCH(Original!T668,Studium!$A$1:$A$11,0)),"")</f>
        <v>5</v>
      </c>
      <c r="V668" s="24">
        <f>IFERROR(INDEX(Einkommen!$B$1:$B$17,MATCH(Original!U668,Einkommen!$A$1:$A$17,0)),"")</f>
        <v>1</v>
      </c>
      <c r="W668" s="24">
        <f>IF(Original!V668="","",Original!V668+1)</f>
        <v>3</v>
      </c>
      <c r="X668" s="24">
        <f>IF(Original!W668="","",Original!W668+1)</f>
        <v>4</v>
      </c>
      <c r="Y668" s="25">
        <f>IF(Original!X668="ja",1,IF(Original!X668="nein",0,""))</f>
        <v>1</v>
      </c>
      <c r="Z668" s="25">
        <f>IF(Original!Y668="ja",0,IF(Original!Y668="nein",1,""))</f>
        <v>0</v>
      </c>
      <c r="AA668" s="25">
        <f>IF(OR(Original!Z668="Meine Meinung zu Amazon hat meine Entscheidung im ersten Teil des Fragebogens nicht beeinflusst.",neu!C668=0),0,IF(AND(Original!Z668="Ich habe mich wegen meiner Amazon-Vorbehalte im ersten Teil des Fragebogens fÃ¼r das Spenden entschieden.",neu!C668=1),1,""))</f>
        <v>0</v>
      </c>
      <c r="AB668" s="19"/>
    </row>
    <row r="669" spans="1:28" x14ac:dyDescent="0.3">
      <c r="A669" s="17">
        <f>IF(ISBLANK(Original!C669),1,0)</f>
        <v>0</v>
      </c>
      <c r="B669" s="2" t="str">
        <f>MID(Original!D669,8,1)&amp;MID(Original!F669,8,1)</f>
        <v>A</v>
      </c>
      <c r="C669" s="17">
        <f t="shared" si="50"/>
        <v>1</v>
      </c>
      <c r="D669" s="18">
        <f>Original!G669+1</f>
        <v>11</v>
      </c>
      <c r="E669" s="18">
        <f>Original!H669+1</f>
        <v>2</v>
      </c>
      <c r="F669" s="18">
        <f>10-Original!I669+1</f>
        <v>9</v>
      </c>
      <c r="G669" s="18">
        <f>Original!J669+1</f>
        <v>9</v>
      </c>
      <c r="H669" s="18">
        <f>Original!K669+1</f>
        <v>1</v>
      </c>
      <c r="I669" s="18">
        <f>10-Original!L669+1</f>
        <v>10</v>
      </c>
      <c r="J669" s="4">
        <f t="shared" si="51"/>
        <v>7</v>
      </c>
      <c r="K669" s="18">
        <f>Original!M669</f>
        <v>9</v>
      </c>
      <c r="L669" s="20">
        <f>IF(RIGHT(Original!N669,3)="â‚¬",LEFT(Original!N669,(LEN(Original!N669)-3)),Original!N669)</f>
        <v>350</v>
      </c>
      <c r="M669" s="21">
        <f t="shared" si="52"/>
        <v>350</v>
      </c>
      <c r="N669" s="5">
        <f t="shared" si="53"/>
        <v>350</v>
      </c>
      <c r="O669" s="5">
        <f t="shared" si="54"/>
        <v>350</v>
      </c>
      <c r="P669" s="22" t="str">
        <f>IF(Original!O669="mÃ¤nnlich","0",IF(Original!O669="weiblich","1",""))</f>
        <v>0</v>
      </c>
      <c r="Q669" s="22">
        <f>IFERROR(INDEX(Alter!$B$1:$B$7,MATCH(LEFT(Original!P669,5),Alter!$A$1:$A$7,0)),"")</f>
        <v>2</v>
      </c>
      <c r="R669" s="23">
        <f>IFERROR(INDEX(Abschluss!$B$1:$B$10,MATCH(Original!Q669,Abschluss!$A$1:$A$10,0)),"")</f>
        <v>4</v>
      </c>
      <c r="S669" s="23">
        <f>IFERROR(INDEX(Tätigkeit!$B$1:$B$10,MATCH(Original!R669,Tätigkeit!$A$1:$A$10,0)),"")</f>
        <v>1</v>
      </c>
      <c r="T669" s="23">
        <f>IFERROR(INDEX(Berufsfeld!$B$1:$B$16,MATCH(Original!S669,Berufsfeld!$A$1:$A$16,0)),"")</f>
        <v>2</v>
      </c>
      <c r="U669" s="23">
        <f>IFERROR(INDEX(Studium!$B$1:$B$11,MATCH(Original!T669,Studium!$A$1:$A$11,0)),"")</f>
        <v>1</v>
      </c>
      <c r="V669" s="24">
        <f>IFERROR(INDEX(Einkommen!$B$1:$B$17,MATCH(Original!U669,Einkommen!$A$1:$A$17,0)),"")</f>
        <v>2</v>
      </c>
      <c r="W669" s="24">
        <f>IF(Original!V669="","",Original!V669+1)</f>
        <v>7</v>
      </c>
      <c r="X669" s="24">
        <f>IF(Original!W669="","",Original!W669+1)</f>
        <v>5</v>
      </c>
      <c r="Y669" s="25">
        <f>IF(Original!X669="ja",1,IF(Original!X669="nein",0,""))</f>
        <v>1</v>
      </c>
      <c r="Z669" s="25">
        <f>IF(Original!Y669="ja",0,IF(Original!Y669="nein",1,""))</f>
        <v>0</v>
      </c>
      <c r="AA669" s="25">
        <f>IF(OR(Original!Z669="Meine Meinung zu Amazon hat meine Entscheidung im ersten Teil des Fragebogens nicht beeinflusst.",neu!C669=0),0,IF(AND(Original!Z669="Ich habe mich wegen meiner Amazon-Vorbehalte im ersten Teil des Fragebogens fÃ¼r das Spenden entschieden.",neu!C669=1),1,""))</f>
        <v>0</v>
      </c>
      <c r="AB669" s="19"/>
    </row>
    <row r="670" spans="1:28" x14ac:dyDescent="0.3">
      <c r="A670" s="17">
        <f>IF(ISBLANK(Original!C670),1,0)</f>
        <v>0</v>
      </c>
      <c r="B670" s="2" t="str">
        <f>MID(Original!D670,8,1)&amp;MID(Original!F670,8,1)</f>
        <v>A</v>
      </c>
      <c r="C670" s="17">
        <f t="shared" si="50"/>
        <v>1</v>
      </c>
      <c r="D670" s="18">
        <f>Original!G670+1</f>
        <v>3</v>
      </c>
      <c r="E670" s="18">
        <f>Original!H670+1</f>
        <v>1</v>
      </c>
      <c r="F670" s="18">
        <f>10-Original!I670+1</f>
        <v>1</v>
      </c>
      <c r="G670" s="18">
        <f>Original!J670+1</f>
        <v>1</v>
      </c>
      <c r="H670" s="18">
        <f>Original!K670+1</f>
        <v>2</v>
      </c>
      <c r="I670" s="18">
        <f>10-Original!L670+1</f>
        <v>4</v>
      </c>
      <c r="J670" s="4">
        <f t="shared" si="51"/>
        <v>2</v>
      </c>
      <c r="K670" s="18">
        <f>Original!M670</f>
        <v>7</v>
      </c>
      <c r="L670" s="20">
        <f>IF(RIGHT(Original!N670,3)="â‚¬",LEFT(Original!N670,(LEN(Original!N670)-3)),Original!N670)</f>
        <v>9000</v>
      </c>
      <c r="M670" s="21">
        <f t="shared" si="52"/>
        <v>9000</v>
      </c>
      <c r="N670" s="5">
        <v>900</v>
      </c>
      <c r="O670" s="5">
        <f t="shared" si="54"/>
        <v>900</v>
      </c>
      <c r="P670" s="22" t="str">
        <f>IF(Original!O670="mÃ¤nnlich","0",IF(Original!O670="weiblich","1",""))</f>
        <v>1</v>
      </c>
      <c r="Q670" s="22">
        <f>IFERROR(INDEX(Alter!$B$1:$B$7,MATCH(LEFT(Original!P670,5),Alter!$A$1:$A$7,0)),"")</f>
        <v>2</v>
      </c>
      <c r="R670" s="23">
        <f>IFERROR(INDEX(Abschluss!$B$1:$B$10,MATCH(Original!Q670,Abschluss!$A$1:$A$10,0)),"")</f>
        <v>4</v>
      </c>
      <c r="S670" s="23">
        <f>IFERROR(INDEX(Tätigkeit!$B$1:$B$10,MATCH(Original!R670,Tätigkeit!$A$1:$A$10,0)),"")</f>
        <v>1</v>
      </c>
      <c r="T670" s="23">
        <f>IFERROR(INDEX(Berufsfeld!$B$1:$B$16,MATCH(Original!S670,Berufsfeld!$A$1:$A$16,0)),"")</f>
        <v>1</v>
      </c>
      <c r="U670" s="23">
        <f>IFERROR(INDEX(Studium!$B$1:$B$11,MATCH(Original!T670,Studium!$A$1:$A$11,0)),"")</f>
        <v>2</v>
      </c>
      <c r="V670" s="24">
        <f>IFERROR(INDEX(Einkommen!$B$1:$B$17,MATCH(Original!U670,Einkommen!$A$1:$A$17,0)),"")</f>
        <v>1</v>
      </c>
      <c r="W670" s="24">
        <f>IF(Original!V670="","",Original!V670+1)</f>
        <v>5</v>
      </c>
      <c r="X670" s="24">
        <f>IF(Original!W670="","",Original!W670+1)</f>
        <v>5</v>
      </c>
      <c r="Y670" s="25">
        <f>IF(Original!X670="ja",1,IF(Original!X670="nein",0,""))</f>
        <v>1</v>
      </c>
      <c r="Z670" s="25">
        <f>IF(Original!Y670="ja",0,IF(Original!Y670="nein",1,""))</f>
        <v>0</v>
      </c>
      <c r="AA670" s="25">
        <f>IF(OR(Original!Z670="Meine Meinung zu Amazon hat meine Entscheidung im ersten Teil des Fragebogens nicht beeinflusst.",neu!C670=0),0,IF(AND(Original!Z670="Ich habe mich wegen meiner Amazon-Vorbehalte im ersten Teil des Fragebogens fÃ¼r das Spenden entschieden.",neu!C670=1),1,""))</f>
        <v>0</v>
      </c>
      <c r="AB670" s="19"/>
    </row>
    <row r="671" spans="1:28" x14ac:dyDescent="0.3">
      <c r="A671" s="17">
        <f>IF(ISBLANK(Original!C671),1,0)</f>
        <v>0</v>
      </c>
      <c r="B671" s="2" t="str">
        <f>MID(Original!D671,8,1)&amp;MID(Original!F671,8,1)</f>
        <v>A</v>
      </c>
      <c r="C671" s="17">
        <f t="shared" si="50"/>
        <v>1</v>
      </c>
      <c r="D671" s="18">
        <f>Original!G671+1</f>
        <v>6</v>
      </c>
      <c r="E671" s="18">
        <f>Original!H671+1</f>
        <v>10</v>
      </c>
      <c r="F671" s="18">
        <f>10-Original!I671+1</f>
        <v>4</v>
      </c>
      <c r="G671" s="18">
        <f>Original!J671+1</f>
        <v>5</v>
      </c>
      <c r="H671" s="18">
        <f>Original!K671+1</f>
        <v>3</v>
      </c>
      <c r="I671" s="18">
        <f>10-Original!L671+1</f>
        <v>6</v>
      </c>
      <c r="J671" s="4">
        <f t="shared" si="51"/>
        <v>5.666666666666667</v>
      </c>
      <c r="K671" s="18">
        <f>Original!M671</f>
        <v>10</v>
      </c>
      <c r="L671" s="20">
        <f>IF(RIGHT(Original!N671,3)="â‚¬",LEFT(Original!N671,(LEN(Original!N671)-3)),Original!N671)</f>
        <v>100</v>
      </c>
      <c r="M671" s="21">
        <f t="shared" si="52"/>
        <v>100</v>
      </c>
      <c r="N671" s="5">
        <f t="shared" si="53"/>
        <v>100</v>
      </c>
      <c r="O671" s="5">
        <f t="shared" si="54"/>
        <v>100</v>
      </c>
      <c r="P671" s="22" t="str">
        <f>IF(Original!O671="mÃ¤nnlich","0",IF(Original!O671="weiblich","1",""))</f>
        <v>1</v>
      </c>
      <c r="Q671" s="22">
        <f>IFERROR(INDEX(Alter!$B$1:$B$7,MATCH(LEFT(Original!P671,5),Alter!$A$1:$A$7,0)),"")</f>
        <v>2</v>
      </c>
      <c r="R671" s="23">
        <f>IFERROR(INDEX(Abschluss!$B$1:$B$10,MATCH(Original!Q671,Abschluss!$A$1:$A$10,0)),"")</f>
        <v>8</v>
      </c>
      <c r="S671" s="23">
        <f>IFERROR(INDEX(Tätigkeit!$B$1:$B$10,MATCH(Original!R671,Tätigkeit!$A$1:$A$10,0)),"")</f>
        <v>1</v>
      </c>
      <c r="T671" s="23">
        <f>IFERROR(INDEX(Berufsfeld!$B$1:$B$16,MATCH(Original!S671,Berufsfeld!$A$1:$A$16,0)),"")</f>
        <v>12</v>
      </c>
      <c r="U671" s="23">
        <f>IFERROR(INDEX(Studium!$B$1:$B$11,MATCH(Original!T671,Studium!$A$1:$A$11,0)),"")</f>
        <v>10</v>
      </c>
      <c r="V671" s="24">
        <f>IFERROR(INDEX(Einkommen!$B$1:$B$17,MATCH(Original!U671,Einkommen!$A$1:$A$17,0)),"")</f>
        <v>3</v>
      </c>
      <c r="W671" s="24">
        <f>IF(Original!V671="","",Original!V671+1)</f>
        <v>6</v>
      </c>
      <c r="X671" s="24">
        <f>IF(Original!W671="","",Original!W671+1)</f>
        <v>3</v>
      </c>
      <c r="Y671" s="25">
        <f>IF(Original!X671="ja",1,IF(Original!X671="nein",0,""))</f>
        <v>1</v>
      </c>
      <c r="Z671" s="25">
        <f>IF(Original!Y671="ja",0,IF(Original!Y671="nein",1,""))</f>
        <v>0</v>
      </c>
      <c r="AA671" s="25">
        <f>IF(OR(Original!Z671="Meine Meinung zu Amazon hat meine Entscheidung im ersten Teil des Fragebogens nicht beeinflusst.",neu!C671=0),0,IF(AND(Original!Z671="Ich habe mich wegen meiner Amazon-Vorbehalte im ersten Teil des Fragebogens fÃ¼r das Spenden entschieden.",neu!C671=1),1,""))</f>
        <v>0</v>
      </c>
      <c r="AB671" s="19"/>
    </row>
    <row r="672" spans="1:28" x14ac:dyDescent="0.3">
      <c r="A672" s="17">
        <f>IF(ISBLANK(Original!C672),1,0)</f>
        <v>0</v>
      </c>
      <c r="B672" s="2" t="str">
        <f>MID(Original!D672,8,1)&amp;MID(Original!F672,8,1)</f>
        <v>B</v>
      </c>
      <c r="C672" s="17">
        <f t="shared" si="50"/>
        <v>0</v>
      </c>
      <c r="D672" s="18">
        <f>Original!G672+1</f>
        <v>7</v>
      </c>
      <c r="E672" s="18">
        <f>Original!H672+1</f>
        <v>4</v>
      </c>
      <c r="F672" s="18">
        <f>10-Original!I672+1</f>
        <v>3</v>
      </c>
      <c r="G672" s="18">
        <f>Original!J672+1</f>
        <v>8</v>
      </c>
      <c r="H672" s="18">
        <f>Original!K672+1</f>
        <v>5</v>
      </c>
      <c r="I672" s="18">
        <f>10-Original!L672+1</f>
        <v>8</v>
      </c>
      <c r="J672" s="4">
        <f t="shared" si="51"/>
        <v>5.833333333333333</v>
      </c>
      <c r="K672" s="18">
        <f>Original!M672</f>
        <v>3</v>
      </c>
      <c r="L672" s="20">
        <f>IF(RIGHT(Original!N672,3)="â‚¬",LEFT(Original!N672,(LEN(Original!N672)-3)),Original!N672)</f>
        <v>100</v>
      </c>
      <c r="M672" s="21">
        <f t="shared" si="52"/>
        <v>100</v>
      </c>
      <c r="N672" s="5">
        <f t="shared" si="53"/>
        <v>100</v>
      </c>
      <c r="O672" s="5">
        <f t="shared" si="54"/>
        <v>100</v>
      </c>
      <c r="P672" s="22" t="str">
        <f>IF(Original!O672="mÃ¤nnlich","0",IF(Original!O672="weiblich","1",""))</f>
        <v>1</v>
      </c>
      <c r="Q672" s="22">
        <f>IFERROR(INDEX(Alter!$B$1:$B$7,MATCH(LEFT(Original!P672,5),Alter!$A$1:$A$7,0)),"")</f>
        <v>3</v>
      </c>
      <c r="R672" s="23">
        <f>IFERROR(INDEX(Abschluss!$B$1:$B$10,MATCH(Original!Q672,Abschluss!$A$1:$A$10,0)),"")</f>
        <v>8</v>
      </c>
      <c r="S672" s="23">
        <f>IFERROR(INDEX(Tätigkeit!$B$1:$B$10,MATCH(Original!R672,Tätigkeit!$A$1:$A$10,0)),"")</f>
        <v>2</v>
      </c>
      <c r="T672" s="23">
        <f>IFERROR(INDEX(Berufsfeld!$B$1:$B$16,MATCH(Original!S672,Berufsfeld!$A$1:$A$16,0)),"")</f>
        <v>1</v>
      </c>
      <c r="U672" s="23">
        <f>IFERROR(INDEX(Studium!$B$1:$B$11,MATCH(Original!T672,Studium!$A$1:$A$11,0)),"")</f>
        <v>2</v>
      </c>
      <c r="V672" s="24">
        <f>IFERROR(INDEX(Einkommen!$B$1:$B$17,MATCH(Original!U672,Einkommen!$A$1:$A$17,0)),"")</f>
        <v>2</v>
      </c>
      <c r="W672" s="24">
        <f>IF(Original!V672="","",Original!V672+1)</f>
        <v>3</v>
      </c>
      <c r="X672" s="24">
        <f>IF(Original!W672="","",Original!W672+1)</f>
        <v>4</v>
      </c>
      <c r="Y672" s="25">
        <f>IF(Original!X672="ja",1,IF(Original!X672="nein",0,""))</f>
        <v>0</v>
      </c>
      <c r="Z672" s="25">
        <f>IF(Original!Y672="ja",0,IF(Original!Y672="nein",1,""))</f>
        <v>0</v>
      </c>
      <c r="AA672" s="25">
        <f>IF(OR(Original!Z672="Meine Meinung zu Amazon hat meine Entscheidung im ersten Teil des Fragebogens nicht beeinflusst.",neu!C672=0),0,IF(AND(Original!Z672="Ich habe mich wegen meiner Amazon-Vorbehalte im ersten Teil des Fragebogens fÃ¼r das Spenden entschieden.",neu!C672=1),1,""))</f>
        <v>0</v>
      </c>
      <c r="AB672" s="19"/>
    </row>
    <row r="673" spans="1:28" x14ac:dyDescent="0.3">
      <c r="A673" s="17">
        <f>IF(ISBLANK(Original!C673),1,0)</f>
        <v>0</v>
      </c>
      <c r="B673" s="2" t="str">
        <f>MID(Original!D673,8,1)&amp;MID(Original!F673,8,1)</f>
        <v>A</v>
      </c>
      <c r="C673" s="17">
        <f t="shared" si="50"/>
        <v>1</v>
      </c>
      <c r="D673" s="18">
        <f>Original!G673+1</f>
        <v>6</v>
      </c>
      <c r="E673" s="18">
        <f>Original!H673+1</f>
        <v>1</v>
      </c>
      <c r="F673" s="18">
        <f>10-Original!I673+1</f>
        <v>1</v>
      </c>
      <c r="G673" s="18">
        <f>Original!J673+1</f>
        <v>1</v>
      </c>
      <c r="H673" s="18">
        <f>Original!K673+1</f>
        <v>1</v>
      </c>
      <c r="I673" s="18">
        <f>10-Original!L673+1</f>
        <v>1</v>
      </c>
      <c r="J673" s="4">
        <f t="shared" si="51"/>
        <v>1.8333333333333333</v>
      </c>
      <c r="K673" s="18">
        <f>Original!M673</f>
        <v>10</v>
      </c>
      <c r="L673" s="20">
        <f>IF(RIGHT(Original!N673,3)="â‚¬",LEFT(Original!N673,(LEN(Original!N673)-3)),Original!N673)</f>
        <v>100</v>
      </c>
      <c r="M673" s="21">
        <f t="shared" si="52"/>
        <v>100</v>
      </c>
      <c r="N673" s="5">
        <f t="shared" si="53"/>
        <v>100</v>
      </c>
      <c r="O673" s="5">
        <f t="shared" si="54"/>
        <v>100</v>
      </c>
      <c r="P673" s="22" t="str">
        <f>IF(Original!O673="mÃ¤nnlich","0",IF(Original!O673="weiblich","1",""))</f>
        <v>1</v>
      </c>
      <c r="Q673" s="22">
        <f>IFERROR(INDEX(Alter!$B$1:$B$7,MATCH(LEFT(Original!P673,5),Alter!$A$1:$A$7,0)),"")</f>
        <v>3</v>
      </c>
      <c r="R673" s="23">
        <f>IFERROR(INDEX(Abschluss!$B$1:$B$10,MATCH(Original!Q673,Abschluss!$A$1:$A$10,0)),"")</f>
        <v>7</v>
      </c>
      <c r="S673" s="23">
        <f>IFERROR(INDEX(Tätigkeit!$B$1:$B$10,MATCH(Original!R673,Tätigkeit!$A$1:$A$10,0)),"")</f>
        <v>7</v>
      </c>
      <c r="T673" s="23">
        <f>IFERROR(INDEX(Berufsfeld!$B$1:$B$16,MATCH(Original!S673,Berufsfeld!$A$1:$A$16,0)),"")</f>
        <v>6</v>
      </c>
      <c r="U673" s="23">
        <f>IFERROR(INDEX(Studium!$B$1:$B$11,MATCH(Original!T673,Studium!$A$1:$A$11,0)),"")</f>
        <v>9</v>
      </c>
      <c r="V673" s="24">
        <f>IFERROR(INDEX(Einkommen!$B$1:$B$17,MATCH(Original!U673,Einkommen!$A$1:$A$17,0)),"")</f>
        <v>1</v>
      </c>
      <c r="W673" s="24">
        <f>IF(Original!V673="","",Original!V673+1)</f>
        <v>1</v>
      </c>
      <c r="X673" s="24">
        <f>IF(Original!W673="","",Original!W673+1)</f>
        <v>2</v>
      </c>
      <c r="Y673" s="25">
        <f>IF(Original!X673="ja",1,IF(Original!X673="nein",0,""))</f>
        <v>1</v>
      </c>
      <c r="Z673" s="25">
        <f>IF(Original!Y673="ja",0,IF(Original!Y673="nein",1,""))</f>
        <v>0</v>
      </c>
      <c r="AA673" s="25">
        <f>IF(OR(Original!Z673="Meine Meinung zu Amazon hat meine Entscheidung im ersten Teil des Fragebogens nicht beeinflusst.",neu!C673=0),0,IF(AND(Original!Z673="Ich habe mich wegen meiner Amazon-Vorbehalte im ersten Teil des Fragebogens fÃ¼r das Spenden entschieden.",neu!C673=1),1,""))</f>
        <v>0</v>
      </c>
      <c r="AB673" s="19"/>
    </row>
    <row r="674" spans="1:28" x14ac:dyDescent="0.3">
      <c r="A674" s="17">
        <f>IF(ISBLANK(Original!C674),1,0)</f>
        <v>0</v>
      </c>
      <c r="B674" s="2" t="str">
        <f>MID(Original!D674,8,1)&amp;MID(Original!F674,8,1)</f>
        <v>B</v>
      </c>
      <c r="C674" s="17">
        <f t="shared" si="50"/>
        <v>0</v>
      </c>
      <c r="D674" s="18">
        <f>Original!G674+1</f>
        <v>8</v>
      </c>
      <c r="E674" s="18">
        <f>Original!H674+1</f>
        <v>5</v>
      </c>
      <c r="F674" s="18">
        <f>10-Original!I674+1</f>
        <v>5</v>
      </c>
      <c r="G674" s="18">
        <f>Original!J674+1</f>
        <v>8</v>
      </c>
      <c r="H674" s="18">
        <f>Original!K674+1</f>
        <v>4</v>
      </c>
      <c r="I674" s="18">
        <f>10-Original!L674+1</f>
        <v>4</v>
      </c>
      <c r="J674" s="4">
        <f t="shared" si="51"/>
        <v>5.666666666666667</v>
      </c>
      <c r="K674" s="18">
        <f>Original!M674</f>
        <v>7</v>
      </c>
      <c r="L674" s="20">
        <f>IF(RIGHT(Original!N674,3)="â‚¬",LEFT(Original!N674,(LEN(Original!N674)-3)),Original!N674)</f>
        <v>200</v>
      </c>
      <c r="M674" s="21">
        <f t="shared" si="52"/>
        <v>200</v>
      </c>
      <c r="N674" s="5">
        <f t="shared" si="53"/>
        <v>200</v>
      </c>
      <c r="O674" s="5">
        <f t="shared" si="54"/>
        <v>200</v>
      </c>
      <c r="P674" s="22" t="str">
        <f>IF(Original!O674="mÃ¤nnlich","0",IF(Original!O674="weiblich","1",""))</f>
        <v>0</v>
      </c>
      <c r="Q674" s="22">
        <f>IFERROR(INDEX(Alter!$B$1:$B$7,MATCH(LEFT(Original!P674,5),Alter!$A$1:$A$7,0)),"")</f>
        <v>2</v>
      </c>
      <c r="R674" s="23">
        <f>IFERROR(INDEX(Abschluss!$B$1:$B$10,MATCH(Original!Q674,Abschluss!$A$1:$A$10,0)),"")</f>
        <v>4</v>
      </c>
      <c r="S674" s="23">
        <f>IFERROR(INDEX(Tätigkeit!$B$1:$B$10,MATCH(Original!R674,Tätigkeit!$A$1:$A$10,0)),"")</f>
        <v>1</v>
      </c>
      <c r="T674" s="23">
        <f>IFERROR(INDEX(Berufsfeld!$B$1:$B$16,MATCH(Original!S674,Berufsfeld!$A$1:$A$16,0)),"")</f>
        <v>8</v>
      </c>
      <c r="U674" s="23">
        <f>IFERROR(INDEX(Studium!$B$1:$B$11,MATCH(Original!T674,Studium!$A$1:$A$11,0)),"")</f>
        <v>5</v>
      </c>
      <c r="V674" s="24">
        <f>IFERROR(INDEX(Einkommen!$B$1:$B$17,MATCH(Original!U674,Einkommen!$A$1:$A$17,0)),"")</f>
        <v>1</v>
      </c>
      <c r="W674" s="24">
        <f>IF(Original!V674="","",Original!V674+1)</f>
        <v>3</v>
      </c>
      <c r="X674" s="24">
        <f>IF(Original!W674="","",Original!W674+1)</f>
        <v>4</v>
      </c>
      <c r="Y674" s="25">
        <f>IF(Original!X674="ja",1,IF(Original!X674="nein",0,""))</f>
        <v>1</v>
      </c>
      <c r="Z674" s="25">
        <f>IF(Original!Y674="ja",0,IF(Original!Y674="nein",1,""))</f>
        <v>0</v>
      </c>
      <c r="AA674" s="25">
        <f>IF(OR(Original!Z674="Meine Meinung zu Amazon hat meine Entscheidung im ersten Teil des Fragebogens nicht beeinflusst.",neu!C674=0),0,IF(AND(Original!Z674="Ich habe mich wegen meiner Amazon-Vorbehalte im ersten Teil des Fragebogens fÃ¼r das Spenden entschieden.",neu!C674=1),1,""))</f>
        <v>0</v>
      </c>
      <c r="AB674" s="19"/>
    </row>
    <row r="675" spans="1:28" x14ac:dyDescent="0.3">
      <c r="A675" s="17">
        <f>IF(ISBLANK(Original!C675),1,0)</f>
        <v>0</v>
      </c>
      <c r="B675" s="2" t="str">
        <f>MID(Original!D675,8,1)&amp;MID(Original!F675,8,1)</f>
        <v>A</v>
      </c>
      <c r="C675" s="17">
        <f t="shared" si="50"/>
        <v>1</v>
      </c>
      <c r="D675" s="18">
        <f>Original!G675+1</f>
        <v>9</v>
      </c>
      <c r="E675" s="18">
        <f>Original!H675+1</f>
        <v>7</v>
      </c>
      <c r="F675" s="18">
        <f>10-Original!I675+1</f>
        <v>5</v>
      </c>
      <c r="G675" s="18">
        <f>Original!J675+1</f>
        <v>10</v>
      </c>
      <c r="H675" s="18">
        <f>Original!K675+1</f>
        <v>1</v>
      </c>
      <c r="I675" s="18">
        <f>10-Original!L675+1</f>
        <v>4</v>
      </c>
      <c r="J675" s="4">
        <f t="shared" si="51"/>
        <v>6</v>
      </c>
      <c r="K675" s="18">
        <f>Original!M675</f>
        <v>7</v>
      </c>
      <c r="L675" s="20" t="str">
        <f>IF(RIGHT(Original!N675,3)="â‚¬",LEFT(Original!N675,(LEN(Original!N675)-3)),Original!N675)</f>
        <v>250</v>
      </c>
      <c r="M675" s="21" t="str">
        <f t="shared" si="52"/>
        <v>250</v>
      </c>
      <c r="N675" s="5" t="str">
        <f t="shared" si="53"/>
        <v>250</v>
      </c>
      <c r="O675" s="5">
        <f t="shared" si="54"/>
        <v>250</v>
      </c>
      <c r="P675" s="22" t="str">
        <f>IF(Original!O675="mÃ¤nnlich","0",IF(Original!O675="weiblich","1",""))</f>
        <v>1</v>
      </c>
      <c r="Q675" s="22">
        <f>IFERROR(INDEX(Alter!$B$1:$B$7,MATCH(LEFT(Original!P675,5),Alter!$A$1:$A$7,0)),"")</f>
        <v>2</v>
      </c>
      <c r="R675" s="23">
        <f>IFERROR(INDEX(Abschluss!$B$1:$B$10,MATCH(Original!Q675,Abschluss!$A$1:$A$10,0)),"")</f>
        <v>4</v>
      </c>
      <c r="S675" s="23">
        <f>IFERROR(INDEX(Tätigkeit!$B$1:$B$10,MATCH(Original!R675,Tätigkeit!$A$1:$A$10,0)),"")</f>
        <v>1</v>
      </c>
      <c r="T675" s="23">
        <f>IFERROR(INDEX(Berufsfeld!$B$1:$B$16,MATCH(Original!S675,Berufsfeld!$A$1:$A$16,0)),"")</f>
        <v>1</v>
      </c>
      <c r="U675" s="23">
        <f>IFERROR(INDEX(Studium!$B$1:$B$11,MATCH(Original!T675,Studium!$A$1:$A$11,0)),"")</f>
        <v>2</v>
      </c>
      <c r="V675" s="24">
        <f>IFERROR(INDEX(Einkommen!$B$1:$B$17,MATCH(Original!U675,Einkommen!$A$1:$A$17,0)),"")</f>
        <v>1</v>
      </c>
      <c r="W675" s="24">
        <f>IF(Original!V675="","",Original!V675+1)</f>
        <v>3</v>
      </c>
      <c r="X675" s="24">
        <f>IF(Original!W675="","",Original!W675+1)</f>
        <v>4</v>
      </c>
      <c r="Y675" s="25">
        <f>IF(Original!X675="ja",1,IF(Original!X675="nein",0,""))</f>
        <v>0</v>
      </c>
      <c r="Z675" s="25">
        <f>IF(Original!Y675="ja",0,IF(Original!Y675="nein",1,""))</f>
        <v>0</v>
      </c>
      <c r="AA675" s="25">
        <f>IF(OR(Original!Z675="Meine Meinung zu Amazon hat meine Entscheidung im ersten Teil des Fragebogens nicht beeinflusst.",neu!C675=0),0,IF(AND(Original!Z675="Ich habe mich wegen meiner Amazon-Vorbehalte im ersten Teil des Fragebogens fÃ¼r das Spenden entschieden.",neu!C675=1),1,""))</f>
        <v>0</v>
      </c>
      <c r="AB675" s="19"/>
    </row>
    <row r="676" spans="1:28" x14ac:dyDescent="0.3">
      <c r="A676" s="17">
        <f>IF(ISBLANK(Original!C676),1,0)</f>
        <v>0</v>
      </c>
      <c r="B676" s="2" t="str">
        <f>MID(Original!D676,8,1)&amp;MID(Original!F676,8,1)</f>
        <v>A</v>
      </c>
      <c r="C676" s="17">
        <f t="shared" si="50"/>
        <v>1</v>
      </c>
      <c r="D676" s="18">
        <f>Original!G676+1</f>
        <v>4</v>
      </c>
      <c r="E676" s="18">
        <f>Original!H676+1</f>
        <v>4</v>
      </c>
      <c r="F676" s="18">
        <f>10-Original!I676+1</f>
        <v>3</v>
      </c>
      <c r="G676" s="18">
        <f>Original!J676+1</f>
        <v>6</v>
      </c>
      <c r="H676" s="18">
        <f>Original!K676+1</f>
        <v>1</v>
      </c>
      <c r="I676" s="18">
        <f>10-Original!L676+1</f>
        <v>1</v>
      </c>
      <c r="J676" s="4">
        <f t="shared" si="51"/>
        <v>3.1666666666666665</v>
      </c>
      <c r="K676" s="18">
        <f>Original!M676</f>
        <v>7</v>
      </c>
      <c r="L676" s="20">
        <f>IF(RIGHT(Original!N676,3)="â‚¬",LEFT(Original!N676,(LEN(Original!N676)-3)),Original!N676)</f>
        <v>100</v>
      </c>
      <c r="M676" s="21">
        <f t="shared" si="52"/>
        <v>100</v>
      </c>
      <c r="N676" s="5">
        <f t="shared" si="53"/>
        <v>100</v>
      </c>
      <c r="O676" s="5">
        <f t="shared" si="54"/>
        <v>100</v>
      </c>
      <c r="P676" s="22" t="str">
        <f>IF(Original!O676="mÃ¤nnlich","0",IF(Original!O676="weiblich","1",""))</f>
        <v>1</v>
      </c>
      <c r="Q676" s="22">
        <f>IFERROR(INDEX(Alter!$B$1:$B$7,MATCH(LEFT(Original!P676,5),Alter!$A$1:$A$7,0)),"")</f>
        <v>3</v>
      </c>
      <c r="R676" s="23">
        <f>IFERROR(INDEX(Abschluss!$B$1:$B$10,MATCH(Original!Q676,Abschluss!$A$1:$A$10,0)),"")</f>
        <v>7</v>
      </c>
      <c r="S676" s="23">
        <f>IFERROR(INDEX(Tätigkeit!$B$1:$B$10,MATCH(Original!R676,Tätigkeit!$A$1:$A$10,0)),"")</f>
        <v>5</v>
      </c>
      <c r="T676" s="23">
        <f>IFERROR(INDEX(Berufsfeld!$B$1:$B$16,MATCH(Original!S676,Berufsfeld!$A$1:$A$16,0)),"")</f>
        <v>1</v>
      </c>
      <c r="U676" s="23">
        <f>IFERROR(INDEX(Studium!$B$1:$B$11,MATCH(Original!T676,Studium!$A$1:$A$11,0)),"")</f>
        <v>1</v>
      </c>
      <c r="V676" s="24">
        <f>IFERROR(INDEX(Einkommen!$B$1:$B$17,MATCH(Original!U676,Einkommen!$A$1:$A$17,0)),"")</f>
        <v>3</v>
      </c>
      <c r="W676" s="24">
        <f>IF(Original!V676="","",Original!V676+1)</f>
        <v>7</v>
      </c>
      <c r="X676" s="24">
        <f>IF(Original!W676="","",Original!W676+1)</f>
        <v>4</v>
      </c>
      <c r="Y676" s="25">
        <f>IF(Original!X676="ja",1,IF(Original!X676="nein",0,""))</f>
        <v>1</v>
      </c>
      <c r="Z676" s="25">
        <f>IF(Original!Y676="ja",0,IF(Original!Y676="nein",1,""))</f>
        <v>1</v>
      </c>
      <c r="AA676" s="25">
        <f>IF(OR(Original!Z676="Meine Meinung zu Amazon hat meine Entscheidung im ersten Teil des Fragebogens nicht beeinflusst.",neu!C676=0),0,IF(AND(Original!Z676="Ich habe mich wegen meiner Amazon-Vorbehalte im ersten Teil des Fragebogens fÃ¼r das Spenden entschieden.",neu!C676=1),1,""))</f>
        <v>0</v>
      </c>
      <c r="AB676" s="19"/>
    </row>
    <row r="677" spans="1:28" x14ac:dyDescent="0.3">
      <c r="A677" s="17">
        <f>IF(ISBLANK(Original!C677),1,0)</f>
        <v>1</v>
      </c>
      <c r="B677" s="2" t="str">
        <f>MID(Original!D677,8,1)&amp;MID(Original!F677,8,1)</f>
        <v>B</v>
      </c>
      <c r="C677" s="17">
        <f t="shared" si="50"/>
        <v>0</v>
      </c>
      <c r="D677" s="18">
        <f>Original!G677+1</f>
        <v>11</v>
      </c>
      <c r="E677" s="18">
        <f>Original!H677+1</f>
        <v>9</v>
      </c>
      <c r="F677" s="18">
        <f>10-Original!I677+1</f>
        <v>8</v>
      </c>
      <c r="G677" s="18">
        <f>Original!J677+1</f>
        <v>9</v>
      </c>
      <c r="H677" s="18">
        <f>Original!K677+1</f>
        <v>7</v>
      </c>
      <c r="I677" s="18">
        <f>10-Original!L677+1</f>
        <v>8</v>
      </c>
      <c r="J677" s="4">
        <f t="shared" si="51"/>
        <v>8.6666666666666661</v>
      </c>
      <c r="K677" s="18">
        <f>Original!M677</f>
        <v>8</v>
      </c>
      <c r="L677" s="20">
        <f>IF(RIGHT(Original!N677,3)="â‚¬",LEFT(Original!N677,(LEN(Original!N677)-3)),Original!N677)</f>
        <v>50</v>
      </c>
      <c r="M677" s="21">
        <f t="shared" si="52"/>
        <v>50</v>
      </c>
      <c r="N677" s="5">
        <f t="shared" si="53"/>
        <v>50</v>
      </c>
      <c r="O677" s="5">
        <f t="shared" si="54"/>
        <v>50</v>
      </c>
      <c r="P677" s="22" t="str">
        <f>IF(Original!O677="mÃ¤nnlich","0",IF(Original!O677="weiblich","1",""))</f>
        <v>0</v>
      </c>
      <c r="Q677" s="22">
        <f>IFERROR(INDEX(Alter!$B$1:$B$7,MATCH(LEFT(Original!P677,5),Alter!$A$1:$A$7,0)),"")</f>
        <v>3</v>
      </c>
      <c r="R677" s="23">
        <f>IFERROR(INDEX(Abschluss!$B$1:$B$10,MATCH(Original!Q677,Abschluss!$A$1:$A$10,0)),"")</f>
        <v>7</v>
      </c>
      <c r="S677" s="23">
        <f>IFERROR(INDEX(Tätigkeit!$B$1:$B$10,MATCH(Original!R677,Tätigkeit!$A$1:$A$10,0)),"")</f>
        <v>1</v>
      </c>
      <c r="T677" s="23">
        <f>IFERROR(INDEX(Berufsfeld!$B$1:$B$16,MATCH(Original!S677,Berufsfeld!$A$1:$A$16,0)),"")</f>
        <v>3</v>
      </c>
      <c r="U677" s="23">
        <f>IFERROR(INDEX(Studium!$B$1:$B$11,MATCH(Original!T677,Studium!$A$1:$A$11,0)),"")</f>
        <v>7</v>
      </c>
      <c r="V677" s="24">
        <f>IFERROR(INDEX(Einkommen!$B$1:$B$17,MATCH(Original!U677,Einkommen!$A$1:$A$17,0)),"")</f>
        <v>5</v>
      </c>
      <c r="W677" s="24">
        <f>IF(Original!V677="","",Original!V677+1)</f>
        <v>7</v>
      </c>
      <c r="X677" s="24">
        <f>IF(Original!W677="","",Original!W677+1)</f>
        <v>7</v>
      </c>
      <c r="Y677" s="25">
        <f>IF(Original!X677="ja",1,IF(Original!X677="nein",0,""))</f>
        <v>1</v>
      </c>
      <c r="Z677" s="25">
        <f>IF(Original!Y677="ja",0,IF(Original!Y677="nein",1,""))</f>
        <v>0</v>
      </c>
      <c r="AA677" s="25">
        <f>IF(OR(Original!Z677="Meine Meinung zu Amazon hat meine Entscheidung im ersten Teil des Fragebogens nicht beeinflusst.",neu!C677=0),0,IF(AND(Original!Z677="Ich habe mich wegen meiner Amazon-Vorbehalte im ersten Teil des Fragebogens fÃ¼r das Spenden entschieden.",neu!C677=1),1,""))</f>
        <v>0</v>
      </c>
      <c r="AB677" s="19"/>
    </row>
    <row r="678" spans="1:28" x14ac:dyDescent="0.3">
      <c r="A678" s="17">
        <f>IF(ISBLANK(Original!C678),1,0)</f>
        <v>1</v>
      </c>
      <c r="B678" s="2" t="str">
        <f>MID(Original!D678,8,1)&amp;MID(Original!F678,8,1)</f>
        <v>A</v>
      </c>
      <c r="C678" s="17">
        <f t="shared" si="50"/>
        <v>1</v>
      </c>
      <c r="D678" s="18">
        <f>Original!G678+1</f>
        <v>9</v>
      </c>
      <c r="E678" s="18">
        <f>Original!H678+1</f>
        <v>7</v>
      </c>
      <c r="F678" s="18">
        <f>10-Original!I678+1</f>
        <v>7</v>
      </c>
      <c r="G678" s="18">
        <f>Original!J678+1</f>
        <v>7</v>
      </c>
      <c r="H678" s="18">
        <f>Original!K678+1</f>
        <v>1</v>
      </c>
      <c r="I678" s="18">
        <f>10-Original!L678+1</f>
        <v>8</v>
      </c>
      <c r="J678" s="4">
        <f t="shared" si="51"/>
        <v>6.5</v>
      </c>
      <c r="K678" s="18">
        <f>Original!M678</f>
        <v>8</v>
      </c>
      <c r="L678" s="20">
        <f>IF(RIGHT(Original!N678,3)="â‚¬",LEFT(Original!N678,(LEN(Original!N678)-3)),Original!N678)</f>
        <v>300</v>
      </c>
      <c r="M678" s="21">
        <f t="shared" si="52"/>
        <v>300</v>
      </c>
      <c r="N678" s="5">
        <f t="shared" si="53"/>
        <v>300</v>
      </c>
      <c r="O678" s="5">
        <f t="shared" si="54"/>
        <v>300</v>
      </c>
      <c r="P678" s="22" t="str">
        <f>IF(Original!O678="mÃ¤nnlich","0",IF(Original!O678="weiblich","1",""))</f>
        <v>0</v>
      </c>
      <c r="Q678" s="22">
        <f>IFERROR(INDEX(Alter!$B$1:$B$7,MATCH(LEFT(Original!P678,5),Alter!$A$1:$A$7,0)),"")</f>
        <v>2</v>
      </c>
      <c r="R678" s="23">
        <f>IFERROR(INDEX(Abschluss!$B$1:$B$10,MATCH(Original!Q678,Abschluss!$A$1:$A$10,0)),"")</f>
        <v>4</v>
      </c>
      <c r="S678" s="23">
        <f>IFERROR(INDEX(Tätigkeit!$B$1:$B$10,MATCH(Original!R678,Tätigkeit!$A$1:$A$10,0)),"")</f>
        <v>1</v>
      </c>
      <c r="T678" s="23">
        <f>IFERROR(INDEX(Berufsfeld!$B$1:$B$16,MATCH(Original!S678,Berufsfeld!$A$1:$A$16,0)),"")</f>
        <v>1</v>
      </c>
      <c r="U678" s="23">
        <f>IFERROR(INDEX(Studium!$B$1:$B$11,MATCH(Original!T678,Studium!$A$1:$A$11,0)),"")</f>
        <v>7</v>
      </c>
      <c r="V678" s="24">
        <f>IFERROR(INDEX(Einkommen!$B$1:$B$17,MATCH(Original!U678,Einkommen!$A$1:$A$17,0)),"")</f>
        <v>1</v>
      </c>
      <c r="W678" s="24">
        <f>IF(Original!V678="","",Original!V678+1)</f>
        <v>4</v>
      </c>
      <c r="X678" s="24">
        <f>IF(Original!W678="","",Original!W678+1)</f>
        <v>3</v>
      </c>
      <c r="Y678" s="25">
        <f>IF(Original!X678="ja",1,IF(Original!X678="nein",0,""))</f>
        <v>1</v>
      </c>
      <c r="Z678" s="25">
        <f>IF(Original!Y678="ja",0,IF(Original!Y678="nein",1,""))</f>
        <v>0</v>
      </c>
      <c r="AA678" s="25">
        <f>IF(OR(Original!Z678="Meine Meinung zu Amazon hat meine Entscheidung im ersten Teil des Fragebogens nicht beeinflusst.",neu!C678=0),0,IF(AND(Original!Z678="Ich habe mich wegen meiner Amazon-Vorbehalte im ersten Teil des Fragebogens fÃ¼r das Spenden entschieden.",neu!C678=1),1,""))</f>
        <v>0</v>
      </c>
      <c r="AB678" s="19"/>
    </row>
    <row r="679" spans="1:28" x14ac:dyDescent="0.3">
      <c r="A679" s="17">
        <f>IF(ISBLANK(Original!C679),1,0)</f>
        <v>1</v>
      </c>
      <c r="B679" s="2" t="str">
        <f>MID(Original!D679,8,1)&amp;MID(Original!F679,8,1)</f>
        <v>B</v>
      </c>
      <c r="C679" s="17">
        <f t="shared" si="50"/>
        <v>0</v>
      </c>
      <c r="D679" s="18">
        <f>Original!G679+1</f>
        <v>6</v>
      </c>
      <c r="E679" s="18">
        <f>Original!H679+1</f>
        <v>2</v>
      </c>
      <c r="F679" s="18">
        <f>10-Original!I679+1</f>
        <v>4</v>
      </c>
      <c r="G679" s="18">
        <f>Original!J679+1</f>
        <v>6</v>
      </c>
      <c r="H679" s="18">
        <f>Original!K679+1</f>
        <v>5</v>
      </c>
      <c r="I679" s="18">
        <f>10-Original!L679+1</f>
        <v>7</v>
      </c>
      <c r="J679" s="4">
        <f t="shared" si="51"/>
        <v>5</v>
      </c>
      <c r="K679" s="18">
        <f>Original!M679</f>
        <v>8</v>
      </c>
      <c r="L679" s="20">
        <f>IF(RIGHT(Original!N679,3)="â‚¬",LEFT(Original!N679,(LEN(Original!N679)-3)),Original!N679)</f>
        <v>50</v>
      </c>
      <c r="M679" s="21">
        <f t="shared" si="52"/>
        <v>50</v>
      </c>
      <c r="N679" s="5">
        <f t="shared" si="53"/>
        <v>50</v>
      </c>
      <c r="O679" s="5">
        <f t="shared" si="54"/>
        <v>50</v>
      </c>
      <c r="P679" s="22" t="str">
        <f>IF(Original!O679="mÃ¤nnlich","0",IF(Original!O679="weiblich","1",""))</f>
        <v>0</v>
      </c>
      <c r="Q679" s="22">
        <f>IFERROR(INDEX(Alter!$B$1:$B$7,MATCH(LEFT(Original!P679,5),Alter!$A$1:$A$7,0)),"")</f>
        <v>3</v>
      </c>
      <c r="R679" s="23">
        <f>IFERROR(INDEX(Abschluss!$B$1:$B$10,MATCH(Original!Q679,Abschluss!$A$1:$A$10,0)),"")</f>
        <v>4</v>
      </c>
      <c r="S679" s="23">
        <f>IFERROR(INDEX(Tätigkeit!$B$1:$B$10,MATCH(Original!R679,Tätigkeit!$A$1:$A$10,0)),"")</f>
        <v>1</v>
      </c>
      <c r="T679" s="23">
        <f>IFERROR(INDEX(Berufsfeld!$B$1:$B$16,MATCH(Original!S679,Berufsfeld!$A$1:$A$16,0)),"")</f>
        <v>8</v>
      </c>
      <c r="U679" s="23">
        <f>IFERROR(INDEX(Studium!$B$1:$B$11,MATCH(Original!T679,Studium!$A$1:$A$11,0)),"")</f>
        <v>5</v>
      </c>
      <c r="V679" s="24">
        <f>IFERROR(INDEX(Einkommen!$B$1:$B$17,MATCH(Original!U679,Einkommen!$A$1:$A$17,0)),"")</f>
        <v>2</v>
      </c>
      <c r="W679" s="24">
        <f>IF(Original!V679="","",Original!V679+1)</f>
        <v>5</v>
      </c>
      <c r="X679" s="24">
        <f>IF(Original!W679="","",Original!W679+1)</f>
        <v>3</v>
      </c>
      <c r="Y679" s="25">
        <f>IF(Original!X679="ja",1,IF(Original!X679="nein",0,""))</f>
        <v>1</v>
      </c>
      <c r="Z679" s="25">
        <f>IF(Original!Y679="ja",0,IF(Original!Y679="nein",1,""))</f>
        <v>0</v>
      </c>
      <c r="AA679" s="25">
        <f>IF(OR(Original!Z679="Meine Meinung zu Amazon hat meine Entscheidung im ersten Teil des Fragebogens nicht beeinflusst.",neu!C679=0),0,IF(AND(Original!Z679="Ich habe mich wegen meiner Amazon-Vorbehalte im ersten Teil des Fragebogens fÃ¼r das Spenden entschieden.",neu!C679=1),1,""))</f>
        <v>0</v>
      </c>
      <c r="AB679" s="19"/>
    </row>
    <row r="680" spans="1:28" x14ac:dyDescent="0.3">
      <c r="A680" s="17">
        <f>IF(ISBLANK(Original!C680),1,0)</f>
        <v>1</v>
      </c>
      <c r="B680" s="2" t="str">
        <f>MID(Original!D680,8,1)&amp;MID(Original!F680,8,1)</f>
        <v>A</v>
      </c>
      <c r="C680" s="17">
        <f t="shared" si="50"/>
        <v>1</v>
      </c>
      <c r="D680" s="18">
        <f>Original!G680+1</f>
        <v>4</v>
      </c>
      <c r="E680" s="18">
        <f>Original!H680+1</f>
        <v>4</v>
      </c>
      <c r="F680" s="18">
        <f>10-Original!I680+1</f>
        <v>3</v>
      </c>
      <c r="G680" s="18">
        <f>Original!J680+1</f>
        <v>4</v>
      </c>
      <c r="H680" s="18">
        <f>Original!K680+1</f>
        <v>4</v>
      </c>
      <c r="I680" s="18">
        <f>10-Original!L680+1</f>
        <v>4</v>
      </c>
      <c r="J680" s="4">
        <f t="shared" si="51"/>
        <v>3.8333333333333335</v>
      </c>
      <c r="K680" s="18">
        <f>Original!M680</f>
        <v>10</v>
      </c>
      <c r="L680" s="20">
        <f>IF(RIGHT(Original!N680,3)="â‚¬",LEFT(Original!N680,(LEN(Original!N680)-3)),Original!N680)</f>
        <v>500</v>
      </c>
      <c r="M680" s="21">
        <f t="shared" si="52"/>
        <v>500</v>
      </c>
      <c r="N680" s="5">
        <f t="shared" si="53"/>
        <v>500</v>
      </c>
      <c r="O680" s="5">
        <f t="shared" si="54"/>
        <v>500</v>
      </c>
      <c r="P680" s="22" t="str">
        <f>IF(Original!O680="mÃ¤nnlich","0",IF(Original!O680="weiblich","1",""))</f>
        <v>1</v>
      </c>
      <c r="Q680" s="22">
        <f>IFERROR(INDEX(Alter!$B$1:$B$7,MATCH(LEFT(Original!P680,5),Alter!$A$1:$A$7,0)),"")</f>
        <v>2</v>
      </c>
      <c r="R680" s="23">
        <f>IFERROR(INDEX(Abschluss!$B$1:$B$10,MATCH(Original!Q680,Abschluss!$A$1:$A$10,0)),"")</f>
        <v>4</v>
      </c>
      <c r="S680" s="23">
        <f>IFERROR(INDEX(Tätigkeit!$B$1:$B$10,MATCH(Original!R680,Tätigkeit!$A$1:$A$10,0)),"")</f>
        <v>1</v>
      </c>
      <c r="T680" s="23">
        <f>IFERROR(INDEX(Berufsfeld!$B$1:$B$16,MATCH(Original!S680,Berufsfeld!$A$1:$A$16,0)),"")</f>
        <v>12</v>
      </c>
      <c r="U680" s="23">
        <f>IFERROR(INDEX(Studium!$B$1:$B$11,MATCH(Original!T680,Studium!$A$1:$A$11,0)),"")</f>
        <v>10</v>
      </c>
      <c r="V680" s="24">
        <f>IFERROR(INDEX(Einkommen!$B$1:$B$17,MATCH(Original!U680,Einkommen!$A$1:$A$17,0)),"")</f>
        <v>1</v>
      </c>
      <c r="W680" s="24">
        <f>IF(Original!V680="","",Original!V680+1)</f>
        <v>2</v>
      </c>
      <c r="X680" s="24">
        <f>IF(Original!W680="","",Original!W680+1)</f>
        <v>3</v>
      </c>
      <c r="Y680" s="25">
        <f>IF(Original!X680="ja",1,IF(Original!X680="nein",0,""))</f>
        <v>1</v>
      </c>
      <c r="Z680" s="25">
        <f>IF(Original!Y680="ja",0,IF(Original!Y680="nein",1,""))</f>
        <v>0</v>
      </c>
      <c r="AA680" s="25">
        <f>IF(OR(Original!Z680="Meine Meinung zu Amazon hat meine Entscheidung im ersten Teil des Fragebogens nicht beeinflusst.",neu!C680=0),0,IF(AND(Original!Z680="Ich habe mich wegen meiner Amazon-Vorbehalte im ersten Teil des Fragebogens fÃ¼r das Spenden entschieden.",neu!C680=1),1,""))</f>
        <v>0</v>
      </c>
      <c r="AB680" s="19"/>
    </row>
    <row r="681" spans="1:28" x14ac:dyDescent="0.3">
      <c r="A681" s="17">
        <f>IF(ISBLANK(Original!C681),1,0)</f>
        <v>0</v>
      </c>
      <c r="B681" s="2" t="str">
        <f>MID(Original!D681,8,1)&amp;MID(Original!F681,8,1)</f>
        <v>A</v>
      </c>
      <c r="C681" s="17">
        <f t="shared" si="50"/>
        <v>1</v>
      </c>
      <c r="D681" s="18">
        <f>Original!G681+1</f>
        <v>6</v>
      </c>
      <c r="E681" s="18">
        <f>Original!H681+1</f>
        <v>4</v>
      </c>
      <c r="F681" s="18">
        <f>10-Original!I681+1</f>
        <v>3</v>
      </c>
      <c r="G681" s="18">
        <f>Original!J681+1</f>
        <v>4</v>
      </c>
      <c r="H681" s="18">
        <f>Original!K681+1</f>
        <v>3</v>
      </c>
      <c r="I681" s="18">
        <f>10-Original!L681+1</f>
        <v>5</v>
      </c>
      <c r="J681" s="4">
        <f t="shared" si="51"/>
        <v>4.166666666666667</v>
      </c>
      <c r="K681" s="18">
        <f>Original!M681</f>
        <v>3</v>
      </c>
      <c r="L681" s="20">
        <f>IF(RIGHT(Original!N681,3)="â‚¬",LEFT(Original!N681,(LEN(Original!N681)-3)),Original!N681)</f>
        <v>0</v>
      </c>
      <c r="M681" s="21">
        <f t="shared" si="52"/>
        <v>0</v>
      </c>
      <c r="N681" s="5">
        <f t="shared" si="53"/>
        <v>0</v>
      </c>
      <c r="O681" s="5">
        <f t="shared" si="54"/>
        <v>0</v>
      </c>
      <c r="P681" s="22" t="str">
        <f>IF(Original!O681="mÃ¤nnlich","0",IF(Original!O681="weiblich","1",""))</f>
        <v>1</v>
      </c>
      <c r="Q681" s="22">
        <f>IFERROR(INDEX(Alter!$B$1:$B$7,MATCH(LEFT(Original!P681,5),Alter!$A$1:$A$7,0)),"")</f>
        <v>2</v>
      </c>
      <c r="R681" s="23">
        <f>IFERROR(INDEX(Abschluss!$B$1:$B$10,MATCH(Original!Q681,Abschluss!$A$1:$A$10,0)),"")</f>
        <v>7</v>
      </c>
      <c r="S681" s="23">
        <f>IFERROR(INDEX(Tätigkeit!$B$1:$B$10,MATCH(Original!R681,Tätigkeit!$A$1:$A$10,0)),"")</f>
        <v>1</v>
      </c>
      <c r="T681" s="23">
        <f>IFERROR(INDEX(Berufsfeld!$B$1:$B$16,MATCH(Original!S681,Berufsfeld!$A$1:$A$16,0)),"")</f>
        <v>3</v>
      </c>
      <c r="U681" s="23">
        <f>IFERROR(INDEX(Studium!$B$1:$B$11,MATCH(Original!T681,Studium!$A$1:$A$11,0)),"")</f>
        <v>7</v>
      </c>
      <c r="V681" s="24">
        <f>IFERROR(INDEX(Einkommen!$B$1:$B$17,MATCH(Original!U681,Einkommen!$A$1:$A$17,0)),"")</f>
        <v>3</v>
      </c>
      <c r="W681" s="24">
        <f>IF(Original!V681="","",Original!V681+1)</f>
        <v>4</v>
      </c>
      <c r="X681" s="24">
        <f>IF(Original!W681="","",Original!W681+1)</f>
        <v>6</v>
      </c>
      <c r="Y681" s="25">
        <f>IF(Original!X681="ja",1,IF(Original!X681="nein",0,""))</f>
        <v>1</v>
      </c>
      <c r="Z681" s="25">
        <f>IF(Original!Y681="ja",0,IF(Original!Y681="nein",1,""))</f>
        <v>0</v>
      </c>
      <c r="AA681" s="25">
        <f>IF(OR(Original!Z681="Meine Meinung zu Amazon hat meine Entscheidung im ersten Teil des Fragebogens nicht beeinflusst.",neu!C681=0),0,IF(AND(Original!Z681="Ich habe mich wegen meiner Amazon-Vorbehalte im ersten Teil des Fragebogens fÃ¼r das Spenden entschieden.",neu!C681=1),1,""))</f>
        <v>0</v>
      </c>
      <c r="AB681" s="19"/>
    </row>
    <row r="682" spans="1:28" x14ac:dyDescent="0.3">
      <c r="A682" s="17">
        <f>IF(ISBLANK(Original!C682),1,0)</f>
        <v>0</v>
      </c>
      <c r="B682" s="2" t="str">
        <f>MID(Original!D682,8,1)&amp;MID(Original!F682,8,1)</f>
        <v>A</v>
      </c>
      <c r="C682" s="17">
        <f t="shared" si="50"/>
        <v>1</v>
      </c>
      <c r="D682" s="18">
        <f>Original!G682+1</f>
        <v>5</v>
      </c>
      <c r="E682" s="18">
        <f>Original!H682+1</f>
        <v>5</v>
      </c>
      <c r="F682" s="18">
        <f>10-Original!I682+1</f>
        <v>6</v>
      </c>
      <c r="G682" s="18">
        <f>Original!J682+1</f>
        <v>2</v>
      </c>
      <c r="H682" s="18">
        <f>Original!K682+1</f>
        <v>2</v>
      </c>
      <c r="I682" s="18">
        <f>10-Original!L682+1</f>
        <v>2</v>
      </c>
      <c r="J682" s="4">
        <f t="shared" si="51"/>
        <v>3.6666666666666665</v>
      </c>
      <c r="K682" s="18">
        <f>Original!M682</f>
        <v>7</v>
      </c>
      <c r="L682" s="20">
        <f>IF(RIGHT(Original!N682,3)="â‚¬",LEFT(Original!N682,(LEN(Original!N682)-3)),Original!N682)</f>
        <v>50</v>
      </c>
      <c r="M682" s="21">
        <f t="shared" si="52"/>
        <v>50</v>
      </c>
      <c r="N682" s="5">
        <f t="shared" si="53"/>
        <v>50</v>
      </c>
      <c r="O682" s="5">
        <f t="shared" si="54"/>
        <v>50</v>
      </c>
      <c r="P682" s="22" t="str">
        <f>IF(Original!O682="mÃ¤nnlich","0",IF(Original!O682="weiblich","1",""))</f>
        <v>1</v>
      </c>
      <c r="Q682" s="22">
        <f>IFERROR(INDEX(Alter!$B$1:$B$7,MATCH(LEFT(Original!P682,5),Alter!$A$1:$A$7,0)),"")</f>
        <v>2</v>
      </c>
      <c r="R682" s="23">
        <f>IFERROR(INDEX(Abschluss!$B$1:$B$10,MATCH(Original!Q682,Abschluss!$A$1:$A$10,0)),"")</f>
        <v>4</v>
      </c>
      <c r="S682" s="23">
        <f>IFERROR(INDEX(Tätigkeit!$B$1:$B$10,MATCH(Original!R682,Tätigkeit!$A$1:$A$10,0)),"")</f>
        <v>1</v>
      </c>
      <c r="T682" s="23">
        <f>IFERROR(INDEX(Berufsfeld!$B$1:$B$16,MATCH(Original!S682,Berufsfeld!$A$1:$A$16,0)),"")</f>
        <v>4</v>
      </c>
      <c r="U682" s="23">
        <f>IFERROR(INDEX(Studium!$B$1:$B$11,MATCH(Original!T682,Studium!$A$1:$A$11,0)),"")</f>
        <v>3</v>
      </c>
      <c r="V682" s="24">
        <f>IFERROR(INDEX(Einkommen!$B$1:$B$17,MATCH(Original!U682,Einkommen!$A$1:$A$17,0)),"")</f>
        <v>1</v>
      </c>
      <c r="W682" s="24">
        <f>IF(Original!V682="","",Original!V682+1)</f>
        <v>5</v>
      </c>
      <c r="X682" s="24">
        <f>IF(Original!W682="","",Original!W682+1)</f>
        <v>3</v>
      </c>
      <c r="Y682" s="25">
        <f>IF(Original!X682="ja",1,IF(Original!X682="nein",0,""))</f>
        <v>0</v>
      </c>
      <c r="Z682" s="25">
        <f>IF(Original!Y682="ja",0,IF(Original!Y682="nein",1,""))</f>
        <v>0</v>
      </c>
      <c r="AA682" s="25">
        <f>IF(OR(Original!Z682="Meine Meinung zu Amazon hat meine Entscheidung im ersten Teil des Fragebogens nicht beeinflusst.",neu!C682=0),0,IF(AND(Original!Z682="Ich habe mich wegen meiner Amazon-Vorbehalte im ersten Teil des Fragebogens fÃ¼r das Spenden entschieden.",neu!C682=1),1,""))</f>
        <v>0</v>
      </c>
      <c r="AB682" s="19"/>
    </row>
    <row r="683" spans="1:28" x14ac:dyDescent="0.3">
      <c r="A683" s="17">
        <f>IF(ISBLANK(Original!C683),1,0)</f>
        <v>0</v>
      </c>
      <c r="B683" s="2" t="str">
        <f>MID(Original!D683,8,1)&amp;MID(Original!F683,8,1)</f>
        <v>B</v>
      </c>
      <c r="C683" s="17">
        <f t="shared" si="50"/>
        <v>0</v>
      </c>
      <c r="D683" s="18">
        <f>Original!G683+1</f>
        <v>8</v>
      </c>
      <c r="E683" s="18">
        <f>Original!H683+1</f>
        <v>5</v>
      </c>
      <c r="F683" s="18">
        <f>10-Original!I683+1</f>
        <v>3</v>
      </c>
      <c r="G683" s="18">
        <f>Original!J683+1</f>
        <v>5</v>
      </c>
      <c r="H683" s="18">
        <f>Original!K683+1</f>
        <v>2</v>
      </c>
      <c r="I683" s="18">
        <f>10-Original!L683+1</f>
        <v>4</v>
      </c>
      <c r="J683" s="4">
        <f t="shared" si="51"/>
        <v>4.5</v>
      </c>
      <c r="K683" s="18">
        <f>Original!M683</f>
        <v>4</v>
      </c>
      <c r="L683" s="20">
        <f>IF(RIGHT(Original!N683,3)="â‚¬",LEFT(Original!N683,(LEN(Original!N683)-3)),Original!N683)</f>
        <v>0.1</v>
      </c>
      <c r="M683" s="21">
        <f t="shared" si="52"/>
        <v>0.1</v>
      </c>
      <c r="N683" s="5">
        <v>100</v>
      </c>
      <c r="O683" s="5">
        <f t="shared" si="54"/>
        <v>100</v>
      </c>
      <c r="P683" s="22" t="str">
        <f>IF(Original!O683="mÃ¤nnlich","0",IF(Original!O683="weiblich","1",""))</f>
        <v>1</v>
      </c>
      <c r="Q683" s="22">
        <f>IFERROR(INDEX(Alter!$B$1:$B$7,MATCH(LEFT(Original!P683,5),Alter!$A$1:$A$7,0)),"")</f>
        <v>2</v>
      </c>
      <c r="R683" s="23">
        <f>IFERROR(INDEX(Abschluss!$B$1:$B$10,MATCH(Original!Q683,Abschluss!$A$1:$A$10,0)),"")</f>
        <v>4</v>
      </c>
      <c r="S683" s="23">
        <f>IFERROR(INDEX(Tätigkeit!$B$1:$B$10,MATCH(Original!R683,Tätigkeit!$A$1:$A$10,0)),"")</f>
        <v>1</v>
      </c>
      <c r="T683" s="23">
        <f>IFERROR(INDEX(Berufsfeld!$B$1:$B$16,MATCH(Original!S683,Berufsfeld!$A$1:$A$16,0)),"")</f>
        <v>3</v>
      </c>
      <c r="U683" s="23">
        <f>IFERROR(INDEX(Studium!$B$1:$B$11,MATCH(Original!T683,Studium!$A$1:$A$11,0)),"")</f>
        <v>2</v>
      </c>
      <c r="V683" s="24">
        <f>IFERROR(INDEX(Einkommen!$B$1:$B$17,MATCH(Original!U683,Einkommen!$A$1:$A$17,0)),"")</f>
        <v>3</v>
      </c>
      <c r="W683" s="24">
        <f>IF(Original!V683="","",Original!V683+1)</f>
        <v>2</v>
      </c>
      <c r="X683" s="24">
        <f>IF(Original!W683="","",Original!W683+1)</f>
        <v>3</v>
      </c>
      <c r="Y683" s="25">
        <f>IF(Original!X683="ja",1,IF(Original!X683="nein",0,""))</f>
        <v>1</v>
      </c>
      <c r="Z683" s="25">
        <f>IF(Original!Y683="ja",0,IF(Original!Y683="nein",1,""))</f>
        <v>0</v>
      </c>
      <c r="AA683" s="25">
        <f>IF(OR(Original!Z683="Meine Meinung zu Amazon hat meine Entscheidung im ersten Teil des Fragebogens nicht beeinflusst.",neu!C683=0),0,IF(AND(Original!Z683="Ich habe mich wegen meiner Amazon-Vorbehalte im ersten Teil des Fragebogens fÃ¼r das Spenden entschieden.",neu!C683=1),1,""))</f>
        <v>0</v>
      </c>
      <c r="AB683" s="19"/>
    </row>
    <row r="684" spans="1:28" x14ac:dyDescent="0.3">
      <c r="A684" s="17">
        <f>IF(ISBLANK(Original!C684),1,0)</f>
        <v>1</v>
      </c>
      <c r="B684" s="2" t="str">
        <f>MID(Original!D684,8,1)&amp;MID(Original!F684,8,1)</f>
        <v>A</v>
      </c>
      <c r="C684" s="17">
        <f t="shared" si="50"/>
        <v>1</v>
      </c>
      <c r="D684" s="18">
        <f>Original!G684+1</f>
        <v>6</v>
      </c>
      <c r="E684" s="18">
        <f>Original!H684+1</f>
        <v>6</v>
      </c>
      <c r="F684" s="18">
        <f>10-Original!I684+1</f>
        <v>6</v>
      </c>
      <c r="G684" s="18">
        <f>Original!J684+1</f>
        <v>5</v>
      </c>
      <c r="H684" s="18">
        <f>Original!K684+1</f>
        <v>3</v>
      </c>
      <c r="I684" s="18">
        <f>10-Original!L684+1</f>
        <v>4</v>
      </c>
      <c r="J684" s="4">
        <f t="shared" si="51"/>
        <v>5</v>
      </c>
      <c r="K684" s="18">
        <f>Original!M684</f>
        <v>8</v>
      </c>
      <c r="L684" s="20">
        <f>IF(RIGHT(Original!N684,3)="â‚¬",LEFT(Original!N684,(LEN(Original!N684)-3)),Original!N684)</f>
        <v>400</v>
      </c>
      <c r="M684" s="21">
        <f t="shared" si="52"/>
        <v>400</v>
      </c>
      <c r="N684" s="5">
        <f t="shared" si="53"/>
        <v>400</v>
      </c>
      <c r="O684" s="5">
        <f t="shared" si="54"/>
        <v>400</v>
      </c>
      <c r="P684" s="22" t="str">
        <f>IF(Original!O684="mÃ¤nnlich","0",IF(Original!O684="weiblich","1",""))</f>
        <v>1</v>
      </c>
      <c r="Q684" s="22">
        <f>IFERROR(INDEX(Alter!$B$1:$B$7,MATCH(LEFT(Original!P684,5),Alter!$A$1:$A$7,0)),"")</f>
        <v>2</v>
      </c>
      <c r="R684" s="23">
        <f>IFERROR(INDEX(Abschluss!$B$1:$B$10,MATCH(Original!Q684,Abschluss!$A$1:$A$10,0)),"")</f>
        <v>4</v>
      </c>
      <c r="S684" s="23">
        <f>IFERROR(INDEX(Tätigkeit!$B$1:$B$10,MATCH(Original!R684,Tätigkeit!$A$1:$A$10,0)),"")</f>
        <v>1</v>
      </c>
      <c r="T684" s="23" t="str">
        <f>IFERROR(INDEX(Berufsfeld!$B$1:$B$16,MATCH(Original!S684,Berufsfeld!$A$1:$A$16,0)),"")</f>
        <v/>
      </c>
      <c r="U684" s="23">
        <f>IFERROR(INDEX(Studium!$B$1:$B$11,MATCH(Original!T684,Studium!$A$1:$A$11,0)),"")</f>
        <v>7</v>
      </c>
      <c r="V684" s="24">
        <f>IFERROR(INDEX(Einkommen!$B$1:$B$17,MATCH(Original!U684,Einkommen!$A$1:$A$17,0)),"")</f>
        <v>1</v>
      </c>
      <c r="W684" s="24">
        <f>IF(Original!V684="","",Original!V684+1)</f>
        <v>4</v>
      </c>
      <c r="X684" s="24">
        <f>IF(Original!W684="","",Original!W684+1)</f>
        <v>3</v>
      </c>
      <c r="Y684" s="25">
        <f>IF(Original!X684="ja",1,IF(Original!X684="nein",0,""))</f>
        <v>1</v>
      </c>
      <c r="Z684" s="25">
        <f>IF(Original!Y684="ja",0,IF(Original!Y684="nein",1,""))</f>
        <v>0</v>
      </c>
      <c r="AA684" s="25">
        <f>IF(OR(Original!Z684="Meine Meinung zu Amazon hat meine Entscheidung im ersten Teil des Fragebogens nicht beeinflusst.",neu!C684=0),0,IF(AND(Original!Z684="Ich habe mich wegen meiner Amazon-Vorbehalte im ersten Teil des Fragebogens fÃ¼r das Spenden entschieden.",neu!C684=1),1,""))</f>
        <v>0</v>
      </c>
      <c r="AB684" s="19"/>
    </row>
    <row r="685" spans="1:28" x14ac:dyDescent="0.3">
      <c r="A685" s="17">
        <f>IF(ISBLANK(Original!C685),1,0)</f>
        <v>1</v>
      </c>
      <c r="B685" s="2" t="str">
        <f>MID(Original!D685,8,1)&amp;MID(Original!F685,8,1)</f>
        <v>A</v>
      </c>
      <c r="C685" s="17">
        <f t="shared" si="50"/>
        <v>1</v>
      </c>
      <c r="D685" s="18">
        <f>Original!G685+1</f>
        <v>4</v>
      </c>
      <c r="E685" s="18">
        <f>Original!H685+1</f>
        <v>5</v>
      </c>
      <c r="F685" s="18">
        <f>10-Original!I685+1</f>
        <v>3</v>
      </c>
      <c r="G685" s="18">
        <f>Original!J685+1</f>
        <v>3</v>
      </c>
      <c r="H685" s="18">
        <f>Original!K685+1</f>
        <v>1</v>
      </c>
      <c r="I685" s="18">
        <f>10-Original!L685+1</f>
        <v>4</v>
      </c>
      <c r="J685" s="4">
        <f t="shared" si="51"/>
        <v>3.3333333333333335</v>
      </c>
      <c r="K685" s="18">
        <f>Original!M685</f>
        <v>7</v>
      </c>
      <c r="L685" s="20" t="str">
        <f>IF(RIGHT(Original!N685,3)="â‚¬",LEFT(Original!N685,(LEN(Original!N685)-3)),Original!N685)</f>
        <v>200</v>
      </c>
      <c r="M685" s="21" t="str">
        <f t="shared" si="52"/>
        <v>200</v>
      </c>
      <c r="N685" s="5" t="str">
        <f t="shared" si="53"/>
        <v>200</v>
      </c>
      <c r="O685" s="5">
        <f t="shared" si="54"/>
        <v>200</v>
      </c>
      <c r="P685" s="22" t="str">
        <f>IF(Original!O685="mÃ¤nnlich","0",IF(Original!O685="weiblich","1",""))</f>
        <v>1</v>
      </c>
      <c r="Q685" s="22">
        <f>IFERROR(INDEX(Alter!$B$1:$B$7,MATCH(LEFT(Original!P685,5),Alter!$A$1:$A$7,0)),"")</f>
        <v>3</v>
      </c>
      <c r="R685" s="23">
        <f>IFERROR(INDEX(Abschluss!$B$1:$B$10,MATCH(Original!Q685,Abschluss!$A$1:$A$10,0)),"")</f>
        <v>8</v>
      </c>
      <c r="S685" s="23">
        <f>IFERROR(INDEX(Tätigkeit!$B$1:$B$10,MATCH(Original!R685,Tätigkeit!$A$1:$A$10,0)),"")</f>
        <v>2</v>
      </c>
      <c r="T685" s="23">
        <f>IFERROR(INDEX(Berufsfeld!$B$1:$B$16,MATCH(Original!S685,Berufsfeld!$A$1:$A$16,0)),"")</f>
        <v>4</v>
      </c>
      <c r="U685" s="23">
        <f>IFERROR(INDEX(Studium!$B$1:$B$11,MATCH(Original!T685,Studium!$A$1:$A$11,0)),"")</f>
        <v>1</v>
      </c>
      <c r="V685" s="24">
        <f>IFERROR(INDEX(Einkommen!$B$1:$B$17,MATCH(Original!U685,Einkommen!$A$1:$A$17,0)),"")</f>
        <v>6</v>
      </c>
      <c r="W685" s="24">
        <f>IF(Original!V685="","",Original!V685+1)</f>
        <v>4</v>
      </c>
      <c r="X685" s="24">
        <f>IF(Original!W685="","",Original!W685+1)</f>
        <v>3</v>
      </c>
      <c r="Y685" s="25">
        <f>IF(Original!X685="ja",1,IF(Original!X685="nein",0,""))</f>
        <v>1</v>
      </c>
      <c r="Z685" s="25">
        <f>IF(Original!Y685="ja",0,IF(Original!Y685="nein",1,""))</f>
        <v>0</v>
      </c>
      <c r="AA685" s="25">
        <f>IF(OR(Original!Z685="Meine Meinung zu Amazon hat meine Entscheidung im ersten Teil des Fragebogens nicht beeinflusst.",neu!C685=0),0,IF(AND(Original!Z685="Ich habe mich wegen meiner Amazon-Vorbehalte im ersten Teil des Fragebogens fÃ¼r das Spenden entschieden.",neu!C685=1),1,""))</f>
        <v>0</v>
      </c>
      <c r="AB685" s="19"/>
    </row>
    <row r="686" spans="1:28" x14ac:dyDescent="0.3">
      <c r="A686" s="17">
        <f>IF(ISBLANK(Original!C686),1,0)</f>
        <v>0</v>
      </c>
      <c r="B686" s="2" t="str">
        <f>MID(Original!D686,8,1)&amp;MID(Original!F686,8,1)</f>
        <v>A</v>
      </c>
      <c r="C686" s="17">
        <f t="shared" si="50"/>
        <v>1</v>
      </c>
      <c r="D686" s="18">
        <f>Original!G686+1</f>
        <v>4</v>
      </c>
      <c r="E686" s="18">
        <f>Original!H686+1</f>
        <v>4</v>
      </c>
      <c r="F686" s="18">
        <f>10-Original!I686+1</f>
        <v>2</v>
      </c>
      <c r="G686" s="18">
        <f>Original!J686+1</f>
        <v>5</v>
      </c>
      <c r="H686" s="18">
        <f>Original!K686+1</f>
        <v>3</v>
      </c>
      <c r="I686" s="18">
        <f>10-Original!L686+1</f>
        <v>3</v>
      </c>
      <c r="J686" s="4">
        <f t="shared" si="51"/>
        <v>3.5</v>
      </c>
      <c r="K686" s="18">
        <f>Original!M686</f>
        <v>7</v>
      </c>
      <c r="L686" s="20">
        <f>IF(RIGHT(Original!N686,3)="â‚¬",LEFT(Original!N686,(LEN(Original!N686)-3)),Original!N686)</f>
        <v>400</v>
      </c>
      <c r="M686" s="21">
        <f t="shared" si="52"/>
        <v>400</v>
      </c>
      <c r="N686" s="5">
        <f t="shared" si="53"/>
        <v>400</v>
      </c>
      <c r="O686" s="5">
        <f t="shared" si="54"/>
        <v>400</v>
      </c>
      <c r="P686" s="22" t="str">
        <f>IF(Original!O686="mÃ¤nnlich","0",IF(Original!O686="weiblich","1",""))</f>
        <v>1</v>
      </c>
      <c r="Q686" s="22">
        <f>IFERROR(INDEX(Alter!$B$1:$B$7,MATCH(LEFT(Original!P686,5),Alter!$A$1:$A$7,0)),"")</f>
        <v>4</v>
      </c>
      <c r="R686" s="23">
        <f>IFERROR(INDEX(Abschluss!$B$1:$B$10,MATCH(Original!Q686,Abschluss!$A$1:$A$10,0)),"")</f>
        <v>8</v>
      </c>
      <c r="S686" s="23">
        <f>IFERROR(INDEX(Tätigkeit!$B$1:$B$10,MATCH(Original!R686,Tätigkeit!$A$1:$A$10,0)),"")</f>
        <v>4</v>
      </c>
      <c r="T686" s="23">
        <f>IFERROR(INDEX(Berufsfeld!$B$1:$B$16,MATCH(Original!S686,Berufsfeld!$A$1:$A$16,0)),"")</f>
        <v>1</v>
      </c>
      <c r="U686" s="23">
        <f>IFERROR(INDEX(Studium!$B$1:$B$11,MATCH(Original!T686,Studium!$A$1:$A$11,0)),"")</f>
        <v>9</v>
      </c>
      <c r="V686" s="24">
        <f>IFERROR(INDEX(Einkommen!$B$1:$B$17,MATCH(Original!U686,Einkommen!$A$1:$A$17,0)),"")</f>
        <v>2</v>
      </c>
      <c r="W686" s="24">
        <f>IF(Original!V686="","",Original!V686+1)</f>
        <v>6</v>
      </c>
      <c r="X686" s="24">
        <f>IF(Original!W686="","",Original!W686+1)</f>
        <v>3</v>
      </c>
      <c r="Y686" s="25">
        <f>IF(Original!X686="ja",1,IF(Original!X686="nein",0,""))</f>
        <v>1</v>
      </c>
      <c r="Z686" s="25">
        <f>IF(Original!Y686="ja",0,IF(Original!Y686="nein",1,""))</f>
        <v>0</v>
      </c>
      <c r="AA686" s="25">
        <f>IF(OR(Original!Z686="Meine Meinung zu Amazon hat meine Entscheidung im ersten Teil des Fragebogens nicht beeinflusst.",neu!C686=0),0,IF(AND(Original!Z686="Ich habe mich wegen meiner Amazon-Vorbehalte im ersten Teil des Fragebogens fÃ¼r das Spenden entschieden.",neu!C686=1),1,""))</f>
        <v>1</v>
      </c>
      <c r="AB686" s="19"/>
    </row>
    <row r="687" spans="1:28" x14ac:dyDescent="0.3">
      <c r="A687" s="17">
        <f>IF(ISBLANK(Original!C687),1,0)</f>
        <v>1</v>
      </c>
      <c r="B687" s="2" t="str">
        <f>MID(Original!D687,8,1)&amp;MID(Original!F687,8,1)</f>
        <v>B</v>
      </c>
      <c r="C687" s="17">
        <f t="shared" si="50"/>
        <v>0</v>
      </c>
      <c r="D687" s="18">
        <f>Original!G687+1</f>
        <v>9</v>
      </c>
      <c r="E687" s="18">
        <f>Original!H687+1</f>
        <v>10</v>
      </c>
      <c r="F687" s="18">
        <f>10-Original!I687+1</f>
        <v>3</v>
      </c>
      <c r="G687" s="18">
        <f>Original!J687+1</f>
        <v>8</v>
      </c>
      <c r="H687" s="18">
        <f>Original!K687+1</f>
        <v>10</v>
      </c>
      <c r="I687" s="18">
        <f>10-Original!L687+1</f>
        <v>1</v>
      </c>
      <c r="J687" s="4">
        <f t="shared" si="51"/>
        <v>6.833333333333333</v>
      </c>
      <c r="K687" s="18">
        <f>Original!M687</f>
        <v>0</v>
      </c>
      <c r="L687" s="20" t="str">
        <f>IF(RIGHT(Original!N687,3)="â‚¬",LEFT(Original!N687,(LEN(Original!N687)-3)),Original!N687)</f>
        <v>0</v>
      </c>
      <c r="M687" s="21" t="str">
        <f t="shared" si="52"/>
        <v>0</v>
      </c>
      <c r="N687" s="5" t="str">
        <f t="shared" si="53"/>
        <v>0</v>
      </c>
      <c r="O687" s="5">
        <f t="shared" si="54"/>
        <v>0</v>
      </c>
      <c r="P687" s="22" t="str">
        <f>IF(Original!O687="mÃ¤nnlich","0",IF(Original!O687="weiblich","1",""))</f>
        <v>0</v>
      </c>
      <c r="Q687" s="22">
        <f>IFERROR(INDEX(Alter!$B$1:$B$7,MATCH(LEFT(Original!P687,5),Alter!$A$1:$A$7,0)),"")</f>
        <v>2</v>
      </c>
      <c r="R687" s="23">
        <f>IFERROR(INDEX(Abschluss!$B$1:$B$10,MATCH(Original!Q687,Abschluss!$A$1:$A$10,0)),"")</f>
        <v>4</v>
      </c>
      <c r="S687" s="23">
        <f>IFERROR(INDEX(Tätigkeit!$B$1:$B$10,MATCH(Original!R687,Tätigkeit!$A$1:$A$10,0)),"")</f>
        <v>1</v>
      </c>
      <c r="T687" s="23">
        <f>IFERROR(INDEX(Berufsfeld!$B$1:$B$16,MATCH(Original!S687,Berufsfeld!$A$1:$A$16,0)),"")</f>
        <v>3</v>
      </c>
      <c r="U687" s="23">
        <f>IFERROR(INDEX(Studium!$B$1:$B$11,MATCH(Original!T687,Studium!$A$1:$A$11,0)),"")</f>
        <v>7</v>
      </c>
      <c r="V687" s="24">
        <f>IFERROR(INDEX(Einkommen!$B$1:$B$17,MATCH(Original!U687,Einkommen!$A$1:$A$17,0)),"")</f>
        <v>1</v>
      </c>
      <c r="W687" s="24">
        <f>IF(Original!V687="","",Original!V687+1)</f>
        <v>7</v>
      </c>
      <c r="X687" s="24">
        <f>IF(Original!W687="","",Original!W687+1)</f>
        <v>6</v>
      </c>
      <c r="Y687" s="25">
        <f>IF(Original!X687="ja",1,IF(Original!X687="nein",0,""))</f>
        <v>0</v>
      </c>
      <c r="Z687" s="25">
        <f>IF(Original!Y687="ja",0,IF(Original!Y687="nein",1,""))</f>
        <v>0</v>
      </c>
      <c r="AA687" s="25">
        <f>IF(OR(Original!Z687="Meine Meinung zu Amazon hat meine Entscheidung im ersten Teil des Fragebogens nicht beeinflusst.",neu!C687=0),0,IF(AND(Original!Z687="Ich habe mich wegen meiner Amazon-Vorbehalte im ersten Teil des Fragebogens fÃ¼r das Spenden entschieden.",neu!C687=1),1,""))</f>
        <v>0</v>
      </c>
      <c r="AB687" s="19"/>
    </row>
    <row r="688" spans="1:28" x14ac:dyDescent="0.3">
      <c r="A688" s="17">
        <f>IF(ISBLANK(Original!C688),1,0)</f>
        <v>1</v>
      </c>
      <c r="B688" s="2" t="str">
        <f>MID(Original!D688,8,1)&amp;MID(Original!F688,8,1)</f>
        <v>A</v>
      </c>
      <c r="C688" s="17">
        <f t="shared" si="50"/>
        <v>1</v>
      </c>
      <c r="D688" s="18">
        <f>Original!G688+1</f>
        <v>1</v>
      </c>
      <c r="E688" s="18">
        <f>Original!H688+1</f>
        <v>1</v>
      </c>
      <c r="F688" s="18">
        <f>10-Original!I688+1</f>
        <v>8</v>
      </c>
      <c r="G688" s="18">
        <f>Original!J688+1</f>
        <v>1</v>
      </c>
      <c r="H688" s="18">
        <f>Original!K688+1</f>
        <v>4</v>
      </c>
      <c r="I688" s="18">
        <f>10-Original!L688+1</f>
        <v>3</v>
      </c>
      <c r="J688" s="4">
        <f t="shared" si="51"/>
        <v>3</v>
      </c>
      <c r="K688" s="18">
        <f>Original!M688</f>
        <v>10</v>
      </c>
      <c r="L688" s="20">
        <f>IF(RIGHT(Original!N688,3)="â‚¬",LEFT(Original!N688,(LEN(Original!N688)-3)),Original!N688)</f>
        <v>300</v>
      </c>
      <c r="M688" s="21">
        <f t="shared" si="52"/>
        <v>300</v>
      </c>
      <c r="N688" s="5">
        <f t="shared" si="53"/>
        <v>300</v>
      </c>
      <c r="O688" s="5">
        <f t="shared" si="54"/>
        <v>300</v>
      </c>
      <c r="P688" s="22" t="str">
        <f>IF(Original!O688="mÃ¤nnlich","0",IF(Original!O688="weiblich","1",""))</f>
        <v>0</v>
      </c>
      <c r="Q688" s="22">
        <f>IFERROR(INDEX(Alter!$B$1:$B$7,MATCH(LEFT(Original!P688,5),Alter!$A$1:$A$7,0)),"")</f>
        <v>3</v>
      </c>
      <c r="R688" s="23">
        <f>IFERROR(INDEX(Abschluss!$B$1:$B$10,MATCH(Original!Q688,Abschluss!$A$1:$A$10,0)),"")</f>
        <v>4</v>
      </c>
      <c r="S688" s="23">
        <f>IFERROR(INDEX(Tätigkeit!$B$1:$B$10,MATCH(Original!R688,Tätigkeit!$A$1:$A$10,0)),"")</f>
        <v>1</v>
      </c>
      <c r="T688" s="23">
        <f>IFERROR(INDEX(Berufsfeld!$B$1:$B$16,MATCH(Original!S688,Berufsfeld!$A$1:$A$16,0)),"")</f>
        <v>4</v>
      </c>
      <c r="U688" s="23">
        <f>IFERROR(INDEX(Studium!$B$1:$B$11,MATCH(Original!T688,Studium!$A$1:$A$11,0)),"")</f>
        <v>3</v>
      </c>
      <c r="V688" s="24">
        <f>IFERROR(INDEX(Einkommen!$B$1:$B$17,MATCH(Original!U688,Einkommen!$A$1:$A$17,0)),"")</f>
        <v>2</v>
      </c>
      <c r="W688" s="24">
        <f>IF(Original!V688="","",Original!V688+1)</f>
        <v>4</v>
      </c>
      <c r="X688" s="24">
        <f>IF(Original!W688="","",Original!W688+1)</f>
        <v>3</v>
      </c>
      <c r="Y688" s="25">
        <f>IF(Original!X688="ja",1,IF(Original!X688="nein",0,""))</f>
        <v>1</v>
      </c>
      <c r="Z688" s="25">
        <f>IF(Original!Y688="ja",0,IF(Original!Y688="nein",1,""))</f>
        <v>0</v>
      </c>
      <c r="AA688" s="25">
        <f>IF(OR(Original!Z688="Meine Meinung zu Amazon hat meine Entscheidung im ersten Teil des Fragebogens nicht beeinflusst.",neu!C688=0),0,IF(AND(Original!Z688="Ich habe mich wegen meiner Amazon-Vorbehalte im ersten Teil des Fragebogens fÃ¼r das Spenden entschieden.",neu!C688=1),1,""))</f>
        <v>0</v>
      </c>
      <c r="AB688" s="19"/>
    </row>
    <row r="689" spans="1:28" x14ac:dyDescent="0.3">
      <c r="A689" s="17">
        <f>IF(ISBLANK(Original!C689),1,0)</f>
        <v>1</v>
      </c>
      <c r="B689" s="2" t="str">
        <f>MID(Original!D689,8,1)&amp;MID(Original!F689,8,1)</f>
        <v>A</v>
      </c>
      <c r="C689" s="17">
        <f t="shared" si="50"/>
        <v>1</v>
      </c>
      <c r="D689" s="18">
        <f>Original!G689+1</f>
        <v>2</v>
      </c>
      <c r="E689" s="18">
        <f>Original!H689+1</f>
        <v>4</v>
      </c>
      <c r="F689" s="18">
        <f>10-Original!I689+1</f>
        <v>5</v>
      </c>
      <c r="G689" s="18">
        <f>Original!J689+1</f>
        <v>4</v>
      </c>
      <c r="H689" s="18">
        <f>Original!K689+1</f>
        <v>3</v>
      </c>
      <c r="I689" s="18">
        <f>10-Original!L689+1</f>
        <v>6</v>
      </c>
      <c r="J689" s="4">
        <f t="shared" si="51"/>
        <v>4</v>
      </c>
      <c r="K689" s="18">
        <f>Original!M689</f>
        <v>10</v>
      </c>
      <c r="L689" s="20">
        <f>IF(RIGHT(Original!N689,3)="â‚¬",LEFT(Original!N689,(LEN(Original!N689)-3)),Original!N689)</f>
        <v>100</v>
      </c>
      <c r="M689" s="21">
        <f t="shared" si="52"/>
        <v>100</v>
      </c>
      <c r="N689" s="5">
        <f t="shared" si="53"/>
        <v>100</v>
      </c>
      <c r="O689" s="5">
        <f t="shared" si="54"/>
        <v>100</v>
      </c>
      <c r="P689" s="22" t="str">
        <f>IF(Original!O689="mÃ¤nnlich","0",IF(Original!O689="weiblich","1",""))</f>
        <v>1</v>
      </c>
      <c r="Q689" s="22">
        <f>IFERROR(INDEX(Alter!$B$1:$B$7,MATCH(LEFT(Original!P689,5),Alter!$A$1:$A$7,0)),"")</f>
        <v>3</v>
      </c>
      <c r="R689" s="23">
        <f>IFERROR(INDEX(Abschluss!$B$1:$B$10,MATCH(Original!Q689,Abschluss!$A$1:$A$10,0)),"")</f>
        <v>7</v>
      </c>
      <c r="S689" s="23">
        <f>IFERROR(INDEX(Tätigkeit!$B$1:$B$10,MATCH(Original!R689,Tätigkeit!$A$1:$A$10,0)),"")</f>
        <v>2</v>
      </c>
      <c r="T689" s="23">
        <f>IFERROR(INDEX(Berufsfeld!$B$1:$B$16,MATCH(Original!S689,Berufsfeld!$A$1:$A$16,0)),"")</f>
        <v>2</v>
      </c>
      <c r="U689" s="23">
        <f>IFERROR(INDEX(Studium!$B$1:$B$11,MATCH(Original!T689,Studium!$A$1:$A$11,0)),"")</f>
        <v>1</v>
      </c>
      <c r="V689" s="24">
        <f>IFERROR(INDEX(Einkommen!$B$1:$B$17,MATCH(Original!U689,Einkommen!$A$1:$A$17,0)),"")</f>
        <v>3</v>
      </c>
      <c r="W689" s="24">
        <f>IF(Original!V689="","",Original!V689+1)</f>
        <v>3</v>
      </c>
      <c r="X689" s="24">
        <f>IF(Original!W689="","",Original!W689+1)</f>
        <v>3</v>
      </c>
      <c r="Y689" s="25">
        <f>IF(Original!X689="ja",1,IF(Original!X689="nein",0,""))</f>
        <v>1</v>
      </c>
      <c r="Z689" s="25">
        <f>IF(Original!Y689="ja",0,IF(Original!Y689="nein",1,""))</f>
        <v>0</v>
      </c>
      <c r="AA689" s="25">
        <f>IF(OR(Original!Z689="Meine Meinung zu Amazon hat meine Entscheidung im ersten Teil des Fragebogens nicht beeinflusst.",neu!C689=0),0,IF(AND(Original!Z689="Ich habe mich wegen meiner Amazon-Vorbehalte im ersten Teil des Fragebogens fÃ¼r das Spenden entschieden.",neu!C689=1),1,""))</f>
        <v>0</v>
      </c>
      <c r="AB689" s="19"/>
    </row>
    <row r="690" spans="1:28" x14ac:dyDescent="0.3">
      <c r="A690" s="17">
        <f>IF(ISBLANK(Original!C690),1,0)</f>
        <v>1</v>
      </c>
      <c r="B690" s="2" t="str">
        <f>MID(Original!D690,8,1)&amp;MID(Original!F690,8,1)</f>
        <v>A</v>
      </c>
      <c r="C690" s="17">
        <f t="shared" si="50"/>
        <v>1</v>
      </c>
      <c r="D690" s="18">
        <f>Original!G690+1</f>
        <v>9</v>
      </c>
      <c r="E690" s="18">
        <f>Original!H690+1</f>
        <v>11</v>
      </c>
      <c r="F690" s="18">
        <f>10-Original!I690+1</f>
        <v>2</v>
      </c>
      <c r="G690" s="18">
        <f>Original!J690+1</f>
        <v>5</v>
      </c>
      <c r="H690" s="18">
        <f>Original!K690+1</f>
        <v>1</v>
      </c>
      <c r="I690" s="18">
        <f>10-Original!L690+1</f>
        <v>3</v>
      </c>
      <c r="J690" s="4">
        <f t="shared" si="51"/>
        <v>5.166666666666667</v>
      </c>
      <c r="K690" s="18">
        <f>Original!M690</f>
        <v>7</v>
      </c>
      <c r="L690" s="20">
        <f>IF(RIGHT(Original!N690,3)="â‚¬",LEFT(Original!N690,(LEN(Original!N690)-3)),Original!N690)</f>
        <v>0</v>
      </c>
      <c r="M690" s="21">
        <f t="shared" si="52"/>
        <v>0</v>
      </c>
      <c r="N690" s="5">
        <f t="shared" si="53"/>
        <v>0</v>
      </c>
      <c r="O690" s="5">
        <f t="shared" si="54"/>
        <v>0</v>
      </c>
      <c r="P690" s="22" t="str">
        <f>IF(Original!O690="mÃ¤nnlich","0",IF(Original!O690="weiblich","1",""))</f>
        <v>0</v>
      </c>
      <c r="Q690" s="22">
        <f>IFERROR(INDEX(Alter!$B$1:$B$7,MATCH(LEFT(Original!P690,5),Alter!$A$1:$A$7,0)),"")</f>
        <v>2</v>
      </c>
      <c r="R690" s="23">
        <f>IFERROR(INDEX(Abschluss!$B$1:$B$10,MATCH(Original!Q690,Abschluss!$A$1:$A$10,0)),"")</f>
        <v>4</v>
      </c>
      <c r="S690" s="23">
        <f>IFERROR(INDEX(Tätigkeit!$B$1:$B$10,MATCH(Original!R690,Tätigkeit!$A$1:$A$10,0)),"")</f>
        <v>1</v>
      </c>
      <c r="T690" s="23">
        <f>IFERROR(INDEX(Berufsfeld!$B$1:$B$16,MATCH(Original!S690,Berufsfeld!$A$1:$A$16,0)),"")</f>
        <v>3</v>
      </c>
      <c r="U690" s="23">
        <f>IFERROR(INDEX(Studium!$B$1:$B$11,MATCH(Original!T690,Studium!$A$1:$A$11,0)),"")</f>
        <v>2</v>
      </c>
      <c r="V690" s="24">
        <f>IFERROR(INDEX(Einkommen!$B$1:$B$17,MATCH(Original!U690,Einkommen!$A$1:$A$17,0)),"")</f>
        <v>2</v>
      </c>
      <c r="W690" s="24">
        <f>IF(Original!V690="","",Original!V690+1)</f>
        <v>1</v>
      </c>
      <c r="X690" s="24">
        <f>IF(Original!W690="","",Original!W690+1)</f>
        <v>5</v>
      </c>
      <c r="Y690" s="25">
        <f>IF(Original!X690="ja",1,IF(Original!X690="nein",0,""))</f>
        <v>1</v>
      </c>
      <c r="Z690" s="25">
        <f>IF(Original!Y690="ja",0,IF(Original!Y690="nein",1,""))</f>
        <v>0</v>
      </c>
      <c r="AA690" s="25">
        <f>IF(OR(Original!Z690="Meine Meinung zu Amazon hat meine Entscheidung im ersten Teil des Fragebogens nicht beeinflusst.",neu!C690=0),0,IF(AND(Original!Z690="Ich habe mich wegen meiner Amazon-Vorbehalte im ersten Teil des Fragebogens fÃ¼r das Spenden entschieden.",neu!C690=1),1,""))</f>
        <v>0</v>
      </c>
      <c r="AB690" s="19"/>
    </row>
    <row r="691" spans="1:28" x14ac:dyDescent="0.3">
      <c r="A691" s="17">
        <f>IF(ISBLANK(Original!C691),1,0)</f>
        <v>1</v>
      </c>
      <c r="B691" s="2" t="str">
        <f>MID(Original!D691,8,1)&amp;MID(Original!F691,8,1)</f>
        <v>B</v>
      </c>
      <c r="C691" s="17">
        <f t="shared" si="50"/>
        <v>0</v>
      </c>
      <c r="D691" s="18">
        <f>Original!G691+1</f>
        <v>9</v>
      </c>
      <c r="E691" s="18">
        <f>Original!H691+1</f>
        <v>10</v>
      </c>
      <c r="F691" s="18">
        <f>10-Original!I691+1</f>
        <v>3</v>
      </c>
      <c r="G691" s="18">
        <f>Original!J691+1</f>
        <v>8</v>
      </c>
      <c r="H691" s="18">
        <f>Original!K691+1</f>
        <v>4</v>
      </c>
      <c r="I691" s="18">
        <f>10-Original!L691+1</f>
        <v>8</v>
      </c>
      <c r="J691" s="4">
        <f t="shared" si="51"/>
        <v>7</v>
      </c>
      <c r="K691" s="18">
        <f>Original!M691</f>
        <v>5</v>
      </c>
      <c r="L691" s="20">
        <f>IF(RIGHT(Original!N691,3)="â‚¬",LEFT(Original!N691,(LEN(Original!N691)-3)),Original!N691)</f>
        <v>50</v>
      </c>
      <c r="M691" s="21">
        <f t="shared" si="52"/>
        <v>50</v>
      </c>
      <c r="N691" s="5">
        <f t="shared" si="53"/>
        <v>50</v>
      </c>
      <c r="O691" s="5">
        <f t="shared" si="54"/>
        <v>50</v>
      </c>
      <c r="P691" s="22" t="str">
        <f>IF(Original!O691="mÃ¤nnlich","0",IF(Original!O691="weiblich","1",""))</f>
        <v>0</v>
      </c>
      <c r="Q691" s="22">
        <f>IFERROR(INDEX(Alter!$B$1:$B$7,MATCH(LEFT(Original!P691,5),Alter!$A$1:$A$7,0)),"")</f>
        <v>2</v>
      </c>
      <c r="R691" s="23">
        <f>IFERROR(INDEX(Abschluss!$B$1:$B$10,MATCH(Original!Q691,Abschluss!$A$1:$A$10,0)),"")</f>
        <v>4</v>
      </c>
      <c r="S691" s="23">
        <f>IFERROR(INDEX(Tätigkeit!$B$1:$B$10,MATCH(Original!R691,Tätigkeit!$A$1:$A$10,0)),"")</f>
        <v>1</v>
      </c>
      <c r="T691" s="23">
        <f>IFERROR(INDEX(Berufsfeld!$B$1:$B$16,MATCH(Original!S691,Berufsfeld!$A$1:$A$16,0)),"")</f>
        <v>1</v>
      </c>
      <c r="U691" s="23">
        <f>IFERROR(INDEX(Studium!$B$1:$B$11,MATCH(Original!T691,Studium!$A$1:$A$11,0)),"")</f>
        <v>7</v>
      </c>
      <c r="V691" s="24">
        <f>IFERROR(INDEX(Einkommen!$B$1:$B$17,MATCH(Original!U691,Einkommen!$A$1:$A$17,0)),"")</f>
        <v>1</v>
      </c>
      <c r="W691" s="24">
        <f>IF(Original!V691="","",Original!V691+1)</f>
        <v>5</v>
      </c>
      <c r="X691" s="24">
        <f>IF(Original!W691="","",Original!W691+1)</f>
        <v>4</v>
      </c>
      <c r="Y691" s="25">
        <f>IF(Original!X691="ja",1,IF(Original!X691="nein",0,""))</f>
        <v>1</v>
      </c>
      <c r="Z691" s="25">
        <f>IF(Original!Y691="ja",0,IF(Original!Y691="nein",1,""))</f>
        <v>0</v>
      </c>
      <c r="AA691" s="25">
        <f>IF(OR(Original!Z691="Meine Meinung zu Amazon hat meine Entscheidung im ersten Teil des Fragebogens nicht beeinflusst.",neu!C691=0),0,IF(AND(Original!Z691="Ich habe mich wegen meiner Amazon-Vorbehalte im ersten Teil des Fragebogens fÃ¼r das Spenden entschieden.",neu!C691=1),1,""))</f>
        <v>0</v>
      </c>
      <c r="AB691" s="19"/>
    </row>
    <row r="692" spans="1:28" x14ac:dyDescent="0.3">
      <c r="A692" s="17">
        <f>IF(ISBLANK(Original!C692),1,0)</f>
        <v>0</v>
      </c>
      <c r="B692" s="2" t="str">
        <f>MID(Original!D692,8,1)&amp;MID(Original!F692,8,1)</f>
        <v>A</v>
      </c>
      <c r="C692" s="17">
        <f t="shared" si="50"/>
        <v>1</v>
      </c>
      <c r="D692" s="18">
        <f>Original!G692+1</f>
        <v>10</v>
      </c>
      <c r="E692" s="18">
        <f>Original!H692+1</f>
        <v>8</v>
      </c>
      <c r="F692" s="18">
        <f>10-Original!I692+1</f>
        <v>4</v>
      </c>
      <c r="G692" s="18">
        <f>Original!J692+1</f>
        <v>9</v>
      </c>
      <c r="H692" s="18">
        <f>Original!K692+1</f>
        <v>8</v>
      </c>
      <c r="I692" s="18">
        <f>10-Original!L692+1</f>
        <v>4</v>
      </c>
      <c r="J692" s="4">
        <f t="shared" si="51"/>
        <v>7.166666666666667</v>
      </c>
      <c r="K692" s="18">
        <f>Original!M692</f>
        <v>9</v>
      </c>
      <c r="L692" s="20" t="str">
        <f>IF(RIGHT(Original!N692,3)="â‚¬",LEFT(Original!N692,(LEN(Original!N692)-3)),Original!N692)</f>
        <v>100</v>
      </c>
      <c r="M692" s="21" t="str">
        <f t="shared" si="52"/>
        <v>100</v>
      </c>
      <c r="N692" s="5" t="str">
        <f t="shared" si="53"/>
        <v>100</v>
      </c>
      <c r="O692" s="5">
        <f t="shared" si="54"/>
        <v>100</v>
      </c>
      <c r="P692" s="22" t="str">
        <f>IF(Original!O692="mÃ¤nnlich","0",IF(Original!O692="weiblich","1",""))</f>
        <v>0</v>
      </c>
      <c r="Q692" s="22">
        <f>IFERROR(INDEX(Alter!$B$1:$B$7,MATCH(LEFT(Original!P692,5),Alter!$A$1:$A$7,0)),"")</f>
        <v>6</v>
      </c>
      <c r="R692" s="23">
        <f>IFERROR(INDEX(Abschluss!$B$1:$B$10,MATCH(Original!Q692,Abschluss!$A$1:$A$10,0)),"")</f>
        <v>8</v>
      </c>
      <c r="S692" s="23">
        <f>IFERROR(INDEX(Tätigkeit!$B$1:$B$10,MATCH(Original!R692,Tätigkeit!$A$1:$A$10,0)),"")</f>
        <v>7</v>
      </c>
      <c r="T692" s="23">
        <f>IFERROR(INDEX(Berufsfeld!$B$1:$B$16,MATCH(Original!S692,Berufsfeld!$A$1:$A$16,0)),"")</f>
        <v>8</v>
      </c>
      <c r="U692" s="23">
        <f>IFERROR(INDEX(Studium!$B$1:$B$11,MATCH(Original!T692,Studium!$A$1:$A$11,0)),"")</f>
        <v>5</v>
      </c>
      <c r="V692" s="24">
        <f>IFERROR(INDEX(Einkommen!$B$1:$B$17,MATCH(Original!U692,Einkommen!$A$1:$A$17,0)),"")</f>
        <v>7</v>
      </c>
      <c r="W692" s="24">
        <f>IF(Original!V692="","",Original!V692+1)</f>
        <v>5</v>
      </c>
      <c r="X692" s="24">
        <f>IF(Original!W692="","",Original!W692+1)</f>
        <v>4</v>
      </c>
      <c r="Y692" s="25">
        <f>IF(Original!X692="ja",1,IF(Original!X692="nein",0,""))</f>
        <v>1</v>
      </c>
      <c r="Z692" s="25">
        <f>IF(Original!Y692="ja",0,IF(Original!Y692="nein",1,""))</f>
        <v>0</v>
      </c>
      <c r="AA692" s="25">
        <f>IF(OR(Original!Z692="Meine Meinung zu Amazon hat meine Entscheidung im ersten Teil des Fragebogens nicht beeinflusst.",neu!C692=0),0,IF(AND(Original!Z692="Ich habe mich wegen meiner Amazon-Vorbehalte im ersten Teil des Fragebogens fÃ¼r das Spenden entschieden.",neu!C692=1),1,""))</f>
        <v>0</v>
      </c>
      <c r="AB692" s="19"/>
    </row>
    <row r="693" spans="1:28" x14ac:dyDescent="0.3">
      <c r="A693" s="17">
        <f>IF(ISBLANK(Original!C693),1,0)</f>
        <v>1</v>
      </c>
      <c r="B693" s="2" t="str">
        <f>MID(Original!D693,8,1)&amp;MID(Original!F693,8,1)</f>
        <v>B</v>
      </c>
      <c r="C693" s="17">
        <f t="shared" si="50"/>
        <v>0</v>
      </c>
      <c r="D693" s="18">
        <f>Original!G693+1</f>
        <v>8</v>
      </c>
      <c r="E693" s="18">
        <f>Original!H693+1</f>
        <v>9</v>
      </c>
      <c r="F693" s="18">
        <f>10-Original!I693+1</f>
        <v>6</v>
      </c>
      <c r="G693" s="18">
        <f>Original!J693+1</f>
        <v>6</v>
      </c>
      <c r="H693" s="18">
        <f>Original!K693+1</f>
        <v>4</v>
      </c>
      <c r="I693" s="18">
        <f>10-Original!L693+1</f>
        <v>5</v>
      </c>
      <c r="J693" s="4">
        <f t="shared" si="51"/>
        <v>6.333333333333333</v>
      </c>
      <c r="K693" s="18">
        <f>Original!M693</f>
        <v>7</v>
      </c>
      <c r="L693" s="20">
        <f>IF(RIGHT(Original!N693,3)="â‚¬",LEFT(Original!N693,(LEN(Original!N693)-3)),Original!N693)</f>
        <v>300</v>
      </c>
      <c r="M693" s="21">
        <f t="shared" si="52"/>
        <v>300</v>
      </c>
      <c r="N693" s="5">
        <f t="shared" si="53"/>
        <v>300</v>
      </c>
      <c r="O693" s="5">
        <f t="shared" si="54"/>
        <v>300</v>
      </c>
      <c r="P693" s="22" t="str">
        <f>IF(Original!O693="mÃ¤nnlich","0",IF(Original!O693="weiblich","1",""))</f>
        <v>1</v>
      </c>
      <c r="Q693" s="22">
        <f>IFERROR(INDEX(Alter!$B$1:$B$7,MATCH(LEFT(Original!P693,5),Alter!$A$1:$A$7,0)),"")</f>
        <v>2</v>
      </c>
      <c r="R693" s="23">
        <f>IFERROR(INDEX(Abschluss!$B$1:$B$10,MATCH(Original!Q693,Abschluss!$A$1:$A$10,0)),"")</f>
        <v>4</v>
      </c>
      <c r="S693" s="23">
        <f>IFERROR(INDEX(Tätigkeit!$B$1:$B$10,MATCH(Original!R693,Tätigkeit!$A$1:$A$10,0)),"")</f>
        <v>1</v>
      </c>
      <c r="T693" s="23">
        <f>IFERROR(INDEX(Berufsfeld!$B$1:$B$16,MATCH(Original!S693,Berufsfeld!$A$1:$A$16,0)),"")</f>
        <v>8</v>
      </c>
      <c r="U693" s="23">
        <f>IFERROR(INDEX(Studium!$B$1:$B$11,MATCH(Original!T693,Studium!$A$1:$A$11,0)),"")</f>
        <v>5</v>
      </c>
      <c r="V693" s="24">
        <f>IFERROR(INDEX(Einkommen!$B$1:$B$17,MATCH(Original!U693,Einkommen!$A$1:$A$17,0)),"")</f>
        <v>1</v>
      </c>
      <c r="W693" s="24">
        <f>IF(Original!V693="","",Original!V693+1)</f>
        <v>2</v>
      </c>
      <c r="X693" s="24">
        <f>IF(Original!W693="","",Original!W693+1)</f>
        <v>2</v>
      </c>
      <c r="Y693" s="25">
        <f>IF(Original!X693="ja",1,IF(Original!X693="nein",0,""))</f>
        <v>1</v>
      </c>
      <c r="Z693" s="25">
        <f>IF(Original!Y693="ja",0,IF(Original!Y693="nein",1,""))</f>
        <v>0</v>
      </c>
      <c r="AA693" s="25">
        <f>IF(OR(Original!Z693="Meine Meinung zu Amazon hat meine Entscheidung im ersten Teil des Fragebogens nicht beeinflusst.",neu!C693=0),0,IF(AND(Original!Z693="Ich habe mich wegen meiner Amazon-Vorbehalte im ersten Teil des Fragebogens fÃ¼r das Spenden entschieden.",neu!C693=1),1,""))</f>
        <v>0</v>
      </c>
      <c r="AB693" s="19"/>
    </row>
    <row r="694" spans="1:28" x14ac:dyDescent="0.3">
      <c r="A694" s="17">
        <f>IF(ISBLANK(Original!C694),1,0)</f>
        <v>0</v>
      </c>
      <c r="B694" s="2" t="str">
        <f>MID(Original!D694,8,1)&amp;MID(Original!F694,8,1)</f>
        <v>A</v>
      </c>
      <c r="C694" s="17">
        <f t="shared" si="50"/>
        <v>1</v>
      </c>
      <c r="D694" s="18">
        <f>Original!G694+1</f>
        <v>5</v>
      </c>
      <c r="E694" s="18">
        <f>Original!H694+1</f>
        <v>10</v>
      </c>
      <c r="F694" s="18">
        <f>10-Original!I694+1</f>
        <v>5</v>
      </c>
      <c r="G694" s="18">
        <f>Original!J694+1</f>
        <v>5</v>
      </c>
      <c r="H694" s="18">
        <f>Original!K694+1</f>
        <v>3</v>
      </c>
      <c r="I694" s="18">
        <f>10-Original!L694+1</f>
        <v>6</v>
      </c>
      <c r="J694" s="4">
        <f t="shared" si="51"/>
        <v>5.666666666666667</v>
      </c>
      <c r="K694" s="18">
        <f>Original!M694</f>
        <v>6</v>
      </c>
      <c r="L694" s="20">
        <f>IF(RIGHT(Original!N694,3)="â‚¬",LEFT(Original!N694,(LEN(Original!N694)-3)),Original!N694)</f>
        <v>500</v>
      </c>
      <c r="M694" s="21">
        <f t="shared" si="52"/>
        <v>500</v>
      </c>
      <c r="N694" s="5">
        <f t="shared" si="53"/>
        <v>500</v>
      </c>
      <c r="O694" s="5">
        <f t="shared" si="54"/>
        <v>500</v>
      </c>
      <c r="P694" s="22" t="str">
        <f>IF(Original!O694="mÃ¤nnlich","0",IF(Original!O694="weiblich","1",""))</f>
        <v>1</v>
      </c>
      <c r="Q694" s="22">
        <f>IFERROR(INDEX(Alter!$B$1:$B$7,MATCH(LEFT(Original!P694,5),Alter!$A$1:$A$7,0)),"")</f>
        <v>2</v>
      </c>
      <c r="R694" s="23">
        <f>IFERROR(INDEX(Abschluss!$B$1:$B$10,MATCH(Original!Q694,Abschluss!$A$1:$A$10,0)),"")</f>
        <v>4</v>
      </c>
      <c r="S694" s="23">
        <f>IFERROR(INDEX(Tätigkeit!$B$1:$B$10,MATCH(Original!R694,Tätigkeit!$A$1:$A$10,0)),"")</f>
        <v>1</v>
      </c>
      <c r="T694" s="23">
        <f>IFERROR(INDEX(Berufsfeld!$B$1:$B$16,MATCH(Original!S694,Berufsfeld!$A$1:$A$16,0)),"")</f>
        <v>2</v>
      </c>
      <c r="U694" s="23">
        <f>IFERROR(INDEX(Studium!$B$1:$B$11,MATCH(Original!T694,Studium!$A$1:$A$11,0)),"")</f>
        <v>5</v>
      </c>
      <c r="V694" s="24">
        <f>IFERROR(INDEX(Einkommen!$B$1:$B$17,MATCH(Original!U694,Einkommen!$A$1:$A$17,0)),"")</f>
        <v>1</v>
      </c>
      <c r="W694" s="24">
        <f>IF(Original!V694="","",Original!V694+1)</f>
        <v>2</v>
      </c>
      <c r="X694" s="24">
        <f>IF(Original!W694="","",Original!W694+1)</f>
        <v>3</v>
      </c>
      <c r="Y694" s="25">
        <f>IF(Original!X694="ja",1,IF(Original!X694="nein",0,""))</f>
        <v>0</v>
      </c>
      <c r="Z694" s="25">
        <f>IF(Original!Y694="ja",0,IF(Original!Y694="nein",1,""))</f>
        <v>1</v>
      </c>
      <c r="AA694" s="25">
        <f>IF(OR(Original!Z694="Meine Meinung zu Amazon hat meine Entscheidung im ersten Teil des Fragebogens nicht beeinflusst.",neu!C694=0),0,IF(AND(Original!Z694="Ich habe mich wegen meiner Amazon-Vorbehalte im ersten Teil des Fragebogens fÃ¼r das Spenden entschieden.",neu!C694=1),1,""))</f>
        <v>0</v>
      </c>
      <c r="AB694" s="19"/>
    </row>
    <row r="695" spans="1:28" x14ac:dyDescent="0.3">
      <c r="A695" s="17">
        <f>IF(ISBLANK(Original!C695),1,0)</f>
        <v>0</v>
      </c>
      <c r="B695" s="2" t="str">
        <f>MID(Original!D695,8,1)&amp;MID(Original!F695,8,1)</f>
        <v>A</v>
      </c>
      <c r="C695" s="17">
        <f t="shared" si="50"/>
        <v>1</v>
      </c>
      <c r="D695" s="18">
        <f>Original!G695+1</f>
        <v>3</v>
      </c>
      <c r="E695" s="18">
        <f>Original!H695+1</f>
        <v>8</v>
      </c>
      <c r="F695" s="18">
        <f>10-Original!I695+1</f>
        <v>3</v>
      </c>
      <c r="G695" s="18">
        <f>Original!J695+1</f>
        <v>4</v>
      </c>
      <c r="H695" s="18">
        <f>Original!K695+1</f>
        <v>3</v>
      </c>
      <c r="I695" s="18">
        <f>10-Original!L695+1</f>
        <v>3</v>
      </c>
      <c r="J695" s="4">
        <f t="shared" si="51"/>
        <v>4</v>
      </c>
      <c r="K695" s="18">
        <f>Original!M695</f>
        <v>5</v>
      </c>
      <c r="L695" s="20">
        <f>IF(RIGHT(Original!N695,3)="â‚¬",LEFT(Original!N695,(LEN(Original!N695)-3)),Original!N695)</f>
        <v>300</v>
      </c>
      <c r="M695" s="21">
        <f t="shared" si="52"/>
        <v>300</v>
      </c>
      <c r="N695" s="5">
        <f t="shared" si="53"/>
        <v>300</v>
      </c>
      <c r="O695" s="5">
        <f t="shared" si="54"/>
        <v>300</v>
      </c>
      <c r="P695" s="22" t="str">
        <f>IF(Original!O695="mÃ¤nnlich","0",IF(Original!O695="weiblich","1",""))</f>
        <v>1</v>
      </c>
      <c r="Q695" s="22">
        <f>IFERROR(INDEX(Alter!$B$1:$B$7,MATCH(LEFT(Original!P695,5),Alter!$A$1:$A$7,0)),"")</f>
        <v>2</v>
      </c>
      <c r="R695" s="23">
        <f>IFERROR(INDEX(Abschluss!$B$1:$B$10,MATCH(Original!Q695,Abschluss!$A$1:$A$10,0)),"")</f>
        <v>4</v>
      </c>
      <c r="S695" s="23">
        <f>IFERROR(INDEX(Tätigkeit!$B$1:$B$10,MATCH(Original!R695,Tätigkeit!$A$1:$A$10,0)),"")</f>
        <v>1</v>
      </c>
      <c r="T695" s="23">
        <f>IFERROR(INDEX(Berufsfeld!$B$1:$B$16,MATCH(Original!S695,Berufsfeld!$A$1:$A$16,0)),"")</f>
        <v>1</v>
      </c>
      <c r="U695" s="23">
        <f>IFERROR(INDEX(Studium!$B$1:$B$11,MATCH(Original!T695,Studium!$A$1:$A$11,0)),"")</f>
        <v>2</v>
      </c>
      <c r="V695" s="24">
        <f>IFERROR(INDEX(Einkommen!$B$1:$B$17,MATCH(Original!U695,Einkommen!$A$1:$A$17,0)),"")</f>
        <v>2</v>
      </c>
      <c r="W695" s="24">
        <f>IF(Original!V695="","",Original!V695+1)</f>
        <v>3</v>
      </c>
      <c r="X695" s="24">
        <f>IF(Original!W695="","",Original!W695+1)</f>
        <v>2</v>
      </c>
      <c r="Y695" s="25">
        <f>IF(Original!X695="ja",1,IF(Original!X695="nein",0,""))</f>
        <v>1</v>
      </c>
      <c r="Z695" s="25">
        <f>IF(Original!Y695="ja",0,IF(Original!Y695="nein",1,""))</f>
        <v>0</v>
      </c>
      <c r="AA695" s="25">
        <f>IF(OR(Original!Z695="Meine Meinung zu Amazon hat meine Entscheidung im ersten Teil des Fragebogens nicht beeinflusst.",neu!C695=0),0,IF(AND(Original!Z695="Ich habe mich wegen meiner Amazon-Vorbehalte im ersten Teil des Fragebogens fÃ¼r das Spenden entschieden.",neu!C695=1),1,""))</f>
        <v>0</v>
      </c>
      <c r="AB695" s="19"/>
    </row>
    <row r="696" spans="1:28" x14ac:dyDescent="0.3">
      <c r="A696" s="17">
        <f>IF(ISBLANK(Original!C696),1,0)</f>
        <v>0</v>
      </c>
      <c r="B696" s="2" t="str">
        <f>MID(Original!D696,8,1)&amp;MID(Original!F696,8,1)</f>
        <v>A</v>
      </c>
      <c r="C696" s="17">
        <f t="shared" si="50"/>
        <v>1</v>
      </c>
      <c r="D696" s="18">
        <f>Original!G696+1</f>
        <v>7</v>
      </c>
      <c r="E696" s="18">
        <f>Original!H696+1</f>
        <v>3</v>
      </c>
      <c r="F696" s="18">
        <f>10-Original!I696+1</f>
        <v>3</v>
      </c>
      <c r="G696" s="18">
        <f>Original!J696+1</f>
        <v>6</v>
      </c>
      <c r="H696" s="18">
        <f>Original!K696+1</f>
        <v>7</v>
      </c>
      <c r="I696" s="18">
        <f>10-Original!L696+1</f>
        <v>7</v>
      </c>
      <c r="J696" s="4">
        <f t="shared" si="51"/>
        <v>5.5</v>
      </c>
      <c r="K696" s="18">
        <f>Original!M696</f>
        <v>10</v>
      </c>
      <c r="L696" s="20">
        <f>IF(RIGHT(Original!N696,3)="â‚¬",LEFT(Original!N696,(LEN(Original!N696)-3)),Original!N696)</f>
        <v>100</v>
      </c>
      <c r="M696" s="21">
        <f t="shared" si="52"/>
        <v>100</v>
      </c>
      <c r="N696" s="5">
        <f t="shared" si="53"/>
        <v>100</v>
      </c>
      <c r="O696" s="5">
        <f t="shared" si="54"/>
        <v>100</v>
      </c>
      <c r="P696" s="22" t="str">
        <f>IF(Original!O696="mÃ¤nnlich","0",IF(Original!O696="weiblich","1",""))</f>
        <v>1</v>
      </c>
      <c r="Q696" s="22">
        <f>IFERROR(INDEX(Alter!$B$1:$B$7,MATCH(LEFT(Original!P696,5),Alter!$A$1:$A$7,0)),"")</f>
        <v>2</v>
      </c>
      <c r="R696" s="23">
        <f>IFERROR(INDEX(Abschluss!$B$1:$B$10,MATCH(Original!Q696,Abschluss!$A$1:$A$10,0)),"")</f>
        <v>4</v>
      </c>
      <c r="S696" s="23">
        <f>IFERROR(INDEX(Tätigkeit!$B$1:$B$10,MATCH(Original!R696,Tätigkeit!$A$1:$A$10,0)),"")</f>
        <v>1</v>
      </c>
      <c r="T696" s="23">
        <f>IFERROR(INDEX(Berufsfeld!$B$1:$B$16,MATCH(Original!S696,Berufsfeld!$A$1:$A$16,0)),"")</f>
        <v>1</v>
      </c>
      <c r="U696" s="23">
        <f>IFERROR(INDEX(Studium!$B$1:$B$11,MATCH(Original!T696,Studium!$A$1:$A$11,0)),"")</f>
        <v>2</v>
      </c>
      <c r="V696" s="24">
        <f>IFERROR(INDEX(Einkommen!$B$1:$B$17,MATCH(Original!U696,Einkommen!$A$1:$A$17,0)),"")</f>
        <v>2</v>
      </c>
      <c r="W696" s="24">
        <f>IF(Original!V696="","",Original!V696+1)</f>
        <v>3</v>
      </c>
      <c r="X696" s="24">
        <f>IF(Original!W696="","",Original!W696+1)</f>
        <v>4</v>
      </c>
      <c r="Y696" s="25">
        <f>IF(Original!X696="ja",1,IF(Original!X696="nein",0,""))</f>
        <v>1</v>
      </c>
      <c r="Z696" s="25">
        <f>IF(Original!Y696="ja",0,IF(Original!Y696="nein",1,""))</f>
        <v>0</v>
      </c>
      <c r="AA696" s="25">
        <f>IF(OR(Original!Z696="Meine Meinung zu Amazon hat meine Entscheidung im ersten Teil des Fragebogens nicht beeinflusst.",neu!C696=0),0,IF(AND(Original!Z696="Ich habe mich wegen meiner Amazon-Vorbehalte im ersten Teil des Fragebogens fÃ¼r das Spenden entschieden.",neu!C696=1),1,""))</f>
        <v>0</v>
      </c>
      <c r="AB696" s="19"/>
    </row>
    <row r="697" spans="1:28" x14ac:dyDescent="0.3">
      <c r="A697" s="17">
        <f>IF(ISBLANK(Original!C697),1,0)</f>
        <v>0</v>
      </c>
      <c r="B697" s="2" t="str">
        <f>MID(Original!D697,8,1)&amp;MID(Original!F697,8,1)</f>
        <v>A</v>
      </c>
      <c r="C697" s="17">
        <f t="shared" si="50"/>
        <v>1</v>
      </c>
      <c r="D697" s="18">
        <f>Original!G697+1</f>
        <v>6</v>
      </c>
      <c r="E697" s="18">
        <f>Original!H697+1</f>
        <v>9</v>
      </c>
      <c r="F697" s="18">
        <f>10-Original!I697+1</f>
        <v>6</v>
      </c>
      <c r="G697" s="18">
        <f>Original!J697+1</f>
        <v>6</v>
      </c>
      <c r="H697" s="18">
        <f>Original!K697+1</f>
        <v>5</v>
      </c>
      <c r="I697" s="18">
        <f>10-Original!L697+1</f>
        <v>4</v>
      </c>
      <c r="J697" s="4">
        <f t="shared" si="51"/>
        <v>6</v>
      </c>
      <c r="K697" s="18">
        <f>Original!M697</f>
        <v>9</v>
      </c>
      <c r="L697" s="20">
        <f>IF(RIGHT(Original!N697,3)="â‚¬",LEFT(Original!N697,(LEN(Original!N697)-3)),Original!N697)</f>
        <v>50</v>
      </c>
      <c r="M697" s="21">
        <f t="shared" si="52"/>
        <v>50</v>
      </c>
      <c r="N697" s="5">
        <f t="shared" si="53"/>
        <v>50</v>
      </c>
      <c r="O697" s="5">
        <f t="shared" si="54"/>
        <v>50</v>
      </c>
      <c r="P697" s="22" t="str">
        <f>IF(Original!O697="mÃ¤nnlich","0",IF(Original!O697="weiblich","1",""))</f>
        <v>1</v>
      </c>
      <c r="Q697" s="22">
        <f>IFERROR(INDEX(Alter!$B$1:$B$7,MATCH(LEFT(Original!P697,5),Alter!$A$1:$A$7,0)),"")</f>
        <v>2</v>
      </c>
      <c r="R697" s="23">
        <f>IFERROR(INDEX(Abschluss!$B$1:$B$10,MATCH(Original!Q697,Abschluss!$A$1:$A$10,0)),"")</f>
        <v>7</v>
      </c>
      <c r="S697" s="23">
        <f>IFERROR(INDEX(Tätigkeit!$B$1:$B$10,MATCH(Original!R697,Tätigkeit!$A$1:$A$10,0)),"")</f>
        <v>1</v>
      </c>
      <c r="T697" s="23">
        <f>IFERROR(INDEX(Berufsfeld!$B$1:$B$16,MATCH(Original!S697,Berufsfeld!$A$1:$A$16,0)),"")</f>
        <v>14</v>
      </c>
      <c r="U697" s="23">
        <f>IFERROR(INDEX(Studium!$B$1:$B$11,MATCH(Original!T697,Studium!$A$1:$A$11,0)),"")</f>
        <v>6</v>
      </c>
      <c r="V697" s="24">
        <f>IFERROR(INDEX(Einkommen!$B$1:$B$17,MATCH(Original!U697,Einkommen!$A$1:$A$17,0)),"")</f>
        <v>2</v>
      </c>
      <c r="W697" s="24">
        <f>IF(Original!V697="","",Original!V697+1)</f>
        <v>3</v>
      </c>
      <c r="X697" s="24">
        <f>IF(Original!W697="","",Original!W697+1)</f>
        <v>3</v>
      </c>
      <c r="Y697" s="25">
        <f>IF(Original!X697="ja",1,IF(Original!X697="nein",0,""))</f>
        <v>1</v>
      </c>
      <c r="Z697" s="25">
        <f>IF(Original!Y697="ja",0,IF(Original!Y697="nein",1,""))</f>
        <v>1</v>
      </c>
      <c r="AA697" s="25">
        <f>IF(OR(Original!Z697="Meine Meinung zu Amazon hat meine Entscheidung im ersten Teil des Fragebogens nicht beeinflusst.",neu!C697=0),0,IF(AND(Original!Z697="Ich habe mich wegen meiner Amazon-Vorbehalte im ersten Teil des Fragebogens fÃ¼r das Spenden entschieden.",neu!C697=1),1,""))</f>
        <v>0</v>
      </c>
      <c r="AB697" s="19"/>
    </row>
    <row r="698" spans="1:28" x14ac:dyDescent="0.3">
      <c r="A698" s="17">
        <f>IF(ISBLANK(Original!C698),1,0)</f>
        <v>1</v>
      </c>
      <c r="B698" s="2" t="str">
        <f>MID(Original!D698,8,1)&amp;MID(Original!F698,8,1)</f>
        <v>A</v>
      </c>
      <c r="C698" s="17">
        <f t="shared" si="50"/>
        <v>1</v>
      </c>
      <c r="D698" s="18">
        <f>Original!G698+1</f>
        <v>5</v>
      </c>
      <c r="E698" s="18">
        <f>Original!H698+1</f>
        <v>9</v>
      </c>
      <c r="F698" s="18">
        <f>10-Original!I698+1</f>
        <v>7</v>
      </c>
      <c r="G698" s="18">
        <f>Original!J698+1</f>
        <v>5</v>
      </c>
      <c r="H698" s="18">
        <f>Original!K698+1</f>
        <v>6</v>
      </c>
      <c r="I698" s="18">
        <f>10-Original!L698+1</f>
        <v>5</v>
      </c>
      <c r="J698" s="4">
        <f t="shared" si="51"/>
        <v>6.166666666666667</v>
      </c>
      <c r="K698" s="18">
        <f>Original!M698</f>
        <v>6</v>
      </c>
      <c r="L698" s="20">
        <f>IF(RIGHT(Original!N698,3)="â‚¬",LEFT(Original!N698,(LEN(Original!N698)-3)),Original!N698)</f>
        <v>200</v>
      </c>
      <c r="M698" s="21">
        <f t="shared" si="52"/>
        <v>200</v>
      </c>
      <c r="N698" s="5">
        <f t="shared" si="53"/>
        <v>200</v>
      </c>
      <c r="O698" s="5">
        <f t="shared" si="54"/>
        <v>200</v>
      </c>
      <c r="P698" s="22" t="str">
        <f>IF(Original!O698="mÃ¤nnlich","0",IF(Original!O698="weiblich","1",""))</f>
        <v>0</v>
      </c>
      <c r="Q698" s="22">
        <f>IFERROR(INDEX(Alter!$B$1:$B$7,MATCH(LEFT(Original!P698,5),Alter!$A$1:$A$7,0)),"")</f>
        <v>2</v>
      </c>
      <c r="R698" s="23">
        <f>IFERROR(INDEX(Abschluss!$B$1:$B$10,MATCH(Original!Q698,Abschluss!$A$1:$A$10,0)),"")</f>
        <v>4</v>
      </c>
      <c r="S698" s="23">
        <f>IFERROR(INDEX(Tätigkeit!$B$1:$B$10,MATCH(Original!R698,Tätigkeit!$A$1:$A$10,0)),"")</f>
        <v>1</v>
      </c>
      <c r="T698" s="23">
        <f>IFERROR(INDEX(Berufsfeld!$B$1:$B$16,MATCH(Original!S698,Berufsfeld!$A$1:$A$16,0)),"")</f>
        <v>8</v>
      </c>
      <c r="U698" s="23">
        <f>IFERROR(INDEX(Studium!$B$1:$B$11,MATCH(Original!T698,Studium!$A$1:$A$11,0)),"")</f>
        <v>5</v>
      </c>
      <c r="V698" s="24">
        <f>IFERROR(INDEX(Einkommen!$B$1:$B$17,MATCH(Original!U698,Einkommen!$A$1:$A$17,0)),"")</f>
        <v>2</v>
      </c>
      <c r="W698" s="24">
        <f>IF(Original!V698="","",Original!V698+1)</f>
        <v>3</v>
      </c>
      <c r="X698" s="24">
        <f>IF(Original!W698="","",Original!W698+1)</f>
        <v>3</v>
      </c>
      <c r="Y698" s="25">
        <f>IF(Original!X698="ja",1,IF(Original!X698="nein",0,""))</f>
        <v>1</v>
      </c>
      <c r="Z698" s="25">
        <f>IF(Original!Y698="ja",0,IF(Original!Y698="nein",1,""))</f>
        <v>0</v>
      </c>
      <c r="AA698" s="25">
        <f>IF(OR(Original!Z698="Meine Meinung zu Amazon hat meine Entscheidung im ersten Teil des Fragebogens nicht beeinflusst.",neu!C698=0),0,IF(AND(Original!Z698="Ich habe mich wegen meiner Amazon-Vorbehalte im ersten Teil des Fragebogens fÃ¼r das Spenden entschieden.",neu!C698=1),1,""))</f>
        <v>0</v>
      </c>
      <c r="AB698" s="19"/>
    </row>
    <row r="699" spans="1:28" x14ac:dyDescent="0.3">
      <c r="A699" s="17">
        <f>IF(ISBLANK(Original!C699),1,0)</f>
        <v>1</v>
      </c>
      <c r="B699" s="2" t="str">
        <f>MID(Original!D699,8,1)&amp;MID(Original!F699,8,1)</f>
        <v>A</v>
      </c>
      <c r="C699" s="17">
        <f t="shared" si="50"/>
        <v>1</v>
      </c>
      <c r="D699" s="18">
        <f>Original!G699+1</f>
        <v>4</v>
      </c>
      <c r="E699" s="18">
        <f>Original!H699+1</f>
        <v>5</v>
      </c>
      <c r="F699" s="18">
        <f>10-Original!I699+1</f>
        <v>4</v>
      </c>
      <c r="G699" s="18">
        <f>Original!J699+1</f>
        <v>1</v>
      </c>
      <c r="H699" s="18">
        <f>Original!K699+1</f>
        <v>1</v>
      </c>
      <c r="I699" s="18">
        <f>10-Original!L699+1</f>
        <v>7</v>
      </c>
      <c r="J699" s="4">
        <f t="shared" si="51"/>
        <v>3.6666666666666665</v>
      </c>
      <c r="K699" s="18">
        <f>Original!M699</f>
        <v>8</v>
      </c>
      <c r="L699" s="20">
        <f>IF(RIGHT(Original!N699,3)="â‚¬",LEFT(Original!N699,(LEN(Original!N699)-3)),Original!N699)</f>
        <v>700</v>
      </c>
      <c r="M699" s="21">
        <f t="shared" si="52"/>
        <v>700</v>
      </c>
      <c r="N699" s="5">
        <f t="shared" si="53"/>
        <v>700</v>
      </c>
      <c r="O699" s="5">
        <f t="shared" si="54"/>
        <v>700</v>
      </c>
      <c r="P699" s="22" t="str">
        <f>IF(Original!O699="mÃ¤nnlich","0",IF(Original!O699="weiblich","1",""))</f>
        <v>1</v>
      </c>
      <c r="Q699" s="22">
        <f>IFERROR(INDEX(Alter!$B$1:$B$7,MATCH(LEFT(Original!P699,5),Alter!$A$1:$A$7,0)),"")</f>
        <v>2</v>
      </c>
      <c r="R699" s="23">
        <f>IFERROR(INDEX(Abschluss!$B$1:$B$10,MATCH(Original!Q699,Abschluss!$A$1:$A$10,0)),"")</f>
        <v>7</v>
      </c>
      <c r="S699" s="23">
        <f>IFERROR(INDEX(Tätigkeit!$B$1:$B$10,MATCH(Original!R699,Tätigkeit!$A$1:$A$10,0)),"")</f>
        <v>1</v>
      </c>
      <c r="T699" s="23">
        <f>IFERROR(INDEX(Berufsfeld!$B$1:$B$16,MATCH(Original!S699,Berufsfeld!$A$1:$A$16,0)),"")</f>
        <v>1</v>
      </c>
      <c r="U699" s="23">
        <f>IFERROR(INDEX(Studium!$B$1:$B$11,MATCH(Original!T699,Studium!$A$1:$A$11,0)),"")</f>
        <v>2</v>
      </c>
      <c r="V699" s="24">
        <f>IFERROR(INDEX(Einkommen!$B$1:$B$17,MATCH(Original!U699,Einkommen!$A$1:$A$17,0)),"")</f>
        <v>2</v>
      </c>
      <c r="W699" s="24">
        <f>IF(Original!V699="","",Original!V699+1)</f>
        <v>6</v>
      </c>
      <c r="X699" s="24">
        <f>IF(Original!W699="","",Original!W699+1)</f>
        <v>3</v>
      </c>
      <c r="Y699" s="25">
        <f>IF(Original!X699="ja",1,IF(Original!X699="nein",0,""))</f>
        <v>1</v>
      </c>
      <c r="Z699" s="25">
        <f>IF(Original!Y699="ja",0,IF(Original!Y699="nein",1,""))</f>
        <v>1</v>
      </c>
      <c r="AA699" s="25">
        <f>IF(OR(Original!Z699="Meine Meinung zu Amazon hat meine Entscheidung im ersten Teil des Fragebogens nicht beeinflusst.",neu!C699=0),0,IF(AND(Original!Z699="Ich habe mich wegen meiner Amazon-Vorbehalte im ersten Teil des Fragebogens fÃ¼r das Spenden entschieden.",neu!C699=1),1,""))</f>
        <v>0</v>
      </c>
      <c r="AB699" s="19"/>
    </row>
    <row r="700" spans="1:28" x14ac:dyDescent="0.3">
      <c r="A700" s="17">
        <f>IF(ISBLANK(Original!C700),1,0)</f>
        <v>0</v>
      </c>
      <c r="B700" s="2" t="str">
        <f>MID(Original!D700,8,1)&amp;MID(Original!F700,8,1)</f>
        <v>A</v>
      </c>
      <c r="C700" s="17">
        <f t="shared" si="50"/>
        <v>1</v>
      </c>
      <c r="D700" s="18">
        <f>Original!G700+1</f>
        <v>4</v>
      </c>
      <c r="E700" s="18">
        <f>Original!H700+1</f>
        <v>7</v>
      </c>
      <c r="F700" s="18">
        <f>10-Original!I700+1</f>
        <v>3</v>
      </c>
      <c r="G700" s="18">
        <f>Original!J700+1</f>
        <v>2</v>
      </c>
      <c r="H700" s="18">
        <f>Original!K700+1</f>
        <v>1</v>
      </c>
      <c r="I700" s="18">
        <f>10-Original!L700+1</f>
        <v>6</v>
      </c>
      <c r="J700" s="4">
        <f t="shared" si="51"/>
        <v>3.8333333333333335</v>
      </c>
      <c r="K700" s="18">
        <f>Original!M700</f>
        <v>6</v>
      </c>
      <c r="L700" s="20">
        <f>IF(RIGHT(Original!N700,3)="â‚¬",LEFT(Original!N700,(LEN(Original!N700)-3)),Original!N700)</f>
        <v>50</v>
      </c>
      <c r="M700" s="21">
        <f t="shared" si="52"/>
        <v>50</v>
      </c>
      <c r="N700" s="5">
        <f t="shared" si="53"/>
        <v>50</v>
      </c>
      <c r="O700" s="5">
        <f t="shared" si="54"/>
        <v>50</v>
      </c>
      <c r="P700" s="22" t="str">
        <f>IF(Original!O700="mÃ¤nnlich","0",IF(Original!O700="weiblich","1",""))</f>
        <v>0</v>
      </c>
      <c r="Q700" s="22">
        <f>IFERROR(INDEX(Alter!$B$1:$B$7,MATCH(LEFT(Original!P700,5),Alter!$A$1:$A$7,0)),"")</f>
        <v>2</v>
      </c>
      <c r="R700" s="23">
        <f>IFERROR(INDEX(Abschluss!$B$1:$B$10,MATCH(Original!Q700,Abschluss!$A$1:$A$10,0)),"")</f>
        <v>8</v>
      </c>
      <c r="S700" s="23">
        <f>IFERROR(INDEX(Tätigkeit!$B$1:$B$10,MATCH(Original!R700,Tätigkeit!$A$1:$A$10,0)),"")</f>
        <v>2</v>
      </c>
      <c r="T700" s="23">
        <f>IFERROR(INDEX(Berufsfeld!$B$1:$B$16,MATCH(Original!S700,Berufsfeld!$A$1:$A$16,0)),"")</f>
        <v>8</v>
      </c>
      <c r="U700" s="23">
        <f>IFERROR(INDEX(Studium!$B$1:$B$11,MATCH(Original!T700,Studium!$A$1:$A$11,0)),"")</f>
        <v>4</v>
      </c>
      <c r="V700" s="24">
        <f>IFERROR(INDEX(Einkommen!$B$1:$B$17,MATCH(Original!U700,Einkommen!$A$1:$A$17,0)),"")</f>
        <v>3</v>
      </c>
      <c r="W700" s="24">
        <f>IF(Original!V700="","",Original!V700+1)</f>
        <v>4</v>
      </c>
      <c r="X700" s="24">
        <f>IF(Original!W700="","",Original!W700+1)</f>
        <v>2</v>
      </c>
      <c r="Y700" s="25">
        <f>IF(Original!X700="ja",1,IF(Original!X700="nein",0,""))</f>
        <v>0</v>
      </c>
      <c r="Z700" s="25">
        <f>IF(Original!Y700="ja",0,IF(Original!Y700="nein",1,""))</f>
        <v>0</v>
      </c>
      <c r="AA700" s="25">
        <f>IF(OR(Original!Z700="Meine Meinung zu Amazon hat meine Entscheidung im ersten Teil des Fragebogens nicht beeinflusst.",neu!C700=0),0,IF(AND(Original!Z700="Ich habe mich wegen meiner Amazon-Vorbehalte im ersten Teil des Fragebogens fÃ¼r das Spenden entschieden.",neu!C700=1),1,""))</f>
        <v>0</v>
      </c>
      <c r="AB700" s="19"/>
    </row>
    <row r="701" spans="1:28" x14ac:dyDescent="0.3">
      <c r="A701" s="17">
        <f>IF(ISBLANK(Original!C701),1,0)</f>
        <v>0</v>
      </c>
      <c r="B701" s="2" t="str">
        <f>MID(Original!D701,8,1)&amp;MID(Original!F701,8,1)</f>
        <v>A</v>
      </c>
      <c r="C701" s="17">
        <f t="shared" si="50"/>
        <v>1</v>
      </c>
      <c r="D701" s="18">
        <f>Original!G701+1</f>
        <v>5</v>
      </c>
      <c r="E701" s="18">
        <f>Original!H701+1</f>
        <v>3</v>
      </c>
      <c r="F701" s="18">
        <f>10-Original!I701+1</f>
        <v>3</v>
      </c>
      <c r="G701" s="18">
        <f>Original!J701+1</f>
        <v>3</v>
      </c>
      <c r="H701" s="18">
        <f>Original!K701+1</f>
        <v>3</v>
      </c>
      <c r="I701" s="18">
        <f>10-Original!L701+1</f>
        <v>4</v>
      </c>
      <c r="J701" s="4">
        <f t="shared" si="51"/>
        <v>3.5</v>
      </c>
      <c r="K701" s="18">
        <f>Original!M701</f>
        <v>8</v>
      </c>
      <c r="L701" s="20">
        <f>IF(RIGHT(Original!N701,3)="â‚¬",LEFT(Original!N701,(LEN(Original!N701)-3)),Original!N701)</f>
        <v>500</v>
      </c>
      <c r="M701" s="21">
        <f t="shared" si="52"/>
        <v>500</v>
      </c>
      <c r="N701" s="5">
        <f t="shared" si="53"/>
        <v>500</v>
      </c>
      <c r="O701" s="5">
        <f t="shared" si="54"/>
        <v>500</v>
      </c>
      <c r="P701" s="22" t="str">
        <f>IF(Original!O701="mÃ¤nnlich","0",IF(Original!O701="weiblich","1",""))</f>
        <v>1</v>
      </c>
      <c r="Q701" s="22">
        <f>IFERROR(INDEX(Alter!$B$1:$B$7,MATCH(LEFT(Original!P701,5),Alter!$A$1:$A$7,0)),"")</f>
        <v>2</v>
      </c>
      <c r="R701" s="23">
        <f>IFERROR(INDEX(Abschluss!$B$1:$B$10,MATCH(Original!Q701,Abschluss!$A$1:$A$10,0)),"")</f>
        <v>8</v>
      </c>
      <c r="S701" s="23">
        <f>IFERROR(INDEX(Tätigkeit!$B$1:$B$10,MATCH(Original!R701,Tätigkeit!$A$1:$A$10,0)),"")</f>
        <v>1</v>
      </c>
      <c r="T701" s="23">
        <f>IFERROR(INDEX(Berufsfeld!$B$1:$B$16,MATCH(Original!S701,Berufsfeld!$A$1:$A$16,0)),"")</f>
        <v>4</v>
      </c>
      <c r="U701" s="23">
        <f>IFERROR(INDEX(Studium!$B$1:$B$11,MATCH(Original!T701,Studium!$A$1:$A$11,0)),"")</f>
        <v>3</v>
      </c>
      <c r="V701" s="24">
        <f>IFERROR(INDEX(Einkommen!$B$1:$B$17,MATCH(Original!U701,Einkommen!$A$1:$A$17,0)),"")</f>
        <v>2</v>
      </c>
      <c r="W701" s="24">
        <f>IF(Original!V701="","",Original!V701+1)</f>
        <v>4</v>
      </c>
      <c r="X701" s="24">
        <f>IF(Original!W701="","",Original!W701+1)</f>
        <v>2</v>
      </c>
      <c r="Y701" s="25">
        <f>IF(Original!X701="ja",1,IF(Original!X701="nein",0,""))</f>
        <v>1</v>
      </c>
      <c r="Z701" s="25">
        <f>IF(Original!Y701="ja",0,IF(Original!Y701="nein",1,""))</f>
        <v>0</v>
      </c>
      <c r="AA701" s="25">
        <f>IF(OR(Original!Z701="Meine Meinung zu Amazon hat meine Entscheidung im ersten Teil des Fragebogens nicht beeinflusst.",neu!C701=0),0,IF(AND(Original!Z701="Ich habe mich wegen meiner Amazon-Vorbehalte im ersten Teil des Fragebogens fÃ¼r das Spenden entschieden.",neu!C701=1),1,""))</f>
        <v>0</v>
      </c>
      <c r="AB701" s="19"/>
    </row>
    <row r="702" spans="1:28" x14ac:dyDescent="0.3">
      <c r="A702" s="17">
        <f>IF(ISBLANK(Original!C702),1,0)</f>
        <v>1</v>
      </c>
      <c r="B702" s="2" t="str">
        <f>MID(Original!D702,8,1)&amp;MID(Original!F702,8,1)</f>
        <v>A</v>
      </c>
      <c r="C702" s="17">
        <f t="shared" si="50"/>
        <v>1</v>
      </c>
      <c r="D702" s="18">
        <f>Original!G702+1</f>
        <v>8</v>
      </c>
      <c r="E702" s="18">
        <f>Original!H702+1</f>
        <v>4</v>
      </c>
      <c r="F702" s="18">
        <f>10-Original!I702+1</f>
        <v>3</v>
      </c>
      <c r="G702" s="18">
        <f>Original!J702+1</f>
        <v>5</v>
      </c>
      <c r="H702" s="18">
        <f>Original!K702+1</f>
        <v>2</v>
      </c>
      <c r="I702" s="18">
        <f>10-Original!L702+1</f>
        <v>9</v>
      </c>
      <c r="J702" s="4">
        <f t="shared" si="51"/>
        <v>5.166666666666667</v>
      </c>
      <c r="K702" s="18">
        <f>Original!M702</f>
        <v>10</v>
      </c>
      <c r="L702" s="20" t="str">
        <f>IF(RIGHT(Original!N702,3)="â‚¬",LEFT(Original!N702,(LEN(Original!N702)-3)),Original!N702)</f>
        <v>200</v>
      </c>
      <c r="M702" s="21" t="str">
        <f t="shared" si="52"/>
        <v>200</v>
      </c>
      <c r="N702" s="5" t="str">
        <f t="shared" si="53"/>
        <v>200</v>
      </c>
      <c r="O702" s="5">
        <f t="shared" si="54"/>
        <v>200</v>
      </c>
      <c r="P702" s="22" t="str">
        <f>IF(Original!O702="mÃ¤nnlich","0",IF(Original!O702="weiblich","1",""))</f>
        <v>1</v>
      </c>
      <c r="Q702" s="22">
        <f>IFERROR(INDEX(Alter!$B$1:$B$7,MATCH(LEFT(Original!P702,5),Alter!$A$1:$A$7,0)),"")</f>
        <v>2</v>
      </c>
      <c r="R702" s="23">
        <f>IFERROR(INDEX(Abschluss!$B$1:$B$10,MATCH(Original!Q702,Abschluss!$A$1:$A$10,0)),"")</f>
        <v>4</v>
      </c>
      <c r="S702" s="23">
        <f>IFERROR(INDEX(Tätigkeit!$B$1:$B$10,MATCH(Original!R702,Tätigkeit!$A$1:$A$10,0)),"")</f>
        <v>1</v>
      </c>
      <c r="T702" s="23">
        <f>IFERROR(INDEX(Berufsfeld!$B$1:$B$16,MATCH(Original!S702,Berufsfeld!$A$1:$A$16,0)),"")</f>
        <v>3</v>
      </c>
      <c r="U702" s="23">
        <f>IFERROR(INDEX(Studium!$B$1:$B$11,MATCH(Original!T702,Studium!$A$1:$A$11,0)),"")</f>
        <v>7</v>
      </c>
      <c r="V702" s="24">
        <f>IFERROR(INDEX(Einkommen!$B$1:$B$17,MATCH(Original!U702,Einkommen!$A$1:$A$17,0)),"")</f>
        <v>2</v>
      </c>
      <c r="W702" s="24">
        <f>IF(Original!V702="","",Original!V702+1)</f>
        <v>5</v>
      </c>
      <c r="X702" s="24">
        <f>IF(Original!W702="","",Original!W702+1)</f>
        <v>4</v>
      </c>
      <c r="Y702" s="25">
        <f>IF(Original!X702="ja",1,IF(Original!X702="nein",0,""))</f>
        <v>1</v>
      </c>
      <c r="Z702" s="25">
        <f>IF(Original!Y702="ja",0,IF(Original!Y702="nein",1,""))</f>
        <v>0</v>
      </c>
      <c r="AA702" s="25">
        <f>IF(OR(Original!Z702="Meine Meinung zu Amazon hat meine Entscheidung im ersten Teil des Fragebogens nicht beeinflusst.",neu!C702=0),0,IF(AND(Original!Z702="Ich habe mich wegen meiner Amazon-Vorbehalte im ersten Teil des Fragebogens fÃ¼r das Spenden entschieden.",neu!C702=1),1,""))</f>
        <v>0</v>
      </c>
      <c r="AB702" s="19"/>
    </row>
    <row r="703" spans="1:28" x14ac:dyDescent="0.3">
      <c r="A703" s="17">
        <f>IF(ISBLANK(Original!C703),1,0)</f>
        <v>1</v>
      </c>
      <c r="B703" s="2" t="str">
        <f>MID(Original!D703,8,1)&amp;MID(Original!F703,8,1)</f>
        <v>A</v>
      </c>
      <c r="C703" s="17">
        <f t="shared" si="50"/>
        <v>1</v>
      </c>
      <c r="D703" s="18">
        <f>Original!G703+1</f>
        <v>6</v>
      </c>
      <c r="E703" s="18">
        <f>Original!H703+1</f>
        <v>6</v>
      </c>
      <c r="F703" s="18">
        <f>10-Original!I703+1</f>
        <v>3</v>
      </c>
      <c r="G703" s="18">
        <f>Original!J703+1</f>
        <v>4</v>
      </c>
      <c r="H703" s="18">
        <f>Original!K703+1</f>
        <v>1</v>
      </c>
      <c r="I703" s="18">
        <f>10-Original!L703+1</f>
        <v>6</v>
      </c>
      <c r="J703" s="4">
        <f t="shared" si="51"/>
        <v>4.333333333333333</v>
      </c>
      <c r="K703" s="18">
        <f>Original!M703</f>
        <v>7</v>
      </c>
      <c r="L703" s="20">
        <f>IF(RIGHT(Original!N703,3)="â‚¬",LEFT(Original!N703,(LEN(Original!N703)-3)),Original!N703)</f>
        <v>100</v>
      </c>
      <c r="M703" s="21">
        <f t="shared" si="52"/>
        <v>100</v>
      </c>
      <c r="N703" s="5">
        <f t="shared" si="53"/>
        <v>100</v>
      </c>
      <c r="O703" s="5">
        <f t="shared" si="54"/>
        <v>100</v>
      </c>
      <c r="P703" s="22" t="str">
        <f>IF(Original!O703="mÃ¤nnlich","0",IF(Original!O703="weiblich","1",""))</f>
        <v>1</v>
      </c>
      <c r="Q703" s="22">
        <f>IFERROR(INDEX(Alter!$B$1:$B$7,MATCH(LEFT(Original!P703,5),Alter!$A$1:$A$7,0)),"")</f>
        <v>2</v>
      </c>
      <c r="R703" s="23">
        <f>IFERROR(INDEX(Abschluss!$B$1:$B$10,MATCH(Original!Q703,Abschluss!$A$1:$A$10,0)),"")</f>
        <v>8</v>
      </c>
      <c r="S703" s="23">
        <f>IFERROR(INDEX(Tätigkeit!$B$1:$B$10,MATCH(Original!R703,Tätigkeit!$A$1:$A$10,0)),"")</f>
        <v>1</v>
      </c>
      <c r="T703" s="23">
        <f>IFERROR(INDEX(Berufsfeld!$B$1:$B$16,MATCH(Original!S703,Berufsfeld!$A$1:$A$16,0)),"")</f>
        <v>4</v>
      </c>
      <c r="U703" s="23">
        <f>IFERROR(INDEX(Studium!$B$1:$B$11,MATCH(Original!T703,Studium!$A$1:$A$11,0)),"")</f>
        <v>3</v>
      </c>
      <c r="V703" s="24">
        <f>IFERROR(INDEX(Einkommen!$B$1:$B$17,MATCH(Original!U703,Einkommen!$A$1:$A$17,0)),"")</f>
        <v>2</v>
      </c>
      <c r="W703" s="24">
        <f>IF(Original!V703="","",Original!V703+1)</f>
        <v>3</v>
      </c>
      <c r="X703" s="24">
        <f>IF(Original!W703="","",Original!W703+1)</f>
        <v>3</v>
      </c>
      <c r="Y703" s="25">
        <f>IF(Original!X703="ja",1,IF(Original!X703="nein",0,""))</f>
        <v>1</v>
      </c>
      <c r="Z703" s="25">
        <f>IF(Original!Y703="ja",0,IF(Original!Y703="nein",1,""))</f>
        <v>0</v>
      </c>
      <c r="AA703" s="25">
        <f>IF(OR(Original!Z703="Meine Meinung zu Amazon hat meine Entscheidung im ersten Teil des Fragebogens nicht beeinflusst.",neu!C703=0),0,IF(AND(Original!Z703="Ich habe mich wegen meiner Amazon-Vorbehalte im ersten Teil des Fragebogens fÃ¼r das Spenden entschieden.",neu!C703=1),1,""))</f>
        <v>0</v>
      </c>
      <c r="AB703" s="19"/>
    </row>
    <row r="704" spans="1:28" x14ac:dyDescent="0.3">
      <c r="A704" s="17">
        <f>IF(ISBLANK(Original!C704),1,0)</f>
        <v>1</v>
      </c>
      <c r="B704" s="2" t="str">
        <f>MID(Original!D704,8,1)&amp;MID(Original!F704,8,1)</f>
        <v>A</v>
      </c>
      <c r="C704" s="17">
        <f t="shared" si="50"/>
        <v>1</v>
      </c>
      <c r="D704" s="18">
        <f>Original!G704+1</f>
        <v>2</v>
      </c>
      <c r="E704" s="18">
        <f>Original!H704+1</f>
        <v>3</v>
      </c>
      <c r="F704" s="18">
        <f>10-Original!I704+1</f>
        <v>4</v>
      </c>
      <c r="G704" s="18">
        <f>Original!J704+1</f>
        <v>2</v>
      </c>
      <c r="H704" s="18">
        <f>Original!K704+1</f>
        <v>1</v>
      </c>
      <c r="I704" s="18">
        <f>10-Original!L704+1</f>
        <v>1</v>
      </c>
      <c r="J704" s="4">
        <f t="shared" si="51"/>
        <v>2.1666666666666665</v>
      </c>
      <c r="K704" s="18">
        <f>Original!M704</f>
        <v>8</v>
      </c>
      <c r="L704" s="20">
        <f>IF(RIGHT(Original!N704,3)="â‚¬",LEFT(Original!N704,(LEN(Original!N704)-3)),Original!N704)</f>
        <v>200</v>
      </c>
      <c r="M704" s="21">
        <f t="shared" si="52"/>
        <v>200</v>
      </c>
      <c r="N704" s="5">
        <f t="shared" si="53"/>
        <v>200</v>
      </c>
      <c r="O704" s="5">
        <f t="shared" si="54"/>
        <v>200</v>
      </c>
      <c r="P704" s="22" t="str">
        <f>IF(Original!O704="mÃ¤nnlich","0",IF(Original!O704="weiblich","1",""))</f>
        <v>0</v>
      </c>
      <c r="Q704" s="22">
        <f>IFERROR(INDEX(Alter!$B$1:$B$7,MATCH(LEFT(Original!P704,5),Alter!$A$1:$A$7,0)),"")</f>
        <v>3</v>
      </c>
      <c r="R704" s="23">
        <f>IFERROR(INDEX(Abschluss!$B$1:$B$10,MATCH(Original!Q704,Abschluss!$A$1:$A$10,0)),"")</f>
        <v>7</v>
      </c>
      <c r="S704" s="23">
        <f>IFERROR(INDEX(Tätigkeit!$B$1:$B$10,MATCH(Original!R704,Tätigkeit!$A$1:$A$10,0)),"")</f>
        <v>4</v>
      </c>
      <c r="T704" s="23">
        <f>IFERROR(INDEX(Berufsfeld!$B$1:$B$16,MATCH(Original!S704,Berufsfeld!$A$1:$A$16,0)),"")</f>
        <v>10</v>
      </c>
      <c r="U704" s="23">
        <f>IFERROR(INDEX(Studium!$B$1:$B$11,MATCH(Original!T704,Studium!$A$1:$A$11,0)),"")</f>
        <v>5</v>
      </c>
      <c r="V704" s="24">
        <f>IFERROR(INDEX(Einkommen!$B$1:$B$17,MATCH(Original!U704,Einkommen!$A$1:$A$17,0)),"")</f>
        <v>3</v>
      </c>
      <c r="W704" s="24">
        <f>IF(Original!V704="","",Original!V704+1)</f>
        <v>2</v>
      </c>
      <c r="X704" s="24">
        <f>IF(Original!W704="","",Original!W704+1)</f>
        <v>2</v>
      </c>
      <c r="Y704" s="25">
        <f>IF(Original!X704="ja",1,IF(Original!X704="nein",0,""))</f>
        <v>1</v>
      </c>
      <c r="Z704" s="25">
        <f>IF(Original!Y704="ja",0,IF(Original!Y704="nein",1,""))</f>
        <v>0</v>
      </c>
      <c r="AA704" s="25">
        <f>IF(OR(Original!Z704="Meine Meinung zu Amazon hat meine Entscheidung im ersten Teil des Fragebogens nicht beeinflusst.",neu!C704=0),0,IF(AND(Original!Z704="Ich habe mich wegen meiner Amazon-Vorbehalte im ersten Teil des Fragebogens fÃ¼r das Spenden entschieden.",neu!C704=1),1,""))</f>
        <v>1</v>
      </c>
      <c r="AB704" s="19"/>
    </row>
    <row r="705" spans="1:28" x14ac:dyDescent="0.3">
      <c r="A705" s="17">
        <f>IF(ISBLANK(Original!C705),1,0)</f>
        <v>1</v>
      </c>
      <c r="B705" s="2" t="str">
        <f>MID(Original!D705,8,1)&amp;MID(Original!F705,8,1)</f>
        <v>A</v>
      </c>
      <c r="C705" s="17">
        <f t="shared" si="50"/>
        <v>1</v>
      </c>
      <c r="D705" s="18">
        <f>Original!G705+1</f>
        <v>5</v>
      </c>
      <c r="E705" s="18">
        <f>Original!H705+1</f>
        <v>11</v>
      </c>
      <c r="F705" s="18">
        <f>10-Original!I705+1</f>
        <v>9</v>
      </c>
      <c r="G705" s="18">
        <f>Original!J705+1</f>
        <v>4</v>
      </c>
      <c r="H705" s="18">
        <f>Original!K705+1</f>
        <v>2</v>
      </c>
      <c r="I705" s="18">
        <f>10-Original!L705+1</f>
        <v>4</v>
      </c>
      <c r="J705" s="4">
        <f t="shared" si="51"/>
        <v>5.833333333333333</v>
      </c>
      <c r="K705" s="18">
        <f>Original!M705</f>
        <v>10</v>
      </c>
      <c r="L705" s="20" t="str">
        <f>IF(RIGHT(Original!N705,3)="â‚¬",LEFT(Original!N705,(LEN(Original!N705)-3)),Original!N705)</f>
        <v>500</v>
      </c>
      <c r="M705" s="21" t="str">
        <f t="shared" si="52"/>
        <v>500</v>
      </c>
      <c r="N705" s="5" t="str">
        <f t="shared" si="53"/>
        <v>500</v>
      </c>
      <c r="O705" s="5">
        <f t="shared" si="54"/>
        <v>500</v>
      </c>
      <c r="P705" s="22" t="str">
        <f>IF(Original!O705="mÃ¤nnlich","0",IF(Original!O705="weiblich","1",""))</f>
        <v>1</v>
      </c>
      <c r="Q705" s="22">
        <f>IFERROR(INDEX(Alter!$B$1:$B$7,MATCH(LEFT(Original!P705,5),Alter!$A$1:$A$7,0)),"")</f>
        <v>2</v>
      </c>
      <c r="R705" s="23">
        <f>IFERROR(INDEX(Abschluss!$B$1:$B$10,MATCH(Original!Q705,Abschluss!$A$1:$A$10,0)),"")</f>
        <v>4</v>
      </c>
      <c r="S705" s="23">
        <f>IFERROR(INDEX(Tätigkeit!$B$1:$B$10,MATCH(Original!R705,Tätigkeit!$A$1:$A$10,0)),"")</f>
        <v>1</v>
      </c>
      <c r="T705" s="23">
        <f>IFERROR(INDEX(Berufsfeld!$B$1:$B$16,MATCH(Original!S705,Berufsfeld!$A$1:$A$16,0)),"")</f>
        <v>4</v>
      </c>
      <c r="U705" s="23">
        <f>IFERROR(INDEX(Studium!$B$1:$B$11,MATCH(Original!T705,Studium!$A$1:$A$11,0)),"")</f>
        <v>3</v>
      </c>
      <c r="V705" s="24">
        <f>IFERROR(INDEX(Einkommen!$B$1:$B$17,MATCH(Original!U705,Einkommen!$A$1:$A$17,0)),"")</f>
        <v>2</v>
      </c>
      <c r="W705" s="24">
        <f>IF(Original!V705="","",Original!V705+1)</f>
        <v>4</v>
      </c>
      <c r="X705" s="24">
        <f>IF(Original!W705="","",Original!W705+1)</f>
        <v>4</v>
      </c>
      <c r="Y705" s="25">
        <f>IF(Original!X705="ja",1,IF(Original!X705="nein",0,""))</f>
        <v>1</v>
      </c>
      <c r="Z705" s="25">
        <f>IF(Original!Y705="ja",0,IF(Original!Y705="nein",1,""))</f>
        <v>0</v>
      </c>
      <c r="AA705" s="25">
        <f>IF(OR(Original!Z705="Meine Meinung zu Amazon hat meine Entscheidung im ersten Teil des Fragebogens nicht beeinflusst.",neu!C705=0),0,IF(AND(Original!Z705="Ich habe mich wegen meiner Amazon-Vorbehalte im ersten Teil des Fragebogens fÃ¼r das Spenden entschieden.",neu!C705=1),1,""))</f>
        <v>0</v>
      </c>
      <c r="AB705" s="19"/>
    </row>
    <row r="706" spans="1:28" x14ac:dyDescent="0.3">
      <c r="A706" s="17">
        <f>IF(ISBLANK(Original!C706),1,0)</f>
        <v>0</v>
      </c>
      <c r="B706" s="2" t="str">
        <f>MID(Original!D706,8,1)&amp;MID(Original!F706,8,1)</f>
        <v>A</v>
      </c>
      <c r="C706" s="17">
        <f t="shared" si="50"/>
        <v>1</v>
      </c>
      <c r="D706" s="18">
        <f>Original!G706+1</f>
        <v>4</v>
      </c>
      <c r="E706" s="18">
        <f>Original!H706+1</f>
        <v>4</v>
      </c>
      <c r="F706" s="18">
        <f>10-Original!I706+1</f>
        <v>7</v>
      </c>
      <c r="G706" s="18">
        <f>Original!J706+1</f>
        <v>4</v>
      </c>
      <c r="H706" s="18">
        <f>Original!K706+1</f>
        <v>3</v>
      </c>
      <c r="I706" s="18">
        <f>10-Original!L706+1</f>
        <v>3</v>
      </c>
      <c r="J706" s="4">
        <f t="shared" si="51"/>
        <v>4.166666666666667</v>
      </c>
      <c r="K706" s="18">
        <f>Original!M706</f>
        <v>7</v>
      </c>
      <c r="L706" s="20">
        <f>IF(RIGHT(Original!N706,3)="â‚¬",LEFT(Original!N706,(LEN(Original!N706)-3)),Original!N706)</f>
        <v>400</v>
      </c>
      <c r="M706" s="21">
        <f t="shared" si="52"/>
        <v>400</v>
      </c>
      <c r="N706" s="5">
        <f t="shared" si="53"/>
        <v>400</v>
      </c>
      <c r="O706" s="5">
        <f t="shared" si="54"/>
        <v>400</v>
      </c>
      <c r="P706" s="22" t="str">
        <f>IF(Original!O706="mÃ¤nnlich","0",IF(Original!O706="weiblich","1",""))</f>
        <v>1</v>
      </c>
      <c r="Q706" s="22">
        <f>IFERROR(INDEX(Alter!$B$1:$B$7,MATCH(LEFT(Original!P706,5),Alter!$A$1:$A$7,0)),"")</f>
        <v>4</v>
      </c>
      <c r="R706" s="23">
        <f>IFERROR(INDEX(Abschluss!$B$1:$B$10,MATCH(Original!Q706,Abschluss!$A$1:$A$10,0)),"")</f>
        <v>8</v>
      </c>
      <c r="S706" s="23">
        <f>IFERROR(INDEX(Tätigkeit!$B$1:$B$10,MATCH(Original!R706,Tätigkeit!$A$1:$A$10,0)),"")</f>
        <v>4</v>
      </c>
      <c r="T706" s="23">
        <f>IFERROR(INDEX(Berufsfeld!$B$1:$B$16,MATCH(Original!S706,Berufsfeld!$A$1:$A$16,0)),"")</f>
        <v>1</v>
      </c>
      <c r="U706" s="23">
        <f>IFERROR(INDEX(Studium!$B$1:$B$11,MATCH(Original!T706,Studium!$A$1:$A$11,0)),"")</f>
        <v>9</v>
      </c>
      <c r="V706" s="24">
        <f>IFERROR(INDEX(Einkommen!$B$1:$B$17,MATCH(Original!U706,Einkommen!$A$1:$A$17,0)),"")</f>
        <v>2</v>
      </c>
      <c r="W706" s="24">
        <f>IF(Original!V706="","",Original!V706+1)</f>
        <v>6</v>
      </c>
      <c r="X706" s="24">
        <f>IF(Original!W706="","",Original!W706+1)</f>
        <v>3</v>
      </c>
      <c r="Y706" s="25">
        <f>IF(Original!X706="ja",1,IF(Original!X706="nein",0,""))</f>
        <v>1</v>
      </c>
      <c r="Z706" s="25">
        <f>IF(Original!Y706="ja",0,IF(Original!Y706="nein",1,""))</f>
        <v>1</v>
      </c>
      <c r="AA706" s="25">
        <f>IF(OR(Original!Z706="Meine Meinung zu Amazon hat meine Entscheidung im ersten Teil des Fragebogens nicht beeinflusst.",neu!C706=0),0,IF(AND(Original!Z706="Ich habe mich wegen meiner Amazon-Vorbehalte im ersten Teil des Fragebogens fÃ¼r das Spenden entschieden.",neu!C706=1),1,""))</f>
        <v>1</v>
      </c>
      <c r="AB706" s="19"/>
    </row>
    <row r="707" spans="1:28" x14ac:dyDescent="0.3">
      <c r="A707" s="17">
        <f>IF(ISBLANK(Original!C707),1,0)</f>
        <v>1</v>
      </c>
      <c r="B707" s="2" t="str">
        <f>MID(Original!D707,8,1)&amp;MID(Original!F707,8,1)</f>
        <v>A</v>
      </c>
      <c r="C707" s="17">
        <f t="shared" ref="C707:C770" si="55">IF(B707="A",1,IF(B707="B",0,""))</f>
        <v>1</v>
      </c>
      <c r="D707" s="18">
        <f>Original!G707+1</f>
        <v>8</v>
      </c>
      <c r="E707" s="18">
        <f>Original!H707+1</f>
        <v>5</v>
      </c>
      <c r="F707" s="18">
        <f>10-Original!I707+1</f>
        <v>2</v>
      </c>
      <c r="G707" s="18">
        <f>Original!J707+1</f>
        <v>8</v>
      </c>
      <c r="H707" s="18">
        <f>Original!K707+1</f>
        <v>1</v>
      </c>
      <c r="I707" s="18">
        <f>10-Original!L707+1</f>
        <v>7</v>
      </c>
      <c r="J707" s="4">
        <f t="shared" ref="J707:J770" si="56">SUM(D707:I707)/6</f>
        <v>5.166666666666667</v>
      </c>
      <c r="K707" s="18">
        <f>Original!M707</f>
        <v>8</v>
      </c>
      <c r="L707" s="20">
        <f>IF(RIGHT(Original!N707,3)="â‚¬",LEFT(Original!N707,(LEN(Original!N707)-3)),Original!N707)</f>
        <v>0</v>
      </c>
      <c r="M707" s="21">
        <f t="shared" ref="M707:M770" si="57">IF(OR(RIGHT(L707,5)="Euro ",RIGHT(L707,5)=" Euro"),LEFT(L707,LEN(L707)-5),L707)</f>
        <v>0</v>
      </c>
      <c r="N707" s="5">
        <f t="shared" ref="N707:N770" si="58">M707</f>
        <v>0</v>
      </c>
      <c r="O707" s="5">
        <f t="shared" ref="O707:O770" si="59">INT($N707)</f>
        <v>0</v>
      </c>
      <c r="P707" s="22" t="str">
        <f>IF(Original!O707="mÃ¤nnlich","0",IF(Original!O707="weiblich","1",""))</f>
        <v>0</v>
      </c>
      <c r="Q707" s="22">
        <f>IFERROR(INDEX(Alter!$B$1:$B$7,MATCH(LEFT(Original!P707,5),Alter!$A$1:$A$7,0)),"")</f>
        <v>2</v>
      </c>
      <c r="R707" s="23">
        <f>IFERROR(INDEX(Abschluss!$B$1:$B$10,MATCH(Original!Q707,Abschluss!$A$1:$A$10,0)),"")</f>
        <v>4</v>
      </c>
      <c r="S707" s="23">
        <f>IFERROR(INDEX(Tätigkeit!$B$1:$B$10,MATCH(Original!R707,Tätigkeit!$A$1:$A$10,0)),"")</f>
        <v>1</v>
      </c>
      <c r="T707" s="23">
        <f>IFERROR(INDEX(Berufsfeld!$B$1:$B$16,MATCH(Original!S707,Berufsfeld!$A$1:$A$16,0)),"")</f>
        <v>1</v>
      </c>
      <c r="U707" s="23">
        <f>IFERROR(INDEX(Studium!$B$1:$B$11,MATCH(Original!T707,Studium!$A$1:$A$11,0)),"")</f>
        <v>2</v>
      </c>
      <c r="V707" s="24">
        <f>IFERROR(INDEX(Einkommen!$B$1:$B$17,MATCH(Original!U707,Einkommen!$A$1:$A$17,0)),"")</f>
        <v>1</v>
      </c>
      <c r="W707" s="24">
        <f>IF(Original!V707="","",Original!V707+1)</f>
        <v>4</v>
      </c>
      <c r="X707" s="24">
        <f>IF(Original!W707="","",Original!W707+1)</f>
        <v>3</v>
      </c>
      <c r="Y707" s="25">
        <f>IF(Original!X707="ja",1,IF(Original!X707="nein",0,""))</f>
        <v>1</v>
      </c>
      <c r="Z707" s="25">
        <f>IF(Original!Y707="ja",0,IF(Original!Y707="nein",1,""))</f>
        <v>0</v>
      </c>
      <c r="AA707" s="25">
        <f>IF(OR(Original!Z707="Meine Meinung zu Amazon hat meine Entscheidung im ersten Teil des Fragebogens nicht beeinflusst.",neu!C707=0),0,IF(AND(Original!Z707="Ich habe mich wegen meiner Amazon-Vorbehalte im ersten Teil des Fragebogens fÃ¼r das Spenden entschieden.",neu!C707=1),1,""))</f>
        <v>0</v>
      </c>
      <c r="AB707" s="19"/>
    </row>
    <row r="708" spans="1:28" x14ac:dyDescent="0.3">
      <c r="A708" s="17">
        <f>IF(ISBLANK(Original!C708),1,0)</f>
        <v>1</v>
      </c>
      <c r="B708" s="2" t="str">
        <f>MID(Original!D708,8,1)&amp;MID(Original!F708,8,1)</f>
        <v>A</v>
      </c>
      <c r="C708" s="17">
        <f t="shared" si="55"/>
        <v>1</v>
      </c>
      <c r="D708" s="18">
        <f>Original!G708+1</f>
        <v>8</v>
      </c>
      <c r="E708" s="18">
        <f>Original!H708+1</f>
        <v>11</v>
      </c>
      <c r="F708" s="18">
        <f>10-Original!I708+1</f>
        <v>3</v>
      </c>
      <c r="G708" s="18">
        <f>Original!J708+1</f>
        <v>8</v>
      </c>
      <c r="H708" s="18">
        <f>Original!K708+1</f>
        <v>4</v>
      </c>
      <c r="I708" s="18">
        <f>10-Original!L708+1</f>
        <v>4</v>
      </c>
      <c r="J708" s="4">
        <f t="shared" si="56"/>
        <v>6.333333333333333</v>
      </c>
      <c r="K708" s="18">
        <f>Original!M708</f>
        <v>10</v>
      </c>
      <c r="L708" s="20">
        <f>IF(RIGHT(Original!N708,3)="â‚¬",LEFT(Original!N708,(LEN(Original!N708)-3)),Original!N708)</f>
        <v>500</v>
      </c>
      <c r="M708" s="21">
        <f t="shared" si="57"/>
        <v>500</v>
      </c>
      <c r="N708" s="5">
        <f t="shared" si="58"/>
        <v>500</v>
      </c>
      <c r="O708" s="5">
        <f t="shared" si="59"/>
        <v>500</v>
      </c>
      <c r="P708" s="22" t="str">
        <f>IF(Original!O708="mÃ¤nnlich","0",IF(Original!O708="weiblich","1",""))</f>
        <v>1</v>
      </c>
      <c r="Q708" s="22">
        <f>IFERROR(INDEX(Alter!$B$1:$B$7,MATCH(LEFT(Original!P708,5),Alter!$A$1:$A$7,0)),"")</f>
        <v>3</v>
      </c>
      <c r="R708" s="23">
        <f>IFERROR(INDEX(Abschluss!$B$1:$B$10,MATCH(Original!Q708,Abschluss!$A$1:$A$10,0)),"")</f>
        <v>7</v>
      </c>
      <c r="S708" s="23">
        <f>IFERROR(INDEX(Tätigkeit!$B$1:$B$10,MATCH(Original!R708,Tätigkeit!$A$1:$A$10,0)),"")</f>
        <v>4</v>
      </c>
      <c r="T708" s="23">
        <f>IFERROR(INDEX(Berufsfeld!$B$1:$B$16,MATCH(Original!S708,Berufsfeld!$A$1:$A$16,0)),"")</f>
        <v>11</v>
      </c>
      <c r="U708" s="23">
        <f>IFERROR(INDEX(Studium!$B$1:$B$11,MATCH(Original!T708,Studium!$A$1:$A$11,0)),"")</f>
        <v>4</v>
      </c>
      <c r="V708" s="24">
        <f>IFERROR(INDEX(Einkommen!$B$1:$B$17,MATCH(Original!U708,Einkommen!$A$1:$A$17,0)),"")</f>
        <v>4</v>
      </c>
      <c r="W708" s="24">
        <f>IF(Original!V708="","",Original!V708+1)</f>
        <v>5</v>
      </c>
      <c r="X708" s="24">
        <f>IF(Original!W708="","",Original!W708+1)</f>
        <v>1</v>
      </c>
      <c r="Y708" s="25">
        <f>IF(Original!X708="ja",1,IF(Original!X708="nein",0,""))</f>
        <v>1</v>
      </c>
      <c r="Z708" s="25">
        <f>IF(Original!Y708="ja",0,IF(Original!Y708="nein",1,""))</f>
        <v>0</v>
      </c>
      <c r="AA708" s="25">
        <f>IF(OR(Original!Z708="Meine Meinung zu Amazon hat meine Entscheidung im ersten Teil des Fragebogens nicht beeinflusst.",neu!C708=0),0,IF(AND(Original!Z708="Ich habe mich wegen meiner Amazon-Vorbehalte im ersten Teil des Fragebogens fÃ¼r das Spenden entschieden.",neu!C708=1),1,""))</f>
        <v>0</v>
      </c>
      <c r="AB708" s="19"/>
    </row>
    <row r="709" spans="1:28" x14ac:dyDescent="0.3">
      <c r="A709" s="17">
        <f>IF(ISBLANK(Original!C709),1,0)</f>
        <v>1</v>
      </c>
      <c r="B709" s="2" t="str">
        <f>MID(Original!D709,8,1)&amp;MID(Original!F709,8,1)</f>
        <v>A</v>
      </c>
      <c r="C709" s="17">
        <f t="shared" si="55"/>
        <v>1</v>
      </c>
      <c r="D709" s="18">
        <f>Original!G709+1</f>
        <v>8</v>
      </c>
      <c r="E709" s="18">
        <f>Original!H709+1</f>
        <v>11</v>
      </c>
      <c r="F709" s="18">
        <f>10-Original!I709+1</f>
        <v>3</v>
      </c>
      <c r="G709" s="18">
        <f>Original!J709+1</f>
        <v>8</v>
      </c>
      <c r="H709" s="18">
        <f>Original!K709+1</f>
        <v>4</v>
      </c>
      <c r="I709" s="18">
        <f>10-Original!L709+1</f>
        <v>4</v>
      </c>
      <c r="J709" s="4">
        <f t="shared" si="56"/>
        <v>6.333333333333333</v>
      </c>
      <c r="K709" s="18">
        <f>Original!M709</f>
        <v>10</v>
      </c>
      <c r="L709" s="20">
        <f>IF(RIGHT(Original!N709,3)="â‚¬",LEFT(Original!N709,(LEN(Original!N709)-3)),Original!N709)</f>
        <v>500</v>
      </c>
      <c r="M709" s="21">
        <f t="shared" si="57"/>
        <v>500</v>
      </c>
      <c r="N709" s="5">
        <f t="shared" si="58"/>
        <v>500</v>
      </c>
      <c r="O709" s="5">
        <f t="shared" si="59"/>
        <v>500</v>
      </c>
      <c r="P709" s="22" t="str">
        <f>IF(Original!O709="mÃ¤nnlich","0",IF(Original!O709="weiblich","1",""))</f>
        <v>1</v>
      </c>
      <c r="Q709" s="22">
        <f>IFERROR(INDEX(Alter!$B$1:$B$7,MATCH(LEFT(Original!P709,5),Alter!$A$1:$A$7,0)),"")</f>
        <v>3</v>
      </c>
      <c r="R709" s="23">
        <f>IFERROR(INDEX(Abschluss!$B$1:$B$10,MATCH(Original!Q709,Abschluss!$A$1:$A$10,0)),"")</f>
        <v>7</v>
      </c>
      <c r="S709" s="23">
        <f>IFERROR(INDEX(Tätigkeit!$B$1:$B$10,MATCH(Original!R709,Tätigkeit!$A$1:$A$10,0)),"")</f>
        <v>4</v>
      </c>
      <c r="T709" s="23">
        <f>IFERROR(INDEX(Berufsfeld!$B$1:$B$16,MATCH(Original!S709,Berufsfeld!$A$1:$A$16,0)),"")</f>
        <v>11</v>
      </c>
      <c r="U709" s="23">
        <f>IFERROR(INDEX(Studium!$B$1:$B$11,MATCH(Original!T709,Studium!$A$1:$A$11,0)),"")</f>
        <v>4</v>
      </c>
      <c r="V709" s="24">
        <f>IFERROR(INDEX(Einkommen!$B$1:$B$17,MATCH(Original!U709,Einkommen!$A$1:$A$17,0)),"")</f>
        <v>4</v>
      </c>
      <c r="W709" s="24">
        <f>IF(Original!V709="","",Original!V709+1)</f>
        <v>5</v>
      </c>
      <c r="X709" s="24">
        <f>IF(Original!W709="","",Original!W709+1)</f>
        <v>1</v>
      </c>
      <c r="Y709" s="25">
        <f>IF(Original!X709="ja",1,IF(Original!X709="nein",0,""))</f>
        <v>1</v>
      </c>
      <c r="Z709" s="25">
        <f>IF(Original!Y709="ja",0,IF(Original!Y709="nein",1,""))</f>
        <v>0</v>
      </c>
      <c r="AA709" s="25">
        <f>IF(OR(Original!Z709="Meine Meinung zu Amazon hat meine Entscheidung im ersten Teil des Fragebogens nicht beeinflusst.",neu!C709=0),0,IF(AND(Original!Z709="Ich habe mich wegen meiner Amazon-Vorbehalte im ersten Teil des Fragebogens fÃ¼r das Spenden entschieden.",neu!C709=1),1,""))</f>
        <v>0</v>
      </c>
      <c r="AB709" s="19"/>
    </row>
    <row r="710" spans="1:28" x14ac:dyDescent="0.3">
      <c r="A710" s="17">
        <f>IF(ISBLANK(Original!C710),1,0)</f>
        <v>0</v>
      </c>
      <c r="B710" s="2" t="str">
        <f>MID(Original!D710,8,1)&amp;MID(Original!F710,8,1)</f>
        <v>A</v>
      </c>
      <c r="C710" s="17">
        <f t="shared" si="55"/>
        <v>1</v>
      </c>
      <c r="D710" s="18">
        <f>Original!G710+1</f>
        <v>8</v>
      </c>
      <c r="E710" s="18">
        <f>Original!H710+1</f>
        <v>3</v>
      </c>
      <c r="F710" s="18">
        <f>10-Original!I710+1</f>
        <v>8</v>
      </c>
      <c r="G710" s="18">
        <f>Original!J710+1</f>
        <v>6</v>
      </c>
      <c r="H710" s="18">
        <f>Original!K710+1</f>
        <v>4</v>
      </c>
      <c r="I710" s="18">
        <f>10-Original!L710+1</f>
        <v>4</v>
      </c>
      <c r="J710" s="4">
        <f t="shared" si="56"/>
        <v>5.5</v>
      </c>
      <c r="K710" s="18">
        <f>Original!M710</f>
        <v>10</v>
      </c>
      <c r="L710" s="20" t="str">
        <f>IF(RIGHT(Original!N710,3)="â‚¬",LEFT(Original!N710,(LEN(Original!N710)-3)),Original!N710)</f>
        <v>200</v>
      </c>
      <c r="M710" s="21" t="str">
        <f t="shared" si="57"/>
        <v>200</v>
      </c>
      <c r="N710" s="5" t="str">
        <f t="shared" si="58"/>
        <v>200</v>
      </c>
      <c r="O710" s="5">
        <f t="shared" si="59"/>
        <v>200</v>
      </c>
      <c r="P710" s="22" t="str">
        <f>IF(Original!O710="mÃ¤nnlich","0",IF(Original!O710="weiblich","1",""))</f>
        <v>1</v>
      </c>
      <c r="Q710" s="22">
        <f>IFERROR(INDEX(Alter!$B$1:$B$7,MATCH(LEFT(Original!P710,5),Alter!$A$1:$A$7,0)),"")</f>
        <v>2</v>
      </c>
      <c r="R710" s="23">
        <f>IFERROR(INDEX(Abschluss!$B$1:$B$10,MATCH(Original!Q710,Abschluss!$A$1:$A$10,0)),"")</f>
        <v>4</v>
      </c>
      <c r="S710" s="23">
        <f>IFERROR(INDEX(Tätigkeit!$B$1:$B$10,MATCH(Original!R710,Tätigkeit!$A$1:$A$10,0)),"")</f>
        <v>1</v>
      </c>
      <c r="T710" s="23">
        <f>IFERROR(INDEX(Berufsfeld!$B$1:$B$16,MATCH(Original!S710,Berufsfeld!$A$1:$A$16,0)),"")</f>
        <v>1</v>
      </c>
      <c r="U710" s="23">
        <f>IFERROR(INDEX(Studium!$B$1:$B$11,MATCH(Original!T710,Studium!$A$1:$A$11,0)),"")</f>
        <v>7</v>
      </c>
      <c r="V710" s="24">
        <f>IFERROR(INDEX(Einkommen!$B$1:$B$17,MATCH(Original!U710,Einkommen!$A$1:$A$17,0)),"")</f>
        <v>2</v>
      </c>
      <c r="W710" s="24">
        <f>IF(Original!V710="","",Original!V710+1)</f>
        <v>4</v>
      </c>
      <c r="X710" s="24">
        <f>IF(Original!W710="","",Original!W710+1)</f>
        <v>3</v>
      </c>
      <c r="Y710" s="25">
        <f>IF(Original!X710="ja",1,IF(Original!X710="nein",0,""))</f>
        <v>1</v>
      </c>
      <c r="Z710" s="25">
        <f>IF(Original!Y710="ja",0,IF(Original!Y710="nein",1,""))</f>
        <v>0</v>
      </c>
      <c r="AA710" s="25">
        <f>IF(OR(Original!Z710="Meine Meinung zu Amazon hat meine Entscheidung im ersten Teil des Fragebogens nicht beeinflusst.",neu!C710=0),0,IF(AND(Original!Z710="Ich habe mich wegen meiner Amazon-Vorbehalte im ersten Teil des Fragebogens fÃ¼r das Spenden entschieden.",neu!C710=1),1,""))</f>
        <v>0</v>
      </c>
      <c r="AB710" s="19"/>
    </row>
    <row r="711" spans="1:28" x14ac:dyDescent="0.3">
      <c r="A711" s="17">
        <f>IF(ISBLANK(Original!C711),1,0)</f>
        <v>0</v>
      </c>
      <c r="B711" s="2" t="str">
        <f>MID(Original!D711,8,1)&amp;MID(Original!F711,8,1)</f>
        <v>A</v>
      </c>
      <c r="C711" s="17">
        <f t="shared" si="55"/>
        <v>1</v>
      </c>
      <c r="D711" s="18">
        <f>Original!G711+1</f>
        <v>7</v>
      </c>
      <c r="E711" s="18">
        <f>Original!H711+1</f>
        <v>8</v>
      </c>
      <c r="F711" s="18">
        <f>10-Original!I711+1</f>
        <v>6</v>
      </c>
      <c r="G711" s="18">
        <f>Original!J711+1</f>
        <v>4</v>
      </c>
      <c r="H711" s="18">
        <f>Original!K711+1</f>
        <v>1</v>
      </c>
      <c r="I711" s="18">
        <f>10-Original!L711+1</f>
        <v>8</v>
      </c>
      <c r="J711" s="4">
        <f t="shared" si="56"/>
        <v>5.666666666666667</v>
      </c>
      <c r="K711" s="18">
        <f>Original!M711</f>
        <v>7</v>
      </c>
      <c r="L711" s="20">
        <f>IF(RIGHT(Original!N711,3)="â‚¬",LEFT(Original!N711,(LEN(Original!N711)-3)),Original!N711)</f>
        <v>400</v>
      </c>
      <c r="M711" s="21">
        <f t="shared" si="57"/>
        <v>400</v>
      </c>
      <c r="N711" s="5">
        <f t="shared" si="58"/>
        <v>400</v>
      </c>
      <c r="O711" s="5">
        <f t="shared" si="59"/>
        <v>400</v>
      </c>
      <c r="P711" s="22" t="str">
        <f>IF(Original!O711="mÃ¤nnlich","0",IF(Original!O711="weiblich","1",""))</f>
        <v>0</v>
      </c>
      <c r="Q711" s="22">
        <f>IFERROR(INDEX(Alter!$B$1:$B$7,MATCH(LEFT(Original!P711,5),Alter!$A$1:$A$7,0)),"")</f>
        <v>3</v>
      </c>
      <c r="R711" s="23">
        <f>IFERROR(INDEX(Abschluss!$B$1:$B$10,MATCH(Original!Q711,Abschluss!$A$1:$A$10,0)),"")</f>
        <v>7</v>
      </c>
      <c r="S711" s="23">
        <f>IFERROR(INDEX(Tätigkeit!$B$1:$B$10,MATCH(Original!R711,Tätigkeit!$A$1:$A$10,0)),"")</f>
        <v>2</v>
      </c>
      <c r="T711" s="23">
        <f>IFERROR(INDEX(Berufsfeld!$B$1:$B$16,MATCH(Original!S711,Berufsfeld!$A$1:$A$16,0)),"")</f>
        <v>10</v>
      </c>
      <c r="U711" s="23">
        <f>IFERROR(INDEX(Studium!$B$1:$B$11,MATCH(Original!T711,Studium!$A$1:$A$11,0)),"")</f>
        <v>1</v>
      </c>
      <c r="V711" s="24">
        <f>IFERROR(INDEX(Einkommen!$B$1:$B$17,MATCH(Original!U711,Einkommen!$A$1:$A$17,0)),"")</f>
        <v>1</v>
      </c>
      <c r="W711" s="24">
        <f>IF(Original!V711="","",Original!V711+1)</f>
        <v>4</v>
      </c>
      <c r="X711" s="24">
        <f>IF(Original!W711="","",Original!W711+1)</f>
        <v>4</v>
      </c>
      <c r="Y711" s="25">
        <f>IF(Original!X711="ja",1,IF(Original!X711="nein",0,""))</f>
        <v>1</v>
      </c>
      <c r="Z711" s="25">
        <f>IF(Original!Y711="ja",0,IF(Original!Y711="nein",1,""))</f>
        <v>0</v>
      </c>
      <c r="AA711" s="25">
        <f>IF(OR(Original!Z711="Meine Meinung zu Amazon hat meine Entscheidung im ersten Teil des Fragebogens nicht beeinflusst.",neu!C711=0),0,IF(AND(Original!Z711="Ich habe mich wegen meiner Amazon-Vorbehalte im ersten Teil des Fragebogens fÃ¼r das Spenden entschieden.",neu!C711=1),1,""))</f>
        <v>1</v>
      </c>
      <c r="AB711" s="19"/>
    </row>
    <row r="712" spans="1:28" x14ac:dyDescent="0.3">
      <c r="A712" s="17">
        <f>IF(ISBLANK(Original!C712),1,0)</f>
        <v>1</v>
      </c>
      <c r="B712" s="2" t="str">
        <f>MID(Original!D712,8,1)&amp;MID(Original!F712,8,1)</f>
        <v>A</v>
      </c>
      <c r="C712" s="17">
        <f t="shared" si="55"/>
        <v>1</v>
      </c>
      <c r="D712" s="18">
        <f>Original!G712+1</f>
        <v>7</v>
      </c>
      <c r="E712" s="18">
        <f>Original!H712+1</f>
        <v>2</v>
      </c>
      <c r="F712" s="18">
        <f>10-Original!I712+1</f>
        <v>4</v>
      </c>
      <c r="G712" s="18">
        <f>Original!J712+1</f>
        <v>5</v>
      </c>
      <c r="H712" s="18">
        <f>Original!K712+1</f>
        <v>2</v>
      </c>
      <c r="I712" s="18">
        <f>10-Original!L712+1</f>
        <v>6</v>
      </c>
      <c r="J712" s="4">
        <f t="shared" si="56"/>
        <v>4.333333333333333</v>
      </c>
      <c r="K712" s="18">
        <f>Original!M712</f>
        <v>7</v>
      </c>
      <c r="L712" s="20">
        <f>IF(RIGHT(Original!N712,3)="â‚¬",LEFT(Original!N712,(LEN(Original!N712)-3)),Original!N712)</f>
        <v>100</v>
      </c>
      <c r="M712" s="21">
        <f t="shared" si="57"/>
        <v>100</v>
      </c>
      <c r="N712" s="5">
        <f t="shared" si="58"/>
        <v>100</v>
      </c>
      <c r="O712" s="5">
        <f t="shared" si="59"/>
        <v>100</v>
      </c>
      <c r="P712" s="22" t="str">
        <f>IF(Original!O712="mÃ¤nnlich","0",IF(Original!O712="weiblich","1",""))</f>
        <v>1</v>
      </c>
      <c r="Q712" s="22">
        <f>IFERROR(INDEX(Alter!$B$1:$B$7,MATCH(LEFT(Original!P712,5),Alter!$A$1:$A$7,0)),"")</f>
        <v>2</v>
      </c>
      <c r="R712" s="23">
        <f>IFERROR(INDEX(Abschluss!$B$1:$B$10,MATCH(Original!Q712,Abschluss!$A$1:$A$10,0)),"")</f>
        <v>4</v>
      </c>
      <c r="S712" s="23">
        <f>IFERROR(INDEX(Tätigkeit!$B$1:$B$10,MATCH(Original!R712,Tätigkeit!$A$1:$A$10,0)),"")</f>
        <v>1</v>
      </c>
      <c r="T712" s="23" t="str">
        <f>IFERROR(INDEX(Berufsfeld!$B$1:$B$16,MATCH(Original!S712,Berufsfeld!$A$1:$A$16,0)),"")</f>
        <v/>
      </c>
      <c r="U712" s="23">
        <f>IFERROR(INDEX(Studium!$B$1:$B$11,MATCH(Original!T712,Studium!$A$1:$A$11,0)),"")</f>
        <v>2</v>
      </c>
      <c r="V712" s="24">
        <f>IFERROR(INDEX(Einkommen!$B$1:$B$17,MATCH(Original!U712,Einkommen!$A$1:$A$17,0)),"")</f>
        <v>1</v>
      </c>
      <c r="W712" s="24">
        <f>IF(Original!V712="","",Original!V712+1)</f>
        <v>3</v>
      </c>
      <c r="X712" s="24">
        <f>IF(Original!W712="","",Original!W712+1)</f>
        <v>3</v>
      </c>
      <c r="Y712" s="25">
        <f>IF(Original!X712="ja",1,IF(Original!X712="nein",0,""))</f>
        <v>0</v>
      </c>
      <c r="Z712" s="25">
        <f>IF(Original!Y712="ja",0,IF(Original!Y712="nein",1,""))</f>
        <v>1</v>
      </c>
      <c r="AA712" s="25">
        <f>IF(OR(Original!Z712="Meine Meinung zu Amazon hat meine Entscheidung im ersten Teil des Fragebogens nicht beeinflusst.",neu!C712=0),0,IF(AND(Original!Z712="Ich habe mich wegen meiner Amazon-Vorbehalte im ersten Teil des Fragebogens fÃ¼r das Spenden entschieden.",neu!C712=1),1,""))</f>
        <v>0</v>
      </c>
      <c r="AB712" s="19"/>
    </row>
    <row r="713" spans="1:28" x14ac:dyDescent="0.3">
      <c r="A713" s="17">
        <f>IF(ISBLANK(Original!C713),1,0)</f>
        <v>1</v>
      </c>
      <c r="B713" s="2" t="str">
        <f>MID(Original!D713,8,1)&amp;MID(Original!F713,8,1)</f>
        <v>A</v>
      </c>
      <c r="C713" s="17">
        <f t="shared" si="55"/>
        <v>1</v>
      </c>
      <c r="D713" s="18">
        <f>Original!G713+1</f>
        <v>8</v>
      </c>
      <c r="E713" s="18">
        <f>Original!H713+1</f>
        <v>10</v>
      </c>
      <c r="F713" s="18">
        <f>10-Original!I713+1</f>
        <v>9</v>
      </c>
      <c r="G713" s="18">
        <f>Original!J713+1</f>
        <v>9</v>
      </c>
      <c r="H713" s="18">
        <f>Original!K713+1</f>
        <v>6</v>
      </c>
      <c r="I713" s="18">
        <f>10-Original!L713+1</f>
        <v>9</v>
      </c>
      <c r="J713" s="4">
        <f t="shared" si="56"/>
        <v>8.5</v>
      </c>
      <c r="K713" s="18">
        <f>Original!M713</f>
        <v>8</v>
      </c>
      <c r="L713" s="20">
        <f>IF(RIGHT(Original!N713,3)="â‚¬",LEFT(Original!N713,(LEN(Original!N713)-3)),Original!N713)</f>
        <v>100</v>
      </c>
      <c r="M713" s="21">
        <f t="shared" si="57"/>
        <v>100</v>
      </c>
      <c r="N713" s="5">
        <f t="shared" si="58"/>
        <v>100</v>
      </c>
      <c r="O713" s="5">
        <f t="shared" si="59"/>
        <v>100</v>
      </c>
      <c r="P713" s="22" t="str">
        <f>IF(Original!O713="mÃ¤nnlich","0",IF(Original!O713="weiblich","1",""))</f>
        <v>1</v>
      </c>
      <c r="Q713" s="22">
        <f>IFERROR(INDEX(Alter!$B$1:$B$7,MATCH(LEFT(Original!P713,5),Alter!$A$1:$A$7,0)),"")</f>
        <v>3</v>
      </c>
      <c r="R713" s="23">
        <f>IFERROR(INDEX(Abschluss!$B$1:$B$10,MATCH(Original!Q713,Abschluss!$A$1:$A$10,0)),"")</f>
        <v>7</v>
      </c>
      <c r="S713" s="23">
        <f>IFERROR(INDEX(Tätigkeit!$B$1:$B$10,MATCH(Original!R713,Tätigkeit!$A$1:$A$10,0)),"")</f>
        <v>2</v>
      </c>
      <c r="T713" s="23">
        <f>IFERROR(INDEX(Berufsfeld!$B$1:$B$16,MATCH(Original!S713,Berufsfeld!$A$1:$A$16,0)),"")</f>
        <v>1</v>
      </c>
      <c r="U713" s="23">
        <f>IFERROR(INDEX(Studium!$B$1:$B$11,MATCH(Original!T713,Studium!$A$1:$A$11,0)),"")</f>
        <v>1</v>
      </c>
      <c r="V713" s="24">
        <f>IFERROR(INDEX(Einkommen!$B$1:$B$17,MATCH(Original!U713,Einkommen!$A$1:$A$17,0)),"")</f>
        <v>5</v>
      </c>
      <c r="W713" s="24">
        <f>IF(Original!V713="","",Original!V713+1)</f>
        <v>5</v>
      </c>
      <c r="X713" s="24">
        <f>IF(Original!W713="","",Original!W713+1)</f>
        <v>2</v>
      </c>
      <c r="Y713" s="25">
        <f>IF(Original!X713="ja",1,IF(Original!X713="nein",0,""))</f>
        <v>1</v>
      </c>
      <c r="Z713" s="25">
        <f>IF(Original!Y713="ja",0,IF(Original!Y713="nein",1,""))</f>
        <v>0</v>
      </c>
      <c r="AA713" s="25">
        <f>IF(OR(Original!Z713="Meine Meinung zu Amazon hat meine Entscheidung im ersten Teil des Fragebogens nicht beeinflusst.",neu!C713=0),0,IF(AND(Original!Z713="Ich habe mich wegen meiner Amazon-Vorbehalte im ersten Teil des Fragebogens fÃ¼r das Spenden entschieden.",neu!C713=1),1,""))</f>
        <v>0</v>
      </c>
      <c r="AB713" s="19"/>
    </row>
    <row r="714" spans="1:28" x14ac:dyDescent="0.3">
      <c r="A714" s="17">
        <f>IF(ISBLANK(Original!C714),1,0)</f>
        <v>1</v>
      </c>
      <c r="B714" s="2" t="str">
        <f>MID(Original!D714,8,1)&amp;MID(Original!F714,8,1)</f>
        <v>A</v>
      </c>
      <c r="C714" s="17">
        <f t="shared" si="55"/>
        <v>1</v>
      </c>
      <c r="D714" s="18">
        <f>Original!G714+1</f>
        <v>8</v>
      </c>
      <c r="E714" s="18">
        <f>Original!H714+1</f>
        <v>1</v>
      </c>
      <c r="F714" s="18">
        <f>10-Original!I714+1</f>
        <v>2</v>
      </c>
      <c r="G714" s="18">
        <f>Original!J714+1</f>
        <v>3</v>
      </c>
      <c r="H714" s="18">
        <f>Original!K714+1</f>
        <v>4</v>
      </c>
      <c r="I714" s="18">
        <f>10-Original!L714+1</f>
        <v>7</v>
      </c>
      <c r="J714" s="4">
        <f t="shared" si="56"/>
        <v>4.166666666666667</v>
      </c>
      <c r="K714" s="18">
        <f>Original!M714</f>
        <v>1</v>
      </c>
      <c r="L714" s="20" t="str">
        <f>IF(RIGHT(Original!N714,3)="â‚¬",LEFT(Original!N714,(LEN(Original!N714)-3)),Original!N714)</f>
        <v>nichts</v>
      </c>
      <c r="M714" s="21" t="str">
        <f t="shared" si="57"/>
        <v>nichts</v>
      </c>
      <c r="N714" s="5">
        <v>0</v>
      </c>
      <c r="O714" s="5">
        <f t="shared" si="59"/>
        <v>0</v>
      </c>
      <c r="P714" s="22" t="str">
        <f>IF(Original!O714="mÃ¤nnlich","0",IF(Original!O714="weiblich","1",""))</f>
        <v>1</v>
      </c>
      <c r="Q714" s="22">
        <f>IFERROR(INDEX(Alter!$B$1:$B$7,MATCH(LEFT(Original!P714,5),Alter!$A$1:$A$7,0)),"")</f>
        <v>3</v>
      </c>
      <c r="R714" s="23">
        <f>IFERROR(INDEX(Abschluss!$B$1:$B$10,MATCH(Original!Q714,Abschluss!$A$1:$A$10,0)),"")</f>
        <v>7</v>
      </c>
      <c r="S714" s="23">
        <f>IFERROR(INDEX(Tätigkeit!$B$1:$B$10,MATCH(Original!R714,Tätigkeit!$A$1:$A$10,0)),"")</f>
        <v>1</v>
      </c>
      <c r="T714" s="23">
        <f>IFERROR(INDEX(Berufsfeld!$B$1:$B$16,MATCH(Original!S714,Berufsfeld!$A$1:$A$16,0)),"")</f>
        <v>12</v>
      </c>
      <c r="U714" s="23">
        <f>IFERROR(INDEX(Studium!$B$1:$B$11,MATCH(Original!T714,Studium!$A$1:$A$11,0)),"")</f>
        <v>10</v>
      </c>
      <c r="V714" s="24">
        <f>IFERROR(INDEX(Einkommen!$B$1:$B$17,MATCH(Original!U714,Einkommen!$A$1:$A$17,0)),"")</f>
        <v>2</v>
      </c>
      <c r="W714" s="24">
        <f>IF(Original!V714="","",Original!V714+1)</f>
        <v>6</v>
      </c>
      <c r="X714" s="24">
        <f>IF(Original!W714="","",Original!W714+1)</f>
        <v>4</v>
      </c>
      <c r="Y714" s="25">
        <f>IF(Original!X714="ja",1,IF(Original!X714="nein",0,""))</f>
        <v>1</v>
      </c>
      <c r="Z714" s="25">
        <f>IF(Original!Y714="ja",0,IF(Original!Y714="nein",1,""))</f>
        <v>0</v>
      </c>
      <c r="AA714" s="25">
        <f>IF(OR(Original!Z714="Meine Meinung zu Amazon hat meine Entscheidung im ersten Teil des Fragebogens nicht beeinflusst.",neu!C714=0),0,IF(AND(Original!Z714="Ich habe mich wegen meiner Amazon-Vorbehalte im ersten Teil des Fragebogens fÃ¼r das Spenden entschieden.",neu!C714=1),1,""))</f>
        <v>0</v>
      </c>
      <c r="AB714" s="19"/>
    </row>
    <row r="715" spans="1:28" x14ac:dyDescent="0.3">
      <c r="A715" s="17">
        <f>IF(ISBLANK(Original!C715),1,0)</f>
        <v>0</v>
      </c>
      <c r="B715" s="2" t="str">
        <f>MID(Original!D715,8,1)&amp;MID(Original!F715,8,1)</f>
        <v>A</v>
      </c>
      <c r="C715" s="17">
        <f t="shared" si="55"/>
        <v>1</v>
      </c>
      <c r="D715" s="18">
        <f>Original!G715+1</f>
        <v>9</v>
      </c>
      <c r="E715" s="18">
        <f>Original!H715+1</f>
        <v>5</v>
      </c>
      <c r="F715" s="18">
        <f>10-Original!I715+1</f>
        <v>3</v>
      </c>
      <c r="G715" s="18">
        <f>Original!J715+1</f>
        <v>8</v>
      </c>
      <c r="H715" s="18">
        <f>Original!K715+1</f>
        <v>5</v>
      </c>
      <c r="I715" s="18">
        <f>10-Original!L715+1</f>
        <v>5</v>
      </c>
      <c r="J715" s="4">
        <f t="shared" si="56"/>
        <v>5.833333333333333</v>
      </c>
      <c r="K715" s="18">
        <f>Original!M715</f>
        <v>7</v>
      </c>
      <c r="L715" s="20" t="str">
        <f>IF(RIGHT(Original!N715,3)="â‚¬",LEFT(Original!N715,(LEN(Original!N715)-3)),Original!N715)</f>
        <v>0</v>
      </c>
      <c r="M715" s="21" t="str">
        <f t="shared" si="57"/>
        <v>0</v>
      </c>
      <c r="N715" s="5" t="str">
        <f t="shared" si="58"/>
        <v>0</v>
      </c>
      <c r="O715" s="5">
        <f t="shared" si="59"/>
        <v>0</v>
      </c>
      <c r="P715" s="22" t="str">
        <f>IF(Original!O715="mÃ¤nnlich","0",IF(Original!O715="weiblich","1",""))</f>
        <v>0</v>
      </c>
      <c r="Q715" s="22">
        <f>IFERROR(INDEX(Alter!$B$1:$B$7,MATCH(LEFT(Original!P715,5),Alter!$A$1:$A$7,0)),"")</f>
        <v>2</v>
      </c>
      <c r="R715" s="23">
        <f>IFERROR(INDEX(Abschluss!$B$1:$B$10,MATCH(Original!Q715,Abschluss!$A$1:$A$10,0)),"")</f>
        <v>4</v>
      </c>
      <c r="S715" s="23">
        <f>IFERROR(INDEX(Tätigkeit!$B$1:$B$10,MATCH(Original!R715,Tätigkeit!$A$1:$A$10,0)),"")</f>
        <v>1</v>
      </c>
      <c r="T715" s="23">
        <f>IFERROR(INDEX(Berufsfeld!$B$1:$B$16,MATCH(Original!S715,Berufsfeld!$A$1:$A$16,0)),"")</f>
        <v>8</v>
      </c>
      <c r="U715" s="23">
        <f>IFERROR(INDEX(Studium!$B$1:$B$11,MATCH(Original!T715,Studium!$A$1:$A$11,0)),"")</f>
        <v>5</v>
      </c>
      <c r="V715" s="24">
        <f>IFERROR(INDEX(Einkommen!$B$1:$B$17,MATCH(Original!U715,Einkommen!$A$1:$A$17,0)),"")</f>
        <v>1</v>
      </c>
      <c r="W715" s="24">
        <f>IF(Original!V715="","",Original!V715+1)</f>
        <v>2</v>
      </c>
      <c r="X715" s="24">
        <f>IF(Original!W715="","",Original!W715+1)</f>
        <v>2</v>
      </c>
      <c r="Y715" s="25">
        <f>IF(Original!X715="ja",1,IF(Original!X715="nein",0,""))</f>
        <v>1</v>
      </c>
      <c r="Z715" s="25">
        <f>IF(Original!Y715="ja",0,IF(Original!Y715="nein",1,""))</f>
        <v>1</v>
      </c>
      <c r="AA715" s="25">
        <f>IF(OR(Original!Z715="Meine Meinung zu Amazon hat meine Entscheidung im ersten Teil des Fragebogens nicht beeinflusst.",neu!C715=0),0,IF(AND(Original!Z715="Ich habe mich wegen meiner Amazon-Vorbehalte im ersten Teil des Fragebogens fÃ¼r das Spenden entschieden.",neu!C715=1),1,""))</f>
        <v>0</v>
      </c>
      <c r="AB715" s="19"/>
    </row>
    <row r="716" spans="1:28" x14ac:dyDescent="0.3">
      <c r="A716" s="17">
        <f>IF(ISBLANK(Original!C716),1,0)</f>
        <v>1</v>
      </c>
      <c r="B716" s="2" t="str">
        <f>MID(Original!D716,8,1)&amp;MID(Original!F716,8,1)</f>
        <v>A</v>
      </c>
      <c r="C716" s="17">
        <f t="shared" si="55"/>
        <v>1</v>
      </c>
      <c r="D716" s="18">
        <f>Original!G716+1</f>
        <v>8</v>
      </c>
      <c r="E716" s="18">
        <f>Original!H716+1</f>
        <v>1</v>
      </c>
      <c r="F716" s="18">
        <f>10-Original!I716+1</f>
        <v>2</v>
      </c>
      <c r="G716" s="18">
        <f>Original!J716+1</f>
        <v>3</v>
      </c>
      <c r="H716" s="18">
        <f>Original!K716+1</f>
        <v>4</v>
      </c>
      <c r="I716" s="18">
        <f>10-Original!L716+1</f>
        <v>7</v>
      </c>
      <c r="J716" s="4">
        <f t="shared" si="56"/>
        <v>4.166666666666667</v>
      </c>
      <c r="K716" s="18">
        <f>Original!M716</f>
        <v>1</v>
      </c>
      <c r="L716" s="20" t="str">
        <f>IF(RIGHT(Original!N716,3)="â‚¬",LEFT(Original!N716,(LEN(Original!N716)-3)),Original!N716)</f>
        <v>nichts</v>
      </c>
      <c r="M716" s="21" t="str">
        <f t="shared" si="57"/>
        <v>nichts</v>
      </c>
      <c r="N716" s="5">
        <v>0</v>
      </c>
      <c r="O716" s="5">
        <f t="shared" si="59"/>
        <v>0</v>
      </c>
      <c r="P716" s="22" t="str">
        <f>IF(Original!O716="mÃ¤nnlich","0",IF(Original!O716="weiblich","1",""))</f>
        <v>1</v>
      </c>
      <c r="Q716" s="22">
        <f>IFERROR(INDEX(Alter!$B$1:$B$7,MATCH(LEFT(Original!P716,5),Alter!$A$1:$A$7,0)),"")</f>
        <v>3</v>
      </c>
      <c r="R716" s="23">
        <f>IFERROR(INDEX(Abschluss!$B$1:$B$10,MATCH(Original!Q716,Abschluss!$A$1:$A$10,0)),"")</f>
        <v>7</v>
      </c>
      <c r="S716" s="23">
        <f>IFERROR(INDEX(Tätigkeit!$B$1:$B$10,MATCH(Original!R716,Tätigkeit!$A$1:$A$10,0)),"")</f>
        <v>1</v>
      </c>
      <c r="T716" s="23">
        <f>IFERROR(INDEX(Berufsfeld!$B$1:$B$16,MATCH(Original!S716,Berufsfeld!$A$1:$A$16,0)),"")</f>
        <v>12</v>
      </c>
      <c r="U716" s="23">
        <f>IFERROR(INDEX(Studium!$B$1:$B$11,MATCH(Original!T716,Studium!$A$1:$A$11,0)),"")</f>
        <v>10</v>
      </c>
      <c r="V716" s="24">
        <f>IFERROR(INDEX(Einkommen!$B$1:$B$17,MATCH(Original!U716,Einkommen!$A$1:$A$17,0)),"")</f>
        <v>2</v>
      </c>
      <c r="W716" s="24">
        <f>IF(Original!V716="","",Original!V716+1)</f>
        <v>6</v>
      </c>
      <c r="X716" s="24">
        <f>IF(Original!W716="","",Original!W716+1)</f>
        <v>4</v>
      </c>
      <c r="Y716" s="25">
        <f>IF(Original!X716="ja",1,IF(Original!X716="nein",0,""))</f>
        <v>1</v>
      </c>
      <c r="Z716" s="25">
        <f>IF(Original!Y716="ja",0,IF(Original!Y716="nein",1,""))</f>
        <v>0</v>
      </c>
      <c r="AA716" s="25">
        <f>IF(OR(Original!Z716="Meine Meinung zu Amazon hat meine Entscheidung im ersten Teil des Fragebogens nicht beeinflusst.",neu!C716=0),0,IF(AND(Original!Z716="Ich habe mich wegen meiner Amazon-Vorbehalte im ersten Teil des Fragebogens fÃ¼r das Spenden entschieden.",neu!C716=1),1,""))</f>
        <v>0</v>
      </c>
      <c r="AB716" s="19"/>
    </row>
    <row r="717" spans="1:28" x14ac:dyDescent="0.3">
      <c r="A717" s="17">
        <f>IF(ISBLANK(Original!C717),1,0)</f>
        <v>1</v>
      </c>
      <c r="B717" s="2" t="str">
        <f>MID(Original!D717,8,1)&amp;MID(Original!F717,8,1)</f>
        <v>A</v>
      </c>
      <c r="C717" s="17">
        <f t="shared" si="55"/>
        <v>1</v>
      </c>
      <c r="D717" s="18">
        <f>Original!G717+1</f>
        <v>6</v>
      </c>
      <c r="E717" s="18">
        <f>Original!H717+1</f>
        <v>11</v>
      </c>
      <c r="F717" s="18">
        <f>10-Original!I717+1</f>
        <v>4</v>
      </c>
      <c r="G717" s="18">
        <f>Original!J717+1</f>
        <v>4</v>
      </c>
      <c r="H717" s="18">
        <f>Original!K717+1</f>
        <v>1</v>
      </c>
      <c r="I717" s="18">
        <f>10-Original!L717+1</f>
        <v>5</v>
      </c>
      <c r="J717" s="4">
        <f t="shared" si="56"/>
        <v>5.166666666666667</v>
      </c>
      <c r="K717" s="18">
        <f>Original!M717</f>
        <v>7</v>
      </c>
      <c r="L717" s="20">
        <f>IF(RIGHT(Original!N717,3)="â‚¬",LEFT(Original!N717,(LEN(Original!N717)-3)),Original!N717)</f>
        <v>200</v>
      </c>
      <c r="M717" s="21">
        <f t="shared" si="57"/>
        <v>200</v>
      </c>
      <c r="N717" s="5">
        <f t="shared" si="58"/>
        <v>200</v>
      </c>
      <c r="O717" s="5">
        <f t="shared" si="59"/>
        <v>200</v>
      </c>
      <c r="P717" s="22" t="str">
        <f>IF(Original!O717="mÃ¤nnlich","0",IF(Original!O717="weiblich","1",""))</f>
        <v>1</v>
      </c>
      <c r="Q717" s="22">
        <f>IFERROR(INDEX(Alter!$B$1:$B$7,MATCH(LEFT(Original!P717,5),Alter!$A$1:$A$7,0)),"")</f>
        <v>2</v>
      </c>
      <c r="R717" s="23">
        <f>IFERROR(INDEX(Abschluss!$B$1:$B$10,MATCH(Original!Q717,Abschluss!$A$1:$A$10,0)),"")</f>
        <v>7</v>
      </c>
      <c r="S717" s="23">
        <f>IFERROR(INDEX(Tätigkeit!$B$1:$B$10,MATCH(Original!R717,Tätigkeit!$A$1:$A$10,0)),"")</f>
        <v>7</v>
      </c>
      <c r="T717" s="23">
        <f>IFERROR(INDEX(Berufsfeld!$B$1:$B$16,MATCH(Original!S717,Berufsfeld!$A$1:$A$16,0)),"")</f>
        <v>4</v>
      </c>
      <c r="U717" s="23">
        <f>IFERROR(INDEX(Studium!$B$1:$B$11,MATCH(Original!T717,Studium!$A$1:$A$11,0)),"")</f>
        <v>10</v>
      </c>
      <c r="V717" s="24">
        <f>IFERROR(INDEX(Einkommen!$B$1:$B$17,MATCH(Original!U717,Einkommen!$A$1:$A$17,0)),"")</f>
        <v>1</v>
      </c>
      <c r="W717" s="24">
        <f>IF(Original!V717="","",Original!V717+1)</f>
        <v>1</v>
      </c>
      <c r="X717" s="24">
        <f>IF(Original!W717="","",Original!W717+1)</f>
        <v>4</v>
      </c>
      <c r="Y717" s="25">
        <f>IF(Original!X717="ja",1,IF(Original!X717="nein",0,""))</f>
        <v>1</v>
      </c>
      <c r="Z717" s="25">
        <f>IF(Original!Y717="ja",0,IF(Original!Y717="nein",1,""))</f>
        <v>0</v>
      </c>
      <c r="AA717" s="25">
        <f>IF(OR(Original!Z717="Meine Meinung zu Amazon hat meine Entscheidung im ersten Teil des Fragebogens nicht beeinflusst.",neu!C717=0),0,IF(AND(Original!Z717="Ich habe mich wegen meiner Amazon-Vorbehalte im ersten Teil des Fragebogens fÃ¼r das Spenden entschieden.",neu!C717=1),1,""))</f>
        <v>0</v>
      </c>
      <c r="AB717" s="19"/>
    </row>
    <row r="718" spans="1:28" x14ac:dyDescent="0.3">
      <c r="A718" s="17">
        <f>IF(ISBLANK(Original!C718),1,0)</f>
        <v>1</v>
      </c>
      <c r="B718" s="2" t="str">
        <f>MID(Original!D718,8,1)&amp;MID(Original!F718,8,1)</f>
        <v>B</v>
      </c>
      <c r="C718" s="17">
        <f t="shared" si="55"/>
        <v>0</v>
      </c>
      <c r="D718" s="18">
        <f>Original!G718+1</f>
        <v>2</v>
      </c>
      <c r="E718" s="18">
        <f>Original!H718+1</f>
        <v>6</v>
      </c>
      <c r="F718" s="18">
        <f>10-Original!I718+1</f>
        <v>9</v>
      </c>
      <c r="G718" s="18">
        <f>Original!J718+1</f>
        <v>8</v>
      </c>
      <c r="H718" s="18">
        <f>Original!K718+1</f>
        <v>3</v>
      </c>
      <c r="I718" s="18">
        <f>10-Original!L718+1</f>
        <v>5</v>
      </c>
      <c r="J718" s="4">
        <f t="shared" si="56"/>
        <v>5.5</v>
      </c>
      <c r="K718" s="18">
        <f>Original!M718</f>
        <v>4</v>
      </c>
      <c r="L718" s="20">
        <f>IF(RIGHT(Original!N718,3)="â‚¬",LEFT(Original!N718,(LEN(Original!N718)-3)),Original!N718)</f>
        <v>150</v>
      </c>
      <c r="M718" s="21">
        <f t="shared" si="57"/>
        <v>150</v>
      </c>
      <c r="N718" s="5">
        <f t="shared" si="58"/>
        <v>150</v>
      </c>
      <c r="O718" s="5">
        <f t="shared" si="59"/>
        <v>150</v>
      </c>
      <c r="P718" s="22" t="str">
        <f>IF(Original!O718="mÃ¤nnlich","0",IF(Original!O718="weiblich","1",""))</f>
        <v>0</v>
      </c>
      <c r="Q718" s="22">
        <f>IFERROR(INDEX(Alter!$B$1:$B$7,MATCH(LEFT(Original!P718,5),Alter!$A$1:$A$7,0)),"")</f>
        <v>3</v>
      </c>
      <c r="R718" s="23">
        <f>IFERROR(INDEX(Abschluss!$B$1:$B$10,MATCH(Original!Q718,Abschluss!$A$1:$A$10,0)),"")</f>
        <v>7</v>
      </c>
      <c r="S718" s="23">
        <f>IFERROR(INDEX(Tätigkeit!$B$1:$B$10,MATCH(Original!R718,Tätigkeit!$A$1:$A$10,0)),"")</f>
        <v>1</v>
      </c>
      <c r="T718" s="23" t="str">
        <f>IFERROR(INDEX(Berufsfeld!$B$1:$B$16,MATCH(Original!S718,Berufsfeld!$A$1:$A$16,0)),"")</f>
        <v/>
      </c>
      <c r="U718" s="23">
        <f>IFERROR(INDEX(Studium!$B$1:$B$11,MATCH(Original!T718,Studium!$A$1:$A$11,0)),"")</f>
        <v>2</v>
      </c>
      <c r="V718" s="24">
        <f>IFERROR(INDEX(Einkommen!$B$1:$B$17,MATCH(Original!U718,Einkommen!$A$1:$A$17,0)),"")</f>
        <v>3</v>
      </c>
      <c r="W718" s="24">
        <f>IF(Original!V718="","",Original!V718+1)</f>
        <v>6</v>
      </c>
      <c r="X718" s="24">
        <f>IF(Original!W718="","",Original!W718+1)</f>
        <v>5</v>
      </c>
      <c r="Y718" s="25">
        <f>IF(Original!X718="ja",1,IF(Original!X718="nein",0,""))</f>
        <v>1</v>
      </c>
      <c r="Z718" s="25">
        <f>IF(Original!Y718="ja",0,IF(Original!Y718="nein",1,""))</f>
        <v>0</v>
      </c>
      <c r="AA718" s="25">
        <f>IF(OR(Original!Z718="Meine Meinung zu Amazon hat meine Entscheidung im ersten Teil des Fragebogens nicht beeinflusst.",neu!C718=0),0,IF(AND(Original!Z718="Ich habe mich wegen meiner Amazon-Vorbehalte im ersten Teil des Fragebogens fÃ¼r das Spenden entschieden.",neu!C718=1),1,""))</f>
        <v>0</v>
      </c>
      <c r="AB718" s="19"/>
    </row>
    <row r="719" spans="1:28" x14ac:dyDescent="0.3">
      <c r="A719" s="17">
        <f>IF(ISBLANK(Original!C719),1,0)</f>
        <v>1</v>
      </c>
      <c r="B719" s="2" t="str">
        <f>MID(Original!D719,8,1)&amp;MID(Original!F719,8,1)</f>
        <v>A</v>
      </c>
      <c r="C719" s="17">
        <f t="shared" si="55"/>
        <v>1</v>
      </c>
      <c r="D719" s="18">
        <f>Original!G719+1</f>
        <v>9</v>
      </c>
      <c r="E719" s="18">
        <f>Original!H719+1</f>
        <v>10</v>
      </c>
      <c r="F719" s="18">
        <f>10-Original!I719+1</f>
        <v>3</v>
      </c>
      <c r="G719" s="18">
        <f>Original!J719+1</f>
        <v>7</v>
      </c>
      <c r="H719" s="18">
        <f>Original!K719+1</f>
        <v>7</v>
      </c>
      <c r="I719" s="18">
        <f>10-Original!L719+1</f>
        <v>5</v>
      </c>
      <c r="J719" s="4">
        <f t="shared" si="56"/>
        <v>6.833333333333333</v>
      </c>
      <c r="K719" s="18">
        <f>Original!M719</f>
        <v>8</v>
      </c>
      <c r="L719" s="20">
        <f>IF(RIGHT(Original!N719,3)="â‚¬",LEFT(Original!N719,(LEN(Original!N719)-3)),Original!N719)</f>
        <v>400</v>
      </c>
      <c r="M719" s="21">
        <f t="shared" si="57"/>
        <v>400</v>
      </c>
      <c r="N719" s="5">
        <f t="shared" si="58"/>
        <v>400</v>
      </c>
      <c r="O719" s="5">
        <f t="shared" si="59"/>
        <v>400</v>
      </c>
      <c r="P719" s="22" t="str">
        <f>IF(Original!O719="mÃ¤nnlich","0",IF(Original!O719="weiblich","1",""))</f>
        <v>1</v>
      </c>
      <c r="Q719" s="22">
        <f>IFERROR(INDEX(Alter!$B$1:$B$7,MATCH(LEFT(Original!P719,5),Alter!$A$1:$A$7,0)),"")</f>
        <v>3</v>
      </c>
      <c r="R719" s="23">
        <f>IFERROR(INDEX(Abschluss!$B$1:$B$10,MATCH(Original!Q719,Abschluss!$A$1:$A$10,0)),"")</f>
        <v>8</v>
      </c>
      <c r="S719" s="23">
        <f>IFERROR(INDEX(Tätigkeit!$B$1:$B$10,MATCH(Original!R719,Tätigkeit!$A$1:$A$10,0)),"")</f>
        <v>2</v>
      </c>
      <c r="T719" s="23">
        <f>IFERROR(INDEX(Berufsfeld!$B$1:$B$16,MATCH(Original!S719,Berufsfeld!$A$1:$A$16,0)),"")</f>
        <v>3</v>
      </c>
      <c r="U719" s="23">
        <f>IFERROR(INDEX(Studium!$B$1:$B$11,MATCH(Original!T719,Studium!$A$1:$A$11,0)),"")</f>
        <v>1</v>
      </c>
      <c r="V719" s="24">
        <f>IFERROR(INDEX(Einkommen!$B$1:$B$17,MATCH(Original!U719,Einkommen!$A$1:$A$17,0)),"")</f>
        <v>6</v>
      </c>
      <c r="W719" s="24">
        <f>IF(Original!V719="","",Original!V719+1)</f>
        <v>5</v>
      </c>
      <c r="X719" s="24">
        <f>IF(Original!W719="","",Original!W719+1)</f>
        <v>4</v>
      </c>
      <c r="Y719" s="25">
        <f>IF(Original!X719="ja",1,IF(Original!X719="nein",0,""))</f>
        <v>1</v>
      </c>
      <c r="Z719" s="25">
        <f>IF(Original!Y719="ja",0,IF(Original!Y719="nein",1,""))</f>
        <v>0</v>
      </c>
      <c r="AA719" s="25">
        <f>IF(OR(Original!Z719="Meine Meinung zu Amazon hat meine Entscheidung im ersten Teil des Fragebogens nicht beeinflusst.",neu!C719=0),0,IF(AND(Original!Z719="Ich habe mich wegen meiner Amazon-Vorbehalte im ersten Teil des Fragebogens fÃ¼r das Spenden entschieden.",neu!C719=1),1,""))</f>
        <v>0</v>
      </c>
      <c r="AB719" s="19"/>
    </row>
    <row r="720" spans="1:28" x14ac:dyDescent="0.3">
      <c r="A720" s="17">
        <f>IF(ISBLANK(Original!C720),1,0)</f>
        <v>0</v>
      </c>
      <c r="B720" s="2" t="str">
        <f>MID(Original!D720,8,1)&amp;MID(Original!F720,8,1)</f>
        <v>B</v>
      </c>
      <c r="C720" s="17">
        <f t="shared" si="55"/>
        <v>0</v>
      </c>
      <c r="D720" s="18">
        <f>Original!G720+1</f>
        <v>3</v>
      </c>
      <c r="E720" s="18">
        <f>Original!H720+1</f>
        <v>2</v>
      </c>
      <c r="F720" s="18">
        <f>10-Original!I720+1</f>
        <v>2</v>
      </c>
      <c r="G720" s="18">
        <f>Original!J720+1</f>
        <v>3</v>
      </c>
      <c r="H720" s="18">
        <f>Original!K720+1</f>
        <v>2</v>
      </c>
      <c r="I720" s="18">
        <f>10-Original!L720+1</f>
        <v>1</v>
      </c>
      <c r="J720" s="4">
        <f t="shared" si="56"/>
        <v>2.1666666666666665</v>
      </c>
      <c r="K720" s="18">
        <f>Original!M720</f>
        <v>5</v>
      </c>
      <c r="L720" s="20">
        <f>IF(RIGHT(Original!N720,3)="â‚¬",LEFT(Original!N720,(LEN(Original!N720)-3)),Original!N720)</f>
        <v>0</v>
      </c>
      <c r="M720" s="21">
        <f t="shared" si="57"/>
        <v>0</v>
      </c>
      <c r="N720" s="5">
        <f t="shared" si="58"/>
        <v>0</v>
      </c>
      <c r="O720" s="5">
        <f t="shared" si="59"/>
        <v>0</v>
      </c>
      <c r="P720" s="22" t="str">
        <f>IF(Original!O720="mÃ¤nnlich","0",IF(Original!O720="weiblich","1",""))</f>
        <v>0</v>
      </c>
      <c r="Q720" s="22">
        <f>IFERROR(INDEX(Alter!$B$1:$B$7,MATCH(LEFT(Original!P720,5),Alter!$A$1:$A$7,0)),"")</f>
        <v>4</v>
      </c>
      <c r="R720" s="23">
        <f>IFERROR(INDEX(Abschluss!$B$1:$B$10,MATCH(Original!Q720,Abschluss!$A$1:$A$10,0)),"")</f>
        <v>8</v>
      </c>
      <c r="S720" s="23">
        <f>IFERROR(INDEX(Tätigkeit!$B$1:$B$10,MATCH(Original!R720,Tätigkeit!$A$1:$A$10,0)),"")</f>
        <v>1</v>
      </c>
      <c r="T720" s="23" t="str">
        <f>IFERROR(INDEX(Berufsfeld!$B$1:$B$16,MATCH(Original!S720,Berufsfeld!$A$1:$A$16,0)),"")</f>
        <v/>
      </c>
      <c r="U720" s="23">
        <f>IFERROR(INDEX(Studium!$B$1:$B$11,MATCH(Original!T720,Studium!$A$1:$A$11,0)),"")</f>
        <v>9</v>
      </c>
      <c r="V720" s="24">
        <f>IFERROR(INDEX(Einkommen!$B$1:$B$17,MATCH(Original!U720,Einkommen!$A$1:$A$17,0)),"")</f>
        <v>3</v>
      </c>
      <c r="W720" s="24">
        <f>IF(Original!V720="","",Original!V720+1)</f>
        <v>2</v>
      </c>
      <c r="X720" s="24">
        <f>IF(Original!W720="","",Original!W720+1)</f>
        <v>3</v>
      </c>
      <c r="Y720" s="25">
        <f>IF(Original!X720="ja",1,IF(Original!X720="nein",0,""))</f>
        <v>1</v>
      </c>
      <c r="Z720" s="25">
        <f>IF(Original!Y720="ja",0,IF(Original!Y720="nein",1,""))</f>
        <v>0</v>
      </c>
      <c r="AA720" s="25">
        <f>IF(OR(Original!Z720="Meine Meinung zu Amazon hat meine Entscheidung im ersten Teil des Fragebogens nicht beeinflusst.",neu!C720=0),0,IF(AND(Original!Z720="Ich habe mich wegen meiner Amazon-Vorbehalte im ersten Teil des Fragebogens fÃ¼r das Spenden entschieden.",neu!C720=1),1,""))</f>
        <v>0</v>
      </c>
      <c r="AB720" s="19"/>
    </row>
    <row r="721" spans="1:28" x14ac:dyDescent="0.3">
      <c r="A721" s="17">
        <f>IF(ISBLANK(Original!C721),1,0)</f>
        <v>0</v>
      </c>
      <c r="B721" s="2" t="str">
        <f>MID(Original!D721,8,1)&amp;MID(Original!F721,8,1)</f>
        <v>A</v>
      </c>
      <c r="C721" s="17">
        <f t="shared" si="55"/>
        <v>1</v>
      </c>
      <c r="D721" s="18">
        <f>Original!G721+1</f>
        <v>8</v>
      </c>
      <c r="E721" s="18">
        <f>Original!H721+1</f>
        <v>9</v>
      </c>
      <c r="F721" s="18">
        <f>10-Original!I721+1</f>
        <v>4</v>
      </c>
      <c r="G721" s="18">
        <f>Original!J721+1</f>
        <v>9</v>
      </c>
      <c r="H721" s="18">
        <f>Original!K721+1</f>
        <v>5</v>
      </c>
      <c r="I721" s="18">
        <f>10-Original!L721+1</f>
        <v>4</v>
      </c>
      <c r="J721" s="4">
        <f t="shared" si="56"/>
        <v>6.5</v>
      </c>
      <c r="K721" s="18">
        <f>Original!M721</f>
        <v>9</v>
      </c>
      <c r="L721" s="20">
        <f>IF(RIGHT(Original!N721,3)="â‚¬",LEFT(Original!N721,(LEN(Original!N721)-3)),Original!N721)</f>
        <v>20</v>
      </c>
      <c r="M721" s="21">
        <f t="shared" si="57"/>
        <v>20</v>
      </c>
      <c r="N721" s="5">
        <f t="shared" si="58"/>
        <v>20</v>
      </c>
      <c r="O721" s="5">
        <f t="shared" si="59"/>
        <v>20</v>
      </c>
      <c r="P721" s="22" t="str">
        <f>IF(Original!O721="mÃ¤nnlich","0",IF(Original!O721="weiblich","1",""))</f>
        <v>1</v>
      </c>
      <c r="Q721" s="22">
        <f>IFERROR(INDEX(Alter!$B$1:$B$7,MATCH(LEFT(Original!P721,5),Alter!$A$1:$A$7,0)),"")</f>
        <v>2</v>
      </c>
      <c r="R721" s="23">
        <f>IFERROR(INDEX(Abschluss!$B$1:$B$10,MATCH(Original!Q721,Abschluss!$A$1:$A$10,0)),"")</f>
        <v>8</v>
      </c>
      <c r="S721" s="23">
        <f>IFERROR(INDEX(Tätigkeit!$B$1:$B$10,MATCH(Original!R721,Tätigkeit!$A$1:$A$10,0)),"")</f>
        <v>2</v>
      </c>
      <c r="T721" s="23">
        <f>IFERROR(INDEX(Berufsfeld!$B$1:$B$16,MATCH(Original!S721,Berufsfeld!$A$1:$A$16,0)),"")</f>
        <v>1</v>
      </c>
      <c r="U721" s="23">
        <f>IFERROR(INDEX(Studium!$B$1:$B$11,MATCH(Original!T721,Studium!$A$1:$A$11,0)),"")</f>
        <v>7</v>
      </c>
      <c r="V721" s="24">
        <f>IFERROR(INDEX(Einkommen!$B$1:$B$17,MATCH(Original!U721,Einkommen!$A$1:$A$17,0)),"")</f>
        <v>2</v>
      </c>
      <c r="W721" s="24">
        <f>IF(Original!V721="","",Original!V721+1)</f>
        <v>6</v>
      </c>
      <c r="X721" s="24">
        <f>IF(Original!W721="","",Original!W721+1)</f>
        <v>4</v>
      </c>
      <c r="Y721" s="25">
        <f>IF(Original!X721="ja",1,IF(Original!X721="nein",0,""))</f>
        <v>1</v>
      </c>
      <c r="Z721" s="25">
        <f>IF(Original!Y721="ja",0,IF(Original!Y721="nein",1,""))</f>
        <v>0</v>
      </c>
      <c r="AA721" s="25">
        <f>IF(OR(Original!Z721="Meine Meinung zu Amazon hat meine Entscheidung im ersten Teil des Fragebogens nicht beeinflusst.",neu!C721=0),0,IF(AND(Original!Z721="Ich habe mich wegen meiner Amazon-Vorbehalte im ersten Teil des Fragebogens fÃ¼r das Spenden entschieden.",neu!C721=1),1,""))</f>
        <v>0</v>
      </c>
      <c r="AB721" s="19"/>
    </row>
    <row r="722" spans="1:28" x14ac:dyDescent="0.3">
      <c r="A722" s="17">
        <f>IF(ISBLANK(Original!C722),1,0)</f>
        <v>0</v>
      </c>
      <c r="B722" s="2" t="str">
        <f>MID(Original!D722,8,1)&amp;MID(Original!F722,8,1)</f>
        <v>B</v>
      </c>
      <c r="C722" s="17">
        <f t="shared" si="55"/>
        <v>0</v>
      </c>
      <c r="D722" s="18">
        <f>Original!G722+1</f>
        <v>2</v>
      </c>
      <c r="E722" s="18">
        <f>Original!H722+1</f>
        <v>11</v>
      </c>
      <c r="F722" s="18">
        <f>10-Original!I722+1</f>
        <v>6</v>
      </c>
      <c r="G722" s="18">
        <f>Original!J722+1</f>
        <v>2</v>
      </c>
      <c r="H722" s="18">
        <f>Original!K722+1</f>
        <v>10</v>
      </c>
      <c r="I722" s="18">
        <f>10-Original!L722+1</f>
        <v>1</v>
      </c>
      <c r="J722" s="4">
        <f t="shared" si="56"/>
        <v>5.333333333333333</v>
      </c>
      <c r="K722" s="18">
        <f>Original!M722</f>
        <v>10</v>
      </c>
      <c r="L722" s="20">
        <f>IF(RIGHT(Original!N722,3)="â‚¬",LEFT(Original!N722,(LEN(Original!N722)-3)),Original!N722)</f>
        <v>800</v>
      </c>
      <c r="M722" s="21">
        <f t="shared" si="57"/>
        <v>800</v>
      </c>
      <c r="N722" s="5">
        <f t="shared" si="58"/>
        <v>800</v>
      </c>
      <c r="O722" s="5">
        <f t="shared" si="59"/>
        <v>800</v>
      </c>
      <c r="P722" s="22" t="str">
        <f>IF(Original!O722="mÃ¤nnlich","0",IF(Original!O722="weiblich","1",""))</f>
        <v>1</v>
      </c>
      <c r="Q722" s="22">
        <f>IFERROR(INDEX(Alter!$B$1:$B$7,MATCH(LEFT(Original!P722,5),Alter!$A$1:$A$7,0)),"")</f>
        <v>2</v>
      </c>
      <c r="R722" s="23">
        <f>IFERROR(INDEX(Abschluss!$B$1:$B$10,MATCH(Original!Q722,Abschluss!$A$1:$A$10,0)),"")</f>
        <v>7</v>
      </c>
      <c r="S722" s="23">
        <f>IFERROR(INDEX(Tätigkeit!$B$1:$B$10,MATCH(Original!R722,Tätigkeit!$A$1:$A$10,0)),"")</f>
        <v>8</v>
      </c>
      <c r="T722" s="23">
        <f>IFERROR(INDEX(Berufsfeld!$B$1:$B$16,MATCH(Original!S722,Berufsfeld!$A$1:$A$16,0)),"")</f>
        <v>6</v>
      </c>
      <c r="U722" s="23">
        <f>IFERROR(INDEX(Studium!$B$1:$B$11,MATCH(Original!T722,Studium!$A$1:$A$11,0)),"")</f>
        <v>8</v>
      </c>
      <c r="V722" s="24">
        <f>IFERROR(INDEX(Einkommen!$B$1:$B$17,MATCH(Original!U722,Einkommen!$A$1:$A$17,0)),"")</f>
        <v>5</v>
      </c>
      <c r="W722" s="24">
        <f>IF(Original!V722="","",Original!V722+1)</f>
        <v>1</v>
      </c>
      <c r="X722" s="24">
        <f>IF(Original!W722="","",Original!W722+1)</f>
        <v>2</v>
      </c>
      <c r="Y722" s="25">
        <f>IF(Original!X722="ja",1,IF(Original!X722="nein",0,""))</f>
        <v>1</v>
      </c>
      <c r="Z722" s="25">
        <f>IF(Original!Y722="ja",0,IF(Original!Y722="nein",1,""))</f>
        <v>0</v>
      </c>
      <c r="AA722" s="25">
        <f>IF(OR(Original!Z722="Meine Meinung zu Amazon hat meine Entscheidung im ersten Teil des Fragebogens nicht beeinflusst.",neu!C722=0),0,IF(AND(Original!Z722="Ich habe mich wegen meiner Amazon-Vorbehalte im ersten Teil des Fragebogens fÃ¼r das Spenden entschieden.",neu!C722=1),1,""))</f>
        <v>0</v>
      </c>
      <c r="AB722" s="19"/>
    </row>
    <row r="723" spans="1:28" x14ac:dyDescent="0.3">
      <c r="A723" s="17">
        <f>IF(ISBLANK(Original!C723),1,0)</f>
        <v>0</v>
      </c>
      <c r="B723" s="2" t="str">
        <f>MID(Original!D723,8,1)&amp;MID(Original!F723,8,1)</f>
        <v>B</v>
      </c>
      <c r="C723" s="17">
        <f t="shared" si="55"/>
        <v>0</v>
      </c>
      <c r="D723" s="18">
        <f>Original!G723+1</f>
        <v>8</v>
      </c>
      <c r="E723" s="18">
        <f>Original!H723+1</f>
        <v>6</v>
      </c>
      <c r="F723" s="18">
        <f>10-Original!I723+1</f>
        <v>6</v>
      </c>
      <c r="G723" s="18">
        <f>Original!J723+1</f>
        <v>8</v>
      </c>
      <c r="H723" s="18">
        <f>Original!K723+1</f>
        <v>5</v>
      </c>
      <c r="I723" s="18">
        <f>10-Original!L723+1</f>
        <v>3</v>
      </c>
      <c r="J723" s="4">
        <f t="shared" si="56"/>
        <v>6</v>
      </c>
      <c r="K723" s="18">
        <f>Original!M723</f>
        <v>6</v>
      </c>
      <c r="L723" s="20">
        <f>IF(RIGHT(Original!N723,3)="â‚¬",LEFT(Original!N723,(LEN(Original!N723)-3)),Original!N723)</f>
        <v>100</v>
      </c>
      <c r="M723" s="21">
        <f t="shared" si="57"/>
        <v>100</v>
      </c>
      <c r="N723" s="5">
        <f t="shared" si="58"/>
        <v>100</v>
      </c>
      <c r="O723" s="5">
        <f t="shared" si="59"/>
        <v>100</v>
      </c>
      <c r="P723" s="22" t="str">
        <f>IF(Original!O723="mÃ¤nnlich","0",IF(Original!O723="weiblich","1",""))</f>
        <v>1</v>
      </c>
      <c r="Q723" s="22">
        <f>IFERROR(INDEX(Alter!$B$1:$B$7,MATCH(LEFT(Original!P723,5),Alter!$A$1:$A$7,0)),"")</f>
        <v>2</v>
      </c>
      <c r="R723" s="23">
        <f>IFERROR(INDEX(Abschluss!$B$1:$B$10,MATCH(Original!Q723,Abschluss!$A$1:$A$10,0)),"")</f>
        <v>8</v>
      </c>
      <c r="S723" s="23">
        <f>IFERROR(INDEX(Tätigkeit!$B$1:$B$10,MATCH(Original!R723,Tätigkeit!$A$1:$A$10,0)),"")</f>
        <v>2</v>
      </c>
      <c r="T723" s="23">
        <f>IFERROR(INDEX(Berufsfeld!$B$1:$B$16,MATCH(Original!S723,Berufsfeld!$A$1:$A$16,0)),"")</f>
        <v>2</v>
      </c>
      <c r="U723" s="23">
        <f>IFERROR(INDEX(Studium!$B$1:$B$11,MATCH(Original!T723,Studium!$A$1:$A$11,0)),"")</f>
        <v>9</v>
      </c>
      <c r="V723" s="24">
        <f>IFERROR(INDEX(Einkommen!$B$1:$B$17,MATCH(Original!U723,Einkommen!$A$1:$A$17,0)),"")</f>
        <v>4</v>
      </c>
      <c r="W723" s="24">
        <f>IF(Original!V723="","",Original!V723+1)</f>
        <v>2</v>
      </c>
      <c r="X723" s="24">
        <f>IF(Original!W723="","",Original!W723+1)</f>
        <v>2</v>
      </c>
      <c r="Y723" s="25">
        <f>IF(Original!X723="ja",1,IF(Original!X723="nein",0,""))</f>
        <v>1</v>
      </c>
      <c r="Z723" s="25">
        <f>IF(Original!Y723="ja",0,IF(Original!Y723="nein",1,""))</f>
        <v>0</v>
      </c>
      <c r="AA723" s="25">
        <f>IF(OR(Original!Z723="Meine Meinung zu Amazon hat meine Entscheidung im ersten Teil des Fragebogens nicht beeinflusst.",neu!C723=0),0,IF(AND(Original!Z723="Ich habe mich wegen meiner Amazon-Vorbehalte im ersten Teil des Fragebogens fÃ¼r das Spenden entschieden.",neu!C723=1),1,""))</f>
        <v>0</v>
      </c>
      <c r="AB723" s="19"/>
    </row>
    <row r="724" spans="1:28" x14ac:dyDescent="0.3">
      <c r="A724" s="17">
        <f>IF(ISBLANK(Original!C724),1,0)</f>
        <v>1</v>
      </c>
      <c r="B724" s="2" t="str">
        <f>MID(Original!D724,8,1)&amp;MID(Original!F724,8,1)</f>
        <v>A</v>
      </c>
      <c r="C724" s="17">
        <f t="shared" si="55"/>
        <v>1</v>
      </c>
      <c r="D724" s="18">
        <f>Original!G724+1</f>
        <v>3</v>
      </c>
      <c r="E724" s="18">
        <f>Original!H724+1</f>
        <v>7</v>
      </c>
      <c r="F724" s="18">
        <f>10-Original!I724+1</f>
        <v>5</v>
      </c>
      <c r="G724" s="18">
        <f>Original!J724+1</f>
        <v>2</v>
      </c>
      <c r="H724" s="18">
        <f>Original!K724+1</f>
        <v>3</v>
      </c>
      <c r="I724" s="18">
        <f>10-Original!L724+1</f>
        <v>3</v>
      </c>
      <c r="J724" s="4">
        <f t="shared" si="56"/>
        <v>3.8333333333333335</v>
      </c>
      <c r="K724" s="18">
        <f>Original!M724</f>
        <v>8</v>
      </c>
      <c r="L724" s="20">
        <f>IF(RIGHT(Original!N724,3)="â‚¬",LEFT(Original!N724,(LEN(Original!N724)-3)),Original!N724)</f>
        <v>100</v>
      </c>
      <c r="M724" s="21">
        <f t="shared" si="57"/>
        <v>100</v>
      </c>
      <c r="N724" s="5">
        <f t="shared" si="58"/>
        <v>100</v>
      </c>
      <c r="O724" s="5">
        <f t="shared" si="59"/>
        <v>100</v>
      </c>
      <c r="P724" s="22" t="str">
        <f>IF(Original!O724="mÃ¤nnlich","0",IF(Original!O724="weiblich","1",""))</f>
        <v>1</v>
      </c>
      <c r="Q724" s="22">
        <f>IFERROR(INDEX(Alter!$B$1:$B$7,MATCH(LEFT(Original!P724,5),Alter!$A$1:$A$7,0)),"")</f>
        <v>2</v>
      </c>
      <c r="R724" s="23">
        <f>IFERROR(INDEX(Abschluss!$B$1:$B$10,MATCH(Original!Q724,Abschluss!$A$1:$A$10,0)),"")</f>
        <v>4</v>
      </c>
      <c r="S724" s="23">
        <f>IFERROR(INDEX(Tätigkeit!$B$1:$B$10,MATCH(Original!R724,Tätigkeit!$A$1:$A$10,0)),"")</f>
        <v>1</v>
      </c>
      <c r="T724" s="23">
        <f>IFERROR(INDEX(Berufsfeld!$B$1:$B$16,MATCH(Original!S724,Berufsfeld!$A$1:$A$16,0)),"")</f>
        <v>3</v>
      </c>
      <c r="U724" s="23">
        <f>IFERROR(INDEX(Studium!$B$1:$B$11,MATCH(Original!T724,Studium!$A$1:$A$11,0)),"")</f>
        <v>7</v>
      </c>
      <c r="V724" s="24">
        <f>IFERROR(INDEX(Einkommen!$B$1:$B$17,MATCH(Original!U724,Einkommen!$A$1:$A$17,0)),"")</f>
        <v>2</v>
      </c>
      <c r="W724" s="24">
        <f>IF(Original!V724="","",Original!V724+1)</f>
        <v>2</v>
      </c>
      <c r="X724" s="24">
        <f>IF(Original!W724="","",Original!W724+1)</f>
        <v>3</v>
      </c>
      <c r="Y724" s="25">
        <f>IF(Original!X724="ja",1,IF(Original!X724="nein",0,""))</f>
        <v>1</v>
      </c>
      <c r="Z724" s="25">
        <f>IF(Original!Y724="ja",0,IF(Original!Y724="nein",1,""))</f>
        <v>0</v>
      </c>
      <c r="AA724" s="25">
        <f>IF(OR(Original!Z724="Meine Meinung zu Amazon hat meine Entscheidung im ersten Teil des Fragebogens nicht beeinflusst.",neu!C724=0),0,IF(AND(Original!Z724="Ich habe mich wegen meiner Amazon-Vorbehalte im ersten Teil des Fragebogens fÃ¼r das Spenden entschieden.",neu!C724=1),1,""))</f>
        <v>0</v>
      </c>
      <c r="AB724" s="19"/>
    </row>
    <row r="725" spans="1:28" x14ac:dyDescent="0.3">
      <c r="A725" s="17">
        <f>IF(ISBLANK(Original!C725),1,0)</f>
        <v>1</v>
      </c>
      <c r="B725" s="2" t="str">
        <f>MID(Original!D725,8,1)&amp;MID(Original!F725,8,1)</f>
        <v>A</v>
      </c>
      <c r="C725" s="17">
        <f t="shared" si="55"/>
        <v>1</v>
      </c>
      <c r="D725" s="18">
        <f>Original!G725+1</f>
        <v>9</v>
      </c>
      <c r="E725" s="18">
        <f>Original!H725+1</f>
        <v>6</v>
      </c>
      <c r="F725" s="18">
        <f>10-Original!I725+1</f>
        <v>6</v>
      </c>
      <c r="G725" s="18">
        <f>Original!J725+1</f>
        <v>8</v>
      </c>
      <c r="H725" s="18">
        <f>Original!K725+1</f>
        <v>7</v>
      </c>
      <c r="I725" s="18">
        <f>10-Original!L725+1</f>
        <v>8</v>
      </c>
      <c r="J725" s="4">
        <f t="shared" si="56"/>
        <v>7.333333333333333</v>
      </c>
      <c r="K725" s="18">
        <f>Original!M725</f>
        <v>8</v>
      </c>
      <c r="L725" s="20">
        <f>IF(RIGHT(Original!N725,3)="â‚¬",LEFT(Original!N725,(LEN(Original!N725)-3)),Original!N725)</f>
        <v>50</v>
      </c>
      <c r="M725" s="21">
        <f t="shared" si="57"/>
        <v>50</v>
      </c>
      <c r="N725" s="5">
        <f t="shared" si="58"/>
        <v>50</v>
      </c>
      <c r="O725" s="5">
        <f t="shared" si="59"/>
        <v>50</v>
      </c>
      <c r="P725" s="22" t="str">
        <f>IF(Original!O725="mÃ¤nnlich","0",IF(Original!O725="weiblich","1",""))</f>
        <v>1</v>
      </c>
      <c r="Q725" s="22">
        <f>IFERROR(INDEX(Alter!$B$1:$B$7,MATCH(LEFT(Original!P725,5),Alter!$A$1:$A$7,0)),"")</f>
        <v>2</v>
      </c>
      <c r="R725" s="23">
        <f>IFERROR(INDEX(Abschluss!$B$1:$B$10,MATCH(Original!Q725,Abschluss!$A$1:$A$10,0)),"")</f>
        <v>4</v>
      </c>
      <c r="S725" s="23">
        <f>IFERROR(INDEX(Tätigkeit!$B$1:$B$10,MATCH(Original!R725,Tätigkeit!$A$1:$A$10,0)),"")</f>
        <v>1</v>
      </c>
      <c r="T725" s="23">
        <f>IFERROR(INDEX(Berufsfeld!$B$1:$B$16,MATCH(Original!S725,Berufsfeld!$A$1:$A$16,0)),"")</f>
        <v>8</v>
      </c>
      <c r="U725" s="23">
        <f>IFERROR(INDEX(Studium!$B$1:$B$11,MATCH(Original!T725,Studium!$A$1:$A$11,0)),"")</f>
        <v>5</v>
      </c>
      <c r="V725" s="24">
        <f>IFERROR(INDEX(Einkommen!$B$1:$B$17,MATCH(Original!U725,Einkommen!$A$1:$A$17,0)),"")</f>
        <v>1</v>
      </c>
      <c r="W725" s="24">
        <f>IF(Original!V725="","",Original!V725+1)</f>
        <v>4</v>
      </c>
      <c r="X725" s="24">
        <f>IF(Original!W725="","",Original!W725+1)</f>
        <v>5</v>
      </c>
      <c r="Y725" s="25">
        <f>IF(Original!X725="ja",1,IF(Original!X725="nein",0,""))</f>
        <v>1</v>
      </c>
      <c r="Z725" s="25">
        <f>IF(Original!Y725="ja",0,IF(Original!Y725="nein",1,""))</f>
        <v>0</v>
      </c>
      <c r="AA725" s="25">
        <f>IF(OR(Original!Z725="Meine Meinung zu Amazon hat meine Entscheidung im ersten Teil des Fragebogens nicht beeinflusst.",neu!C725=0),0,IF(AND(Original!Z725="Ich habe mich wegen meiner Amazon-Vorbehalte im ersten Teil des Fragebogens fÃ¼r das Spenden entschieden.",neu!C725=1),1,""))</f>
        <v>0</v>
      </c>
      <c r="AB725" s="19"/>
    </row>
    <row r="726" spans="1:28" x14ac:dyDescent="0.3">
      <c r="A726" s="17">
        <f>IF(ISBLANK(Original!C726),1,0)</f>
        <v>0</v>
      </c>
      <c r="B726" s="2" t="str">
        <f>MID(Original!D726,8,1)&amp;MID(Original!F726,8,1)</f>
        <v>B</v>
      </c>
      <c r="C726" s="17">
        <f t="shared" si="55"/>
        <v>0</v>
      </c>
      <c r="D726" s="18">
        <f>Original!G726+1</f>
        <v>1</v>
      </c>
      <c r="E726" s="18">
        <f>Original!H726+1</f>
        <v>9</v>
      </c>
      <c r="F726" s="18">
        <f>10-Original!I726+1</f>
        <v>3</v>
      </c>
      <c r="G726" s="18">
        <f>Original!J726+1</f>
        <v>1</v>
      </c>
      <c r="H726" s="18">
        <f>Original!K726+1</f>
        <v>1</v>
      </c>
      <c r="I726" s="18">
        <f>10-Original!L726+1</f>
        <v>1</v>
      </c>
      <c r="J726" s="4">
        <f t="shared" si="56"/>
        <v>2.6666666666666665</v>
      </c>
      <c r="K726" s="18">
        <f>Original!M726</f>
        <v>5</v>
      </c>
      <c r="L726" s="20">
        <f>IF(RIGHT(Original!N726,3)="â‚¬",LEFT(Original!N726,(LEN(Original!N726)-3)),Original!N726)</f>
        <v>100</v>
      </c>
      <c r="M726" s="21">
        <f t="shared" si="57"/>
        <v>100</v>
      </c>
      <c r="N726" s="5">
        <f t="shared" si="58"/>
        <v>100</v>
      </c>
      <c r="O726" s="5">
        <f t="shared" si="59"/>
        <v>100</v>
      </c>
      <c r="P726" s="22" t="str">
        <f>IF(Original!O726="mÃ¤nnlich","0",IF(Original!O726="weiblich","1",""))</f>
        <v>0</v>
      </c>
      <c r="Q726" s="22">
        <f>IFERROR(INDEX(Alter!$B$1:$B$7,MATCH(LEFT(Original!P726,5),Alter!$A$1:$A$7,0)),"")</f>
        <v>3</v>
      </c>
      <c r="R726" s="23">
        <f>IFERROR(INDEX(Abschluss!$B$1:$B$10,MATCH(Original!Q726,Abschluss!$A$1:$A$10,0)),"")</f>
        <v>4</v>
      </c>
      <c r="S726" s="23">
        <f>IFERROR(INDEX(Tätigkeit!$B$1:$B$10,MATCH(Original!R726,Tätigkeit!$A$1:$A$10,0)),"")</f>
        <v>1</v>
      </c>
      <c r="T726" s="23">
        <f>IFERROR(INDEX(Berufsfeld!$B$1:$B$16,MATCH(Original!S726,Berufsfeld!$A$1:$A$16,0)),"")</f>
        <v>11</v>
      </c>
      <c r="U726" s="23">
        <f>IFERROR(INDEX(Studium!$B$1:$B$11,MATCH(Original!T726,Studium!$A$1:$A$11,0)),"")</f>
        <v>9</v>
      </c>
      <c r="V726" s="24">
        <f>IFERROR(INDEX(Einkommen!$B$1:$B$17,MATCH(Original!U726,Einkommen!$A$1:$A$17,0)),"")</f>
        <v>2</v>
      </c>
      <c r="W726" s="24">
        <f>IF(Original!V726="","",Original!V726+1)</f>
        <v>4</v>
      </c>
      <c r="X726" s="24">
        <f>IF(Original!W726="","",Original!W726+1)</f>
        <v>2</v>
      </c>
      <c r="Y726" s="25">
        <f>IF(Original!X726="ja",1,IF(Original!X726="nein",0,""))</f>
        <v>1</v>
      </c>
      <c r="Z726" s="25">
        <f>IF(Original!Y726="ja",0,IF(Original!Y726="nein",1,""))</f>
        <v>0</v>
      </c>
      <c r="AA726" s="25">
        <f>IF(OR(Original!Z726="Meine Meinung zu Amazon hat meine Entscheidung im ersten Teil des Fragebogens nicht beeinflusst.",neu!C726=0),0,IF(AND(Original!Z726="Ich habe mich wegen meiner Amazon-Vorbehalte im ersten Teil des Fragebogens fÃ¼r das Spenden entschieden.",neu!C726=1),1,""))</f>
        <v>0</v>
      </c>
      <c r="AB726" s="19"/>
    </row>
    <row r="727" spans="1:28" x14ac:dyDescent="0.3">
      <c r="A727" s="17">
        <f>IF(ISBLANK(Original!C727),1,0)</f>
        <v>0</v>
      </c>
      <c r="B727" s="2" t="str">
        <f>MID(Original!D727,8,1)&amp;MID(Original!F727,8,1)</f>
        <v>B</v>
      </c>
      <c r="C727" s="17">
        <f t="shared" si="55"/>
        <v>0</v>
      </c>
      <c r="D727" s="18">
        <f>Original!G727+1</f>
        <v>6</v>
      </c>
      <c r="E727" s="18">
        <f>Original!H727+1</f>
        <v>3</v>
      </c>
      <c r="F727" s="18">
        <f>10-Original!I727+1</f>
        <v>3</v>
      </c>
      <c r="G727" s="18">
        <f>Original!J727+1</f>
        <v>8</v>
      </c>
      <c r="H727" s="18">
        <f>Original!K727+1</f>
        <v>2</v>
      </c>
      <c r="I727" s="18">
        <f>10-Original!L727+1</f>
        <v>3</v>
      </c>
      <c r="J727" s="4">
        <f t="shared" si="56"/>
        <v>4.166666666666667</v>
      </c>
      <c r="K727" s="18">
        <f>Original!M727</f>
        <v>8</v>
      </c>
      <c r="L727" s="20">
        <f>IF(RIGHT(Original!N727,3)="â‚¬",LEFT(Original!N727,(LEN(Original!N727)-3)),Original!N727)</f>
        <v>300</v>
      </c>
      <c r="M727" s="21">
        <f t="shared" si="57"/>
        <v>300</v>
      </c>
      <c r="N727" s="5">
        <f t="shared" si="58"/>
        <v>300</v>
      </c>
      <c r="O727" s="5">
        <f t="shared" si="59"/>
        <v>300</v>
      </c>
      <c r="P727" s="22" t="str">
        <f>IF(Original!O727="mÃ¤nnlich","0",IF(Original!O727="weiblich","1",""))</f>
        <v>0</v>
      </c>
      <c r="Q727" s="22">
        <f>IFERROR(INDEX(Alter!$B$1:$B$7,MATCH(LEFT(Original!P727,5),Alter!$A$1:$A$7,0)),"")</f>
        <v>2</v>
      </c>
      <c r="R727" s="23">
        <f>IFERROR(INDEX(Abschluss!$B$1:$B$10,MATCH(Original!Q727,Abschluss!$A$1:$A$10,0)),"")</f>
        <v>7</v>
      </c>
      <c r="S727" s="23">
        <f>IFERROR(INDEX(Tätigkeit!$B$1:$B$10,MATCH(Original!R727,Tätigkeit!$A$1:$A$10,0)),"")</f>
        <v>2</v>
      </c>
      <c r="T727" s="23">
        <f>IFERROR(INDEX(Berufsfeld!$B$1:$B$16,MATCH(Original!S727,Berufsfeld!$A$1:$A$16,0)),"")</f>
        <v>7</v>
      </c>
      <c r="U727" s="23">
        <f>IFERROR(INDEX(Studium!$B$1:$B$11,MATCH(Original!T727,Studium!$A$1:$A$11,0)),"")</f>
        <v>6</v>
      </c>
      <c r="V727" s="24">
        <f>IFERROR(INDEX(Einkommen!$B$1:$B$17,MATCH(Original!U727,Einkommen!$A$1:$A$17,0)),"")</f>
        <v>6</v>
      </c>
      <c r="W727" s="24">
        <f>IF(Original!V727="","",Original!V727+1)</f>
        <v>6</v>
      </c>
      <c r="X727" s="24">
        <f>IF(Original!W727="","",Original!W727+1)</f>
        <v>1</v>
      </c>
      <c r="Y727" s="25">
        <f>IF(Original!X727="ja",1,IF(Original!X727="nein",0,""))</f>
        <v>1</v>
      </c>
      <c r="Z727" s="25">
        <f>IF(Original!Y727="ja",0,IF(Original!Y727="nein",1,""))</f>
        <v>0</v>
      </c>
      <c r="AA727" s="25">
        <f>IF(OR(Original!Z727="Meine Meinung zu Amazon hat meine Entscheidung im ersten Teil des Fragebogens nicht beeinflusst.",neu!C727=0),0,IF(AND(Original!Z727="Ich habe mich wegen meiner Amazon-Vorbehalte im ersten Teil des Fragebogens fÃ¼r das Spenden entschieden.",neu!C727=1),1,""))</f>
        <v>0</v>
      </c>
      <c r="AB727" s="19"/>
    </row>
    <row r="728" spans="1:28" x14ac:dyDescent="0.3">
      <c r="A728" s="17">
        <f>IF(ISBLANK(Original!C728),1,0)</f>
        <v>0</v>
      </c>
      <c r="B728" s="2" t="str">
        <f>MID(Original!D728,8,1)&amp;MID(Original!F728,8,1)</f>
        <v>A</v>
      </c>
      <c r="C728" s="17">
        <f t="shared" si="55"/>
        <v>1</v>
      </c>
      <c r="D728" s="18">
        <f>Original!G728+1</f>
        <v>9</v>
      </c>
      <c r="E728" s="18">
        <f>Original!H728+1</f>
        <v>3</v>
      </c>
      <c r="F728" s="18">
        <f>10-Original!I728+1</f>
        <v>4</v>
      </c>
      <c r="G728" s="18">
        <f>Original!J728+1</f>
        <v>5</v>
      </c>
      <c r="H728" s="18">
        <f>Original!K728+1</f>
        <v>1</v>
      </c>
      <c r="I728" s="18">
        <f>10-Original!L728+1</f>
        <v>10</v>
      </c>
      <c r="J728" s="4">
        <f t="shared" si="56"/>
        <v>5.333333333333333</v>
      </c>
      <c r="K728" s="18">
        <f>Original!M728</f>
        <v>5</v>
      </c>
      <c r="L728" s="20">
        <f>IF(RIGHT(Original!N728,3)="â‚¬",LEFT(Original!N728,(LEN(Original!N728)-3)),Original!N728)</f>
        <v>100</v>
      </c>
      <c r="M728" s="21">
        <f t="shared" si="57"/>
        <v>100</v>
      </c>
      <c r="N728" s="5">
        <f t="shared" si="58"/>
        <v>100</v>
      </c>
      <c r="O728" s="5">
        <f t="shared" si="59"/>
        <v>100</v>
      </c>
      <c r="P728" s="22" t="str">
        <f>IF(Original!O728="mÃ¤nnlich","0",IF(Original!O728="weiblich","1",""))</f>
        <v>1</v>
      </c>
      <c r="Q728" s="22">
        <f>IFERROR(INDEX(Alter!$B$1:$B$7,MATCH(LEFT(Original!P728,5),Alter!$A$1:$A$7,0)),"")</f>
        <v>3</v>
      </c>
      <c r="R728" s="23">
        <f>IFERROR(INDEX(Abschluss!$B$1:$B$10,MATCH(Original!Q728,Abschluss!$A$1:$A$10,0)),"")</f>
        <v>8</v>
      </c>
      <c r="S728" s="23">
        <f>IFERROR(INDEX(Tätigkeit!$B$1:$B$10,MATCH(Original!R728,Tätigkeit!$A$1:$A$10,0)),"")</f>
        <v>2</v>
      </c>
      <c r="T728" s="23">
        <f>IFERROR(INDEX(Berufsfeld!$B$1:$B$16,MATCH(Original!S728,Berufsfeld!$A$1:$A$16,0)),"")</f>
        <v>7</v>
      </c>
      <c r="U728" s="23" t="str">
        <f>IFERROR(INDEX(Studium!$B$1:$B$11,MATCH(Original!T728,Studium!$A$1:$A$11,0)),"")</f>
        <v/>
      </c>
      <c r="V728" s="24">
        <f>IFERROR(INDEX(Einkommen!$B$1:$B$17,MATCH(Original!U728,Einkommen!$A$1:$A$17,0)),"")</f>
        <v>8</v>
      </c>
      <c r="W728" s="24">
        <f>IF(Original!V728="","",Original!V728+1)</f>
        <v>6</v>
      </c>
      <c r="X728" s="24">
        <f>IF(Original!W728="","",Original!W728+1)</f>
        <v>4</v>
      </c>
      <c r="Y728" s="25">
        <f>IF(Original!X728="ja",1,IF(Original!X728="nein",0,""))</f>
        <v>1</v>
      </c>
      <c r="Z728" s="25">
        <f>IF(Original!Y728="ja",0,IF(Original!Y728="nein",1,""))</f>
        <v>0</v>
      </c>
      <c r="AA728" s="25">
        <f>IF(OR(Original!Z728="Meine Meinung zu Amazon hat meine Entscheidung im ersten Teil des Fragebogens nicht beeinflusst.",neu!C728=0),0,IF(AND(Original!Z728="Ich habe mich wegen meiner Amazon-Vorbehalte im ersten Teil des Fragebogens fÃ¼r das Spenden entschieden.",neu!C728=1),1,""))</f>
        <v>0</v>
      </c>
      <c r="AB728" s="19"/>
    </row>
    <row r="729" spans="1:28" x14ac:dyDescent="0.3">
      <c r="A729" s="17">
        <f>IF(ISBLANK(Original!C729),1,0)</f>
        <v>1</v>
      </c>
      <c r="B729" s="2" t="str">
        <f>MID(Original!D729,8,1)&amp;MID(Original!F729,8,1)</f>
        <v>A</v>
      </c>
      <c r="C729" s="17">
        <f t="shared" si="55"/>
        <v>1</v>
      </c>
      <c r="D729" s="18">
        <f>Original!G729+1</f>
        <v>6</v>
      </c>
      <c r="E729" s="18">
        <f>Original!H729+1</f>
        <v>3</v>
      </c>
      <c r="F729" s="18">
        <f>10-Original!I729+1</f>
        <v>5</v>
      </c>
      <c r="G729" s="18">
        <f>Original!J729+1</f>
        <v>3</v>
      </c>
      <c r="H729" s="18">
        <f>Original!K729+1</f>
        <v>2</v>
      </c>
      <c r="I729" s="18">
        <f>10-Original!L729+1</f>
        <v>3</v>
      </c>
      <c r="J729" s="4">
        <f t="shared" si="56"/>
        <v>3.6666666666666665</v>
      </c>
      <c r="K729" s="18">
        <f>Original!M729</f>
        <v>9</v>
      </c>
      <c r="L729" s="20" t="str">
        <f>IF(RIGHT(Original!N729,3)="â‚¬",LEFT(Original!N729,(LEN(Original!N729)-3)),Original!N729)</f>
        <v xml:space="preserve">Nichts </v>
      </c>
      <c r="M729" s="21" t="str">
        <f t="shared" si="57"/>
        <v xml:space="preserve">Nichts </v>
      </c>
      <c r="N729" s="5">
        <v>0</v>
      </c>
      <c r="O729" s="5">
        <f t="shared" si="59"/>
        <v>0</v>
      </c>
      <c r="P729" s="22" t="str">
        <f>IF(Original!O729="mÃ¤nnlich","0",IF(Original!O729="weiblich","1",""))</f>
        <v>1</v>
      </c>
      <c r="Q729" s="22">
        <f>IFERROR(INDEX(Alter!$B$1:$B$7,MATCH(LEFT(Original!P729,5),Alter!$A$1:$A$7,0)),"")</f>
        <v>2</v>
      </c>
      <c r="R729" s="23">
        <f>IFERROR(INDEX(Abschluss!$B$1:$B$10,MATCH(Original!Q729,Abschluss!$A$1:$A$10,0)),"")</f>
        <v>4</v>
      </c>
      <c r="S729" s="23">
        <f>IFERROR(INDEX(Tätigkeit!$B$1:$B$10,MATCH(Original!R729,Tätigkeit!$A$1:$A$10,0)),"")</f>
        <v>1</v>
      </c>
      <c r="T729" s="23">
        <f>IFERROR(INDEX(Berufsfeld!$B$1:$B$16,MATCH(Original!S729,Berufsfeld!$A$1:$A$16,0)),"")</f>
        <v>11</v>
      </c>
      <c r="U729" s="23">
        <f>IFERROR(INDEX(Studium!$B$1:$B$11,MATCH(Original!T729,Studium!$A$1:$A$11,0)),"")</f>
        <v>8</v>
      </c>
      <c r="V729" s="24">
        <f>IFERROR(INDEX(Einkommen!$B$1:$B$17,MATCH(Original!U729,Einkommen!$A$1:$A$17,0)),"")</f>
        <v>1</v>
      </c>
      <c r="W729" s="24">
        <f>IF(Original!V729="","",Original!V729+1)</f>
        <v>1</v>
      </c>
      <c r="X729" s="24">
        <f>IF(Original!W729="","",Original!W729+1)</f>
        <v>2</v>
      </c>
      <c r="Y729" s="25">
        <f>IF(Original!X729="ja",1,IF(Original!X729="nein",0,""))</f>
        <v>1</v>
      </c>
      <c r="Z729" s="25">
        <f>IF(Original!Y729="ja",0,IF(Original!Y729="nein",1,""))</f>
        <v>0</v>
      </c>
      <c r="AA729" s="25">
        <f>IF(OR(Original!Z729="Meine Meinung zu Amazon hat meine Entscheidung im ersten Teil des Fragebogens nicht beeinflusst.",neu!C729=0),0,IF(AND(Original!Z729="Ich habe mich wegen meiner Amazon-Vorbehalte im ersten Teil des Fragebogens fÃ¼r das Spenden entschieden.",neu!C729=1),1,""))</f>
        <v>0</v>
      </c>
      <c r="AB729" s="19"/>
    </row>
    <row r="730" spans="1:28" ht="28.8" x14ac:dyDescent="0.3">
      <c r="A730" s="17">
        <f>IF(ISBLANK(Original!C730),1,0)</f>
        <v>1</v>
      </c>
      <c r="B730" s="2" t="str">
        <f>MID(Original!D730,8,1)&amp;MID(Original!F730,8,1)</f>
        <v>B</v>
      </c>
      <c r="C730" s="17">
        <f t="shared" si="55"/>
        <v>0</v>
      </c>
      <c r="D730" s="18">
        <f>Original!G730+1</f>
        <v>3</v>
      </c>
      <c r="E730" s="18">
        <f>Original!H730+1</f>
        <v>1</v>
      </c>
      <c r="F730" s="18">
        <f>10-Original!I730+1</f>
        <v>6</v>
      </c>
      <c r="G730" s="18">
        <f>Original!J730+1</f>
        <v>3</v>
      </c>
      <c r="H730" s="18">
        <f>Original!K730+1</f>
        <v>1</v>
      </c>
      <c r="I730" s="18">
        <f>10-Original!L730+1</f>
        <v>1</v>
      </c>
      <c r="J730" s="4">
        <f t="shared" si="56"/>
        <v>2.5</v>
      </c>
      <c r="K730" s="18">
        <f>Original!M730</f>
        <v>10</v>
      </c>
      <c r="L730" s="20" t="str">
        <f>IF(RIGHT(Original!N730,3)="â‚¬",LEFT(Original!N730,(LEN(Original!N730)-3)),Original!N730)</f>
        <v>Nichts, ich habe selbst kaum Geld</v>
      </c>
      <c r="M730" s="21" t="str">
        <f t="shared" si="57"/>
        <v>Nichts, ich habe selbst kaum Geld</v>
      </c>
      <c r="N730" s="5">
        <v>0</v>
      </c>
      <c r="O730" s="5">
        <f t="shared" si="59"/>
        <v>0</v>
      </c>
      <c r="P730" s="22" t="str">
        <f>IF(Original!O730="mÃ¤nnlich","0",IF(Original!O730="weiblich","1",""))</f>
        <v>0</v>
      </c>
      <c r="Q730" s="22">
        <f>IFERROR(INDEX(Alter!$B$1:$B$7,MATCH(LEFT(Original!P730,5),Alter!$A$1:$A$7,0)),"")</f>
        <v>3</v>
      </c>
      <c r="R730" s="23">
        <f>IFERROR(INDEX(Abschluss!$B$1:$B$10,MATCH(Original!Q730,Abschluss!$A$1:$A$10,0)),"")</f>
        <v>8</v>
      </c>
      <c r="S730" s="23">
        <f>IFERROR(INDEX(Tätigkeit!$B$1:$B$10,MATCH(Original!R730,Tätigkeit!$A$1:$A$10,0)),"")</f>
        <v>2</v>
      </c>
      <c r="T730" s="23">
        <f>IFERROR(INDEX(Berufsfeld!$B$1:$B$16,MATCH(Original!S730,Berufsfeld!$A$1:$A$16,0)),"")</f>
        <v>2</v>
      </c>
      <c r="U730" s="23" t="str">
        <f>IFERROR(INDEX(Studium!$B$1:$B$11,MATCH(Original!T730,Studium!$A$1:$A$11,0)),"")</f>
        <v/>
      </c>
      <c r="V730" s="24">
        <f>IFERROR(INDEX(Einkommen!$B$1:$B$17,MATCH(Original!U730,Einkommen!$A$1:$A$17,0)),"")</f>
        <v>3</v>
      </c>
      <c r="W730" s="24">
        <f>IF(Original!V730="","",Original!V730+1)</f>
        <v>2</v>
      </c>
      <c r="X730" s="24">
        <f>IF(Original!W730="","",Original!W730+1)</f>
        <v>2</v>
      </c>
      <c r="Y730" s="25">
        <f>IF(Original!X730="ja",1,IF(Original!X730="nein",0,""))</f>
        <v>1</v>
      </c>
      <c r="Z730" s="25">
        <f>IF(Original!Y730="ja",0,IF(Original!Y730="nein",1,""))</f>
        <v>0</v>
      </c>
      <c r="AA730" s="25">
        <f>IF(OR(Original!Z730="Meine Meinung zu Amazon hat meine Entscheidung im ersten Teil des Fragebogens nicht beeinflusst.",neu!C730=0),0,IF(AND(Original!Z730="Ich habe mich wegen meiner Amazon-Vorbehalte im ersten Teil des Fragebogens fÃ¼r das Spenden entschieden.",neu!C730=1),1,""))</f>
        <v>0</v>
      </c>
      <c r="AB730" s="19"/>
    </row>
    <row r="731" spans="1:28" x14ac:dyDescent="0.3">
      <c r="A731" s="17">
        <f>IF(ISBLANK(Original!C731),1,0)</f>
        <v>1</v>
      </c>
      <c r="B731" s="2" t="str">
        <f>MID(Original!D731,8,1)&amp;MID(Original!F731,8,1)</f>
        <v>A</v>
      </c>
      <c r="C731" s="17">
        <f t="shared" si="55"/>
        <v>1</v>
      </c>
      <c r="D731" s="18">
        <f>Original!G731+1</f>
        <v>5</v>
      </c>
      <c r="E731" s="18">
        <f>Original!H731+1</f>
        <v>4</v>
      </c>
      <c r="F731" s="18">
        <f>10-Original!I731+1</f>
        <v>8</v>
      </c>
      <c r="G731" s="18">
        <f>Original!J731+1</f>
        <v>6</v>
      </c>
      <c r="H731" s="18">
        <f>Original!K731+1</f>
        <v>4</v>
      </c>
      <c r="I731" s="18">
        <f>10-Original!L731+1</f>
        <v>5</v>
      </c>
      <c r="J731" s="4">
        <f t="shared" si="56"/>
        <v>5.333333333333333</v>
      </c>
      <c r="K731" s="18">
        <f>Original!M731</f>
        <v>7</v>
      </c>
      <c r="L731" s="20">
        <f>IF(RIGHT(Original!N731,3)="â‚¬",LEFT(Original!N731,(LEN(Original!N731)-3)),Original!N731)</f>
        <v>100</v>
      </c>
      <c r="M731" s="21">
        <f t="shared" si="57"/>
        <v>100</v>
      </c>
      <c r="N731" s="5">
        <f t="shared" si="58"/>
        <v>100</v>
      </c>
      <c r="O731" s="5">
        <f t="shared" si="59"/>
        <v>100</v>
      </c>
      <c r="P731" s="22" t="str">
        <f>IF(Original!O731="mÃ¤nnlich","0",IF(Original!O731="weiblich","1",""))</f>
        <v>0</v>
      </c>
      <c r="Q731" s="22">
        <f>IFERROR(INDEX(Alter!$B$1:$B$7,MATCH(LEFT(Original!P731,5),Alter!$A$1:$A$7,0)),"")</f>
        <v>3</v>
      </c>
      <c r="R731" s="23">
        <f>IFERROR(INDEX(Abschluss!$B$1:$B$10,MATCH(Original!Q731,Abschluss!$A$1:$A$10,0)),"")</f>
        <v>8</v>
      </c>
      <c r="S731" s="23">
        <f>IFERROR(INDEX(Tätigkeit!$B$1:$B$10,MATCH(Original!R731,Tätigkeit!$A$1:$A$10,0)),"")</f>
        <v>3</v>
      </c>
      <c r="T731" s="23">
        <f>IFERROR(INDEX(Berufsfeld!$B$1:$B$16,MATCH(Original!S731,Berufsfeld!$A$1:$A$16,0)),"")</f>
        <v>2</v>
      </c>
      <c r="U731" s="23" t="str">
        <f>IFERROR(INDEX(Studium!$B$1:$B$11,MATCH(Original!T731,Studium!$A$1:$A$11,0)),"")</f>
        <v/>
      </c>
      <c r="V731" s="24">
        <f>IFERROR(INDEX(Einkommen!$B$1:$B$17,MATCH(Original!U731,Einkommen!$A$1:$A$17,0)),"")</f>
        <v>6</v>
      </c>
      <c r="W731" s="24">
        <f>IF(Original!V731="","",Original!V731+1)</f>
        <v>3</v>
      </c>
      <c r="X731" s="24">
        <f>IF(Original!W731="","",Original!W731+1)</f>
        <v>2</v>
      </c>
      <c r="Y731" s="25">
        <f>IF(Original!X731="ja",1,IF(Original!X731="nein",0,""))</f>
        <v>1</v>
      </c>
      <c r="Z731" s="25">
        <f>IF(Original!Y731="ja",0,IF(Original!Y731="nein",1,""))</f>
        <v>0</v>
      </c>
      <c r="AA731" s="25">
        <f>IF(OR(Original!Z731="Meine Meinung zu Amazon hat meine Entscheidung im ersten Teil des Fragebogens nicht beeinflusst.",neu!C731=0),0,IF(AND(Original!Z731="Ich habe mich wegen meiner Amazon-Vorbehalte im ersten Teil des Fragebogens fÃ¼r das Spenden entschieden.",neu!C731=1),1,""))</f>
        <v>0</v>
      </c>
      <c r="AB731" s="19"/>
    </row>
    <row r="732" spans="1:28" x14ac:dyDescent="0.3">
      <c r="A732" s="17">
        <f>IF(ISBLANK(Original!C732),1,0)</f>
        <v>0</v>
      </c>
      <c r="B732" s="2" t="str">
        <f>MID(Original!D732,8,1)&amp;MID(Original!F732,8,1)</f>
        <v>A</v>
      </c>
      <c r="C732" s="17">
        <f t="shared" si="55"/>
        <v>1</v>
      </c>
      <c r="D732" s="18">
        <f>Original!G732+1</f>
        <v>3</v>
      </c>
      <c r="E732" s="18">
        <f>Original!H732+1</f>
        <v>8</v>
      </c>
      <c r="F732" s="18">
        <f>10-Original!I732+1</f>
        <v>4</v>
      </c>
      <c r="G732" s="18">
        <f>Original!J732+1</f>
        <v>3</v>
      </c>
      <c r="H732" s="18">
        <f>Original!K732+1</f>
        <v>3</v>
      </c>
      <c r="I732" s="18">
        <f>10-Original!L732+1</f>
        <v>6</v>
      </c>
      <c r="J732" s="4">
        <f t="shared" si="56"/>
        <v>4.5</v>
      </c>
      <c r="K732" s="18">
        <f>Original!M732</f>
        <v>5</v>
      </c>
      <c r="L732" s="20">
        <f>IF(RIGHT(Original!N732,3)="â‚¬",LEFT(Original!N732,(LEN(Original!N732)-3)),Original!N732)</f>
        <v>300</v>
      </c>
      <c r="M732" s="21">
        <f t="shared" si="57"/>
        <v>300</v>
      </c>
      <c r="N732" s="5">
        <f t="shared" si="58"/>
        <v>300</v>
      </c>
      <c r="O732" s="5">
        <f t="shared" si="59"/>
        <v>300</v>
      </c>
      <c r="P732" s="22" t="str">
        <f>IF(Original!O732="mÃ¤nnlich","0",IF(Original!O732="weiblich","1",""))</f>
        <v>1</v>
      </c>
      <c r="Q732" s="22">
        <f>IFERROR(INDEX(Alter!$B$1:$B$7,MATCH(LEFT(Original!P732,5),Alter!$A$1:$A$7,0)),"")</f>
        <v>2</v>
      </c>
      <c r="R732" s="23">
        <f>IFERROR(INDEX(Abschluss!$B$1:$B$10,MATCH(Original!Q732,Abschluss!$A$1:$A$10,0)),"")</f>
        <v>4</v>
      </c>
      <c r="S732" s="23">
        <f>IFERROR(INDEX(Tätigkeit!$B$1:$B$10,MATCH(Original!R732,Tätigkeit!$A$1:$A$10,0)),"")</f>
        <v>1</v>
      </c>
      <c r="T732" s="23">
        <f>IFERROR(INDEX(Berufsfeld!$B$1:$B$16,MATCH(Original!S732,Berufsfeld!$A$1:$A$16,0)),"")</f>
        <v>2</v>
      </c>
      <c r="U732" s="23">
        <f>IFERROR(INDEX(Studium!$B$1:$B$11,MATCH(Original!T732,Studium!$A$1:$A$11,0)),"")</f>
        <v>9</v>
      </c>
      <c r="V732" s="24">
        <f>IFERROR(INDEX(Einkommen!$B$1:$B$17,MATCH(Original!U732,Einkommen!$A$1:$A$17,0)),"")</f>
        <v>1</v>
      </c>
      <c r="W732" s="24">
        <f>IF(Original!V732="","",Original!V732+1)</f>
        <v>2</v>
      </c>
      <c r="X732" s="24">
        <f>IF(Original!W732="","",Original!W732+1)</f>
        <v>2</v>
      </c>
      <c r="Y732" s="25">
        <f>IF(Original!X732="ja",1,IF(Original!X732="nein",0,""))</f>
        <v>1</v>
      </c>
      <c r="Z732" s="25">
        <f>IF(Original!Y732="ja",0,IF(Original!Y732="nein",1,""))</f>
        <v>1</v>
      </c>
      <c r="AA732" s="25">
        <f>IF(OR(Original!Z732="Meine Meinung zu Amazon hat meine Entscheidung im ersten Teil des Fragebogens nicht beeinflusst.",neu!C732=0),0,IF(AND(Original!Z732="Ich habe mich wegen meiner Amazon-Vorbehalte im ersten Teil des Fragebogens fÃ¼r das Spenden entschieden.",neu!C732=1),1,""))</f>
        <v>0</v>
      </c>
      <c r="AB732" s="19"/>
    </row>
    <row r="733" spans="1:28" x14ac:dyDescent="0.3">
      <c r="A733" s="17">
        <f>IF(ISBLANK(Original!C733),1,0)</f>
        <v>0</v>
      </c>
      <c r="B733" s="2" t="str">
        <f>MID(Original!D733,8,1)&amp;MID(Original!F733,8,1)</f>
        <v>A</v>
      </c>
      <c r="C733" s="17">
        <f t="shared" si="55"/>
        <v>1</v>
      </c>
      <c r="D733" s="18">
        <f>Original!G733+1</f>
        <v>6</v>
      </c>
      <c r="E733" s="18">
        <f>Original!H733+1</f>
        <v>4</v>
      </c>
      <c r="F733" s="18">
        <f>10-Original!I733+1</f>
        <v>8</v>
      </c>
      <c r="G733" s="18">
        <f>Original!J733+1</f>
        <v>7</v>
      </c>
      <c r="H733" s="18">
        <f>Original!K733+1</f>
        <v>3</v>
      </c>
      <c r="I733" s="18">
        <f>10-Original!L733+1</f>
        <v>6</v>
      </c>
      <c r="J733" s="4">
        <f t="shared" si="56"/>
        <v>5.666666666666667</v>
      </c>
      <c r="K733" s="18">
        <f>Original!M733</f>
        <v>7</v>
      </c>
      <c r="L733" s="20">
        <f>IF(RIGHT(Original!N733,3)="â‚¬",LEFT(Original!N733,(LEN(Original!N733)-3)),Original!N733)</f>
        <v>10</v>
      </c>
      <c r="M733" s="21">
        <f t="shared" si="57"/>
        <v>10</v>
      </c>
      <c r="N733" s="5">
        <f t="shared" si="58"/>
        <v>10</v>
      </c>
      <c r="O733" s="5">
        <f t="shared" si="59"/>
        <v>10</v>
      </c>
      <c r="P733" s="22" t="str">
        <f>IF(Original!O733="mÃ¤nnlich","0",IF(Original!O733="weiblich","1",""))</f>
        <v>1</v>
      </c>
      <c r="Q733" s="22">
        <f>IFERROR(INDEX(Alter!$B$1:$B$7,MATCH(LEFT(Original!P733,5),Alter!$A$1:$A$7,0)),"")</f>
        <v>3</v>
      </c>
      <c r="R733" s="23">
        <f>IFERROR(INDEX(Abschluss!$B$1:$B$10,MATCH(Original!Q733,Abschluss!$A$1:$A$10,0)),"")</f>
        <v>8</v>
      </c>
      <c r="S733" s="23">
        <f>IFERROR(INDEX(Tätigkeit!$B$1:$B$10,MATCH(Original!R733,Tätigkeit!$A$1:$A$10,0)),"")</f>
        <v>2</v>
      </c>
      <c r="T733" s="23">
        <f>IFERROR(INDEX(Berufsfeld!$B$1:$B$16,MATCH(Original!S733,Berufsfeld!$A$1:$A$16,0)),"")</f>
        <v>8</v>
      </c>
      <c r="U733" s="23">
        <f>IFERROR(INDEX(Studium!$B$1:$B$11,MATCH(Original!T733,Studium!$A$1:$A$11,0)),"")</f>
        <v>5</v>
      </c>
      <c r="V733" s="24">
        <f>IFERROR(INDEX(Einkommen!$B$1:$B$17,MATCH(Original!U733,Einkommen!$A$1:$A$17,0)),"")</f>
        <v>3</v>
      </c>
      <c r="W733" s="24">
        <f>IF(Original!V733="","",Original!V733+1)</f>
        <v>4</v>
      </c>
      <c r="X733" s="24">
        <f>IF(Original!W733="","",Original!W733+1)</f>
        <v>3</v>
      </c>
      <c r="Y733" s="25">
        <f>IF(Original!X733="ja",1,IF(Original!X733="nein",0,""))</f>
        <v>1</v>
      </c>
      <c r="Z733" s="25">
        <f>IF(Original!Y733="ja",0,IF(Original!Y733="nein",1,""))</f>
        <v>0</v>
      </c>
      <c r="AA733" s="25">
        <f>IF(OR(Original!Z733="Meine Meinung zu Amazon hat meine Entscheidung im ersten Teil des Fragebogens nicht beeinflusst.",neu!C733=0),0,IF(AND(Original!Z733="Ich habe mich wegen meiner Amazon-Vorbehalte im ersten Teil des Fragebogens fÃ¼r das Spenden entschieden.",neu!C733=1),1,""))</f>
        <v>0</v>
      </c>
      <c r="AB733" s="19"/>
    </row>
    <row r="734" spans="1:28" x14ac:dyDescent="0.3">
      <c r="A734" s="17">
        <f>IF(ISBLANK(Original!C734),1,0)</f>
        <v>1</v>
      </c>
      <c r="B734" s="2" t="str">
        <f>MID(Original!D734,8,1)&amp;MID(Original!F734,8,1)</f>
        <v>A</v>
      </c>
      <c r="C734" s="17">
        <f t="shared" si="55"/>
        <v>1</v>
      </c>
      <c r="D734" s="18">
        <f>Original!G734+1</f>
        <v>3</v>
      </c>
      <c r="E734" s="18">
        <f>Original!H734+1</f>
        <v>5</v>
      </c>
      <c r="F734" s="18">
        <f>10-Original!I734+1</f>
        <v>3</v>
      </c>
      <c r="G734" s="18">
        <f>Original!J734+1</f>
        <v>3</v>
      </c>
      <c r="H734" s="18">
        <f>Original!K734+1</f>
        <v>1</v>
      </c>
      <c r="I734" s="18">
        <f>10-Original!L734+1</f>
        <v>4</v>
      </c>
      <c r="J734" s="4">
        <f t="shared" si="56"/>
        <v>3.1666666666666665</v>
      </c>
      <c r="K734" s="18">
        <f>Original!M734</f>
        <v>9</v>
      </c>
      <c r="L734" s="20">
        <f>IF(RIGHT(Original!N734,3)="â‚¬",LEFT(Original!N734,(LEN(Original!N734)-3)),Original!N734)</f>
        <v>150</v>
      </c>
      <c r="M734" s="21">
        <f t="shared" si="57"/>
        <v>150</v>
      </c>
      <c r="N734" s="5">
        <f t="shared" si="58"/>
        <v>150</v>
      </c>
      <c r="O734" s="5">
        <f t="shared" si="59"/>
        <v>150</v>
      </c>
      <c r="P734" s="22" t="str">
        <f>IF(Original!O734="mÃ¤nnlich","0",IF(Original!O734="weiblich","1",""))</f>
        <v>1</v>
      </c>
      <c r="Q734" s="22">
        <f>IFERROR(INDEX(Alter!$B$1:$B$7,MATCH(LEFT(Original!P734,5),Alter!$A$1:$A$7,0)),"")</f>
        <v>2</v>
      </c>
      <c r="R734" s="23">
        <f>IFERROR(INDEX(Abschluss!$B$1:$B$10,MATCH(Original!Q734,Abschluss!$A$1:$A$10,0)),"")</f>
        <v>8</v>
      </c>
      <c r="S734" s="23">
        <f>IFERROR(INDEX(Tätigkeit!$B$1:$B$10,MATCH(Original!R734,Tätigkeit!$A$1:$A$10,0)),"")</f>
        <v>2</v>
      </c>
      <c r="T734" s="23">
        <f>IFERROR(INDEX(Berufsfeld!$B$1:$B$16,MATCH(Original!S734,Berufsfeld!$A$1:$A$16,0)),"")</f>
        <v>12</v>
      </c>
      <c r="U734" s="23">
        <f>IFERROR(INDEX(Studium!$B$1:$B$11,MATCH(Original!T734,Studium!$A$1:$A$11,0)),"")</f>
        <v>2</v>
      </c>
      <c r="V734" s="24">
        <f>IFERROR(INDEX(Einkommen!$B$1:$B$17,MATCH(Original!U734,Einkommen!$A$1:$A$17,0)),"")</f>
        <v>2</v>
      </c>
      <c r="W734" s="24">
        <f>IF(Original!V734="","",Original!V734+1)</f>
        <v>4</v>
      </c>
      <c r="X734" s="24">
        <f>IF(Original!W734="","",Original!W734+1)</f>
        <v>2</v>
      </c>
      <c r="Y734" s="25">
        <f>IF(Original!X734="ja",1,IF(Original!X734="nein",0,""))</f>
        <v>1</v>
      </c>
      <c r="Z734" s="25">
        <f>IF(Original!Y734="ja",0,IF(Original!Y734="nein",1,""))</f>
        <v>1</v>
      </c>
      <c r="AA734" s="25">
        <f>IF(OR(Original!Z734="Meine Meinung zu Amazon hat meine Entscheidung im ersten Teil des Fragebogens nicht beeinflusst.",neu!C734=0),0,IF(AND(Original!Z734="Ich habe mich wegen meiner Amazon-Vorbehalte im ersten Teil des Fragebogens fÃ¼r das Spenden entschieden.",neu!C734=1),1,""))</f>
        <v>0</v>
      </c>
      <c r="AB734" s="19"/>
    </row>
    <row r="735" spans="1:28" x14ac:dyDescent="0.3">
      <c r="A735" s="17">
        <f>IF(ISBLANK(Original!C735),1,0)</f>
        <v>1</v>
      </c>
      <c r="B735" s="2" t="str">
        <f>MID(Original!D735,8,1)&amp;MID(Original!F735,8,1)</f>
        <v>A</v>
      </c>
      <c r="C735" s="17">
        <f t="shared" si="55"/>
        <v>1</v>
      </c>
      <c r="D735" s="18">
        <f>Original!G735+1</f>
        <v>4</v>
      </c>
      <c r="E735" s="18">
        <f>Original!H735+1</f>
        <v>4</v>
      </c>
      <c r="F735" s="18">
        <f>10-Original!I735+1</f>
        <v>3</v>
      </c>
      <c r="G735" s="18">
        <f>Original!J735+1</f>
        <v>4</v>
      </c>
      <c r="H735" s="18">
        <f>Original!K735+1</f>
        <v>1</v>
      </c>
      <c r="I735" s="18">
        <f>10-Original!L735+1</f>
        <v>2</v>
      </c>
      <c r="J735" s="4">
        <f t="shared" si="56"/>
        <v>3</v>
      </c>
      <c r="K735" s="18">
        <f>Original!M735</f>
        <v>8</v>
      </c>
      <c r="L735" s="20">
        <f>IF(RIGHT(Original!N735,3)="â‚¬",LEFT(Original!N735,(LEN(Original!N735)-3)),Original!N735)</f>
        <v>50</v>
      </c>
      <c r="M735" s="21">
        <f t="shared" si="57"/>
        <v>50</v>
      </c>
      <c r="N735" s="5">
        <f t="shared" si="58"/>
        <v>50</v>
      </c>
      <c r="O735" s="5">
        <f t="shared" si="59"/>
        <v>50</v>
      </c>
      <c r="P735" s="22" t="str">
        <f>IF(Original!O735="mÃ¤nnlich","0",IF(Original!O735="weiblich","1",""))</f>
        <v>1</v>
      </c>
      <c r="Q735" s="22">
        <f>IFERROR(INDEX(Alter!$B$1:$B$7,MATCH(LEFT(Original!P735,5),Alter!$A$1:$A$7,0)),"")</f>
        <v>3</v>
      </c>
      <c r="R735" s="23">
        <f>IFERROR(INDEX(Abschluss!$B$1:$B$10,MATCH(Original!Q735,Abschluss!$A$1:$A$10,0)),"")</f>
        <v>7</v>
      </c>
      <c r="S735" s="23">
        <f>IFERROR(INDEX(Tätigkeit!$B$1:$B$10,MATCH(Original!R735,Tätigkeit!$A$1:$A$10,0)),"")</f>
        <v>1</v>
      </c>
      <c r="T735" s="23">
        <f>IFERROR(INDEX(Berufsfeld!$B$1:$B$16,MATCH(Original!S735,Berufsfeld!$A$1:$A$16,0)),"")</f>
        <v>12</v>
      </c>
      <c r="U735" s="23">
        <f>IFERROR(INDEX(Studium!$B$1:$B$11,MATCH(Original!T735,Studium!$A$1:$A$11,0)),"")</f>
        <v>10</v>
      </c>
      <c r="V735" s="24">
        <f>IFERROR(INDEX(Einkommen!$B$1:$B$17,MATCH(Original!U735,Einkommen!$A$1:$A$17,0)),"")</f>
        <v>3</v>
      </c>
      <c r="W735" s="24">
        <f>IF(Original!V735="","",Original!V735+1)</f>
        <v>4</v>
      </c>
      <c r="X735" s="24">
        <f>IF(Original!W735="","",Original!W735+1)</f>
        <v>3</v>
      </c>
      <c r="Y735" s="25">
        <f>IF(Original!X735="ja",1,IF(Original!X735="nein",0,""))</f>
        <v>1</v>
      </c>
      <c r="Z735" s="25">
        <f>IF(Original!Y735="ja",0,IF(Original!Y735="nein",1,""))</f>
        <v>0</v>
      </c>
      <c r="AA735" s="25">
        <f>IF(OR(Original!Z735="Meine Meinung zu Amazon hat meine Entscheidung im ersten Teil des Fragebogens nicht beeinflusst.",neu!C735=0),0,IF(AND(Original!Z735="Ich habe mich wegen meiner Amazon-Vorbehalte im ersten Teil des Fragebogens fÃ¼r das Spenden entschieden.",neu!C735=1),1,""))</f>
        <v>0</v>
      </c>
      <c r="AB735" s="19"/>
    </row>
    <row r="736" spans="1:28" x14ac:dyDescent="0.3">
      <c r="A736" s="17">
        <f>IF(ISBLANK(Original!C736),1,0)</f>
        <v>1</v>
      </c>
      <c r="B736" s="2" t="str">
        <f>MID(Original!D736,8,1)&amp;MID(Original!F736,8,1)</f>
        <v>A</v>
      </c>
      <c r="C736" s="17">
        <f t="shared" si="55"/>
        <v>1</v>
      </c>
      <c r="D736" s="18">
        <f>Original!G736+1</f>
        <v>10</v>
      </c>
      <c r="E736" s="18">
        <f>Original!H736+1</f>
        <v>8</v>
      </c>
      <c r="F736" s="18">
        <f>10-Original!I736+1</f>
        <v>8</v>
      </c>
      <c r="G736" s="18">
        <f>Original!J736+1</f>
        <v>4</v>
      </c>
      <c r="H736" s="18">
        <f>Original!K736+1</f>
        <v>1</v>
      </c>
      <c r="I736" s="18">
        <f>10-Original!L736+1</f>
        <v>6</v>
      </c>
      <c r="J736" s="4">
        <f t="shared" si="56"/>
        <v>6.166666666666667</v>
      </c>
      <c r="K736" s="18">
        <f>Original!M736</f>
        <v>10</v>
      </c>
      <c r="L736" s="20">
        <f>IF(RIGHT(Original!N736,3)="â‚¬",LEFT(Original!N736,(LEN(Original!N736)-3)),Original!N736)</f>
        <v>100</v>
      </c>
      <c r="M736" s="21">
        <f t="shared" si="57"/>
        <v>100</v>
      </c>
      <c r="N736" s="5">
        <f t="shared" si="58"/>
        <v>100</v>
      </c>
      <c r="O736" s="5">
        <f t="shared" si="59"/>
        <v>100</v>
      </c>
      <c r="P736" s="22" t="str">
        <f>IF(Original!O736="mÃ¤nnlich","0",IF(Original!O736="weiblich","1",""))</f>
        <v>1</v>
      </c>
      <c r="Q736" s="22">
        <f>IFERROR(INDEX(Alter!$B$1:$B$7,MATCH(LEFT(Original!P736,5),Alter!$A$1:$A$7,0)),"")</f>
        <v>4</v>
      </c>
      <c r="R736" s="23">
        <f>IFERROR(INDEX(Abschluss!$B$1:$B$10,MATCH(Original!Q736,Abschluss!$A$1:$A$10,0)),"")</f>
        <v>8</v>
      </c>
      <c r="S736" s="23">
        <f>IFERROR(INDEX(Tätigkeit!$B$1:$B$10,MATCH(Original!R736,Tätigkeit!$A$1:$A$10,0)),"")</f>
        <v>2</v>
      </c>
      <c r="T736" s="23">
        <f>IFERROR(INDEX(Berufsfeld!$B$1:$B$16,MATCH(Original!S736,Berufsfeld!$A$1:$A$16,0)),"")</f>
        <v>8</v>
      </c>
      <c r="U736" s="23">
        <f>IFERROR(INDEX(Studium!$B$1:$B$11,MATCH(Original!T736,Studium!$A$1:$A$11,0)),"")</f>
        <v>1</v>
      </c>
      <c r="V736" s="24">
        <f>IFERROR(INDEX(Einkommen!$B$1:$B$17,MATCH(Original!U736,Einkommen!$A$1:$A$17,0)),"")</f>
        <v>4</v>
      </c>
      <c r="W736" s="24">
        <f>IF(Original!V736="","",Original!V736+1)</f>
        <v>4</v>
      </c>
      <c r="X736" s="24">
        <f>IF(Original!W736="","",Original!W736+1)</f>
        <v>4</v>
      </c>
      <c r="Y736" s="25">
        <f>IF(Original!X736="ja",1,IF(Original!X736="nein",0,""))</f>
        <v>1</v>
      </c>
      <c r="Z736" s="25">
        <f>IF(Original!Y736="ja",0,IF(Original!Y736="nein",1,""))</f>
        <v>0</v>
      </c>
      <c r="AA736" s="25">
        <f>IF(OR(Original!Z736="Meine Meinung zu Amazon hat meine Entscheidung im ersten Teil des Fragebogens nicht beeinflusst.",neu!C736=0),0,IF(AND(Original!Z736="Ich habe mich wegen meiner Amazon-Vorbehalte im ersten Teil des Fragebogens fÃ¼r das Spenden entschieden.",neu!C736=1),1,""))</f>
        <v>0</v>
      </c>
      <c r="AB736" s="19"/>
    </row>
    <row r="737" spans="1:28" x14ac:dyDescent="0.3">
      <c r="A737" s="17">
        <f>IF(ISBLANK(Original!C737),1,0)</f>
        <v>0</v>
      </c>
      <c r="B737" s="2" t="str">
        <f>MID(Original!D737,8,1)&amp;MID(Original!F737,8,1)</f>
        <v>B</v>
      </c>
      <c r="C737" s="17">
        <f t="shared" si="55"/>
        <v>0</v>
      </c>
      <c r="D737" s="18">
        <f>Original!G737+1</f>
        <v>1</v>
      </c>
      <c r="E737" s="18">
        <f>Original!H737+1</f>
        <v>3</v>
      </c>
      <c r="F737" s="18">
        <f>10-Original!I737+1</f>
        <v>3</v>
      </c>
      <c r="G737" s="18">
        <f>Original!J737+1</f>
        <v>3</v>
      </c>
      <c r="H737" s="18">
        <f>Original!K737+1</f>
        <v>3</v>
      </c>
      <c r="I737" s="18">
        <f>10-Original!L737+1</f>
        <v>3</v>
      </c>
      <c r="J737" s="4">
        <f t="shared" si="56"/>
        <v>2.6666666666666665</v>
      </c>
      <c r="K737" s="18">
        <f>Original!M737</f>
        <v>8</v>
      </c>
      <c r="L737" s="20" t="str">
        <f>IF(RIGHT(Original!N737,3)="â‚¬",LEFT(Original!N737,(LEN(Original!N737)-3)),Original!N737)</f>
        <v xml:space="preserve">nichts </v>
      </c>
      <c r="M737" s="21" t="str">
        <f t="shared" si="57"/>
        <v xml:space="preserve">nichts </v>
      </c>
      <c r="N737" s="5">
        <v>0</v>
      </c>
      <c r="O737" s="5">
        <f t="shared" si="59"/>
        <v>0</v>
      </c>
      <c r="P737" s="22" t="str">
        <f>IF(Original!O737="mÃ¤nnlich","0",IF(Original!O737="weiblich","1",""))</f>
        <v>1</v>
      </c>
      <c r="Q737" s="22">
        <f>IFERROR(INDEX(Alter!$B$1:$B$7,MATCH(LEFT(Original!P737,5),Alter!$A$1:$A$7,0)),"")</f>
        <v>2</v>
      </c>
      <c r="R737" s="23">
        <f>IFERROR(INDEX(Abschluss!$B$1:$B$10,MATCH(Original!Q737,Abschluss!$A$1:$A$10,0)),"")</f>
        <v>4</v>
      </c>
      <c r="S737" s="23">
        <f>IFERROR(INDEX(Tätigkeit!$B$1:$B$10,MATCH(Original!R737,Tätigkeit!$A$1:$A$10,0)),"")</f>
        <v>1</v>
      </c>
      <c r="T737" s="23">
        <f>IFERROR(INDEX(Berufsfeld!$B$1:$B$16,MATCH(Original!S737,Berufsfeld!$A$1:$A$16,0)),"")</f>
        <v>11</v>
      </c>
      <c r="U737" s="23">
        <f>IFERROR(INDEX(Studium!$B$1:$B$11,MATCH(Original!T737,Studium!$A$1:$A$11,0)),"")</f>
        <v>9</v>
      </c>
      <c r="V737" s="24">
        <f>IFERROR(INDEX(Einkommen!$B$1:$B$17,MATCH(Original!U737,Einkommen!$A$1:$A$17,0)),"")</f>
        <v>1</v>
      </c>
      <c r="W737" s="24">
        <f>IF(Original!V737="","",Original!V737+1)</f>
        <v>2</v>
      </c>
      <c r="X737" s="24">
        <f>IF(Original!W737="","",Original!W737+1)</f>
        <v>2</v>
      </c>
      <c r="Y737" s="25">
        <f>IF(Original!X737="ja",1,IF(Original!X737="nein",0,""))</f>
        <v>0</v>
      </c>
      <c r="Z737" s="25">
        <f>IF(Original!Y737="ja",0,IF(Original!Y737="nein",1,""))</f>
        <v>0</v>
      </c>
      <c r="AA737" s="25">
        <f>IF(OR(Original!Z737="Meine Meinung zu Amazon hat meine Entscheidung im ersten Teil des Fragebogens nicht beeinflusst.",neu!C737=0),0,IF(AND(Original!Z737="Ich habe mich wegen meiner Amazon-Vorbehalte im ersten Teil des Fragebogens fÃ¼r das Spenden entschieden.",neu!C737=1),1,""))</f>
        <v>0</v>
      </c>
      <c r="AB737" s="19"/>
    </row>
    <row r="738" spans="1:28" x14ac:dyDescent="0.3">
      <c r="A738" s="17">
        <f>IF(ISBLANK(Original!C738),1,0)</f>
        <v>1</v>
      </c>
      <c r="B738" s="2" t="str">
        <f>MID(Original!D738,8,1)&amp;MID(Original!F738,8,1)</f>
        <v>B</v>
      </c>
      <c r="C738" s="17">
        <f t="shared" si="55"/>
        <v>0</v>
      </c>
      <c r="D738" s="18">
        <f>Original!G738+1</f>
        <v>10</v>
      </c>
      <c r="E738" s="18">
        <f>Original!H738+1</f>
        <v>8</v>
      </c>
      <c r="F738" s="18">
        <f>10-Original!I738+1</f>
        <v>5</v>
      </c>
      <c r="G738" s="18">
        <f>Original!J738+1</f>
        <v>4</v>
      </c>
      <c r="H738" s="18">
        <f>Original!K738+1</f>
        <v>4</v>
      </c>
      <c r="I738" s="18">
        <f>10-Original!L738+1</f>
        <v>5</v>
      </c>
      <c r="J738" s="4">
        <f t="shared" si="56"/>
        <v>6</v>
      </c>
      <c r="K738" s="18">
        <f>Original!M738</f>
        <v>5</v>
      </c>
      <c r="L738" s="20" t="str">
        <f>IF(RIGHT(Original!N738,3)="â‚¬",LEFT(Original!N738,(LEN(Original!N738)-3)),Original!N738)</f>
        <v>50</v>
      </c>
      <c r="M738" s="21" t="str">
        <f t="shared" si="57"/>
        <v>50</v>
      </c>
      <c r="N738" s="5" t="str">
        <f t="shared" si="58"/>
        <v>50</v>
      </c>
      <c r="O738" s="5">
        <f t="shared" si="59"/>
        <v>50</v>
      </c>
      <c r="P738" s="22" t="str">
        <f>IF(Original!O738="mÃ¤nnlich","0",IF(Original!O738="weiblich","1",""))</f>
        <v>1</v>
      </c>
      <c r="Q738" s="22">
        <f>IFERROR(INDEX(Alter!$B$1:$B$7,MATCH(LEFT(Original!P738,5),Alter!$A$1:$A$7,0)),"")</f>
        <v>3</v>
      </c>
      <c r="R738" s="23">
        <f>IFERROR(INDEX(Abschluss!$B$1:$B$10,MATCH(Original!Q738,Abschluss!$A$1:$A$10,0)),"")</f>
        <v>4</v>
      </c>
      <c r="S738" s="23">
        <f>IFERROR(INDEX(Tätigkeit!$B$1:$B$10,MATCH(Original!R738,Tätigkeit!$A$1:$A$10,0)),"")</f>
        <v>1</v>
      </c>
      <c r="T738" s="23">
        <f>IFERROR(INDEX(Berufsfeld!$B$1:$B$16,MATCH(Original!S738,Berufsfeld!$A$1:$A$16,0)),"")</f>
        <v>11</v>
      </c>
      <c r="U738" s="23">
        <f>IFERROR(INDEX(Studium!$B$1:$B$11,MATCH(Original!T738,Studium!$A$1:$A$11,0)),"")</f>
        <v>9</v>
      </c>
      <c r="V738" s="24">
        <f>IFERROR(INDEX(Einkommen!$B$1:$B$17,MATCH(Original!U738,Einkommen!$A$1:$A$17,0)),"")</f>
        <v>2</v>
      </c>
      <c r="W738" s="24">
        <f>IF(Original!V738="","",Original!V738+1)</f>
        <v>4</v>
      </c>
      <c r="X738" s="24">
        <f>IF(Original!W738="","",Original!W738+1)</f>
        <v>3</v>
      </c>
      <c r="Y738" s="25">
        <f>IF(Original!X738="ja",1,IF(Original!X738="nein",0,""))</f>
        <v>1</v>
      </c>
      <c r="Z738" s="25">
        <f>IF(Original!Y738="ja",0,IF(Original!Y738="nein",1,""))</f>
        <v>0</v>
      </c>
      <c r="AA738" s="25">
        <f>IF(OR(Original!Z738="Meine Meinung zu Amazon hat meine Entscheidung im ersten Teil des Fragebogens nicht beeinflusst.",neu!C738=0),0,IF(AND(Original!Z738="Ich habe mich wegen meiner Amazon-Vorbehalte im ersten Teil des Fragebogens fÃ¼r das Spenden entschieden.",neu!C738=1),1,""))</f>
        <v>0</v>
      </c>
      <c r="AB738" s="19"/>
    </row>
    <row r="739" spans="1:28" x14ac:dyDescent="0.3">
      <c r="A739" s="17">
        <f>IF(ISBLANK(Original!C739),1,0)</f>
        <v>0</v>
      </c>
      <c r="B739" s="2" t="str">
        <f>MID(Original!D739,8,1)&amp;MID(Original!F739,8,1)</f>
        <v>B</v>
      </c>
      <c r="C739" s="17">
        <f t="shared" si="55"/>
        <v>0</v>
      </c>
      <c r="D739" s="18">
        <f>Original!G739+1</f>
        <v>8</v>
      </c>
      <c r="E739" s="18">
        <f>Original!H739+1</f>
        <v>9</v>
      </c>
      <c r="F739" s="18">
        <f>10-Original!I739+1</f>
        <v>4</v>
      </c>
      <c r="G739" s="18">
        <f>Original!J739+1</f>
        <v>8</v>
      </c>
      <c r="H739" s="18">
        <f>Original!K739+1</f>
        <v>5</v>
      </c>
      <c r="I739" s="18">
        <f>10-Original!L739+1</f>
        <v>6</v>
      </c>
      <c r="J739" s="4">
        <f t="shared" si="56"/>
        <v>6.666666666666667</v>
      </c>
      <c r="K739" s="18">
        <f>Original!M739</f>
        <v>1</v>
      </c>
      <c r="L739" s="20" t="str">
        <f>IF(RIGHT(Original!N739,3)="â‚¬",LEFT(Original!N739,(LEN(Original!N739)-3)),Original!N739)</f>
        <v>0</v>
      </c>
      <c r="M739" s="21" t="str">
        <f t="shared" si="57"/>
        <v>0</v>
      </c>
      <c r="N739" s="5" t="str">
        <f t="shared" si="58"/>
        <v>0</v>
      </c>
      <c r="O739" s="5">
        <f t="shared" si="59"/>
        <v>0</v>
      </c>
      <c r="P739" s="22" t="str">
        <f>IF(Original!O739="mÃ¤nnlich","0",IF(Original!O739="weiblich","1",""))</f>
        <v>0</v>
      </c>
      <c r="Q739" s="22">
        <f>IFERROR(INDEX(Alter!$B$1:$B$7,MATCH(LEFT(Original!P739,5),Alter!$A$1:$A$7,0)),"")</f>
        <v>2</v>
      </c>
      <c r="R739" s="23">
        <f>IFERROR(INDEX(Abschluss!$B$1:$B$10,MATCH(Original!Q739,Abschluss!$A$1:$A$10,0)),"")</f>
        <v>4</v>
      </c>
      <c r="S739" s="23">
        <f>IFERROR(INDEX(Tätigkeit!$B$1:$B$10,MATCH(Original!R739,Tätigkeit!$A$1:$A$10,0)),"")</f>
        <v>1</v>
      </c>
      <c r="T739" s="23">
        <f>IFERROR(INDEX(Berufsfeld!$B$1:$B$16,MATCH(Original!S739,Berufsfeld!$A$1:$A$16,0)),"")</f>
        <v>1</v>
      </c>
      <c r="U739" s="23">
        <f>IFERROR(INDEX(Studium!$B$1:$B$11,MATCH(Original!T739,Studium!$A$1:$A$11,0)),"")</f>
        <v>2</v>
      </c>
      <c r="V739" s="24">
        <f>IFERROR(INDEX(Einkommen!$B$1:$B$17,MATCH(Original!U739,Einkommen!$A$1:$A$17,0)),"")</f>
        <v>1</v>
      </c>
      <c r="W739" s="24">
        <f>IF(Original!V739="","",Original!V739+1)</f>
        <v>4</v>
      </c>
      <c r="X739" s="24">
        <f>IF(Original!W739="","",Original!W739+1)</f>
        <v>4</v>
      </c>
      <c r="Y739" s="25">
        <f>IF(Original!X739="ja",1,IF(Original!X739="nein",0,""))</f>
        <v>1</v>
      </c>
      <c r="Z739" s="25">
        <f>IF(Original!Y739="ja",0,IF(Original!Y739="nein",1,""))</f>
        <v>0</v>
      </c>
      <c r="AA739" s="25">
        <f>IF(OR(Original!Z739="Meine Meinung zu Amazon hat meine Entscheidung im ersten Teil des Fragebogens nicht beeinflusst.",neu!C739=0),0,IF(AND(Original!Z739="Ich habe mich wegen meiner Amazon-Vorbehalte im ersten Teil des Fragebogens fÃ¼r das Spenden entschieden.",neu!C739=1),1,""))</f>
        <v>0</v>
      </c>
      <c r="AB739" s="19"/>
    </row>
    <row r="740" spans="1:28" x14ac:dyDescent="0.3">
      <c r="A740" s="17">
        <f>IF(ISBLANK(Original!C740),1,0)</f>
        <v>1</v>
      </c>
      <c r="B740" s="2" t="str">
        <f>MID(Original!D740,8,1)&amp;MID(Original!F740,8,1)</f>
        <v>A</v>
      </c>
      <c r="C740" s="17">
        <f t="shared" si="55"/>
        <v>1</v>
      </c>
      <c r="D740" s="18">
        <f>Original!G740+1</f>
        <v>6</v>
      </c>
      <c r="E740" s="18">
        <f>Original!H740+1</f>
        <v>3</v>
      </c>
      <c r="F740" s="18">
        <f>10-Original!I740+1</f>
        <v>2</v>
      </c>
      <c r="G740" s="18">
        <f>Original!J740+1</f>
        <v>2</v>
      </c>
      <c r="H740" s="18">
        <f>Original!K740+1</f>
        <v>3</v>
      </c>
      <c r="I740" s="18">
        <f>10-Original!L740+1</f>
        <v>3</v>
      </c>
      <c r="J740" s="4">
        <f t="shared" si="56"/>
        <v>3.1666666666666665</v>
      </c>
      <c r="K740" s="18">
        <f>Original!M740</f>
        <v>6</v>
      </c>
      <c r="L740" s="20">
        <f>IF(RIGHT(Original!N740,3)="â‚¬",LEFT(Original!N740,(LEN(Original!N740)-3)),Original!N740)</f>
        <v>100</v>
      </c>
      <c r="M740" s="21">
        <f t="shared" si="57"/>
        <v>100</v>
      </c>
      <c r="N740" s="5">
        <f t="shared" si="58"/>
        <v>100</v>
      </c>
      <c r="O740" s="5">
        <f t="shared" si="59"/>
        <v>100</v>
      </c>
      <c r="P740" s="22" t="str">
        <f>IF(Original!O740="mÃ¤nnlich","0",IF(Original!O740="weiblich","1",""))</f>
        <v>0</v>
      </c>
      <c r="Q740" s="22">
        <f>IFERROR(INDEX(Alter!$B$1:$B$7,MATCH(LEFT(Original!P740,5),Alter!$A$1:$A$7,0)),"")</f>
        <v>3</v>
      </c>
      <c r="R740" s="23">
        <f>IFERROR(INDEX(Abschluss!$B$1:$B$10,MATCH(Original!Q740,Abschluss!$A$1:$A$10,0)),"")</f>
        <v>7</v>
      </c>
      <c r="S740" s="23">
        <f>IFERROR(INDEX(Tätigkeit!$B$1:$B$10,MATCH(Original!R740,Tätigkeit!$A$1:$A$10,0)),"")</f>
        <v>1</v>
      </c>
      <c r="T740" s="23">
        <f>IFERROR(INDEX(Berufsfeld!$B$1:$B$16,MATCH(Original!S740,Berufsfeld!$A$1:$A$16,0)),"")</f>
        <v>2</v>
      </c>
      <c r="U740" s="23">
        <f>IFERROR(INDEX(Studium!$B$1:$B$11,MATCH(Original!T740,Studium!$A$1:$A$11,0)),"")</f>
        <v>10</v>
      </c>
      <c r="V740" s="24">
        <f>IFERROR(INDEX(Einkommen!$B$1:$B$17,MATCH(Original!U740,Einkommen!$A$1:$A$17,0)),"")</f>
        <v>2</v>
      </c>
      <c r="W740" s="24">
        <f>IF(Original!V740="","",Original!V740+1)</f>
        <v>3</v>
      </c>
      <c r="X740" s="24">
        <f>IF(Original!W740="","",Original!W740+1)</f>
        <v>4</v>
      </c>
      <c r="Y740" s="25">
        <f>IF(Original!X740="ja",1,IF(Original!X740="nein",0,""))</f>
        <v>1</v>
      </c>
      <c r="Z740" s="25">
        <f>IF(Original!Y740="ja",0,IF(Original!Y740="nein",1,""))</f>
        <v>0</v>
      </c>
      <c r="AA740" s="25">
        <f>IF(OR(Original!Z740="Meine Meinung zu Amazon hat meine Entscheidung im ersten Teil des Fragebogens nicht beeinflusst.",neu!C740=0),0,IF(AND(Original!Z740="Ich habe mich wegen meiner Amazon-Vorbehalte im ersten Teil des Fragebogens fÃ¼r das Spenden entschieden.",neu!C740=1),1,""))</f>
        <v>0</v>
      </c>
      <c r="AB740" s="19"/>
    </row>
    <row r="741" spans="1:28" x14ac:dyDescent="0.3">
      <c r="A741" s="17">
        <f>IF(ISBLANK(Original!C741),1,0)</f>
        <v>1</v>
      </c>
      <c r="B741" s="2" t="str">
        <f>MID(Original!D741,8,1)&amp;MID(Original!F741,8,1)</f>
        <v>A</v>
      </c>
      <c r="C741" s="17">
        <f t="shared" si="55"/>
        <v>1</v>
      </c>
      <c r="D741" s="18">
        <f>Original!G741+1</f>
        <v>3</v>
      </c>
      <c r="E741" s="18">
        <f>Original!H741+1</f>
        <v>5</v>
      </c>
      <c r="F741" s="18">
        <f>10-Original!I741+1</f>
        <v>2</v>
      </c>
      <c r="G741" s="18">
        <f>Original!J741+1</f>
        <v>2</v>
      </c>
      <c r="H741" s="18">
        <f>Original!K741+1</f>
        <v>1</v>
      </c>
      <c r="I741" s="18">
        <f>10-Original!L741+1</f>
        <v>2</v>
      </c>
      <c r="J741" s="4">
        <f t="shared" si="56"/>
        <v>2.5</v>
      </c>
      <c r="K741" s="18">
        <f>Original!M741</f>
        <v>7</v>
      </c>
      <c r="L741" s="20">
        <f>IF(RIGHT(Original!N741,3)="â‚¬",LEFT(Original!N741,(LEN(Original!N741)-3)),Original!N741)</f>
        <v>580</v>
      </c>
      <c r="M741" s="21">
        <f t="shared" si="57"/>
        <v>580</v>
      </c>
      <c r="N741" s="5">
        <f t="shared" si="58"/>
        <v>580</v>
      </c>
      <c r="O741" s="5">
        <f t="shared" si="59"/>
        <v>580</v>
      </c>
      <c r="P741" s="22" t="str">
        <f>IF(Original!O741="mÃ¤nnlich","0",IF(Original!O741="weiblich","1",""))</f>
        <v>0</v>
      </c>
      <c r="Q741" s="22">
        <f>IFERROR(INDEX(Alter!$B$1:$B$7,MATCH(LEFT(Original!P741,5),Alter!$A$1:$A$7,0)),"")</f>
        <v>2</v>
      </c>
      <c r="R741" s="23">
        <f>IFERROR(INDEX(Abschluss!$B$1:$B$10,MATCH(Original!Q741,Abschluss!$A$1:$A$10,0)),"")</f>
        <v>4</v>
      </c>
      <c r="S741" s="23">
        <f>IFERROR(INDEX(Tätigkeit!$B$1:$B$10,MATCH(Original!R741,Tätigkeit!$A$1:$A$10,0)),"")</f>
        <v>1</v>
      </c>
      <c r="T741" s="23">
        <f>IFERROR(INDEX(Berufsfeld!$B$1:$B$16,MATCH(Original!S741,Berufsfeld!$A$1:$A$16,0)),"")</f>
        <v>8</v>
      </c>
      <c r="U741" s="23">
        <f>IFERROR(INDEX(Studium!$B$1:$B$11,MATCH(Original!T741,Studium!$A$1:$A$11,0)),"")</f>
        <v>5</v>
      </c>
      <c r="V741" s="24">
        <f>IFERROR(INDEX(Einkommen!$B$1:$B$17,MATCH(Original!U741,Einkommen!$A$1:$A$17,0)),"")</f>
        <v>2</v>
      </c>
      <c r="W741" s="24">
        <f>IF(Original!V741="","",Original!V741+1)</f>
        <v>1</v>
      </c>
      <c r="X741" s="24">
        <f>IF(Original!W741="","",Original!W741+1)</f>
        <v>3</v>
      </c>
      <c r="Y741" s="25">
        <f>IF(Original!X741="ja",1,IF(Original!X741="nein",0,""))</f>
        <v>1</v>
      </c>
      <c r="Z741" s="25">
        <f>IF(Original!Y741="ja",0,IF(Original!Y741="nein",1,""))</f>
        <v>1</v>
      </c>
      <c r="AA741" s="25">
        <f>IF(OR(Original!Z741="Meine Meinung zu Amazon hat meine Entscheidung im ersten Teil des Fragebogens nicht beeinflusst.",neu!C741=0),0,IF(AND(Original!Z741="Ich habe mich wegen meiner Amazon-Vorbehalte im ersten Teil des Fragebogens fÃ¼r das Spenden entschieden.",neu!C741=1),1,""))</f>
        <v>0</v>
      </c>
      <c r="AB741" s="19"/>
    </row>
    <row r="742" spans="1:28" x14ac:dyDescent="0.3">
      <c r="A742" s="17">
        <f>IF(ISBLANK(Original!C742),1,0)</f>
        <v>1</v>
      </c>
      <c r="B742" s="2" t="str">
        <f>MID(Original!D742,8,1)&amp;MID(Original!F742,8,1)</f>
        <v>A</v>
      </c>
      <c r="C742" s="17">
        <f t="shared" si="55"/>
        <v>1</v>
      </c>
      <c r="D742" s="18">
        <f>Original!G742+1</f>
        <v>6</v>
      </c>
      <c r="E742" s="18">
        <f>Original!H742+1</f>
        <v>4</v>
      </c>
      <c r="F742" s="18">
        <f>10-Original!I742+1</f>
        <v>3</v>
      </c>
      <c r="G742" s="18">
        <f>Original!J742+1</f>
        <v>4</v>
      </c>
      <c r="H742" s="18">
        <f>Original!K742+1</f>
        <v>4</v>
      </c>
      <c r="I742" s="18">
        <f>10-Original!L742+1</f>
        <v>4</v>
      </c>
      <c r="J742" s="4">
        <f t="shared" si="56"/>
        <v>4.166666666666667</v>
      </c>
      <c r="K742" s="18">
        <f>Original!M742</f>
        <v>9</v>
      </c>
      <c r="L742" s="20">
        <f>IF(RIGHT(Original!N742,3)="â‚¬",LEFT(Original!N742,(LEN(Original!N742)-3)),Original!N742)</f>
        <v>0</v>
      </c>
      <c r="M742" s="21">
        <f t="shared" si="57"/>
        <v>0</v>
      </c>
      <c r="N742" s="5">
        <f t="shared" si="58"/>
        <v>0</v>
      </c>
      <c r="O742" s="5">
        <f t="shared" si="59"/>
        <v>0</v>
      </c>
      <c r="P742" s="22" t="str">
        <f>IF(Original!O742="mÃ¤nnlich","0",IF(Original!O742="weiblich","1",""))</f>
        <v>0</v>
      </c>
      <c r="Q742" s="22">
        <f>IFERROR(INDEX(Alter!$B$1:$B$7,MATCH(LEFT(Original!P742,5),Alter!$A$1:$A$7,0)),"")</f>
        <v>2</v>
      </c>
      <c r="R742" s="23">
        <f>IFERROR(INDEX(Abschluss!$B$1:$B$10,MATCH(Original!Q742,Abschluss!$A$1:$A$10,0)),"")</f>
        <v>4</v>
      </c>
      <c r="S742" s="23">
        <f>IFERROR(INDEX(Tätigkeit!$B$1:$B$10,MATCH(Original!R742,Tätigkeit!$A$1:$A$10,0)),"")</f>
        <v>1</v>
      </c>
      <c r="T742" s="23">
        <f>IFERROR(INDEX(Berufsfeld!$B$1:$B$16,MATCH(Original!S742,Berufsfeld!$A$1:$A$16,0)),"")</f>
        <v>8</v>
      </c>
      <c r="U742" s="23">
        <f>IFERROR(INDEX(Studium!$B$1:$B$11,MATCH(Original!T742,Studium!$A$1:$A$11,0)),"")</f>
        <v>5</v>
      </c>
      <c r="V742" s="24">
        <f>IFERROR(INDEX(Einkommen!$B$1:$B$17,MATCH(Original!U742,Einkommen!$A$1:$A$17,0)),"")</f>
        <v>1</v>
      </c>
      <c r="W742" s="24">
        <f>IF(Original!V742="","",Original!V742+1)</f>
        <v>2</v>
      </c>
      <c r="X742" s="24">
        <f>IF(Original!W742="","",Original!W742+1)</f>
        <v>2</v>
      </c>
      <c r="Y742" s="25">
        <f>IF(Original!X742="ja",1,IF(Original!X742="nein",0,""))</f>
        <v>1</v>
      </c>
      <c r="Z742" s="25">
        <f>IF(Original!Y742="ja",0,IF(Original!Y742="nein",1,""))</f>
        <v>0</v>
      </c>
      <c r="AA742" s="25">
        <f>IF(OR(Original!Z742="Meine Meinung zu Amazon hat meine Entscheidung im ersten Teil des Fragebogens nicht beeinflusst.",neu!C742=0),0,IF(AND(Original!Z742="Ich habe mich wegen meiner Amazon-Vorbehalte im ersten Teil des Fragebogens fÃ¼r das Spenden entschieden.",neu!C742=1),1,""))</f>
        <v>0</v>
      </c>
      <c r="AB742" s="19"/>
    </row>
    <row r="743" spans="1:28" x14ac:dyDescent="0.3">
      <c r="A743" s="17">
        <f>IF(ISBLANK(Original!C743),1,0)</f>
        <v>0</v>
      </c>
      <c r="B743" s="2" t="str">
        <f>MID(Original!D743,8,1)&amp;MID(Original!F743,8,1)</f>
        <v>A</v>
      </c>
      <c r="C743" s="17">
        <f t="shared" si="55"/>
        <v>1</v>
      </c>
      <c r="D743" s="18">
        <f>Original!G743+1</f>
        <v>7</v>
      </c>
      <c r="E743" s="18">
        <f>Original!H743+1</f>
        <v>3</v>
      </c>
      <c r="F743" s="18">
        <f>10-Original!I743+1</f>
        <v>6</v>
      </c>
      <c r="G743" s="18">
        <f>Original!J743+1</f>
        <v>3</v>
      </c>
      <c r="H743" s="18">
        <f>Original!K743+1</f>
        <v>2</v>
      </c>
      <c r="I743" s="18">
        <f>10-Original!L743+1</f>
        <v>4</v>
      </c>
      <c r="J743" s="4">
        <f t="shared" si="56"/>
        <v>4.166666666666667</v>
      </c>
      <c r="K743" s="18">
        <f>Original!M743</f>
        <v>9</v>
      </c>
      <c r="L743" s="20">
        <f>IF(RIGHT(Original!N743,3)="â‚¬",LEFT(Original!N743,(LEN(Original!N743)-3)),Original!N743)</f>
        <v>20</v>
      </c>
      <c r="M743" s="21">
        <f t="shared" si="57"/>
        <v>20</v>
      </c>
      <c r="N743" s="5">
        <f t="shared" si="58"/>
        <v>20</v>
      </c>
      <c r="O743" s="5">
        <f t="shared" si="59"/>
        <v>20</v>
      </c>
      <c r="P743" s="22" t="str">
        <f>IF(Original!O743="mÃ¤nnlich","0",IF(Original!O743="weiblich","1",""))</f>
        <v>1</v>
      </c>
      <c r="Q743" s="22">
        <f>IFERROR(INDEX(Alter!$B$1:$B$7,MATCH(LEFT(Original!P743,5),Alter!$A$1:$A$7,0)),"")</f>
        <v>3</v>
      </c>
      <c r="R743" s="23">
        <f>IFERROR(INDEX(Abschluss!$B$1:$B$10,MATCH(Original!Q743,Abschluss!$A$1:$A$10,0)),"")</f>
        <v>4</v>
      </c>
      <c r="S743" s="23">
        <f>IFERROR(INDEX(Tätigkeit!$B$1:$B$10,MATCH(Original!R743,Tätigkeit!$A$1:$A$10,0)),"")</f>
        <v>1</v>
      </c>
      <c r="T743" s="23">
        <f>IFERROR(INDEX(Berufsfeld!$B$1:$B$16,MATCH(Original!S743,Berufsfeld!$A$1:$A$16,0)),"")</f>
        <v>4</v>
      </c>
      <c r="U743" s="23" t="str">
        <f>IFERROR(INDEX(Studium!$B$1:$B$11,MATCH(Original!T743,Studium!$A$1:$A$11,0)),"")</f>
        <v/>
      </c>
      <c r="V743" s="24">
        <f>IFERROR(INDEX(Einkommen!$B$1:$B$17,MATCH(Original!U743,Einkommen!$A$1:$A$17,0)),"")</f>
        <v>1</v>
      </c>
      <c r="W743" s="24">
        <f>IF(Original!V743="","",Original!V743+1)</f>
        <v>2</v>
      </c>
      <c r="X743" s="24">
        <f>IF(Original!W743="","",Original!W743+1)</f>
        <v>3</v>
      </c>
      <c r="Y743" s="25">
        <f>IF(Original!X743="ja",1,IF(Original!X743="nein",0,""))</f>
        <v>1</v>
      </c>
      <c r="Z743" s="25">
        <f>IF(Original!Y743="ja",0,IF(Original!Y743="nein",1,""))</f>
        <v>0</v>
      </c>
      <c r="AA743" s="25">
        <f>IF(OR(Original!Z743="Meine Meinung zu Amazon hat meine Entscheidung im ersten Teil des Fragebogens nicht beeinflusst.",neu!C743=0),0,IF(AND(Original!Z743="Ich habe mich wegen meiner Amazon-Vorbehalte im ersten Teil des Fragebogens fÃ¼r das Spenden entschieden.",neu!C743=1),1,""))</f>
        <v>0</v>
      </c>
      <c r="AB743" s="19"/>
    </row>
    <row r="744" spans="1:28" x14ac:dyDescent="0.3">
      <c r="A744" s="17">
        <f>IF(ISBLANK(Original!C744),1,0)</f>
        <v>1</v>
      </c>
      <c r="B744" s="2" t="str">
        <f>MID(Original!D744,8,1)&amp;MID(Original!F744,8,1)</f>
        <v>A</v>
      </c>
      <c r="C744" s="17">
        <f t="shared" si="55"/>
        <v>1</v>
      </c>
      <c r="D744" s="18">
        <f>Original!G744+1</f>
        <v>2</v>
      </c>
      <c r="E744" s="18">
        <f>Original!H744+1</f>
        <v>2</v>
      </c>
      <c r="F744" s="18">
        <f>10-Original!I744+1</f>
        <v>1</v>
      </c>
      <c r="G744" s="18">
        <f>Original!J744+1</f>
        <v>1</v>
      </c>
      <c r="H744" s="18">
        <f>Original!K744+1</f>
        <v>5</v>
      </c>
      <c r="I744" s="18">
        <f>10-Original!L744+1</f>
        <v>3</v>
      </c>
      <c r="J744" s="4">
        <f t="shared" si="56"/>
        <v>2.3333333333333335</v>
      </c>
      <c r="K744" s="18">
        <f>Original!M744</f>
        <v>9</v>
      </c>
      <c r="L744" s="20">
        <f>IF(RIGHT(Original!N744,3)="â‚¬",LEFT(Original!N744,(LEN(Original!N744)-3)),Original!N744)</f>
        <v>50</v>
      </c>
      <c r="M744" s="21">
        <f t="shared" si="57"/>
        <v>50</v>
      </c>
      <c r="N744" s="5">
        <f t="shared" si="58"/>
        <v>50</v>
      </c>
      <c r="O744" s="5">
        <f t="shared" si="59"/>
        <v>50</v>
      </c>
      <c r="P744" s="22" t="str">
        <f>IF(Original!O744="mÃ¤nnlich","0",IF(Original!O744="weiblich","1",""))</f>
        <v>1</v>
      </c>
      <c r="Q744" s="22">
        <f>IFERROR(INDEX(Alter!$B$1:$B$7,MATCH(LEFT(Original!P744,5),Alter!$A$1:$A$7,0)),"")</f>
        <v>2</v>
      </c>
      <c r="R744" s="23">
        <f>IFERROR(INDEX(Abschluss!$B$1:$B$10,MATCH(Original!Q744,Abschluss!$A$1:$A$10,0)),"")</f>
        <v>4</v>
      </c>
      <c r="S744" s="23">
        <f>IFERROR(INDEX(Tätigkeit!$B$1:$B$10,MATCH(Original!R744,Tätigkeit!$A$1:$A$10,0)),"")</f>
        <v>1</v>
      </c>
      <c r="T744" s="23">
        <f>IFERROR(INDEX(Berufsfeld!$B$1:$B$16,MATCH(Original!S744,Berufsfeld!$A$1:$A$16,0)),"")</f>
        <v>12</v>
      </c>
      <c r="U744" s="23">
        <f>IFERROR(INDEX(Studium!$B$1:$B$11,MATCH(Original!T744,Studium!$A$1:$A$11,0)),"")</f>
        <v>10</v>
      </c>
      <c r="V744" s="24" t="str">
        <f>IFERROR(INDEX(Einkommen!$B$1:$B$17,MATCH(Original!U744,Einkommen!$A$1:$A$17,0)),"")</f>
        <v/>
      </c>
      <c r="W744" s="24">
        <f>IF(Original!V744="","",Original!V744+1)</f>
        <v>4</v>
      </c>
      <c r="X744" s="24">
        <f>IF(Original!W744="","",Original!W744+1)</f>
        <v>3</v>
      </c>
      <c r="Y744" s="25">
        <f>IF(Original!X744="ja",1,IF(Original!X744="nein",0,""))</f>
        <v>1</v>
      </c>
      <c r="Z744" s="25">
        <f>IF(Original!Y744="ja",0,IF(Original!Y744="nein",1,""))</f>
        <v>0</v>
      </c>
      <c r="AA744" s="25">
        <f>IF(OR(Original!Z744="Meine Meinung zu Amazon hat meine Entscheidung im ersten Teil des Fragebogens nicht beeinflusst.",neu!C744=0),0,IF(AND(Original!Z744="Ich habe mich wegen meiner Amazon-Vorbehalte im ersten Teil des Fragebogens fÃ¼r das Spenden entschieden.",neu!C744=1),1,""))</f>
        <v>0</v>
      </c>
      <c r="AB744" s="19"/>
    </row>
    <row r="745" spans="1:28" x14ac:dyDescent="0.3">
      <c r="A745" s="17">
        <f>IF(ISBLANK(Original!C745),1,0)</f>
        <v>1</v>
      </c>
      <c r="B745" s="2" t="str">
        <f>MID(Original!D745,8,1)&amp;MID(Original!F745,8,1)</f>
        <v>A</v>
      </c>
      <c r="C745" s="17">
        <f t="shared" si="55"/>
        <v>1</v>
      </c>
      <c r="D745" s="18">
        <f>Original!G745+1</f>
        <v>5</v>
      </c>
      <c r="E745" s="18">
        <f>Original!H745+1</f>
        <v>4</v>
      </c>
      <c r="F745" s="18">
        <f>10-Original!I745+1</f>
        <v>7</v>
      </c>
      <c r="G745" s="18">
        <f>Original!J745+1</f>
        <v>4</v>
      </c>
      <c r="H745" s="18">
        <f>Original!K745+1</f>
        <v>3</v>
      </c>
      <c r="I745" s="18">
        <f>10-Original!L745+1</f>
        <v>4</v>
      </c>
      <c r="J745" s="4">
        <f t="shared" si="56"/>
        <v>4.5</v>
      </c>
      <c r="K745" s="18">
        <f>Original!M745</f>
        <v>9</v>
      </c>
      <c r="L745" s="20">
        <f>IF(RIGHT(Original!N745,3)="â‚¬",LEFT(Original!N745,(LEN(Original!N745)-3)),Original!N745)</f>
        <v>500</v>
      </c>
      <c r="M745" s="21">
        <f t="shared" si="57"/>
        <v>500</v>
      </c>
      <c r="N745" s="5">
        <f t="shared" si="58"/>
        <v>500</v>
      </c>
      <c r="O745" s="5">
        <f t="shared" si="59"/>
        <v>500</v>
      </c>
      <c r="P745" s="22" t="str">
        <f>IF(Original!O745="mÃ¤nnlich","0",IF(Original!O745="weiblich","1",""))</f>
        <v>1</v>
      </c>
      <c r="Q745" s="22">
        <f>IFERROR(INDEX(Alter!$B$1:$B$7,MATCH(LEFT(Original!P745,5),Alter!$A$1:$A$7,0)),"")</f>
        <v>2</v>
      </c>
      <c r="R745" s="23">
        <f>IFERROR(INDEX(Abschluss!$B$1:$B$10,MATCH(Original!Q745,Abschluss!$A$1:$A$10,0)),"")</f>
        <v>8</v>
      </c>
      <c r="S745" s="23">
        <f>IFERROR(INDEX(Tätigkeit!$B$1:$B$10,MATCH(Original!R745,Tätigkeit!$A$1:$A$10,0)),"")</f>
        <v>1</v>
      </c>
      <c r="T745" s="23">
        <f>IFERROR(INDEX(Berufsfeld!$B$1:$B$16,MATCH(Original!S745,Berufsfeld!$A$1:$A$16,0)),"")</f>
        <v>8</v>
      </c>
      <c r="U745" s="23">
        <f>IFERROR(INDEX(Studium!$B$1:$B$11,MATCH(Original!T745,Studium!$A$1:$A$11,0)),"")</f>
        <v>3</v>
      </c>
      <c r="V745" s="24">
        <f>IFERROR(INDEX(Einkommen!$B$1:$B$17,MATCH(Original!U745,Einkommen!$A$1:$A$17,0)),"")</f>
        <v>1</v>
      </c>
      <c r="W745" s="24">
        <f>IF(Original!V745="","",Original!V745+1)</f>
        <v>3</v>
      </c>
      <c r="X745" s="24">
        <f>IF(Original!W745="","",Original!W745+1)</f>
        <v>3</v>
      </c>
      <c r="Y745" s="25">
        <f>IF(Original!X745="ja",1,IF(Original!X745="nein",0,""))</f>
        <v>1</v>
      </c>
      <c r="Z745" s="25">
        <f>IF(Original!Y745="ja",0,IF(Original!Y745="nein",1,""))</f>
        <v>0</v>
      </c>
      <c r="AA745" s="25">
        <f>IF(OR(Original!Z745="Meine Meinung zu Amazon hat meine Entscheidung im ersten Teil des Fragebogens nicht beeinflusst.",neu!C745=0),0,IF(AND(Original!Z745="Ich habe mich wegen meiner Amazon-Vorbehalte im ersten Teil des Fragebogens fÃ¼r das Spenden entschieden.",neu!C745=1),1,""))</f>
        <v>1</v>
      </c>
      <c r="AB745" s="19"/>
    </row>
    <row r="746" spans="1:28" x14ac:dyDescent="0.3">
      <c r="A746" s="17">
        <f>IF(ISBLANK(Original!C746),1,0)</f>
        <v>0</v>
      </c>
      <c r="B746" s="2" t="str">
        <f>MID(Original!D746,8,1)&amp;MID(Original!F746,8,1)</f>
        <v>B</v>
      </c>
      <c r="C746" s="17">
        <f t="shared" si="55"/>
        <v>0</v>
      </c>
      <c r="D746" s="18">
        <f>Original!G746+1</f>
        <v>6</v>
      </c>
      <c r="E746" s="18">
        <f>Original!H746+1</f>
        <v>6</v>
      </c>
      <c r="F746" s="18">
        <f>10-Original!I746+1</f>
        <v>6</v>
      </c>
      <c r="G746" s="18">
        <f>Original!J746+1</f>
        <v>6</v>
      </c>
      <c r="H746" s="18">
        <f>Original!K746+1</f>
        <v>6</v>
      </c>
      <c r="I746" s="18">
        <f>10-Original!L746+1</f>
        <v>6</v>
      </c>
      <c r="J746" s="4">
        <f t="shared" si="56"/>
        <v>6</v>
      </c>
      <c r="K746" s="18">
        <f>Original!M746</f>
        <v>5</v>
      </c>
      <c r="L746" s="20">
        <f>IF(RIGHT(Original!N746,3)="â‚¬",LEFT(Original!N746,(LEN(Original!N746)-3)),Original!N746)</f>
        <v>0</v>
      </c>
      <c r="M746" s="21">
        <f t="shared" si="57"/>
        <v>0</v>
      </c>
      <c r="N746" s="5">
        <f t="shared" si="58"/>
        <v>0</v>
      </c>
      <c r="O746" s="5">
        <f t="shared" si="59"/>
        <v>0</v>
      </c>
      <c r="P746" s="22" t="str">
        <f>IF(Original!O746="mÃ¤nnlich","0",IF(Original!O746="weiblich","1",""))</f>
        <v>1</v>
      </c>
      <c r="Q746" s="22">
        <f>IFERROR(INDEX(Alter!$B$1:$B$7,MATCH(LEFT(Original!P746,5),Alter!$A$1:$A$7,0)),"")</f>
        <v>3</v>
      </c>
      <c r="R746" s="23">
        <f>IFERROR(INDEX(Abschluss!$B$1:$B$10,MATCH(Original!Q746,Abschluss!$A$1:$A$10,0)),"")</f>
        <v>4</v>
      </c>
      <c r="S746" s="23">
        <f>IFERROR(INDEX(Tätigkeit!$B$1:$B$10,MATCH(Original!R746,Tätigkeit!$A$1:$A$10,0)),"")</f>
        <v>1</v>
      </c>
      <c r="T746" s="23">
        <f>IFERROR(INDEX(Berufsfeld!$B$1:$B$16,MATCH(Original!S746,Berufsfeld!$A$1:$A$16,0)),"")</f>
        <v>1</v>
      </c>
      <c r="U746" s="23">
        <f>IFERROR(INDEX(Studium!$B$1:$B$11,MATCH(Original!T746,Studium!$A$1:$A$11,0)),"")</f>
        <v>7</v>
      </c>
      <c r="V746" s="24">
        <f>IFERROR(INDEX(Einkommen!$B$1:$B$17,MATCH(Original!U746,Einkommen!$A$1:$A$17,0)),"")</f>
        <v>3</v>
      </c>
      <c r="W746" s="24">
        <f>IF(Original!V746="","",Original!V746+1)</f>
        <v>4</v>
      </c>
      <c r="X746" s="24">
        <f>IF(Original!W746="","",Original!W746+1)</f>
        <v>4</v>
      </c>
      <c r="Y746" s="25">
        <f>IF(Original!X746="ja",1,IF(Original!X746="nein",0,""))</f>
        <v>1</v>
      </c>
      <c r="Z746" s="25">
        <f>IF(Original!Y746="ja",0,IF(Original!Y746="nein",1,""))</f>
        <v>0</v>
      </c>
      <c r="AA746" s="25">
        <f>IF(OR(Original!Z746="Meine Meinung zu Amazon hat meine Entscheidung im ersten Teil des Fragebogens nicht beeinflusst.",neu!C746=0),0,IF(AND(Original!Z746="Ich habe mich wegen meiner Amazon-Vorbehalte im ersten Teil des Fragebogens fÃ¼r das Spenden entschieden.",neu!C746=1),1,""))</f>
        <v>0</v>
      </c>
      <c r="AB746" s="19"/>
    </row>
    <row r="747" spans="1:28" x14ac:dyDescent="0.3">
      <c r="A747" s="17">
        <f>IF(ISBLANK(Original!C747),1,0)</f>
        <v>1</v>
      </c>
      <c r="B747" s="2" t="str">
        <f>MID(Original!D747,8,1)&amp;MID(Original!F747,8,1)</f>
        <v>A</v>
      </c>
      <c r="C747" s="17">
        <f t="shared" si="55"/>
        <v>1</v>
      </c>
      <c r="D747" s="18">
        <f>Original!G747+1</f>
        <v>8</v>
      </c>
      <c r="E747" s="18">
        <f>Original!H747+1</f>
        <v>6</v>
      </c>
      <c r="F747" s="18">
        <f>10-Original!I747+1</f>
        <v>4</v>
      </c>
      <c r="G747" s="18">
        <f>Original!J747+1</f>
        <v>6</v>
      </c>
      <c r="H747" s="18">
        <f>Original!K747+1</f>
        <v>1</v>
      </c>
      <c r="I747" s="18">
        <f>10-Original!L747+1</f>
        <v>5</v>
      </c>
      <c r="J747" s="4">
        <f t="shared" si="56"/>
        <v>5</v>
      </c>
      <c r="K747" s="18">
        <f>Original!M747</f>
        <v>7</v>
      </c>
      <c r="L747" s="20">
        <f>IF(RIGHT(Original!N747,3)="â‚¬",LEFT(Original!N747,(LEN(Original!N747)-3)),Original!N747)</f>
        <v>500</v>
      </c>
      <c r="M747" s="21">
        <f t="shared" si="57"/>
        <v>500</v>
      </c>
      <c r="N747" s="5">
        <f t="shared" si="58"/>
        <v>500</v>
      </c>
      <c r="O747" s="5">
        <f t="shared" si="59"/>
        <v>500</v>
      </c>
      <c r="P747" s="22" t="str">
        <f>IF(Original!O747="mÃ¤nnlich","0",IF(Original!O747="weiblich","1",""))</f>
        <v>1</v>
      </c>
      <c r="Q747" s="22">
        <f>IFERROR(INDEX(Alter!$B$1:$B$7,MATCH(LEFT(Original!P747,5),Alter!$A$1:$A$7,0)),"")</f>
        <v>2</v>
      </c>
      <c r="R747" s="23">
        <f>IFERROR(INDEX(Abschluss!$B$1:$B$10,MATCH(Original!Q747,Abschluss!$A$1:$A$10,0)),"")</f>
        <v>4</v>
      </c>
      <c r="S747" s="23">
        <f>IFERROR(INDEX(Tätigkeit!$B$1:$B$10,MATCH(Original!R747,Tätigkeit!$A$1:$A$10,0)),"")</f>
        <v>4</v>
      </c>
      <c r="T747" s="23">
        <f>IFERROR(INDEX(Berufsfeld!$B$1:$B$16,MATCH(Original!S747,Berufsfeld!$A$1:$A$16,0)),"")</f>
        <v>1</v>
      </c>
      <c r="U747" s="23">
        <f>IFERROR(INDEX(Studium!$B$1:$B$11,MATCH(Original!T747,Studium!$A$1:$A$11,0)),"")</f>
        <v>2</v>
      </c>
      <c r="V747" s="24">
        <f>IFERROR(INDEX(Einkommen!$B$1:$B$17,MATCH(Original!U747,Einkommen!$A$1:$A$17,0)),"")</f>
        <v>3</v>
      </c>
      <c r="W747" s="24">
        <f>IF(Original!V747="","",Original!V747+1)</f>
        <v>6</v>
      </c>
      <c r="X747" s="24">
        <f>IF(Original!W747="","",Original!W747+1)</f>
        <v>3</v>
      </c>
      <c r="Y747" s="25">
        <f>IF(Original!X747="ja",1,IF(Original!X747="nein",0,""))</f>
        <v>1</v>
      </c>
      <c r="Z747" s="25">
        <f>IF(Original!Y747="ja",0,IF(Original!Y747="nein",1,""))</f>
        <v>0</v>
      </c>
      <c r="AA747" s="25">
        <f>IF(OR(Original!Z747="Meine Meinung zu Amazon hat meine Entscheidung im ersten Teil des Fragebogens nicht beeinflusst.",neu!C747=0),0,IF(AND(Original!Z747="Ich habe mich wegen meiner Amazon-Vorbehalte im ersten Teil des Fragebogens fÃ¼r das Spenden entschieden.",neu!C747=1),1,""))</f>
        <v>1</v>
      </c>
      <c r="AB747" s="19"/>
    </row>
    <row r="748" spans="1:28" x14ac:dyDescent="0.3">
      <c r="A748" s="17">
        <f>IF(ISBLANK(Original!C748),1,0)</f>
        <v>0</v>
      </c>
      <c r="B748" s="2" t="str">
        <f>MID(Original!D748,8,1)&amp;MID(Original!F748,8,1)</f>
        <v>B</v>
      </c>
      <c r="C748" s="17">
        <f t="shared" si="55"/>
        <v>0</v>
      </c>
      <c r="D748" s="18">
        <f>Original!G748+1</f>
        <v>4</v>
      </c>
      <c r="E748" s="18">
        <f>Original!H748+1</f>
        <v>8</v>
      </c>
      <c r="F748" s="18">
        <f>10-Original!I748+1</f>
        <v>2</v>
      </c>
      <c r="G748" s="18">
        <f>Original!J748+1</f>
        <v>4</v>
      </c>
      <c r="H748" s="18">
        <f>Original!K748+1</f>
        <v>6</v>
      </c>
      <c r="I748" s="18">
        <f>10-Original!L748+1</f>
        <v>4</v>
      </c>
      <c r="J748" s="4">
        <f t="shared" si="56"/>
        <v>4.666666666666667</v>
      </c>
      <c r="K748" s="18">
        <f>Original!M748</f>
        <v>5</v>
      </c>
      <c r="L748" s="20">
        <f>IF(RIGHT(Original!N748,3)="â‚¬",LEFT(Original!N748,(LEN(Original!N748)-3)),Original!N748)</f>
        <v>150</v>
      </c>
      <c r="M748" s="21">
        <f t="shared" si="57"/>
        <v>150</v>
      </c>
      <c r="N748" s="5">
        <f t="shared" si="58"/>
        <v>150</v>
      </c>
      <c r="O748" s="5">
        <f t="shared" si="59"/>
        <v>150</v>
      </c>
      <c r="P748" s="22" t="str">
        <f>IF(Original!O748="mÃ¤nnlich","0",IF(Original!O748="weiblich","1",""))</f>
        <v>1</v>
      </c>
      <c r="Q748" s="22">
        <f>IFERROR(INDEX(Alter!$B$1:$B$7,MATCH(LEFT(Original!P748,5),Alter!$A$1:$A$7,0)),"")</f>
        <v>3</v>
      </c>
      <c r="R748" s="23">
        <f>IFERROR(INDEX(Abschluss!$B$1:$B$10,MATCH(Original!Q748,Abschluss!$A$1:$A$10,0)),"")</f>
        <v>8</v>
      </c>
      <c r="S748" s="23">
        <f>IFERROR(INDEX(Tätigkeit!$B$1:$B$10,MATCH(Original!R748,Tätigkeit!$A$1:$A$10,0)),"")</f>
        <v>2</v>
      </c>
      <c r="T748" s="23">
        <f>IFERROR(INDEX(Berufsfeld!$B$1:$B$16,MATCH(Original!S748,Berufsfeld!$A$1:$A$16,0)),"")</f>
        <v>15</v>
      </c>
      <c r="U748" s="23" t="str">
        <f>IFERROR(INDEX(Studium!$B$1:$B$11,MATCH(Original!T748,Studium!$A$1:$A$11,0)),"")</f>
        <v/>
      </c>
      <c r="V748" s="24">
        <f>IFERROR(INDEX(Einkommen!$B$1:$B$17,MATCH(Original!U748,Einkommen!$A$1:$A$17,0)),"")</f>
        <v>3</v>
      </c>
      <c r="W748" s="24">
        <f>IF(Original!V748="","",Original!V748+1)</f>
        <v>5</v>
      </c>
      <c r="X748" s="24">
        <f>IF(Original!W748="","",Original!W748+1)</f>
        <v>5</v>
      </c>
      <c r="Y748" s="25">
        <f>IF(Original!X748="ja",1,IF(Original!X748="nein",0,""))</f>
        <v>1</v>
      </c>
      <c r="Z748" s="25">
        <f>IF(Original!Y748="ja",0,IF(Original!Y748="nein",1,""))</f>
        <v>0</v>
      </c>
      <c r="AA748" s="25">
        <f>IF(OR(Original!Z748="Meine Meinung zu Amazon hat meine Entscheidung im ersten Teil des Fragebogens nicht beeinflusst.",neu!C748=0),0,IF(AND(Original!Z748="Ich habe mich wegen meiner Amazon-Vorbehalte im ersten Teil des Fragebogens fÃ¼r das Spenden entschieden.",neu!C748=1),1,""))</f>
        <v>0</v>
      </c>
      <c r="AB748" s="19"/>
    </row>
    <row r="749" spans="1:28" x14ac:dyDescent="0.3">
      <c r="A749" s="17">
        <f>IF(ISBLANK(Original!C749),1,0)</f>
        <v>0</v>
      </c>
      <c r="B749" s="2" t="str">
        <f>MID(Original!D749,8,1)&amp;MID(Original!F749,8,1)</f>
        <v>A</v>
      </c>
      <c r="C749" s="17">
        <f t="shared" si="55"/>
        <v>1</v>
      </c>
      <c r="D749" s="18">
        <f>Original!G749+1</f>
        <v>8</v>
      </c>
      <c r="E749" s="18">
        <f>Original!H749+1</f>
        <v>5</v>
      </c>
      <c r="F749" s="18">
        <f>10-Original!I749+1</f>
        <v>5</v>
      </c>
      <c r="G749" s="18">
        <f>Original!J749+1</f>
        <v>4</v>
      </c>
      <c r="H749" s="18">
        <f>Original!K749+1</f>
        <v>3</v>
      </c>
      <c r="I749" s="18">
        <f>10-Original!L749+1</f>
        <v>5</v>
      </c>
      <c r="J749" s="4">
        <f t="shared" si="56"/>
        <v>5</v>
      </c>
      <c r="K749" s="18">
        <f>Original!M749</f>
        <v>6</v>
      </c>
      <c r="L749" s="20">
        <f>IF(RIGHT(Original!N749,3)="â‚¬",LEFT(Original!N749,(LEN(Original!N749)-3)),Original!N749)</f>
        <v>250</v>
      </c>
      <c r="M749" s="21">
        <f t="shared" si="57"/>
        <v>250</v>
      </c>
      <c r="N749" s="5">
        <f t="shared" si="58"/>
        <v>250</v>
      </c>
      <c r="O749" s="5">
        <f t="shared" si="59"/>
        <v>250</v>
      </c>
      <c r="P749" s="22" t="str">
        <f>IF(Original!O749="mÃ¤nnlich","0",IF(Original!O749="weiblich","1",""))</f>
        <v>1</v>
      </c>
      <c r="Q749" s="22">
        <f>IFERROR(INDEX(Alter!$B$1:$B$7,MATCH(LEFT(Original!P749,5),Alter!$A$1:$A$7,0)),"")</f>
        <v>2</v>
      </c>
      <c r="R749" s="23">
        <f>IFERROR(INDEX(Abschluss!$B$1:$B$10,MATCH(Original!Q749,Abschluss!$A$1:$A$10,0)),"")</f>
        <v>4</v>
      </c>
      <c r="S749" s="23">
        <f>IFERROR(INDEX(Tätigkeit!$B$1:$B$10,MATCH(Original!R749,Tätigkeit!$A$1:$A$10,0)),"")</f>
        <v>1</v>
      </c>
      <c r="T749" s="23">
        <f>IFERROR(INDEX(Berufsfeld!$B$1:$B$16,MATCH(Original!S749,Berufsfeld!$A$1:$A$16,0)),"")</f>
        <v>1</v>
      </c>
      <c r="U749" s="23">
        <f>IFERROR(INDEX(Studium!$B$1:$B$11,MATCH(Original!T749,Studium!$A$1:$A$11,0)),"")</f>
        <v>7</v>
      </c>
      <c r="V749" s="24">
        <f>IFERROR(INDEX(Einkommen!$B$1:$B$17,MATCH(Original!U749,Einkommen!$A$1:$A$17,0)),"")</f>
        <v>2</v>
      </c>
      <c r="W749" s="24">
        <f>IF(Original!V749="","",Original!V749+1)</f>
        <v>2</v>
      </c>
      <c r="X749" s="24">
        <f>IF(Original!W749="","",Original!W749+1)</f>
        <v>5</v>
      </c>
      <c r="Y749" s="25">
        <f>IF(Original!X749="ja",1,IF(Original!X749="nein",0,""))</f>
        <v>1</v>
      </c>
      <c r="Z749" s="25">
        <f>IF(Original!Y749="ja",0,IF(Original!Y749="nein",1,""))</f>
        <v>0</v>
      </c>
      <c r="AA749" s="25">
        <f>IF(OR(Original!Z749="Meine Meinung zu Amazon hat meine Entscheidung im ersten Teil des Fragebogens nicht beeinflusst.",neu!C749=0),0,IF(AND(Original!Z749="Ich habe mich wegen meiner Amazon-Vorbehalte im ersten Teil des Fragebogens fÃ¼r das Spenden entschieden.",neu!C749=1),1,""))</f>
        <v>0</v>
      </c>
      <c r="AB749" s="19"/>
    </row>
    <row r="750" spans="1:28" x14ac:dyDescent="0.3">
      <c r="A750" s="17">
        <f>IF(ISBLANK(Original!C750),1,0)</f>
        <v>1</v>
      </c>
      <c r="B750" s="2" t="str">
        <f>MID(Original!D750,8,1)&amp;MID(Original!F750,8,1)</f>
        <v>A</v>
      </c>
      <c r="C750" s="17">
        <f t="shared" si="55"/>
        <v>1</v>
      </c>
      <c r="D750" s="18">
        <f>Original!G750+1</f>
        <v>9</v>
      </c>
      <c r="E750" s="18">
        <f>Original!H750+1</f>
        <v>5</v>
      </c>
      <c r="F750" s="18">
        <f>10-Original!I750+1</f>
        <v>5</v>
      </c>
      <c r="G750" s="18">
        <f>Original!J750+1</f>
        <v>4</v>
      </c>
      <c r="H750" s="18">
        <f>Original!K750+1</f>
        <v>1</v>
      </c>
      <c r="I750" s="18">
        <f>10-Original!L750+1</f>
        <v>3</v>
      </c>
      <c r="J750" s="4">
        <f t="shared" si="56"/>
        <v>4.5</v>
      </c>
      <c r="K750" s="18">
        <f>Original!M750</f>
        <v>10</v>
      </c>
      <c r="L750" s="20">
        <f>IF(RIGHT(Original!N750,3)="â‚¬",LEFT(Original!N750,(LEN(Original!N750)-3)),Original!N750)</f>
        <v>100</v>
      </c>
      <c r="M750" s="21">
        <f t="shared" si="57"/>
        <v>100</v>
      </c>
      <c r="N750" s="5">
        <f t="shared" si="58"/>
        <v>100</v>
      </c>
      <c r="O750" s="5">
        <f t="shared" si="59"/>
        <v>100</v>
      </c>
      <c r="P750" s="22" t="str">
        <f>IF(Original!O750="mÃ¤nnlich","0",IF(Original!O750="weiblich","1",""))</f>
        <v>1</v>
      </c>
      <c r="Q750" s="22">
        <f>IFERROR(INDEX(Alter!$B$1:$B$7,MATCH(LEFT(Original!P750,5),Alter!$A$1:$A$7,0)),"")</f>
        <v>2</v>
      </c>
      <c r="R750" s="23">
        <f>IFERROR(INDEX(Abschluss!$B$1:$B$10,MATCH(Original!Q750,Abschluss!$A$1:$A$10,0)),"")</f>
        <v>4</v>
      </c>
      <c r="S750" s="23">
        <f>IFERROR(INDEX(Tätigkeit!$B$1:$B$10,MATCH(Original!R750,Tätigkeit!$A$1:$A$10,0)),"")</f>
        <v>1</v>
      </c>
      <c r="T750" s="23">
        <f>IFERROR(INDEX(Berufsfeld!$B$1:$B$16,MATCH(Original!S750,Berufsfeld!$A$1:$A$16,0)),"")</f>
        <v>2</v>
      </c>
      <c r="U750" s="23">
        <f>IFERROR(INDEX(Studium!$B$1:$B$11,MATCH(Original!T750,Studium!$A$1:$A$11,0)),"")</f>
        <v>9</v>
      </c>
      <c r="V750" s="24">
        <f>IFERROR(INDEX(Einkommen!$B$1:$B$17,MATCH(Original!U750,Einkommen!$A$1:$A$17,0)),"")</f>
        <v>1</v>
      </c>
      <c r="W750" s="24">
        <f>IF(Original!V750="","",Original!V750+1)</f>
        <v>6</v>
      </c>
      <c r="X750" s="24">
        <f>IF(Original!W750="","",Original!W750+1)</f>
        <v>3</v>
      </c>
      <c r="Y750" s="25">
        <f>IF(Original!X750="ja",1,IF(Original!X750="nein",0,""))</f>
        <v>1</v>
      </c>
      <c r="Z750" s="25">
        <f>IF(Original!Y750="ja",0,IF(Original!Y750="nein",1,""))</f>
        <v>0</v>
      </c>
      <c r="AA750" s="25">
        <f>IF(OR(Original!Z750="Meine Meinung zu Amazon hat meine Entscheidung im ersten Teil des Fragebogens nicht beeinflusst.",neu!C750=0),0,IF(AND(Original!Z750="Ich habe mich wegen meiner Amazon-Vorbehalte im ersten Teil des Fragebogens fÃ¼r das Spenden entschieden.",neu!C750=1),1,""))</f>
        <v>0</v>
      </c>
      <c r="AB750" s="19"/>
    </row>
    <row r="751" spans="1:28" x14ac:dyDescent="0.3">
      <c r="A751" s="17">
        <f>IF(ISBLANK(Original!C751),1,0)</f>
        <v>0</v>
      </c>
      <c r="B751" s="2" t="str">
        <f>MID(Original!D751,8,1)&amp;MID(Original!F751,8,1)</f>
        <v>A</v>
      </c>
      <c r="C751" s="17">
        <f t="shared" si="55"/>
        <v>1</v>
      </c>
      <c r="D751" s="18">
        <f>Original!G751+1</f>
        <v>4</v>
      </c>
      <c r="E751" s="18">
        <f>Original!H751+1</f>
        <v>9</v>
      </c>
      <c r="F751" s="18">
        <f>10-Original!I751+1</f>
        <v>3</v>
      </c>
      <c r="G751" s="18">
        <f>Original!J751+1</f>
        <v>2</v>
      </c>
      <c r="H751" s="18">
        <f>Original!K751+1</f>
        <v>4</v>
      </c>
      <c r="I751" s="18">
        <f>10-Original!L751+1</f>
        <v>1</v>
      </c>
      <c r="J751" s="4">
        <f t="shared" si="56"/>
        <v>3.8333333333333335</v>
      </c>
      <c r="K751" s="18">
        <f>Original!M751</f>
        <v>9</v>
      </c>
      <c r="L751" s="20">
        <f>IF(RIGHT(Original!N751,3)="â‚¬",LEFT(Original!N751,(LEN(Original!N751)-3)),Original!N751)</f>
        <v>100</v>
      </c>
      <c r="M751" s="21">
        <f t="shared" si="57"/>
        <v>100</v>
      </c>
      <c r="N751" s="5">
        <f t="shared" si="58"/>
        <v>100</v>
      </c>
      <c r="O751" s="5">
        <f t="shared" si="59"/>
        <v>100</v>
      </c>
      <c r="P751" s="22" t="str">
        <f>IF(Original!O751="mÃ¤nnlich","0",IF(Original!O751="weiblich","1",""))</f>
        <v>0</v>
      </c>
      <c r="Q751" s="22">
        <f>IFERROR(INDEX(Alter!$B$1:$B$7,MATCH(LEFT(Original!P751,5),Alter!$A$1:$A$7,0)),"")</f>
        <v>7</v>
      </c>
      <c r="R751" s="23">
        <f>IFERROR(INDEX(Abschluss!$B$1:$B$10,MATCH(Original!Q751,Abschluss!$A$1:$A$10,0)),"")</f>
        <v>8</v>
      </c>
      <c r="S751" s="23">
        <f>IFERROR(INDEX(Tätigkeit!$B$1:$B$10,MATCH(Original!R751,Tätigkeit!$A$1:$A$10,0)),"")</f>
        <v>5</v>
      </c>
      <c r="T751" s="23">
        <f>IFERROR(INDEX(Berufsfeld!$B$1:$B$16,MATCH(Original!S751,Berufsfeld!$A$1:$A$16,0)),"")</f>
        <v>4</v>
      </c>
      <c r="U751" s="23" t="str">
        <f>IFERROR(INDEX(Studium!$B$1:$B$11,MATCH(Original!T751,Studium!$A$1:$A$11,0)),"")</f>
        <v/>
      </c>
      <c r="V751" s="24">
        <f>IFERROR(INDEX(Einkommen!$B$1:$B$17,MATCH(Original!U751,Einkommen!$A$1:$A$17,0)),"")</f>
        <v>6</v>
      </c>
      <c r="W751" s="24">
        <f>IF(Original!V751="","",Original!V751+1)</f>
        <v>5</v>
      </c>
      <c r="X751" s="24">
        <f>IF(Original!W751="","",Original!W751+1)</f>
        <v>7</v>
      </c>
      <c r="Y751" s="25">
        <f>IF(Original!X751="ja",1,IF(Original!X751="nein",0,""))</f>
        <v>1</v>
      </c>
      <c r="Z751" s="25">
        <f>IF(Original!Y751="ja",0,IF(Original!Y751="nein",1,""))</f>
        <v>1</v>
      </c>
      <c r="AA751" s="25">
        <f>IF(OR(Original!Z751="Meine Meinung zu Amazon hat meine Entscheidung im ersten Teil des Fragebogens nicht beeinflusst.",neu!C751=0),0,IF(AND(Original!Z751="Ich habe mich wegen meiner Amazon-Vorbehalte im ersten Teil des Fragebogens fÃ¼r das Spenden entschieden.",neu!C751=1),1,""))</f>
        <v>1</v>
      </c>
      <c r="AB751" s="19"/>
    </row>
    <row r="752" spans="1:28" x14ac:dyDescent="0.3">
      <c r="A752" s="17">
        <f>IF(ISBLANK(Original!C752),1,0)</f>
        <v>0</v>
      </c>
      <c r="B752" s="2" t="str">
        <f>MID(Original!D752,8,1)&amp;MID(Original!F752,8,1)</f>
        <v>A</v>
      </c>
      <c r="C752" s="17">
        <f t="shared" si="55"/>
        <v>1</v>
      </c>
      <c r="D752" s="18">
        <f>Original!G752+1</f>
        <v>8</v>
      </c>
      <c r="E752" s="18">
        <f>Original!H752+1</f>
        <v>8</v>
      </c>
      <c r="F752" s="18">
        <f>10-Original!I752+1</f>
        <v>7</v>
      </c>
      <c r="G752" s="18">
        <f>Original!J752+1</f>
        <v>8</v>
      </c>
      <c r="H752" s="18">
        <f>Original!K752+1</f>
        <v>4</v>
      </c>
      <c r="I752" s="18">
        <f>10-Original!L752+1</f>
        <v>5</v>
      </c>
      <c r="J752" s="4">
        <f t="shared" si="56"/>
        <v>6.666666666666667</v>
      </c>
      <c r="K752" s="18">
        <f>Original!M752</f>
        <v>8</v>
      </c>
      <c r="L752" s="20">
        <f>IF(RIGHT(Original!N752,3)="â‚¬",LEFT(Original!N752,(LEN(Original!N752)-3)),Original!N752)</f>
        <v>200</v>
      </c>
      <c r="M752" s="21">
        <f t="shared" si="57"/>
        <v>200</v>
      </c>
      <c r="N752" s="5">
        <f t="shared" si="58"/>
        <v>200</v>
      </c>
      <c r="O752" s="5">
        <f t="shared" si="59"/>
        <v>200</v>
      </c>
      <c r="P752" s="22" t="str">
        <f>IF(Original!O752="mÃ¤nnlich","0",IF(Original!O752="weiblich","1",""))</f>
        <v>1</v>
      </c>
      <c r="Q752" s="22">
        <f>IFERROR(INDEX(Alter!$B$1:$B$7,MATCH(LEFT(Original!P752,5),Alter!$A$1:$A$7,0)),"")</f>
        <v>2</v>
      </c>
      <c r="R752" s="23">
        <f>IFERROR(INDEX(Abschluss!$B$1:$B$10,MATCH(Original!Q752,Abschluss!$A$1:$A$10,0)),"")</f>
        <v>4</v>
      </c>
      <c r="S752" s="23">
        <f>IFERROR(INDEX(Tätigkeit!$B$1:$B$10,MATCH(Original!R752,Tätigkeit!$A$1:$A$10,0)),"")</f>
        <v>1</v>
      </c>
      <c r="T752" s="23">
        <f>IFERROR(INDEX(Berufsfeld!$B$1:$B$16,MATCH(Original!S752,Berufsfeld!$A$1:$A$16,0)),"")</f>
        <v>12</v>
      </c>
      <c r="U752" s="23">
        <f>IFERROR(INDEX(Studium!$B$1:$B$11,MATCH(Original!T752,Studium!$A$1:$A$11,0)),"")</f>
        <v>10</v>
      </c>
      <c r="V752" s="24">
        <f>IFERROR(INDEX(Einkommen!$B$1:$B$17,MATCH(Original!U752,Einkommen!$A$1:$A$17,0)),"")</f>
        <v>1</v>
      </c>
      <c r="W752" s="24">
        <f>IF(Original!V752="","",Original!V752+1)</f>
        <v>3</v>
      </c>
      <c r="X752" s="24">
        <f>IF(Original!W752="","",Original!W752+1)</f>
        <v>2</v>
      </c>
      <c r="Y752" s="25">
        <f>IF(Original!X752="ja",1,IF(Original!X752="nein",0,""))</f>
        <v>1</v>
      </c>
      <c r="Z752" s="25">
        <f>IF(Original!Y752="ja",0,IF(Original!Y752="nein",1,""))</f>
        <v>0</v>
      </c>
      <c r="AA752" s="25">
        <f>IF(OR(Original!Z752="Meine Meinung zu Amazon hat meine Entscheidung im ersten Teil des Fragebogens nicht beeinflusst.",neu!C752=0),0,IF(AND(Original!Z752="Ich habe mich wegen meiner Amazon-Vorbehalte im ersten Teil des Fragebogens fÃ¼r das Spenden entschieden.",neu!C752=1),1,""))</f>
        <v>0</v>
      </c>
      <c r="AB752" s="19"/>
    </row>
    <row r="753" spans="1:28" x14ac:dyDescent="0.3">
      <c r="A753" s="17">
        <f>IF(ISBLANK(Original!C753),1,0)</f>
        <v>1</v>
      </c>
      <c r="B753" s="2" t="str">
        <f>MID(Original!D753,8,1)&amp;MID(Original!F753,8,1)</f>
        <v>A</v>
      </c>
      <c r="C753" s="17">
        <f t="shared" si="55"/>
        <v>1</v>
      </c>
      <c r="D753" s="18">
        <f>Original!G753+1</f>
        <v>5</v>
      </c>
      <c r="E753" s="18">
        <f>Original!H753+1</f>
        <v>4</v>
      </c>
      <c r="F753" s="18">
        <f>10-Original!I753+1</f>
        <v>4</v>
      </c>
      <c r="G753" s="18">
        <f>Original!J753+1</f>
        <v>5</v>
      </c>
      <c r="H753" s="18">
        <f>Original!K753+1</f>
        <v>5</v>
      </c>
      <c r="I753" s="18">
        <f>10-Original!L753+1</f>
        <v>6</v>
      </c>
      <c r="J753" s="4">
        <f t="shared" si="56"/>
        <v>4.833333333333333</v>
      </c>
      <c r="K753" s="18">
        <f>Original!M753</f>
        <v>7</v>
      </c>
      <c r="L753" s="20">
        <f>IF(RIGHT(Original!N753,3)="â‚¬",LEFT(Original!N753,(LEN(Original!N753)-3)),Original!N753)</f>
        <v>100</v>
      </c>
      <c r="M753" s="21">
        <f t="shared" si="57"/>
        <v>100</v>
      </c>
      <c r="N753" s="5">
        <f t="shared" si="58"/>
        <v>100</v>
      </c>
      <c r="O753" s="5">
        <f t="shared" si="59"/>
        <v>100</v>
      </c>
      <c r="P753" s="22" t="str">
        <f>IF(Original!O753="mÃ¤nnlich","0",IF(Original!O753="weiblich","1",""))</f>
        <v>1</v>
      </c>
      <c r="Q753" s="22">
        <f>IFERROR(INDEX(Alter!$B$1:$B$7,MATCH(LEFT(Original!P753,5),Alter!$A$1:$A$7,0)),"")</f>
        <v>2</v>
      </c>
      <c r="R753" s="23">
        <f>IFERROR(INDEX(Abschluss!$B$1:$B$10,MATCH(Original!Q753,Abschluss!$A$1:$A$10,0)),"")</f>
        <v>7</v>
      </c>
      <c r="S753" s="23">
        <f>IFERROR(INDEX(Tätigkeit!$B$1:$B$10,MATCH(Original!R753,Tätigkeit!$A$1:$A$10,0)),"")</f>
        <v>1</v>
      </c>
      <c r="T753" s="23">
        <f>IFERROR(INDEX(Berufsfeld!$B$1:$B$16,MATCH(Original!S753,Berufsfeld!$A$1:$A$16,0)),"")</f>
        <v>8</v>
      </c>
      <c r="U753" s="23">
        <f>IFERROR(INDEX(Studium!$B$1:$B$11,MATCH(Original!T753,Studium!$A$1:$A$11,0)),"")</f>
        <v>5</v>
      </c>
      <c r="V753" s="24">
        <f>IFERROR(INDEX(Einkommen!$B$1:$B$17,MATCH(Original!U753,Einkommen!$A$1:$A$17,0)),"")</f>
        <v>1</v>
      </c>
      <c r="W753" s="24">
        <f>IF(Original!V753="","",Original!V753+1)</f>
        <v>4</v>
      </c>
      <c r="X753" s="24">
        <f>IF(Original!W753="","",Original!W753+1)</f>
        <v>3</v>
      </c>
      <c r="Y753" s="25">
        <f>IF(Original!X753="ja",1,IF(Original!X753="nein",0,""))</f>
        <v>1</v>
      </c>
      <c r="Z753" s="25">
        <f>IF(Original!Y753="ja",0,IF(Original!Y753="nein",1,""))</f>
        <v>0</v>
      </c>
      <c r="AA753" s="25">
        <f>IF(OR(Original!Z753="Meine Meinung zu Amazon hat meine Entscheidung im ersten Teil des Fragebogens nicht beeinflusst.",neu!C753=0),0,IF(AND(Original!Z753="Ich habe mich wegen meiner Amazon-Vorbehalte im ersten Teil des Fragebogens fÃ¼r das Spenden entschieden.",neu!C753=1),1,""))</f>
        <v>1</v>
      </c>
      <c r="AB753" s="19"/>
    </row>
    <row r="754" spans="1:28" x14ac:dyDescent="0.3">
      <c r="A754" s="17">
        <f>IF(ISBLANK(Original!C754),1,0)</f>
        <v>0</v>
      </c>
      <c r="B754" s="2" t="str">
        <f>MID(Original!D754,8,1)&amp;MID(Original!F754,8,1)</f>
        <v>A</v>
      </c>
      <c r="C754" s="17">
        <f t="shared" si="55"/>
        <v>1</v>
      </c>
      <c r="D754" s="18">
        <f>Original!G754+1</f>
        <v>4</v>
      </c>
      <c r="E754" s="18">
        <f>Original!H754+1</f>
        <v>3</v>
      </c>
      <c r="F754" s="18">
        <f>10-Original!I754+1</f>
        <v>6</v>
      </c>
      <c r="G754" s="18">
        <f>Original!J754+1</f>
        <v>4</v>
      </c>
      <c r="H754" s="18">
        <f>Original!K754+1</f>
        <v>6</v>
      </c>
      <c r="I754" s="18">
        <f>10-Original!L754+1</f>
        <v>4</v>
      </c>
      <c r="J754" s="4">
        <f t="shared" si="56"/>
        <v>4.5</v>
      </c>
      <c r="K754" s="18">
        <f>Original!M754</f>
        <v>4</v>
      </c>
      <c r="L754" s="20">
        <f>IF(RIGHT(Original!N754,3)="â‚¬",LEFT(Original!N754,(LEN(Original!N754)-3)),Original!N754)</f>
        <v>0</v>
      </c>
      <c r="M754" s="21">
        <f t="shared" si="57"/>
        <v>0</v>
      </c>
      <c r="N754" s="5">
        <f t="shared" si="58"/>
        <v>0</v>
      </c>
      <c r="O754" s="5">
        <f t="shared" si="59"/>
        <v>0</v>
      </c>
      <c r="P754" s="22" t="str">
        <f>IF(Original!O754="mÃ¤nnlich","0",IF(Original!O754="weiblich","1",""))</f>
        <v>0</v>
      </c>
      <c r="Q754" s="22">
        <f>IFERROR(INDEX(Alter!$B$1:$B$7,MATCH(LEFT(Original!P754,5),Alter!$A$1:$A$7,0)),"")</f>
        <v>3</v>
      </c>
      <c r="R754" s="23">
        <f>IFERROR(INDEX(Abschluss!$B$1:$B$10,MATCH(Original!Q754,Abschluss!$A$1:$A$10,0)),"")</f>
        <v>7</v>
      </c>
      <c r="S754" s="23">
        <f>IFERROR(INDEX(Tätigkeit!$B$1:$B$10,MATCH(Original!R754,Tätigkeit!$A$1:$A$10,0)),"")</f>
        <v>1</v>
      </c>
      <c r="T754" s="23">
        <f>IFERROR(INDEX(Berufsfeld!$B$1:$B$16,MATCH(Original!S754,Berufsfeld!$A$1:$A$16,0)),"")</f>
        <v>7</v>
      </c>
      <c r="U754" s="23">
        <f>IFERROR(INDEX(Studium!$B$1:$B$11,MATCH(Original!T754,Studium!$A$1:$A$11,0)),"")</f>
        <v>5</v>
      </c>
      <c r="V754" s="24">
        <f>IFERROR(INDEX(Einkommen!$B$1:$B$17,MATCH(Original!U754,Einkommen!$A$1:$A$17,0)),"")</f>
        <v>2</v>
      </c>
      <c r="W754" s="24">
        <f>IF(Original!V754="","",Original!V754+1)</f>
        <v>4</v>
      </c>
      <c r="X754" s="24">
        <f>IF(Original!W754="","",Original!W754+1)</f>
        <v>3</v>
      </c>
      <c r="Y754" s="25">
        <f>IF(Original!X754="ja",1,IF(Original!X754="nein",0,""))</f>
        <v>0</v>
      </c>
      <c r="Z754" s="25">
        <f>IF(Original!Y754="ja",0,IF(Original!Y754="nein",1,""))</f>
        <v>0</v>
      </c>
      <c r="AA754" s="25">
        <f>IF(OR(Original!Z754="Meine Meinung zu Amazon hat meine Entscheidung im ersten Teil des Fragebogens nicht beeinflusst.",neu!C754=0),0,IF(AND(Original!Z754="Ich habe mich wegen meiner Amazon-Vorbehalte im ersten Teil des Fragebogens fÃ¼r das Spenden entschieden.",neu!C754=1),1,""))</f>
        <v>1</v>
      </c>
      <c r="AB754" s="19"/>
    </row>
    <row r="755" spans="1:28" x14ac:dyDescent="0.3">
      <c r="A755" s="17">
        <f>IF(ISBLANK(Original!C755),1,0)</f>
        <v>1</v>
      </c>
      <c r="B755" s="2" t="str">
        <f>MID(Original!D755,8,1)&amp;MID(Original!F755,8,1)</f>
        <v>A</v>
      </c>
      <c r="C755" s="17">
        <f t="shared" si="55"/>
        <v>1</v>
      </c>
      <c r="D755" s="18">
        <f>Original!G755+1</f>
        <v>9</v>
      </c>
      <c r="E755" s="18">
        <f>Original!H755+1</f>
        <v>3</v>
      </c>
      <c r="F755" s="18">
        <f>10-Original!I755+1</f>
        <v>7</v>
      </c>
      <c r="G755" s="18">
        <f>Original!J755+1</f>
        <v>4</v>
      </c>
      <c r="H755" s="18">
        <f>Original!K755+1</f>
        <v>6</v>
      </c>
      <c r="I755" s="18">
        <f>10-Original!L755+1</f>
        <v>6</v>
      </c>
      <c r="J755" s="4">
        <f t="shared" si="56"/>
        <v>5.833333333333333</v>
      </c>
      <c r="K755" s="18">
        <f>Original!M755</f>
        <v>7</v>
      </c>
      <c r="L755" s="20" t="str">
        <f>IF(RIGHT(Original!N755,3)="â‚¬",LEFT(Original!N755,(LEN(Original!N755)-3)),Original!N755)</f>
        <v>100</v>
      </c>
      <c r="M755" s="21" t="str">
        <f t="shared" si="57"/>
        <v>100</v>
      </c>
      <c r="N755" s="5" t="str">
        <f t="shared" si="58"/>
        <v>100</v>
      </c>
      <c r="O755" s="5">
        <f t="shared" si="59"/>
        <v>100</v>
      </c>
      <c r="P755" s="22" t="str">
        <f>IF(Original!O755="mÃ¤nnlich","0",IF(Original!O755="weiblich","1",""))</f>
        <v>0</v>
      </c>
      <c r="Q755" s="22">
        <f>IFERROR(INDEX(Alter!$B$1:$B$7,MATCH(LEFT(Original!P755,5),Alter!$A$1:$A$7,0)),"")</f>
        <v>2</v>
      </c>
      <c r="R755" s="23">
        <f>IFERROR(INDEX(Abschluss!$B$1:$B$10,MATCH(Original!Q755,Abschluss!$A$1:$A$10,0)),"")</f>
        <v>4</v>
      </c>
      <c r="S755" s="23">
        <f>IFERROR(INDEX(Tätigkeit!$B$1:$B$10,MATCH(Original!R755,Tätigkeit!$A$1:$A$10,0)),"")</f>
        <v>1</v>
      </c>
      <c r="T755" s="23">
        <f>IFERROR(INDEX(Berufsfeld!$B$1:$B$16,MATCH(Original!S755,Berufsfeld!$A$1:$A$16,0)),"")</f>
        <v>8</v>
      </c>
      <c r="U755" s="23">
        <f>IFERROR(INDEX(Studium!$B$1:$B$11,MATCH(Original!T755,Studium!$A$1:$A$11,0)),"")</f>
        <v>5</v>
      </c>
      <c r="V755" s="24">
        <f>IFERROR(INDEX(Einkommen!$B$1:$B$17,MATCH(Original!U755,Einkommen!$A$1:$A$17,0)),"")</f>
        <v>2</v>
      </c>
      <c r="W755" s="24">
        <f>IF(Original!V755="","",Original!V755+1)</f>
        <v>1</v>
      </c>
      <c r="X755" s="24">
        <f>IF(Original!W755="","",Original!W755+1)</f>
        <v>2</v>
      </c>
      <c r="Y755" s="25">
        <f>IF(Original!X755="ja",1,IF(Original!X755="nein",0,""))</f>
        <v>1</v>
      </c>
      <c r="Z755" s="25">
        <f>IF(Original!Y755="ja",0,IF(Original!Y755="nein",1,""))</f>
        <v>0</v>
      </c>
      <c r="AA755" s="25">
        <f>IF(OR(Original!Z755="Meine Meinung zu Amazon hat meine Entscheidung im ersten Teil des Fragebogens nicht beeinflusst.",neu!C755=0),0,IF(AND(Original!Z755="Ich habe mich wegen meiner Amazon-Vorbehalte im ersten Teil des Fragebogens fÃ¼r das Spenden entschieden.",neu!C755=1),1,""))</f>
        <v>0</v>
      </c>
      <c r="AB755" s="19"/>
    </row>
    <row r="756" spans="1:28" ht="273.60000000000002" x14ac:dyDescent="0.3">
      <c r="A756" s="17">
        <f>IF(ISBLANK(Original!C756),1,0)</f>
        <v>1</v>
      </c>
      <c r="B756" s="2" t="str">
        <f>MID(Original!D756,8,1)&amp;MID(Original!F756,8,1)</f>
        <v>A</v>
      </c>
      <c r="C756" s="17">
        <f t="shared" si="55"/>
        <v>1</v>
      </c>
      <c r="D756" s="18">
        <f>Original!G756+1</f>
        <v>8</v>
      </c>
      <c r="E756" s="18">
        <f>Original!H756+1</f>
        <v>8</v>
      </c>
      <c r="F756" s="18">
        <f>10-Original!I756+1</f>
        <v>8</v>
      </c>
      <c r="G756" s="18">
        <f>Original!J756+1</f>
        <v>4</v>
      </c>
      <c r="H756" s="18">
        <f>Original!K756+1</f>
        <v>1</v>
      </c>
      <c r="I756" s="18">
        <f>10-Original!L756+1</f>
        <v>6</v>
      </c>
      <c r="J756" s="4">
        <f t="shared" si="56"/>
        <v>5.833333333333333</v>
      </c>
      <c r="K756" s="18">
        <f>Original!M756</f>
        <v>7</v>
      </c>
      <c r="L756" s="20" t="str">
        <f>IF(RIGHT(Original!N756,3)="â‚¬",LEFT(Original!N756,(LEN(Original!N756)-3)),Original!N756)</f>
        <v xml:space="preserve">Ich denke das kommt auf meine eigene Situation an im dem Moment. AuÃŸerdem ist es wahrscheinlich schlauer das Geld gewinnbringend anzulegen um danach mehr Geld zur VerfÃ¼gung zu haben, von dem man auch mehr spenden kann. Aber in meiner jetzigen Situation wÃ¼rde ich zu 200â‚¬ tendieren. </v>
      </c>
      <c r="M756" s="21" t="str">
        <f t="shared" si="57"/>
        <v xml:space="preserve">Ich denke das kommt auf meine eigene Situation an im dem Moment. AuÃŸerdem ist es wahrscheinlich schlauer das Geld gewinnbringend anzulegen um danach mehr Geld zur VerfÃ¼gung zu haben, von dem man auch mehr spenden kann. Aber in meiner jetzigen Situation wÃ¼rde ich zu 200â‚¬ tendieren. </v>
      </c>
      <c r="N756" s="5">
        <v>200</v>
      </c>
      <c r="O756" s="5">
        <f t="shared" si="59"/>
        <v>200</v>
      </c>
      <c r="P756" s="22" t="str">
        <f>IF(Original!O756="mÃ¤nnlich","0",IF(Original!O756="weiblich","1",""))</f>
        <v>1</v>
      </c>
      <c r="Q756" s="22">
        <f>IFERROR(INDEX(Alter!$B$1:$B$7,MATCH(LEFT(Original!P756,5),Alter!$A$1:$A$7,0)),"")</f>
        <v>2</v>
      </c>
      <c r="R756" s="23">
        <f>IFERROR(INDEX(Abschluss!$B$1:$B$10,MATCH(Original!Q756,Abschluss!$A$1:$A$10,0)),"")</f>
        <v>4</v>
      </c>
      <c r="S756" s="23">
        <f>IFERROR(INDEX(Tätigkeit!$B$1:$B$10,MATCH(Original!R756,Tätigkeit!$A$1:$A$10,0)),"")</f>
        <v>2</v>
      </c>
      <c r="T756" s="23">
        <f>IFERROR(INDEX(Berufsfeld!$B$1:$B$16,MATCH(Original!S756,Berufsfeld!$A$1:$A$16,0)),"")</f>
        <v>2</v>
      </c>
      <c r="U756" s="23">
        <f>IFERROR(INDEX(Studium!$B$1:$B$11,MATCH(Original!T756,Studium!$A$1:$A$11,0)),"")</f>
        <v>1</v>
      </c>
      <c r="V756" s="24">
        <f>IFERROR(INDEX(Einkommen!$B$1:$B$17,MATCH(Original!U756,Einkommen!$A$1:$A$17,0)),"")</f>
        <v>2</v>
      </c>
      <c r="W756" s="24">
        <f>IF(Original!V756="","",Original!V756+1)</f>
        <v>2</v>
      </c>
      <c r="X756" s="24">
        <f>IF(Original!W756="","",Original!W756+1)</f>
        <v>2</v>
      </c>
      <c r="Y756" s="25">
        <f>IF(Original!X756="ja",1,IF(Original!X756="nein",0,""))</f>
        <v>1</v>
      </c>
      <c r="Z756" s="25">
        <f>IF(Original!Y756="ja",0,IF(Original!Y756="nein",1,""))</f>
        <v>1</v>
      </c>
      <c r="AA756" s="25">
        <f>IF(OR(Original!Z756="Meine Meinung zu Amazon hat meine Entscheidung im ersten Teil des Fragebogens nicht beeinflusst.",neu!C756=0),0,IF(AND(Original!Z756="Ich habe mich wegen meiner Amazon-Vorbehalte im ersten Teil des Fragebogens fÃ¼r das Spenden entschieden.",neu!C756=1),1,""))</f>
        <v>0</v>
      </c>
      <c r="AB756" s="19"/>
    </row>
    <row r="757" spans="1:28" x14ac:dyDescent="0.3">
      <c r="A757" s="17">
        <f>IF(ISBLANK(Original!C757),1,0)</f>
        <v>0</v>
      </c>
      <c r="B757" s="2" t="str">
        <f>MID(Original!D757,8,1)&amp;MID(Original!F757,8,1)</f>
        <v>A</v>
      </c>
      <c r="C757" s="17">
        <f t="shared" si="55"/>
        <v>1</v>
      </c>
      <c r="D757" s="18">
        <f>Original!G757+1</f>
        <v>6</v>
      </c>
      <c r="E757" s="18">
        <f>Original!H757+1</f>
        <v>9</v>
      </c>
      <c r="F757" s="18">
        <f>10-Original!I757+1</f>
        <v>4</v>
      </c>
      <c r="G757" s="18">
        <f>Original!J757+1</f>
        <v>8</v>
      </c>
      <c r="H757" s="18">
        <f>Original!K757+1</f>
        <v>6</v>
      </c>
      <c r="I757" s="18">
        <f>10-Original!L757+1</f>
        <v>6</v>
      </c>
      <c r="J757" s="4">
        <f t="shared" si="56"/>
        <v>6.5</v>
      </c>
      <c r="K757" s="18">
        <f>Original!M757</f>
        <v>7</v>
      </c>
      <c r="L757" s="20">
        <f>IF(RIGHT(Original!N757,3)="â‚¬",LEFT(Original!N757,(LEN(Original!N757)-3)),Original!N757)</f>
        <v>500</v>
      </c>
      <c r="M757" s="21">
        <f t="shared" si="57"/>
        <v>500</v>
      </c>
      <c r="N757" s="5">
        <f t="shared" si="58"/>
        <v>500</v>
      </c>
      <c r="O757" s="5">
        <f t="shared" si="59"/>
        <v>500</v>
      </c>
      <c r="P757" s="22" t="str">
        <f>IF(Original!O757="mÃ¤nnlich","0",IF(Original!O757="weiblich","1",""))</f>
        <v>1</v>
      </c>
      <c r="Q757" s="22">
        <f>IFERROR(INDEX(Alter!$B$1:$B$7,MATCH(LEFT(Original!P757,5),Alter!$A$1:$A$7,0)),"")</f>
        <v>2</v>
      </c>
      <c r="R757" s="23">
        <f>IFERROR(INDEX(Abschluss!$B$1:$B$10,MATCH(Original!Q757,Abschluss!$A$1:$A$10,0)),"")</f>
        <v>4</v>
      </c>
      <c r="S757" s="23">
        <f>IFERROR(INDEX(Tätigkeit!$B$1:$B$10,MATCH(Original!R757,Tätigkeit!$A$1:$A$10,0)),"")</f>
        <v>3</v>
      </c>
      <c r="T757" s="23">
        <f>IFERROR(INDEX(Berufsfeld!$B$1:$B$16,MATCH(Original!S757,Berufsfeld!$A$1:$A$16,0)),"")</f>
        <v>4</v>
      </c>
      <c r="U757" s="23">
        <f>IFERROR(INDEX(Studium!$B$1:$B$11,MATCH(Original!T757,Studium!$A$1:$A$11,0)),"")</f>
        <v>10</v>
      </c>
      <c r="V757" s="24">
        <f>IFERROR(INDEX(Einkommen!$B$1:$B$17,MATCH(Original!U757,Einkommen!$A$1:$A$17,0)),"")</f>
        <v>3</v>
      </c>
      <c r="W757" s="24">
        <f>IF(Original!V757="","",Original!V757+1)</f>
        <v>4</v>
      </c>
      <c r="X757" s="24">
        <f>IF(Original!W757="","",Original!W757+1)</f>
        <v>4</v>
      </c>
      <c r="Y757" s="25">
        <f>IF(Original!X757="ja",1,IF(Original!X757="nein",0,""))</f>
        <v>1</v>
      </c>
      <c r="Z757" s="25">
        <f>IF(Original!Y757="ja",0,IF(Original!Y757="nein",1,""))</f>
        <v>0</v>
      </c>
      <c r="AA757" s="25">
        <f>IF(OR(Original!Z757="Meine Meinung zu Amazon hat meine Entscheidung im ersten Teil des Fragebogens nicht beeinflusst.",neu!C757=0),0,IF(AND(Original!Z757="Ich habe mich wegen meiner Amazon-Vorbehalte im ersten Teil des Fragebogens fÃ¼r das Spenden entschieden.",neu!C757=1),1,""))</f>
        <v>1</v>
      </c>
      <c r="AB757" s="19"/>
    </row>
    <row r="758" spans="1:28" x14ac:dyDescent="0.3">
      <c r="A758" s="17">
        <f>IF(ISBLANK(Original!C758),1,0)</f>
        <v>1</v>
      </c>
      <c r="B758" s="2" t="str">
        <f>MID(Original!D758,8,1)&amp;MID(Original!F758,8,1)</f>
        <v>A</v>
      </c>
      <c r="C758" s="17">
        <f t="shared" si="55"/>
        <v>1</v>
      </c>
      <c r="D758" s="18">
        <f>Original!G758+1</f>
        <v>2</v>
      </c>
      <c r="E758" s="18">
        <f>Original!H758+1</f>
        <v>3</v>
      </c>
      <c r="F758" s="18">
        <f>10-Original!I758+1</f>
        <v>1</v>
      </c>
      <c r="G758" s="18">
        <f>Original!J758+1</f>
        <v>2</v>
      </c>
      <c r="H758" s="18">
        <f>Original!K758+1</f>
        <v>3</v>
      </c>
      <c r="I758" s="18">
        <f>10-Original!L758+1</f>
        <v>3</v>
      </c>
      <c r="J758" s="4">
        <f t="shared" si="56"/>
        <v>2.3333333333333335</v>
      </c>
      <c r="K758" s="18">
        <f>Original!M758</f>
        <v>9</v>
      </c>
      <c r="L758" s="20" t="str">
        <f>IF(RIGHT(Original!N758,3)="â‚¬",LEFT(Original!N758,(LEN(Original!N758)-3)),Original!N758)</f>
        <v>500 Euro</v>
      </c>
      <c r="M758" s="21" t="str">
        <f t="shared" si="57"/>
        <v>500</v>
      </c>
      <c r="N758" s="5" t="str">
        <f t="shared" si="58"/>
        <v>500</v>
      </c>
      <c r="O758" s="5">
        <f t="shared" si="59"/>
        <v>500</v>
      </c>
      <c r="P758" s="22" t="str">
        <f>IF(Original!O758="mÃ¤nnlich","0",IF(Original!O758="weiblich","1",""))</f>
        <v>0</v>
      </c>
      <c r="Q758" s="22">
        <f>IFERROR(INDEX(Alter!$B$1:$B$7,MATCH(LEFT(Original!P758,5),Alter!$A$1:$A$7,0)),"")</f>
        <v>2</v>
      </c>
      <c r="R758" s="23">
        <f>IFERROR(INDEX(Abschluss!$B$1:$B$10,MATCH(Original!Q758,Abschluss!$A$1:$A$10,0)),"")</f>
        <v>4</v>
      </c>
      <c r="S758" s="23">
        <f>IFERROR(INDEX(Tätigkeit!$B$1:$B$10,MATCH(Original!R758,Tätigkeit!$A$1:$A$10,0)),"")</f>
        <v>1</v>
      </c>
      <c r="T758" s="23">
        <f>IFERROR(INDEX(Berufsfeld!$B$1:$B$16,MATCH(Original!S758,Berufsfeld!$A$1:$A$16,0)),"")</f>
        <v>6</v>
      </c>
      <c r="U758" s="23">
        <f>IFERROR(INDEX(Studium!$B$1:$B$11,MATCH(Original!T758,Studium!$A$1:$A$11,0)),"")</f>
        <v>4</v>
      </c>
      <c r="V758" s="24">
        <f>IFERROR(INDEX(Einkommen!$B$1:$B$17,MATCH(Original!U758,Einkommen!$A$1:$A$17,0)),"")</f>
        <v>1</v>
      </c>
      <c r="W758" s="24">
        <f>IF(Original!V758="","",Original!V758+1)</f>
        <v>4</v>
      </c>
      <c r="X758" s="24">
        <f>IF(Original!W758="","",Original!W758+1)</f>
        <v>2</v>
      </c>
      <c r="Y758" s="25">
        <f>IF(Original!X758="ja",1,IF(Original!X758="nein",0,""))</f>
        <v>1</v>
      </c>
      <c r="Z758" s="25">
        <f>IF(Original!Y758="ja",0,IF(Original!Y758="nein",1,""))</f>
        <v>0</v>
      </c>
      <c r="AA758" s="25">
        <f>IF(OR(Original!Z758="Meine Meinung zu Amazon hat meine Entscheidung im ersten Teil des Fragebogens nicht beeinflusst.",neu!C758=0),0,IF(AND(Original!Z758="Ich habe mich wegen meiner Amazon-Vorbehalte im ersten Teil des Fragebogens fÃ¼r das Spenden entschieden.",neu!C758=1),1,""))</f>
        <v>1</v>
      </c>
      <c r="AB758" s="19"/>
    </row>
    <row r="759" spans="1:28" x14ac:dyDescent="0.3">
      <c r="A759" s="17">
        <f>IF(ISBLANK(Original!C759),1,0)</f>
        <v>0</v>
      </c>
      <c r="B759" s="2" t="str">
        <f>MID(Original!D759,8,1)&amp;MID(Original!F759,8,1)</f>
        <v>A</v>
      </c>
      <c r="C759" s="17">
        <f t="shared" si="55"/>
        <v>1</v>
      </c>
      <c r="D759" s="18">
        <f>Original!G759+1</f>
        <v>9</v>
      </c>
      <c r="E759" s="18">
        <f>Original!H759+1</f>
        <v>9</v>
      </c>
      <c r="F759" s="18">
        <f>10-Original!I759+1</f>
        <v>7</v>
      </c>
      <c r="G759" s="18">
        <f>Original!J759+1</f>
        <v>9</v>
      </c>
      <c r="H759" s="18">
        <f>Original!K759+1</f>
        <v>5</v>
      </c>
      <c r="I759" s="18">
        <f>10-Original!L759+1</f>
        <v>8</v>
      </c>
      <c r="J759" s="4">
        <f t="shared" si="56"/>
        <v>7.833333333333333</v>
      </c>
      <c r="K759" s="18">
        <f>Original!M759</f>
        <v>10</v>
      </c>
      <c r="L759" s="20">
        <f>IF(RIGHT(Original!N759,3)="â‚¬",LEFT(Original!N759,(LEN(Original!N759)-3)),Original!N759)</f>
        <v>50</v>
      </c>
      <c r="M759" s="21">
        <f t="shared" si="57"/>
        <v>50</v>
      </c>
      <c r="N759" s="5">
        <f t="shared" si="58"/>
        <v>50</v>
      </c>
      <c r="O759" s="5">
        <f t="shared" si="59"/>
        <v>50</v>
      </c>
      <c r="P759" s="22" t="str">
        <f>IF(Original!O759="mÃ¤nnlich","0",IF(Original!O759="weiblich","1",""))</f>
        <v>0</v>
      </c>
      <c r="Q759" s="22">
        <f>IFERROR(INDEX(Alter!$B$1:$B$7,MATCH(LEFT(Original!P759,5),Alter!$A$1:$A$7,0)),"")</f>
        <v>2</v>
      </c>
      <c r="R759" s="23">
        <f>IFERROR(INDEX(Abschluss!$B$1:$B$10,MATCH(Original!Q759,Abschluss!$A$1:$A$10,0)),"")</f>
        <v>7</v>
      </c>
      <c r="S759" s="23">
        <f>IFERROR(INDEX(Tätigkeit!$B$1:$B$10,MATCH(Original!R759,Tätigkeit!$A$1:$A$10,0)),"")</f>
        <v>1</v>
      </c>
      <c r="T759" s="23">
        <f>IFERROR(INDEX(Berufsfeld!$B$1:$B$16,MATCH(Original!S759,Berufsfeld!$A$1:$A$16,0)),"")</f>
        <v>1</v>
      </c>
      <c r="U759" s="23">
        <f>IFERROR(INDEX(Studium!$B$1:$B$11,MATCH(Original!T759,Studium!$A$1:$A$11,0)),"")</f>
        <v>2</v>
      </c>
      <c r="V759" s="24">
        <f>IFERROR(INDEX(Einkommen!$B$1:$B$17,MATCH(Original!U759,Einkommen!$A$1:$A$17,0)),"")</f>
        <v>2</v>
      </c>
      <c r="W759" s="24">
        <f>IF(Original!V759="","",Original!V759+1)</f>
        <v>4</v>
      </c>
      <c r="X759" s="24">
        <f>IF(Original!W759="","",Original!W759+1)</f>
        <v>3</v>
      </c>
      <c r="Y759" s="25">
        <f>IF(Original!X759="ja",1,IF(Original!X759="nein",0,""))</f>
        <v>1</v>
      </c>
      <c r="Z759" s="25">
        <f>IF(Original!Y759="ja",0,IF(Original!Y759="nein",1,""))</f>
        <v>1</v>
      </c>
      <c r="AA759" s="25">
        <f>IF(OR(Original!Z759="Meine Meinung zu Amazon hat meine Entscheidung im ersten Teil des Fragebogens nicht beeinflusst.",neu!C759=0),0,IF(AND(Original!Z759="Ich habe mich wegen meiner Amazon-Vorbehalte im ersten Teil des Fragebogens fÃ¼r das Spenden entschieden.",neu!C759=1),1,""))</f>
        <v>0</v>
      </c>
      <c r="AB759" s="19"/>
    </row>
    <row r="760" spans="1:28" x14ac:dyDescent="0.3">
      <c r="A760" s="17">
        <f>IF(ISBLANK(Original!C760),1,0)</f>
        <v>1</v>
      </c>
      <c r="B760" s="2" t="str">
        <f>MID(Original!D760,8,1)&amp;MID(Original!F760,8,1)</f>
        <v>A</v>
      </c>
      <c r="C760" s="17">
        <f t="shared" si="55"/>
        <v>1</v>
      </c>
      <c r="D760" s="18">
        <f>Original!G760+1</f>
        <v>6</v>
      </c>
      <c r="E760" s="18">
        <f>Original!H760+1</f>
        <v>6</v>
      </c>
      <c r="F760" s="18">
        <f>10-Original!I760+1</f>
        <v>4</v>
      </c>
      <c r="G760" s="18">
        <f>Original!J760+1</f>
        <v>9</v>
      </c>
      <c r="H760" s="18">
        <f>Original!K760+1</f>
        <v>5</v>
      </c>
      <c r="I760" s="18">
        <f>10-Original!L760+1</f>
        <v>6</v>
      </c>
      <c r="J760" s="4">
        <f t="shared" si="56"/>
        <v>6</v>
      </c>
      <c r="K760" s="18">
        <f>Original!M760</f>
        <v>9</v>
      </c>
      <c r="L760" s="20">
        <f>IF(RIGHT(Original!N760,3)="â‚¬",LEFT(Original!N760,(LEN(Original!N760)-3)),Original!N760)</f>
        <v>100</v>
      </c>
      <c r="M760" s="21">
        <f t="shared" si="57"/>
        <v>100</v>
      </c>
      <c r="N760" s="5">
        <f t="shared" si="58"/>
        <v>100</v>
      </c>
      <c r="O760" s="5">
        <f t="shared" si="59"/>
        <v>100</v>
      </c>
      <c r="P760" s="22" t="str">
        <f>IF(Original!O760="mÃ¤nnlich","0",IF(Original!O760="weiblich","1",""))</f>
        <v>1</v>
      </c>
      <c r="Q760" s="22">
        <f>IFERROR(INDEX(Alter!$B$1:$B$7,MATCH(LEFT(Original!P760,5),Alter!$A$1:$A$7,0)),"")</f>
        <v>2</v>
      </c>
      <c r="R760" s="23">
        <f>IFERROR(INDEX(Abschluss!$B$1:$B$10,MATCH(Original!Q760,Abschluss!$A$1:$A$10,0)),"")</f>
        <v>4</v>
      </c>
      <c r="S760" s="23" t="str">
        <f>IFERROR(INDEX(Tätigkeit!$B$1:$B$10,MATCH(Original!R760,Tätigkeit!$A$1:$A$10,0)),"")</f>
        <v/>
      </c>
      <c r="T760" s="23">
        <f>IFERROR(INDEX(Berufsfeld!$B$1:$B$16,MATCH(Original!S760,Berufsfeld!$A$1:$A$16,0)),"")</f>
        <v>8</v>
      </c>
      <c r="U760" s="23">
        <f>IFERROR(INDEX(Studium!$B$1:$B$11,MATCH(Original!T760,Studium!$A$1:$A$11,0)),"")</f>
        <v>3</v>
      </c>
      <c r="V760" s="24">
        <f>IFERROR(INDEX(Einkommen!$B$1:$B$17,MATCH(Original!U760,Einkommen!$A$1:$A$17,0)),"")</f>
        <v>2</v>
      </c>
      <c r="W760" s="24">
        <f>IF(Original!V760="","",Original!V760+1)</f>
        <v>5</v>
      </c>
      <c r="X760" s="24">
        <f>IF(Original!W760="","",Original!W760+1)</f>
        <v>5</v>
      </c>
      <c r="Y760" s="25">
        <f>IF(Original!X760="ja",1,IF(Original!X760="nein",0,""))</f>
        <v>1</v>
      </c>
      <c r="Z760" s="25">
        <f>IF(Original!Y760="ja",0,IF(Original!Y760="nein",1,""))</f>
        <v>0</v>
      </c>
      <c r="AA760" s="25">
        <f>IF(OR(Original!Z760="Meine Meinung zu Amazon hat meine Entscheidung im ersten Teil des Fragebogens nicht beeinflusst.",neu!C760=0),0,IF(AND(Original!Z760="Ich habe mich wegen meiner Amazon-Vorbehalte im ersten Teil des Fragebogens fÃ¼r das Spenden entschieden.",neu!C760=1),1,""))</f>
        <v>1</v>
      </c>
      <c r="AB760" s="19"/>
    </row>
    <row r="761" spans="1:28" x14ac:dyDescent="0.3">
      <c r="A761" s="17">
        <f>IF(ISBLANK(Original!C761),1,0)</f>
        <v>1</v>
      </c>
      <c r="B761" s="2" t="str">
        <f>MID(Original!D761,8,1)&amp;MID(Original!F761,8,1)</f>
        <v>A</v>
      </c>
      <c r="C761" s="17">
        <f t="shared" si="55"/>
        <v>1</v>
      </c>
      <c r="D761" s="18">
        <f>Original!G761+1</f>
        <v>9</v>
      </c>
      <c r="E761" s="18">
        <f>Original!H761+1</f>
        <v>9</v>
      </c>
      <c r="F761" s="18">
        <f>10-Original!I761+1</f>
        <v>6</v>
      </c>
      <c r="G761" s="18">
        <f>Original!J761+1</f>
        <v>8</v>
      </c>
      <c r="H761" s="18">
        <f>Original!K761+1</f>
        <v>4</v>
      </c>
      <c r="I761" s="18">
        <f>10-Original!L761+1</f>
        <v>8</v>
      </c>
      <c r="J761" s="4">
        <f t="shared" si="56"/>
        <v>7.333333333333333</v>
      </c>
      <c r="K761" s="18">
        <f>Original!M761</f>
        <v>9</v>
      </c>
      <c r="L761" s="20">
        <f>IF(RIGHT(Original!N761,3)="â‚¬",LEFT(Original!N761,(LEN(Original!N761)-3)),Original!N761)</f>
        <v>500</v>
      </c>
      <c r="M761" s="21">
        <f t="shared" si="57"/>
        <v>500</v>
      </c>
      <c r="N761" s="5">
        <f t="shared" si="58"/>
        <v>500</v>
      </c>
      <c r="O761" s="5">
        <f t="shared" si="59"/>
        <v>500</v>
      </c>
      <c r="P761" s="22" t="str">
        <f>IF(Original!O761="mÃ¤nnlich","0",IF(Original!O761="weiblich","1",""))</f>
        <v>1</v>
      </c>
      <c r="Q761" s="22">
        <f>IFERROR(INDEX(Alter!$B$1:$B$7,MATCH(LEFT(Original!P761,5),Alter!$A$1:$A$7,0)),"")</f>
        <v>2</v>
      </c>
      <c r="R761" s="23">
        <f>IFERROR(INDEX(Abschluss!$B$1:$B$10,MATCH(Original!Q761,Abschluss!$A$1:$A$10,0)),"")</f>
        <v>4</v>
      </c>
      <c r="S761" s="23">
        <f>IFERROR(INDEX(Tätigkeit!$B$1:$B$10,MATCH(Original!R761,Tätigkeit!$A$1:$A$10,0)),"")</f>
        <v>1</v>
      </c>
      <c r="T761" s="23">
        <f>IFERROR(INDEX(Berufsfeld!$B$1:$B$16,MATCH(Original!S761,Berufsfeld!$A$1:$A$16,0)),"")</f>
        <v>8</v>
      </c>
      <c r="U761" s="23">
        <f>IFERROR(INDEX(Studium!$B$1:$B$11,MATCH(Original!T761,Studium!$A$1:$A$11,0)),"")</f>
        <v>5</v>
      </c>
      <c r="V761" s="24">
        <f>IFERROR(INDEX(Einkommen!$B$1:$B$17,MATCH(Original!U761,Einkommen!$A$1:$A$17,0)),"")</f>
        <v>2</v>
      </c>
      <c r="W761" s="24">
        <f>IF(Original!V761="","",Original!V761+1)</f>
        <v>5</v>
      </c>
      <c r="X761" s="24">
        <f>IF(Original!W761="","",Original!W761+1)</f>
        <v>4</v>
      </c>
      <c r="Y761" s="25">
        <f>IF(Original!X761="ja",1,IF(Original!X761="nein",0,""))</f>
        <v>1</v>
      </c>
      <c r="Z761" s="25">
        <f>IF(Original!Y761="ja",0,IF(Original!Y761="nein",1,""))</f>
        <v>0</v>
      </c>
      <c r="AA761" s="25">
        <f>IF(OR(Original!Z761="Meine Meinung zu Amazon hat meine Entscheidung im ersten Teil des Fragebogens nicht beeinflusst.",neu!C761=0),0,IF(AND(Original!Z761="Ich habe mich wegen meiner Amazon-Vorbehalte im ersten Teil des Fragebogens fÃ¼r das Spenden entschieden.",neu!C761=1),1,""))</f>
        <v>0</v>
      </c>
      <c r="AB761" s="19"/>
    </row>
    <row r="762" spans="1:28" x14ac:dyDescent="0.3">
      <c r="A762" s="17">
        <f>IF(ISBLANK(Original!C762),1,0)</f>
        <v>0</v>
      </c>
      <c r="B762" s="2" t="str">
        <f>MID(Original!D762,8,1)&amp;MID(Original!F762,8,1)</f>
        <v>A</v>
      </c>
      <c r="C762" s="17">
        <f t="shared" si="55"/>
        <v>1</v>
      </c>
      <c r="D762" s="18">
        <f>Original!G762+1</f>
        <v>3</v>
      </c>
      <c r="E762" s="18">
        <f>Original!H762+1</f>
        <v>5</v>
      </c>
      <c r="F762" s="18">
        <f>10-Original!I762+1</f>
        <v>4</v>
      </c>
      <c r="G762" s="18">
        <f>Original!J762+1</f>
        <v>2</v>
      </c>
      <c r="H762" s="18">
        <f>Original!K762+1</f>
        <v>1</v>
      </c>
      <c r="I762" s="18">
        <f>10-Original!L762+1</f>
        <v>3</v>
      </c>
      <c r="J762" s="4">
        <f t="shared" si="56"/>
        <v>3</v>
      </c>
      <c r="K762" s="18">
        <f>Original!M762</f>
        <v>6</v>
      </c>
      <c r="L762" s="20">
        <f>IF(RIGHT(Original!N762,3)="â‚¬",LEFT(Original!N762,(LEN(Original!N762)-3)),Original!N762)</f>
        <v>200</v>
      </c>
      <c r="M762" s="21">
        <f t="shared" si="57"/>
        <v>200</v>
      </c>
      <c r="N762" s="5">
        <f t="shared" si="58"/>
        <v>200</v>
      </c>
      <c r="O762" s="5">
        <f t="shared" si="59"/>
        <v>200</v>
      </c>
      <c r="P762" s="22" t="str">
        <f>IF(Original!O762="mÃ¤nnlich","0",IF(Original!O762="weiblich","1",""))</f>
        <v>0</v>
      </c>
      <c r="Q762" s="22">
        <f>IFERROR(INDEX(Alter!$B$1:$B$7,MATCH(LEFT(Original!P762,5),Alter!$A$1:$A$7,0)),"")</f>
        <v>2</v>
      </c>
      <c r="R762" s="23">
        <f>IFERROR(INDEX(Abschluss!$B$1:$B$10,MATCH(Original!Q762,Abschluss!$A$1:$A$10,0)),"")</f>
        <v>7</v>
      </c>
      <c r="S762" s="23">
        <f>IFERROR(INDEX(Tätigkeit!$B$1:$B$10,MATCH(Original!R762,Tätigkeit!$A$1:$A$10,0)),"")</f>
        <v>3</v>
      </c>
      <c r="T762" s="23">
        <f>IFERROR(INDEX(Berufsfeld!$B$1:$B$16,MATCH(Original!S762,Berufsfeld!$A$1:$A$16,0)),"")</f>
        <v>3</v>
      </c>
      <c r="U762" s="23" t="str">
        <f>IFERROR(INDEX(Studium!$B$1:$B$11,MATCH(Original!T762,Studium!$A$1:$A$11,0)),"")</f>
        <v/>
      </c>
      <c r="V762" s="24">
        <f>IFERROR(INDEX(Einkommen!$B$1:$B$17,MATCH(Original!U762,Einkommen!$A$1:$A$17,0)),"")</f>
        <v>5</v>
      </c>
      <c r="W762" s="24">
        <f>IF(Original!V762="","",Original!V762+1)</f>
        <v>4</v>
      </c>
      <c r="X762" s="24">
        <f>IF(Original!W762="","",Original!W762+1)</f>
        <v>3</v>
      </c>
      <c r="Y762" s="25">
        <f>IF(Original!X762="ja",1,IF(Original!X762="nein",0,""))</f>
        <v>1</v>
      </c>
      <c r="Z762" s="25">
        <f>IF(Original!Y762="ja",0,IF(Original!Y762="nein",1,""))</f>
        <v>0</v>
      </c>
      <c r="AA762" s="25">
        <f>IF(OR(Original!Z762="Meine Meinung zu Amazon hat meine Entscheidung im ersten Teil des Fragebogens nicht beeinflusst.",neu!C762=0),0,IF(AND(Original!Z762="Ich habe mich wegen meiner Amazon-Vorbehalte im ersten Teil des Fragebogens fÃ¼r das Spenden entschieden.",neu!C762=1),1,""))</f>
        <v>1</v>
      </c>
      <c r="AB762" s="19"/>
    </row>
    <row r="763" spans="1:28" x14ac:dyDescent="0.3">
      <c r="A763" s="17">
        <f>IF(ISBLANK(Original!C763),1,0)</f>
        <v>0</v>
      </c>
      <c r="B763" s="2" t="str">
        <f>MID(Original!D763,8,1)&amp;MID(Original!F763,8,1)</f>
        <v>B</v>
      </c>
      <c r="C763" s="17">
        <f t="shared" si="55"/>
        <v>0</v>
      </c>
      <c r="D763" s="18">
        <f>Original!G763+1</f>
        <v>6</v>
      </c>
      <c r="E763" s="18">
        <f>Original!H763+1</f>
        <v>5</v>
      </c>
      <c r="F763" s="18">
        <f>10-Original!I763+1</f>
        <v>8</v>
      </c>
      <c r="G763" s="18">
        <f>Original!J763+1</f>
        <v>4</v>
      </c>
      <c r="H763" s="18">
        <f>Original!K763+1</f>
        <v>5</v>
      </c>
      <c r="I763" s="18">
        <f>10-Original!L763+1</f>
        <v>6</v>
      </c>
      <c r="J763" s="4">
        <f t="shared" si="56"/>
        <v>5.666666666666667</v>
      </c>
      <c r="K763" s="18">
        <f>Original!M763</f>
        <v>4</v>
      </c>
      <c r="L763" s="20">
        <f>IF(RIGHT(Original!N763,3)="â‚¬",LEFT(Original!N763,(LEN(Original!N763)-3)),Original!N763)</f>
        <v>100</v>
      </c>
      <c r="M763" s="21">
        <f t="shared" si="57"/>
        <v>100</v>
      </c>
      <c r="N763" s="5">
        <f t="shared" si="58"/>
        <v>100</v>
      </c>
      <c r="O763" s="5">
        <f t="shared" si="59"/>
        <v>100</v>
      </c>
      <c r="P763" s="22" t="str">
        <f>IF(Original!O763="mÃ¤nnlich","0",IF(Original!O763="weiblich","1",""))</f>
        <v>1</v>
      </c>
      <c r="Q763" s="22">
        <f>IFERROR(INDEX(Alter!$B$1:$B$7,MATCH(LEFT(Original!P763,5),Alter!$A$1:$A$7,0)),"")</f>
        <v>2</v>
      </c>
      <c r="R763" s="23">
        <f>IFERROR(INDEX(Abschluss!$B$1:$B$10,MATCH(Original!Q763,Abschluss!$A$1:$A$10,0)),"")</f>
        <v>4</v>
      </c>
      <c r="S763" s="23">
        <f>IFERROR(INDEX(Tätigkeit!$B$1:$B$10,MATCH(Original!R763,Tätigkeit!$A$1:$A$10,0)),"")</f>
        <v>1</v>
      </c>
      <c r="T763" s="23">
        <f>IFERROR(INDEX(Berufsfeld!$B$1:$B$16,MATCH(Original!S763,Berufsfeld!$A$1:$A$16,0)),"")</f>
        <v>4</v>
      </c>
      <c r="U763" s="23">
        <f>IFERROR(INDEX(Studium!$B$1:$B$11,MATCH(Original!T763,Studium!$A$1:$A$11,0)),"")</f>
        <v>3</v>
      </c>
      <c r="V763" s="24">
        <f>IFERROR(INDEX(Einkommen!$B$1:$B$17,MATCH(Original!U763,Einkommen!$A$1:$A$17,0)),"")</f>
        <v>1</v>
      </c>
      <c r="W763" s="24">
        <f>IF(Original!V763="","",Original!V763+1)</f>
        <v>6</v>
      </c>
      <c r="X763" s="24">
        <f>IF(Original!W763="","",Original!W763+1)</f>
        <v>5</v>
      </c>
      <c r="Y763" s="25">
        <f>IF(Original!X763="ja",1,IF(Original!X763="nein",0,""))</f>
        <v>1</v>
      </c>
      <c r="Z763" s="25">
        <f>IF(Original!Y763="ja",0,IF(Original!Y763="nein",1,""))</f>
        <v>0</v>
      </c>
      <c r="AA763" s="25">
        <f>IF(OR(Original!Z763="Meine Meinung zu Amazon hat meine Entscheidung im ersten Teil des Fragebogens nicht beeinflusst.",neu!C763=0),0,IF(AND(Original!Z763="Ich habe mich wegen meiner Amazon-Vorbehalte im ersten Teil des Fragebogens fÃ¼r das Spenden entschieden.",neu!C763=1),1,""))</f>
        <v>0</v>
      </c>
      <c r="AB763" s="19"/>
    </row>
    <row r="764" spans="1:28" x14ac:dyDescent="0.3">
      <c r="A764" s="17">
        <f>IF(ISBLANK(Original!C764),1,0)</f>
        <v>0</v>
      </c>
      <c r="B764" s="2" t="str">
        <f>MID(Original!D764,8,1)&amp;MID(Original!F764,8,1)</f>
        <v>A</v>
      </c>
      <c r="C764" s="17">
        <f t="shared" si="55"/>
        <v>1</v>
      </c>
      <c r="D764" s="18">
        <f>Original!G764+1</f>
        <v>6</v>
      </c>
      <c r="E764" s="18">
        <f>Original!H764+1</f>
        <v>8</v>
      </c>
      <c r="F764" s="18">
        <f>10-Original!I764+1</f>
        <v>3</v>
      </c>
      <c r="G764" s="18">
        <f>Original!J764+1</f>
        <v>4</v>
      </c>
      <c r="H764" s="18">
        <f>Original!K764+1</f>
        <v>3</v>
      </c>
      <c r="I764" s="18">
        <f>10-Original!L764+1</f>
        <v>6</v>
      </c>
      <c r="J764" s="4">
        <f t="shared" si="56"/>
        <v>5</v>
      </c>
      <c r="K764" s="18">
        <f>Original!M764</f>
        <v>10</v>
      </c>
      <c r="L764" s="20" t="str">
        <f>IF(RIGHT(Original!N764,3)="â‚¬",LEFT(Original!N764,(LEN(Original!N764)-3)),Original!N764)</f>
        <v>500</v>
      </c>
      <c r="M764" s="21" t="str">
        <f t="shared" si="57"/>
        <v>500</v>
      </c>
      <c r="N764" s="5" t="str">
        <f t="shared" si="58"/>
        <v>500</v>
      </c>
      <c r="O764" s="5">
        <f t="shared" si="59"/>
        <v>500</v>
      </c>
      <c r="P764" s="22" t="str">
        <f>IF(Original!O764="mÃ¤nnlich","0",IF(Original!O764="weiblich","1",""))</f>
        <v>1</v>
      </c>
      <c r="Q764" s="22">
        <f>IFERROR(INDEX(Alter!$B$1:$B$7,MATCH(LEFT(Original!P764,5),Alter!$A$1:$A$7,0)),"")</f>
        <v>3</v>
      </c>
      <c r="R764" s="23">
        <f>IFERROR(INDEX(Abschluss!$B$1:$B$10,MATCH(Original!Q764,Abschluss!$A$1:$A$10,0)),"")</f>
        <v>7</v>
      </c>
      <c r="S764" s="23">
        <f>IFERROR(INDEX(Tätigkeit!$B$1:$B$10,MATCH(Original!R764,Tätigkeit!$A$1:$A$10,0)),"")</f>
        <v>4</v>
      </c>
      <c r="T764" s="23">
        <f>IFERROR(INDEX(Berufsfeld!$B$1:$B$16,MATCH(Original!S764,Berufsfeld!$A$1:$A$16,0)),"")</f>
        <v>2</v>
      </c>
      <c r="U764" s="23">
        <f>IFERROR(INDEX(Studium!$B$1:$B$11,MATCH(Original!T764,Studium!$A$1:$A$11,0)),"")</f>
        <v>9</v>
      </c>
      <c r="V764" s="24">
        <f>IFERROR(INDEX(Einkommen!$B$1:$B$17,MATCH(Original!U764,Einkommen!$A$1:$A$17,0)),"")</f>
        <v>2</v>
      </c>
      <c r="W764" s="24">
        <f>IF(Original!V764="","",Original!V764+1)</f>
        <v>4</v>
      </c>
      <c r="X764" s="24">
        <f>IF(Original!W764="","",Original!W764+1)</f>
        <v>2</v>
      </c>
      <c r="Y764" s="25">
        <f>IF(Original!X764="ja",1,IF(Original!X764="nein",0,""))</f>
        <v>1</v>
      </c>
      <c r="Z764" s="25">
        <f>IF(Original!Y764="ja",0,IF(Original!Y764="nein",1,""))</f>
        <v>0</v>
      </c>
      <c r="AA764" s="25">
        <f>IF(OR(Original!Z764="Meine Meinung zu Amazon hat meine Entscheidung im ersten Teil des Fragebogens nicht beeinflusst.",neu!C764=0),0,IF(AND(Original!Z764="Ich habe mich wegen meiner Amazon-Vorbehalte im ersten Teil des Fragebogens fÃ¼r das Spenden entschieden.",neu!C764=1),1,""))</f>
        <v>0</v>
      </c>
      <c r="AB764" s="19"/>
    </row>
    <row r="765" spans="1:28" x14ac:dyDescent="0.3">
      <c r="A765" s="17">
        <f>IF(ISBLANK(Original!C765),1,0)</f>
        <v>0</v>
      </c>
      <c r="B765" s="2" t="str">
        <f>MID(Original!D765,8,1)&amp;MID(Original!F765,8,1)</f>
        <v>A</v>
      </c>
      <c r="C765" s="17">
        <f t="shared" si="55"/>
        <v>1</v>
      </c>
      <c r="D765" s="18">
        <f>Original!G765+1</f>
        <v>8</v>
      </c>
      <c r="E765" s="18">
        <f>Original!H765+1</f>
        <v>8</v>
      </c>
      <c r="F765" s="18">
        <f>10-Original!I765+1</f>
        <v>7</v>
      </c>
      <c r="G765" s="18">
        <f>Original!J765+1</f>
        <v>7</v>
      </c>
      <c r="H765" s="18">
        <f>Original!K765+1</f>
        <v>5</v>
      </c>
      <c r="I765" s="18">
        <f>10-Original!L765+1</f>
        <v>6</v>
      </c>
      <c r="J765" s="4">
        <f t="shared" si="56"/>
        <v>6.833333333333333</v>
      </c>
      <c r="K765" s="18">
        <f>Original!M765</f>
        <v>9</v>
      </c>
      <c r="L765" s="20" t="str">
        <f>IF(RIGHT(Original!N765,3)="â‚¬",LEFT(Original!N765,(LEN(Original!N765)-3)),Original!N765)</f>
        <v>700</v>
      </c>
      <c r="M765" s="21" t="str">
        <f t="shared" si="57"/>
        <v>700</v>
      </c>
      <c r="N765" s="5" t="str">
        <f t="shared" si="58"/>
        <v>700</v>
      </c>
      <c r="O765" s="5">
        <f t="shared" si="59"/>
        <v>700</v>
      </c>
      <c r="P765" s="22" t="str">
        <f>IF(Original!O765="mÃ¤nnlich","0",IF(Original!O765="weiblich","1",""))</f>
        <v>1</v>
      </c>
      <c r="Q765" s="22">
        <f>IFERROR(INDEX(Alter!$B$1:$B$7,MATCH(LEFT(Original!P765,5),Alter!$A$1:$A$7,0)),"")</f>
        <v>2</v>
      </c>
      <c r="R765" s="23">
        <f>IFERROR(INDEX(Abschluss!$B$1:$B$10,MATCH(Original!Q765,Abschluss!$A$1:$A$10,0)),"")</f>
        <v>4</v>
      </c>
      <c r="S765" s="23">
        <f>IFERROR(INDEX(Tätigkeit!$B$1:$B$10,MATCH(Original!R765,Tätigkeit!$A$1:$A$10,0)),"")</f>
        <v>1</v>
      </c>
      <c r="T765" s="23">
        <f>IFERROR(INDEX(Berufsfeld!$B$1:$B$16,MATCH(Original!S765,Berufsfeld!$A$1:$A$16,0)),"")</f>
        <v>4</v>
      </c>
      <c r="U765" s="23">
        <f>IFERROR(INDEX(Studium!$B$1:$B$11,MATCH(Original!T765,Studium!$A$1:$A$11,0)),"")</f>
        <v>5</v>
      </c>
      <c r="V765" s="24">
        <f>IFERROR(INDEX(Einkommen!$B$1:$B$17,MATCH(Original!U765,Einkommen!$A$1:$A$17,0)),"")</f>
        <v>1</v>
      </c>
      <c r="W765" s="24">
        <f>IF(Original!V765="","",Original!V765+1)</f>
        <v>4</v>
      </c>
      <c r="X765" s="24">
        <f>IF(Original!W765="","",Original!W765+1)</f>
        <v>4</v>
      </c>
      <c r="Y765" s="25">
        <f>IF(Original!X765="ja",1,IF(Original!X765="nein",0,""))</f>
        <v>1</v>
      </c>
      <c r="Z765" s="25">
        <f>IF(Original!Y765="ja",0,IF(Original!Y765="nein",1,""))</f>
        <v>0</v>
      </c>
      <c r="AA765" s="25">
        <f>IF(OR(Original!Z765="Meine Meinung zu Amazon hat meine Entscheidung im ersten Teil des Fragebogens nicht beeinflusst.",neu!C765=0),0,IF(AND(Original!Z765="Ich habe mich wegen meiner Amazon-Vorbehalte im ersten Teil des Fragebogens fÃ¼r das Spenden entschieden.",neu!C765=1),1,""))</f>
        <v>0</v>
      </c>
      <c r="AB765" s="19"/>
    </row>
    <row r="766" spans="1:28" x14ac:dyDescent="0.3">
      <c r="A766" s="17">
        <f>IF(ISBLANK(Original!C766),1,0)</f>
        <v>0</v>
      </c>
      <c r="B766" s="2" t="str">
        <f>MID(Original!D766,8,1)&amp;MID(Original!F766,8,1)</f>
        <v>A</v>
      </c>
      <c r="C766" s="17">
        <f t="shared" si="55"/>
        <v>1</v>
      </c>
      <c r="D766" s="18">
        <f>Original!G766+1</f>
        <v>2</v>
      </c>
      <c r="E766" s="18">
        <f>Original!H766+1</f>
        <v>2</v>
      </c>
      <c r="F766" s="18">
        <f>10-Original!I766+1</f>
        <v>5</v>
      </c>
      <c r="G766" s="18">
        <f>Original!J766+1</f>
        <v>4</v>
      </c>
      <c r="H766" s="18">
        <f>Original!K766+1</f>
        <v>2</v>
      </c>
      <c r="I766" s="18">
        <f>10-Original!L766+1</f>
        <v>4</v>
      </c>
      <c r="J766" s="4">
        <f t="shared" si="56"/>
        <v>3.1666666666666665</v>
      </c>
      <c r="K766" s="18">
        <f>Original!M766</f>
        <v>8</v>
      </c>
      <c r="L766" s="20">
        <f>IF(RIGHT(Original!N766,3)="â‚¬",LEFT(Original!N766,(LEN(Original!N766)-3)),Original!N766)</f>
        <v>70</v>
      </c>
      <c r="M766" s="21">
        <f t="shared" si="57"/>
        <v>70</v>
      </c>
      <c r="N766" s="5">
        <f t="shared" si="58"/>
        <v>70</v>
      </c>
      <c r="O766" s="5">
        <f t="shared" si="59"/>
        <v>70</v>
      </c>
      <c r="P766" s="22" t="str">
        <f>IF(Original!O766="mÃ¤nnlich","0",IF(Original!O766="weiblich","1",""))</f>
        <v>1</v>
      </c>
      <c r="Q766" s="22">
        <f>IFERROR(INDEX(Alter!$B$1:$B$7,MATCH(LEFT(Original!P766,5),Alter!$A$1:$A$7,0)),"")</f>
        <v>2</v>
      </c>
      <c r="R766" s="23">
        <f>IFERROR(INDEX(Abschluss!$B$1:$B$10,MATCH(Original!Q766,Abschluss!$A$1:$A$10,0)),"")</f>
        <v>4</v>
      </c>
      <c r="S766" s="23">
        <f>IFERROR(INDEX(Tätigkeit!$B$1:$B$10,MATCH(Original!R766,Tätigkeit!$A$1:$A$10,0)),"")</f>
        <v>1</v>
      </c>
      <c r="T766" s="23">
        <f>IFERROR(INDEX(Berufsfeld!$B$1:$B$16,MATCH(Original!S766,Berufsfeld!$A$1:$A$16,0)),"")</f>
        <v>4</v>
      </c>
      <c r="U766" s="23">
        <f>IFERROR(INDEX(Studium!$B$1:$B$11,MATCH(Original!T766,Studium!$A$1:$A$11,0)),"")</f>
        <v>3</v>
      </c>
      <c r="V766" s="24">
        <f>IFERROR(INDEX(Einkommen!$B$1:$B$17,MATCH(Original!U766,Einkommen!$A$1:$A$17,0)),"")</f>
        <v>1</v>
      </c>
      <c r="W766" s="24">
        <f>IF(Original!V766="","",Original!V766+1)</f>
        <v>3</v>
      </c>
      <c r="X766" s="24">
        <f>IF(Original!W766="","",Original!W766+1)</f>
        <v>2</v>
      </c>
      <c r="Y766" s="25">
        <f>IF(Original!X766="ja",1,IF(Original!X766="nein",0,""))</f>
        <v>1</v>
      </c>
      <c r="Z766" s="25">
        <f>IF(Original!Y766="ja",0,IF(Original!Y766="nein",1,""))</f>
        <v>0</v>
      </c>
      <c r="AA766" s="25">
        <f>IF(OR(Original!Z766="Meine Meinung zu Amazon hat meine Entscheidung im ersten Teil des Fragebogens nicht beeinflusst.",neu!C766=0),0,IF(AND(Original!Z766="Ich habe mich wegen meiner Amazon-Vorbehalte im ersten Teil des Fragebogens fÃ¼r das Spenden entschieden.",neu!C766=1),1,""))</f>
        <v>0</v>
      </c>
      <c r="AB766" s="19"/>
    </row>
    <row r="767" spans="1:28" x14ac:dyDescent="0.3">
      <c r="A767" s="17">
        <f>IF(ISBLANK(Original!C767),1,0)</f>
        <v>0</v>
      </c>
      <c r="B767" s="2" t="str">
        <f>MID(Original!D767,8,1)&amp;MID(Original!F767,8,1)</f>
        <v>A</v>
      </c>
      <c r="C767" s="17">
        <f t="shared" si="55"/>
        <v>1</v>
      </c>
      <c r="D767" s="18">
        <f>Original!G767+1</f>
        <v>8</v>
      </c>
      <c r="E767" s="18">
        <f>Original!H767+1</f>
        <v>3</v>
      </c>
      <c r="F767" s="18">
        <f>10-Original!I767+1</f>
        <v>2</v>
      </c>
      <c r="G767" s="18">
        <f>Original!J767+1</f>
        <v>5</v>
      </c>
      <c r="H767" s="18">
        <f>Original!K767+1</f>
        <v>1</v>
      </c>
      <c r="I767" s="18">
        <f>10-Original!L767+1</f>
        <v>3</v>
      </c>
      <c r="J767" s="4">
        <f t="shared" si="56"/>
        <v>3.6666666666666665</v>
      </c>
      <c r="K767" s="18">
        <f>Original!M767</f>
        <v>7</v>
      </c>
      <c r="L767" s="20" t="str">
        <f>IF(RIGHT(Original!N767,3)="â‚¬",LEFT(Original!N767,(LEN(Original!N767)-3)),Original!N767)</f>
        <v>50</v>
      </c>
      <c r="M767" s="21" t="str">
        <f t="shared" si="57"/>
        <v>50</v>
      </c>
      <c r="N767" s="5" t="str">
        <f t="shared" si="58"/>
        <v>50</v>
      </c>
      <c r="O767" s="5">
        <f t="shared" si="59"/>
        <v>50</v>
      </c>
      <c r="P767" s="22" t="str">
        <f>IF(Original!O767="mÃ¤nnlich","0",IF(Original!O767="weiblich","1",""))</f>
        <v>1</v>
      </c>
      <c r="Q767" s="22">
        <f>IFERROR(INDEX(Alter!$B$1:$B$7,MATCH(LEFT(Original!P767,5),Alter!$A$1:$A$7,0)),"")</f>
        <v>2</v>
      </c>
      <c r="R767" s="23">
        <f>IFERROR(INDEX(Abschluss!$B$1:$B$10,MATCH(Original!Q767,Abschluss!$A$1:$A$10,0)),"")</f>
        <v>4</v>
      </c>
      <c r="S767" s="23">
        <f>IFERROR(INDEX(Tätigkeit!$B$1:$B$10,MATCH(Original!R767,Tätigkeit!$A$1:$A$10,0)),"")</f>
        <v>1</v>
      </c>
      <c r="T767" s="23">
        <f>IFERROR(INDEX(Berufsfeld!$B$1:$B$16,MATCH(Original!S767,Berufsfeld!$A$1:$A$16,0)),"")</f>
        <v>4</v>
      </c>
      <c r="U767" s="23">
        <f>IFERROR(INDEX(Studium!$B$1:$B$11,MATCH(Original!T767,Studium!$A$1:$A$11,0)),"")</f>
        <v>3</v>
      </c>
      <c r="V767" s="24">
        <f>IFERROR(INDEX(Einkommen!$B$1:$B$17,MATCH(Original!U767,Einkommen!$A$1:$A$17,0)),"")</f>
        <v>1</v>
      </c>
      <c r="W767" s="24">
        <f>IF(Original!V767="","",Original!V767+1)</f>
        <v>2</v>
      </c>
      <c r="X767" s="24">
        <f>IF(Original!W767="","",Original!W767+1)</f>
        <v>4</v>
      </c>
      <c r="Y767" s="25">
        <f>IF(Original!X767="ja",1,IF(Original!X767="nein",0,""))</f>
        <v>1</v>
      </c>
      <c r="Z767" s="25">
        <f>IF(Original!Y767="ja",0,IF(Original!Y767="nein",1,""))</f>
        <v>0</v>
      </c>
      <c r="AA767" s="25">
        <f>IF(OR(Original!Z767="Meine Meinung zu Amazon hat meine Entscheidung im ersten Teil des Fragebogens nicht beeinflusst.",neu!C767=0),0,IF(AND(Original!Z767="Ich habe mich wegen meiner Amazon-Vorbehalte im ersten Teil des Fragebogens fÃ¼r das Spenden entschieden.",neu!C767=1),1,""))</f>
        <v>0</v>
      </c>
      <c r="AB767" s="19"/>
    </row>
    <row r="768" spans="1:28" x14ac:dyDescent="0.3">
      <c r="A768" s="17">
        <f>IF(ISBLANK(Original!C768),1,0)</f>
        <v>0</v>
      </c>
      <c r="B768" s="2" t="str">
        <f>MID(Original!D768,8,1)&amp;MID(Original!F768,8,1)</f>
        <v>A</v>
      </c>
      <c r="C768" s="17">
        <f t="shared" si="55"/>
        <v>1</v>
      </c>
      <c r="D768" s="18">
        <f>Original!G768+1</f>
        <v>7</v>
      </c>
      <c r="E768" s="18">
        <f>Original!H768+1</f>
        <v>10</v>
      </c>
      <c r="F768" s="18">
        <f>10-Original!I768+1</f>
        <v>8</v>
      </c>
      <c r="G768" s="18">
        <f>Original!J768+1</f>
        <v>5</v>
      </c>
      <c r="H768" s="18">
        <f>Original!K768+1</f>
        <v>1</v>
      </c>
      <c r="I768" s="18">
        <f>10-Original!L768+1</f>
        <v>6</v>
      </c>
      <c r="J768" s="4">
        <f t="shared" si="56"/>
        <v>6.166666666666667</v>
      </c>
      <c r="K768" s="18">
        <f>Original!M768</f>
        <v>10</v>
      </c>
      <c r="L768" s="20">
        <f>IF(RIGHT(Original!N768,3)="â‚¬",LEFT(Original!N768,(LEN(Original!N768)-3)),Original!N768)</f>
        <v>100</v>
      </c>
      <c r="M768" s="21">
        <f t="shared" si="57"/>
        <v>100</v>
      </c>
      <c r="N768" s="5">
        <f t="shared" si="58"/>
        <v>100</v>
      </c>
      <c r="O768" s="5">
        <f t="shared" si="59"/>
        <v>100</v>
      </c>
      <c r="P768" s="22" t="str">
        <f>IF(Original!O768="mÃ¤nnlich","0",IF(Original!O768="weiblich","1",""))</f>
        <v>1</v>
      </c>
      <c r="Q768" s="22">
        <f>IFERROR(INDEX(Alter!$B$1:$B$7,MATCH(LEFT(Original!P768,5),Alter!$A$1:$A$7,0)),"")</f>
        <v>2</v>
      </c>
      <c r="R768" s="23">
        <f>IFERROR(INDEX(Abschluss!$B$1:$B$10,MATCH(Original!Q768,Abschluss!$A$1:$A$10,0)),"")</f>
        <v>4</v>
      </c>
      <c r="S768" s="23">
        <f>IFERROR(INDEX(Tätigkeit!$B$1:$B$10,MATCH(Original!R768,Tätigkeit!$A$1:$A$10,0)),"")</f>
        <v>2</v>
      </c>
      <c r="T768" s="23">
        <f>IFERROR(INDEX(Berufsfeld!$B$1:$B$16,MATCH(Original!S768,Berufsfeld!$A$1:$A$16,0)),"")</f>
        <v>1</v>
      </c>
      <c r="U768" s="23">
        <f>IFERROR(INDEX(Studium!$B$1:$B$11,MATCH(Original!T768,Studium!$A$1:$A$11,0)),"")</f>
        <v>1</v>
      </c>
      <c r="V768" s="24">
        <f>IFERROR(INDEX(Einkommen!$B$1:$B$17,MATCH(Original!U768,Einkommen!$A$1:$A$17,0)),"")</f>
        <v>3</v>
      </c>
      <c r="W768" s="24">
        <f>IF(Original!V768="","",Original!V768+1)</f>
        <v>3</v>
      </c>
      <c r="X768" s="24">
        <f>IF(Original!W768="","",Original!W768+1)</f>
        <v>2</v>
      </c>
      <c r="Y768" s="25">
        <f>IF(Original!X768="ja",1,IF(Original!X768="nein",0,""))</f>
        <v>1</v>
      </c>
      <c r="Z768" s="25">
        <f>IF(Original!Y768="ja",0,IF(Original!Y768="nein",1,""))</f>
        <v>1</v>
      </c>
      <c r="AA768" s="25">
        <f>IF(OR(Original!Z768="Meine Meinung zu Amazon hat meine Entscheidung im ersten Teil des Fragebogens nicht beeinflusst.",neu!C768=0),0,IF(AND(Original!Z768="Ich habe mich wegen meiner Amazon-Vorbehalte im ersten Teil des Fragebogens fÃ¼r das Spenden entschieden.",neu!C768=1),1,""))</f>
        <v>0</v>
      </c>
      <c r="AB768" s="19"/>
    </row>
    <row r="769" spans="1:28" x14ac:dyDescent="0.3">
      <c r="A769" s="17">
        <f>IF(ISBLANK(Original!C769),1,0)</f>
        <v>0</v>
      </c>
      <c r="B769" s="2" t="str">
        <f>MID(Original!D769,8,1)&amp;MID(Original!F769,8,1)</f>
        <v>A</v>
      </c>
      <c r="C769" s="17">
        <f t="shared" si="55"/>
        <v>1</v>
      </c>
      <c r="D769" s="18">
        <f>Original!G769+1</f>
        <v>6</v>
      </c>
      <c r="E769" s="18">
        <f>Original!H769+1</f>
        <v>9</v>
      </c>
      <c r="F769" s="18">
        <f>10-Original!I769+1</f>
        <v>4</v>
      </c>
      <c r="G769" s="18">
        <f>Original!J769+1</f>
        <v>6</v>
      </c>
      <c r="H769" s="18">
        <f>Original!K769+1</f>
        <v>4</v>
      </c>
      <c r="I769" s="18">
        <f>10-Original!L769+1</f>
        <v>4</v>
      </c>
      <c r="J769" s="4">
        <f t="shared" si="56"/>
        <v>5.5</v>
      </c>
      <c r="K769" s="18">
        <f>Original!M769</f>
        <v>5</v>
      </c>
      <c r="L769" s="20">
        <f>IF(RIGHT(Original!N769,3)="â‚¬",LEFT(Original!N769,(LEN(Original!N769)-3)),Original!N769)</f>
        <v>0</v>
      </c>
      <c r="M769" s="21">
        <f t="shared" si="57"/>
        <v>0</v>
      </c>
      <c r="N769" s="5">
        <f t="shared" si="58"/>
        <v>0</v>
      </c>
      <c r="O769" s="5">
        <f t="shared" si="59"/>
        <v>0</v>
      </c>
      <c r="P769" s="22" t="str">
        <f>IF(Original!O769="mÃ¤nnlich","0",IF(Original!O769="weiblich","1",""))</f>
        <v>0</v>
      </c>
      <c r="Q769" s="22">
        <f>IFERROR(INDEX(Alter!$B$1:$B$7,MATCH(LEFT(Original!P769,5),Alter!$A$1:$A$7,0)),"")</f>
        <v>2</v>
      </c>
      <c r="R769" s="23">
        <f>IFERROR(INDEX(Abschluss!$B$1:$B$10,MATCH(Original!Q769,Abschluss!$A$1:$A$10,0)),"")</f>
        <v>4</v>
      </c>
      <c r="S769" s="23">
        <f>IFERROR(INDEX(Tätigkeit!$B$1:$B$10,MATCH(Original!R769,Tätigkeit!$A$1:$A$10,0)),"")</f>
        <v>1</v>
      </c>
      <c r="T769" s="23">
        <f>IFERROR(INDEX(Berufsfeld!$B$1:$B$16,MATCH(Original!S769,Berufsfeld!$A$1:$A$16,0)),"")</f>
        <v>1</v>
      </c>
      <c r="U769" s="23">
        <f>IFERROR(INDEX(Studium!$B$1:$B$11,MATCH(Original!T769,Studium!$A$1:$A$11,0)),"")</f>
        <v>2</v>
      </c>
      <c r="V769" s="24">
        <f>IFERROR(INDEX(Einkommen!$B$1:$B$17,MATCH(Original!U769,Einkommen!$A$1:$A$17,0)),"")</f>
        <v>3</v>
      </c>
      <c r="W769" s="24">
        <f>IF(Original!V769="","",Original!V769+1)</f>
        <v>4</v>
      </c>
      <c r="X769" s="24">
        <f>IF(Original!W769="","",Original!W769+1)</f>
        <v>2</v>
      </c>
      <c r="Y769" s="25">
        <f>IF(Original!X769="ja",1,IF(Original!X769="nein",0,""))</f>
        <v>0</v>
      </c>
      <c r="Z769" s="25">
        <f>IF(Original!Y769="ja",0,IF(Original!Y769="nein",1,""))</f>
        <v>0</v>
      </c>
      <c r="AA769" s="25">
        <f>IF(OR(Original!Z769="Meine Meinung zu Amazon hat meine Entscheidung im ersten Teil des Fragebogens nicht beeinflusst.",neu!C769=0),0,IF(AND(Original!Z769="Ich habe mich wegen meiner Amazon-Vorbehalte im ersten Teil des Fragebogens fÃ¼r das Spenden entschieden.",neu!C769=1),1,""))</f>
        <v>0</v>
      </c>
      <c r="AB769" s="19"/>
    </row>
    <row r="770" spans="1:28" x14ac:dyDescent="0.3">
      <c r="A770" s="17">
        <f>IF(ISBLANK(Original!C770),1,0)</f>
        <v>0</v>
      </c>
      <c r="B770" s="2" t="str">
        <f>MID(Original!D770,8,1)&amp;MID(Original!F770,8,1)</f>
        <v>A</v>
      </c>
      <c r="C770" s="17">
        <f t="shared" si="55"/>
        <v>1</v>
      </c>
      <c r="D770" s="18">
        <f>Original!G770+1</f>
        <v>4</v>
      </c>
      <c r="E770" s="18">
        <f>Original!H770+1</f>
        <v>7</v>
      </c>
      <c r="F770" s="18">
        <f>10-Original!I770+1</f>
        <v>6</v>
      </c>
      <c r="G770" s="18">
        <f>Original!J770+1</f>
        <v>6</v>
      </c>
      <c r="H770" s="18">
        <f>Original!K770+1</f>
        <v>1</v>
      </c>
      <c r="I770" s="18">
        <f>10-Original!L770+1</f>
        <v>3</v>
      </c>
      <c r="J770" s="4">
        <f t="shared" si="56"/>
        <v>4.5</v>
      </c>
      <c r="K770" s="18">
        <f>Original!M770</f>
        <v>10</v>
      </c>
      <c r="L770" s="20" t="str">
        <f>IF(RIGHT(Original!N770,3)="â‚¬",LEFT(Original!N770,(LEN(Original!N770)-3)),Original!N770)</f>
        <v>1000</v>
      </c>
      <c r="M770" s="21" t="str">
        <f t="shared" si="57"/>
        <v>1000</v>
      </c>
      <c r="N770" s="5" t="str">
        <f t="shared" si="58"/>
        <v>1000</v>
      </c>
      <c r="O770" s="5">
        <f t="shared" si="59"/>
        <v>1000</v>
      </c>
      <c r="P770" s="22" t="str">
        <f>IF(Original!O770="mÃ¤nnlich","0",IF(Original!O770="weiblich","1",""))</f>
        <v>1</v>
      </c>
      <c r="Q770" s="22">
        <f>IFERROR(INDEX(Alter!$B$1:$B$7,MATCH(LEFT(Original!P770,5),Alter!$A$1:$A$7,0)),"")</f>
        <v>2</v>
      </c>
      <c r="R770" s="23">
        <f>IFERROR(INDEX(Abschluss!$B$1:$B$10,MATCH(Original!Q770,Abschluss!$A$1:$A$10,0)),"")</f>
        <v>4</v>
      </c>
      <c r="S770" s="23">
        <f>IFERROR(INDEX(Tätigkeit!$B$1:$B$10,MATCH(Original!R770,Tätigkeit!$A$1:$A$10,0)),"")</f>
        <v>8</v>
      </c>
      <c r="T770" s="23">
        <f>IFERROR(INDEX(Berufsfeld!$B$1:$B$16,MATCH(Original!S770,Berufsfeld!$A$1:$A$16,0)),"")</f>
        <v>2</v>
      </c>
      <c r="U770" s="23">
        <f>IFERROR(INDEX(Studium!$B$1:$B$11,MATCH(Original!T770,Studium!$A$1:$A$11,0)),"")</f>
        <v>4</v>
      </c>
      <c r="V770" s="24">
        <f>IFERROR(INDEX(Einkommen!$B$1:$B$17,MATCH(Original!U770,Einkommen!$A$1:$A$17,0)),"")</f>
        <v>2</v>
      </c>
      <c r="W770" s="24">
        <f>IF(Original!V770="","",Original!V770+1)</f>
        <v>4</v>
      </c>
      <c r="X770" s="24">
        <f>IF(Original!W770="","",Original!W770+1)</f>
        <v>1</v>
      </c>
      <c r="Y770" s="25">
        <f>IF(Original!X770="ja",1,IF(Original!X770="nein",0,""))</f>
        <v>1</v>
      </c>
      <c r="Z770" s="25">
        <f>IF(Original!Y770="ja",0,IF(Original!Y770="nein",1,""))</f>
        <v>0</v>
      </c>
      <c r="AA770" s="25">
        <f>IF(OR(Original!Z770="Meine Meinung zu Amazon hat meine Entscheidung im ersten Teil des Fragebogens nicht beeinflusst.",neu!C770=0),0,IF(AND(Original!Z770="Ich habe mich wegen meiner Amazon-Vorbehalte im ersten Teil des Fragebogens fÃ¼r das Spenden entschieden.",neu!C770=1),1,""))</f>
        <v>0</v>
      </c>
      <c r="AB770" s="19"/>
    </row>
    <row r="771" spans="1:28" x14ac:dyDescent="0.3">
      <c r="A771" s="17">
        <f>IF(ISBLANK(Original!C771),1,0)</f>
        <v>0</v>
      </c>
      <c r="B771" s="2" t="str">
        <f>MID(Original!D771,8,1)&amp;MID(Original!F771,8,1)</f>
        <v>B</v>
      </c>
      <c r="C771" s="17">
        <f t="shared" ref="C771:C834" si="60">IF(B771="A",1,IF(B771="B",0,""))</f>
        <v>0</v>
      </c>
      <c r="D771" s="18">
        <f>Original!G771+1</f>
        <v>8</v>
      </c>
      <c r="E771" s="18">
        <f>Original!H771+1</f>
        <v>5</v>
      </c>
      <c r="F771" s="18">
        <f>10-Original!I771+1</f>
        <v>3</v>
      </c>
      <c r="G771" s="18">
        <f>Original!J771+1</f>
        <v>7</v>
      </c>
      <c r="H771" s="18">
        <f>Original!K771+1</f>
        <v>3</v>
      </c>
      <c r="I771" s="18">
        <f>10-Original!L771+1</f>
        <v>9</v>
      </c>
      <c r="J771" s="4">
        <f t="shared" ref="J771:J834" si="61">SUM(D771:I771)/6</f>
        <v>5.833333333333333</v>
      </c>
      <c r="K771" s="18">
        <f>Original!M771</f>
        <v>7</v>
      </c>
      <c r="L771" s="20">
        <f>IF(RIGHT(Original!N771,3)="â‚¬",LEFT(Original!N771,(LEN(Original!N771)-3)),Original!N771)</f>
        <v>20</v>
      </c>
      <c r="M771" s="21">
        <f t="shared" ref="M771:M834" si="62">IF(OR(RIGHT(L771,5)="Euro ",RIGHT(L771,5)=" Euro"),LEFT(L771,LEN(L771)-5),L771)</f>
        <v>20</v>
      </c>
      <c r="N771" s="5">
        <f t="shared" ref="N771:N834" si="63">M771</f>
        <v>20</v>
      </c>
      <c r="O771" s="5">
        <f t="shared" ref="O771:O834" si="64">INT($N771)</f>
        <v>20</v>
      </c>
      <c r="P771" s="22" t="str">
        <f>IF(Original!O771="mÃ¤nnlich","0",IF(Original!O771="weiblich","1",""))</f>
        <v>1</v>
      </c>
      <c r="Q771" s="22">
        <f>IFERROR(INDEX(Alter!$B$1:$B$7,MATCH(LEFT(Original!P771,5),Alter!$A$1:$A$7,0)),"")</f>
        <v>2</v>
      </c>
      <c r="R771" s="23">
        <f>IFERROR(INDEX(Abschluss!$B$1:$B$10,MATCH(Original!Q771,Abschluss!$A$1:$A$10,0)),"")</f>
        <v>7</v>
      </c>
      <c r="S771" s="23">
        <f>IFERROR(INDEX(Tätigkeit!$B$1:$B$10,MATCH(Original!R771,Tätigkeit!$A$1:$A$10,0)),"")</f>
        <v>1</v>
      </c>
      <c r="T771" s="23">
        <f>IFERROR(INDEX(Berufsfeld!$B$1:$B$16,MATCH(Original!S771,Berufsfeld!$A$1:$A$16,0)),"")</f>
        <v>2</v>
      </c>
      <c r="U771" s="23">
        <f>IFERROR(INDEX(Studium!$B$1:$B$11,MATCH(Original!T771,Studium!$A$1:$A$11,0)),"")</f>
        <v>9</v>
      </c>
      <c r="V771" s="24">
        <f>IFERROR(INDEX(Einkommen!$B$1:$B$17,MATCH(Original!U771,Einkommen!$A$1:$A$17,0)),"")</f>
        <v>1</v>
      </c>
      <c r="W771" s="24">
        <f>IF(Original!V771="","",Original!V771+1)</f>
        <v>2</v>
      </c>
      <c r="X771" s="24">
        <f>IF(Original!W771="","",Original!W771+1)</f>
        <v>4</v>
      </c>
      <c r="Y771" s="25">
        <f>IF(Original!X771="ja",1,IF(Original!X771="nein",0,""))</f>
        <v>1</v>
      </c>
      <c r="Z771" s="25">
        <f>IF(Original!Y771="ja",0,IF(Original!Y771="nein",1,""))</f>
        <v>0</v>
      </c>
      <c r="AA771" s="25">
        <f>IF(OR(Original!Z771="Meine Meinung zu Amazon hat meine Entscheidung im ersten Teil des Fragebogens nicht beeinflusst.",neu!C771=0),0,IF(AND(Original!Z771="Ich habe mich wegen meiner Amazon-Vorbehalte im ersten Teil des Fragebogens fÃ¼r das Spenden entschieden.",neu!C771=1),1,""))</f>
        <v>0</v>
      </c>
      <c r="AB771" s="19"/>
    </row>
    <row r="772" spans="1:28" x14ac:dyDescent="0.3">
      <c r="A772" s="17">
        <f>IF(ISBLANK(Original!C772),1,0)</f>
        <v>0</v>
      </c>
      <c r="B772" s="2" t="str">
        <f>MID(Original!D772,8,1)&amp;MID(Original!F772,8,1)</f>
        <v>A</v>
      </c>
      <c r="C772" s="17">
        <f t="shared" si="60"/>
        <v>1</v>
      </c>
      <c r="D772" s="18">
        <f>Original!G772+1</f>
        <v>6</v>
      </c>
      <c r="E772" s="18">
        <f>Original!H772+1</f>
        <v>5</v>
      </c>
      <c r="F772" s="18">
        <f>10-Original!I772+1</f>
        <v>5</v>
      </c>
      <c r="G772" s="18">
        <f>Original!J772+1</f>
        <v>5</v>
      </c>
      <c r="H772" s="18">
        <f>Original!K772+1</f>
        <v>2</v>
      </c>
      <c r="I772" s="18">
        <f>10-Original!L772+1</f>
        <v>5</v>
      </c>
      <c r="J772" s="4">
        <f t="shared" si="61"/>
        <v>4.666666666666667</v>
      </c>
      <c r="K772" s="18">
        <f>Original!M772</f>
        <v>6</v>
      </c>
      <c r="L772" s="20">
        <f>IF(RIGHT(Original!N772,3)="â‚¬",LEFT(Original!N772,(LEN(Original!N772)-3)),Original!N772)</f>
        <v>300</v>
      </c>
      <c r="M772" s="21">
        <f t="shared" si="62"/>
        <v>300</v>
      </c>
      <c r="N772" s="5">
        <f t="shared" si="63"/>
        <v>300</v>
      </c>
      <c r="O772" s="5">
        <f t="shared" si="64"/>
        <v>300</v>
      </c>
      <c r="P772" s="22" t="str">
        <f>IF(Original!O772="mÃ¤nnlich","0",IF(Original!O772="weiblich","1",""))</f>
        <v>1</v>
      </c>
      <c r="Q772" s="22">
        <f>IFERROR(INDEX(Alter!$B$1:$B$7,MATCH(LEFT(Original!P772,5),Alter!$A$1:$A$7,0)),"")</f>
        <v>3</v>
      </c>
      <c r="R772" s="23">
        <f>IFERROR(INDEX(Abschluss!$B$1:$B$10,MATCH(Original!Q772,Abschluss!$A$1:$A$10,0)),"")</f>
        <v>8</v>
      </c>
      <c r="S772" s="23">
        <f>IFERROR(INDEX(Tätigkeit!$B$1:$B$10,MATCH(Original!R772,Tätigkeit!$A$1:$A$10,0)),"")</f>
        <v>2</v>
      </c>
      <c r="T772" s="23">
        <f>IFERROR(INDEX(Berufsfeld!$B$1:$B$16,MATCH(Original!S772,Berufsfeld!$A$1:$A$16,0)),"")</f>
        <v>4</v>
      </c>
      <c r="U772" s="23">
        <f>IFERROR(INDEX(Studium!$B$1:$B$11,MATCH(Original!T772,Studium!$A$1:$A$11,0)),"")</f>
        <v>10</v>
      </c>
      <c r="V772" s="24">
        <f>IFERROR(INDEX(Einkommen!$B$1:$B$17,MATCH(Original!U772,Einkommen!$A$1:$A$17,0)),"")</f>
        <v>1</v>
      </c>
      <c r="W772" s="24">
        <f>IF(Original!V772="","",Original!V772+1)</f>
        <v>2</v>
      </c>
      <c r="X772" s="24">
        <f>IF(Original!W772="","",Original!W772+1)</f>
        <v>4</v>
      </c>
      <c r="Y772" s="25">
        <f>IF(Original!X772="ja",1,IF(Original!X772="nein",0,""))</f>
        <v>1</v>
      </c>
      <c r="Z772" s="25">
        <f>IF(Original!Y772="ja",0,IF(Original!Y772="nein",1,""))</f>
        <v>0</v>
      </c>
      <c r="AA772" s="25">
        <f>IF(OR(Original!Z772="Meine Meinung zu Amazon hat meine Entscheidung im ersten Teil des Fragebogens nicht beeinflusst.",neu!C772=0),0,IF(AND(Original!Z772="Ich habe mich wegen meiner Amazon-Vorbehalte im ersten Teil des Fragebogens fÃ¼r das Spenden entschieden.",neu!C772=1),1,""))</f>
        <v>0</v>
      </c>
      <c r="AB772" s="19"/>
    </row>
    <row r="773" spans="1:28" x14ac:dyDescent="0.3">
      <c r="A773" s="17">
        <f>IF(ISBLANK(Original!C773),1,0)</f>
        <v>0</v>
      </c>
      <c r="B773" s="2" t="str">
        <f>MID(Original!D773,8,1)&amp;MID(Original!F773,8,1)</f>
        <v>B</v>
      </c>
      <c r="C773" s="17">
        <f t="shared" si="60"/>
        <v>0</v>
      </c>
      <c r="D773" s="18">
        <f>Original!G773+1</f>
        <v>10</v>
      </c>
      <c r="E773" s="18">
        <f>Original!H773+1</f>
        <v>9</v>
      </c>
      <c r="F773" s="18">
        <f>10-Original!I773+1</f>
        <v>4</v>
      </c>
      <c r="G773" s="18">
        <f>Original!J773+1</f>
        <v>8</v>
      </c>
      <c r="H773" s="18">
        <f>Original!K773+1</f>
        <v>4</v>
      </c>
      <c r="I773" s="18">
        <f>10-Original!L773+1</f>
        <v>8</v>
      </c>
      <c r="J773" s="4">
        <f t="shared" si="61"/>
        <v>7.166666666666667</v>
      </c>
      <c r="K773" s="18">
        <f>Original!M773</f>
        <v>2</v>
      </c>
      <c r="L773" s="20" t="str">
        <f>IF(RIGHT(Original!N773,3)="â‚¬",LEFT(Original!N773,(LEN(Original!N773)-3)),Original!N773)</f>
        <v>0</v>
      </c>
      <c r="M773" s="21" t="str">
        <f t="shared" si="62"/>
        <v>0</v>
      </c>
      <c r="N773" s="5" t="str">
        <f t="shared" si="63"/>
        <v>0</v>
      </c>
      <c r="O773" s="5">
        <f t="shared" si="64"/>
        <v>0</v>
      </c>
      <c r="P773" s="22" t="str">
        <f>IF(Original!O773="mÃ¤nnlich","0",IF(Original!O773="weiblich","1",""))</f>
        <v>0</v>
      </c>
      <c r="Q773" s="22">
        <f>IFERROR(INDEX(Alter!$B$1:$B$7,MATCH(LEFT(Original!P773,5),Alter!$A$1:$A$7,0)),"")</f>
        <v>2</v>
      </c>
      <c r="R773" s="23">
        <f>IFERROR(INDEX(Abschluss!$B$1:$B$10,MATCH(Original!Q773,Abschluss!$A$1:$A$10,0)),"")</f>
        <v>4</v>
      </c>
      <c r="S773" s="23">
        <f>IFERROR(INDEX(Tätigkeit!$B$1:$B$10,MATCH(Original!R773,Tätigkeit!$A$1:$A$10,0)),"")</f>
        <v>1</v>
      </c>
      <c r="T773" s="23" t="str">
        <f>IFERROR(INDEX(Berufsfeld!$B$1:$B$16,MATCH(Original!S773,Berufsfeld!$A$1:$A$16,0)),"")</f>
        <v/>
      </c>
      <c r="U773" s="23">
        <f>IFERROR(INDEX(Studium!$B$1:$B$11,MATCH(Original!T773,Studium!$A$1:$A$11,0)),"")</f>
        <v>7</v>
      </c>
      <c r="V773" s="24">
        <f>IFERROR(INDEX(Einkommen!$B$1:$B$17,MATCH(Original!U773,Einkommen!$A$1:$A$17,0)),"")</f>
        <v>2</v>
      </c>
      <c r="W773" s="24">
        <f>IF(Original!V773="","",Original!V773+1)</f>
        <v>3</v>
      </c>
      <c r="X773" s="24">
        <f>IF(Original!W773="","",Original!W773+1)</f>
        <v>5</v>
      </c>
      <c r="Y773" s="25">
        <f>IF(Original!X773="ja",1,IF(Original!X773="nein",0,""))</f>
        <v>0</v>
      </c>
      <c r="Z773" s="25">
        <f>IF(Original!Y773="ja",0,IF(Original!Y773="nein",1,""))</f>
        <v>0</v>
      </c>
      <c r="AA773" s="25">
        <f>IF(OR(Original!Z773="Meine Meinung zu Amazon hat meine Entscheidung im ersten Teil des Fragebogens nicht beeinflusst.",neu!C773=0),0,IF(AND(Original!Z773="Ich habe mich wegen meiner Amazon-Vorbehalte im ersten Teil des Fragebogens fÃ¼r das Spenden entschieden.",neu!C773=1),1,""))</f>
        <v>0</v>
      </c>
      <c r="AB773" s="19"/>
    </row>
    <row r="774" spans="1:28" x14ac:dyDescent="0.3">
      <c r="A774" s="17">
        <f>IF(ISBLANK(Original!C774),1,0)</f>
        <v>0</v>
      </c>
      <c r="B774" s="2" t="str">
        <f>MID(Original!D774,8,1)&amp;MID(Original!F774,8,1)</f>
        <v>A</v>
      </c>
      <c r="C774" s="17">
        <f t="shared" si="60"/>
        <v>1</v>
      </c>
      <c r="D774" s="18">
        <f>Original!G774+1</f>
        <v>9</v>
      </c>
      <c r="E774" s="18">
        <f>Original!H774+1</f>
        <v>10</v>
      </c>
      <c r="F774" s="18">
        <f>10-Original!I774+1</f>
        <v>4</v>
      </c>
      <c r="G774" s="18">
        <f>Original!J774+1</f>
        <v>6</v>
      </c>
      <c r="H774" s="18">
        <f>Original!K774+1</f>
        <v>4</v>
      </c>
      <c r="I774" s="18">
        <f>10-Original!L774+1</f>
        <v>6</v>
      </c>
      <c r="J774" s="4">
        <f t="shared" si="61"/>
        <v>6.5</v>
      </c>
      <c r="K774" s="18">
        <f>Original!M774</f>
        <v>6</v>
      </c>
      <c r="L774" s="20">
        <f>IF(RIGHT(Original!N774,3)="â‚¬",LEFT(Original!N774,(LEN(Original!N774)-3)),Original!N774)</f>
        <v>100</v>
      </c>
      <c r="M774" s="21">
        <f t="shared" si="62"/>
        <v>100</v>
      </c>
      <c r="N774" s="5">
        <f t="shared" si="63"/>
        <v>100</v>
      </c>
      <c r="O774" s="5">
        <f t="shared" si="64"/>
        <v>100</v>
      </c>
      <c r="P774" s="22" t="str">
        <f>IF(Original!O774="mÃ¤nnlich","0",IF(Original!O774="weiblich","1",""))</f>
        <v>1</v>
      </c>
      <c r="Q774" s="22">
        <f>IFERROR(INDEX(Alter!$B$1:$B$7,MATCH(LEFT(Original!P774,5),Alter!$A$1:$A$7,0)),"")</f>
        <v>3</v>
      </c>
      <c r="R774" s="23">
        <f>IFERROR(INDEX(Abschluss!$B$1:$B$10,MATCH(Original!Q774,Abschluss!$A$1:$A$10,0)),"")</f>
        <v>7</v>
      </c>
      <c r="S774" s="23">
        <f>IFERROR(INDEX(Tätigkeit!$B$1:$B$10,MATCH(Original!R774,Tätigkeit!$A$1:$A$10,0)),"")</f>
        <v>2</v>
      </c>
      <c r="T774" s="23">
        <f>IFERROR(INDEX(Berufsfeld!$B$1:$B$16,MATCH(Original!S774,Berufsfeld!$A$1:$A$16,0)),"")</f>
        <v>7</v>
      </c>
      <c r="U774" s="23">
        <f>IFERROR(INDEX(Studium!$B$1:$B$11,MATCH(Original!T774,Studium!$A$1:$A$11,0)),"")</f>
        <v>7</v>
      </c>
      <c r="V774" s="24">
        <f>IFERROR(INDEX(Einkommen!$B$1:$B$17,MATCH(Original!U774,Einkommen!$A$1:$A$17,0)),"")</f>
        <v>5</v>
      </c>
      <c r="W774" s="24">
        <f>IF(Original!V774="","",Original!V774+1)</f>
        <v>5</v>
      </c>
      <c r="X774" s="24">
        <f>IF(Original!W774="","",Original!W774+1)</f>
        <v>4</v>
      </c>
      <c r="Y774" s="25">
        <f>IF(Original!X774="ja",1,IF(Original!X774="nein",0,""))</f>
        <v>1</v>
      </c>
      <c r="Z774" s="25">
        <f>IF(Original!Y774="ja",0,IF(Original!Y774="nein",1,""))</f>
        <v>0</v>
      </c>
      <c r="AA774" s="25">
        <f>IF(OR(Original!Z774="Meine Meinung zu Amazon hat meine Entscheidung im ersten Teil des Fragebogens nicht beeinflusst.",neu!C774=0),0,IF(AND(Original!Z774="Ich habe mich wegen meiner Amazon-Vorbehalte im ersten Teil des Fragebogens fÃ¼r das Spenden entschieden.",neu!C774=1),1,""))</f>
        <v>0</v>
      </c>
      <c r="AB774" s="19"/>
    </row>
    <row r="775" spans="1:28" x14ac:dyDescent="0.3">
      <c r="A775" s="17">
        <f>IF(ISBLANK(Original!C775),1,0)</f>
        <v>1</v>
      </c>
      <c r="B775" s="2" t="str">
        <f>MID(Original!D775,8,1)&amp;MID(Original!F775,8,1)</f>
        <v>A</v>
      </c>
      <c r="C775" s="17">
        <f t="shared" si="60"/>
        <v>1</v>
      </c>
      <c r="D775" s="18">
        <f>Original!G775+1</f>
        <v>6</v>
      </c>
      <c r="E775" s="18">
        <f>Original!H775+1</f>
        <v>3</v>
      </c>
      <c r="F775" s="18">
        <f>10-Original!I775+1</f>
        <v>7</v>
      </c>
      <c r="G775" s="18">
        <f>Original!J775+1</f>
        <v>5</v>
      </c>
      <c r="H775" s="18">
        <f>Original!K775+1</f>
        <v>3</v>
      </c>
      <c r="I775" s="18">
        <f>10-Original!L775+1</f>
        <v>2</v>
      </c>
      <c r="J775" s="4">
        <f t="shared" si="61"/>
        <v>4.333333333333333</v>
      </c>
      <c r="K775" s="18">
        <f>Original!M775</f>
        <v>8</v>
      </c>
      <c r="L775" s="20" t="str">
        <f>IF(RIGHT(Original!N775,3)="â‚¬",LEFT(Original!N775,(LEN(Original!N775)-3)),Original!N775)</f>
        <v>50 Euro</v>
      </c>
      <c r="M775" s="21" t="str">
        <f t="shared" si="62"/>
        <v>50</v>
      </c>
      <c r="N775" s="5" t="str">
        <f t="shared" si="63"/>
        <v>50</v>
      </c>
      <c r="O775" s="5">
        <f t="shared" si="64"/>
        <v>50</v>
      </c>
      <c r="P775" s="22" t="str">
        <f>IF(Original!O775="mÃ¤nnlich","0",IF(Original!O775="weiblich","1",""))</f>
        <v>1</v>
      </c>
      <c r="Q775" s="22">
        <f>IFERROR(INDEX(Alter!$B$1:$B$7,MATCH(LEFT(Original!P775,5),Alter!$A$1:$A$7,0)),"")</f>
        <v>3</v>
      </c>
      <c r="R775" s="23">
        <f>IFERROR(INDEX(Abschluss!$B$1:$B$10,MATCH(Original!Q775,Abschluss!$A$1:$A$10,0)),"")</f>
        <v>9</v>
      </c>
      <c r="S775" s="23">
        <f>IFERROR(INDEX(Tätigkeit!$B$1:$B$10,MATCH(Original!R775,Tätigkeit!$A$1:$A$10,0)),"")</f>
        <v>2</v>
      </c>
      <c r="T775" s="23">
        <f>IFERROR(INDEX(Berufsfeld!$B$1:$B$16,MATCH(Original!S775,Berufsfeld!$A$1:$A$16,0)),"")</f>
        <v>8</v>
      </c>
      <c r="U775" s="23">
        <f>IFERROR(INDEX(Studium!$B$1:$B$11,MATCH(Original!T775,Studium!$A$1:$A$11,0)),"")</f>
        <v>3</v>
      </c>
      <c r="V775" s="24">
        <f>IFERROR(INDEX(Einkommen!$B$1:$B$17,MATCH(Original!U775,Einkommen!$A$1:$A$17,0)),"")</f>
        <v>3</v>
      </c>
      <c r="W775" s="24">
        <f>IF(Original!V775="","",Original!V775+1)</f>
        <v>3</v>
      </c>
      <c r="X775" s="24">
        <f>IF(Original!W775="","",Original!W775+1)</f>
        <v>3</v>
      </c>
      <c r="Y775" s="25">
        <f>IF(Original!X775="ja",1,IF(Original!X775="nein",0,""))</f>
        <v>1</v>
      </c>
      <c r="Z775" s="25">
        <f>IF(Original!Y775="ja",0,IF(Original!Y775="nein",1,""))</f>
        <v>0</v>
      </c>
      <c r="AA775" s="25">
        <f>IF(OR(Original!Z775="Meine Meinung zu Amazon hat meine Entscheidung im ersten Teil des Fragebogens nicht beeinflusst.",neu!C775=0),0,IF(AND(Original!Z775="Ich habe mich wegen meiner Amazon-Vorbehalte im ersten Teil des Fragebogens fÃ¼r das Spenden entschieden.",neu!C775=1),1,""))</f>
        <v>0</v>
      </c>
      <c r="AB775" s="19"/>
    </row>
    <row r="776" spans="1:28" x14ac:dyDescent="0.3">
      <c r="A776" s="17">
        <f>IF(ISBLANK(Original!C776),1,0)</f>
        <v>0</v>
      </c>
      <c r="B776" s="2" t="str">
        <f>MID(Original!D776,8,1)&amp;MID(Original!F776,8,1)</f>
        <v>B</v>
      </c>
      <c r="C776" s="17">
        <f t="shared" si="60"/>
        <v>0</v>
      </c>
      <c r="D776" s="18">
        <f>Original!G776+1</f>
        <v>3</v>
      </c>
      <c r="E776" s="18">
        <f>Original!H776+1</f>
        <v>6</v>
      </c>
      <c r="F776" s="18">
        <f>10-Original!I776+1</f>
        <v>3</v>
      </c>
      <c r="G776" s="18">
        <f>Original!J776+1</f>
        <v>7</v>
      </c>
      <c r="H776" s="18">
        <f>Original!K776+1</f>
        <v>2</v>
      </c>
      <c r="I776" s="18">
        <f>10-Original!L776+1</f>
        <v>5</v>
      </c>
      <c r="J776" s="4">
        <f t="shared" si="61"/>
        <v>4.333333333333333</v>
      </c>
      <c r="K776" s="18">
        <f>Original!M776</f>
        <v>8</v>
      </c>
      <c r="L776" s="20" t="str">
        <f>IF(RIGHT(Original!N776,3)="â‚¬",LEFT(Original!N776,(LEN(Original!N776)-3)),Original!N776)</f>
        <v>100 Euro</v>
      </c>
      <c r="M776" s="21" t="str">
        <f t="shared" si="62"/>
        <v>100</v>
      </c>
      <c r="N776" s="5" t="str">
        <f t="shared" si="63"/>
        <v>100</v>
      </c>
      <c r="O776" s="5">
        <f t="shared" si="64"/>
        <v>100</v>
      </c>
      <c r="P776" s="22" t="str">
        <f>IF(Original!O776="mÃ¤nnlich","0",IF(Original!O776="weiblich","1",""))</f>
        <v>0</v>
      </c>
      <c r="Q776" s="22">
        <f>IFERROR(INDEX(Alter!$B$1:$B$7,MATCH(LEFT(Original!P776,5),Alter!$A$1:$A$7,0)),"")</f>
        <v>5</v>
      </c>
      <c r="R776" s="23">
        <f>IFERROR(INDEX(Abschluss!$B$1:$B$10,MATCH(Original!Q776,Abschluss!$A$1:$A$10,0)),"")</f>
        <v>9</v>
      </c>
      <c r="S776" s="23">
        <f>IFERROR(INDEX(Tätigkeit!$B$1:$B$10,MATCH(Original!R776,Tätigkeit!$A$1:$A$10,0)),"")</f>
        <v>3</v>
      </c>
      <c r="T776" s="23">
        <f>IFERROR(INDEX(Berufsfeld!$B$1:$B$16,MATCH(Original!S776,Berufsfeld!$A$1:$A$16,0)),"")</f>
        <v>13</v>
      </c>
      <c r="U776" s="23" t="str">
        <f>IFERROR(INDEX(Studium!$B$1:$B$11,MATCH(Original!T776,Studium!$A$1:$A$11,0)),"")</f>
        <v/>
      </c>
      <c r="V776" s="24">
        <f>IFERROR(INDEX(Einkommen!$B$1:$B$17,MATCH(Original!U776,Einkommen!$A$1:$A$17,0)),"")</f>
        <v>5</v>
      </c>
      <c r="W776" s="24">
        <f>IF(Original!V776="","",Original!V776+1)</f>
        <v>5</v>
      </c>
      <c r="X776" s="24">
        <f>IF(Original!W776="","",Original!W776+1)</f>
        <v>4</v>
      </c>
      <c r="Y776" s="25">
        <f>IF(Original!X776="ja",1,IF(Original!X776="nein",0,""))</f>
        <v>1</v>
      </c>
      <c r="Z776" s="25">
        <f>IF(Original!Y776="ja",0,IF(Original!Y776="nein",1,""))</f>
        <v>1</v>
      </c>
      <c r="AA776" s="25">
        <f>IF(OR(Original!Z776="Meine Meinung zu Amazon hat meine Entscheidung im ersten Teil des Fragebogens nicht beeinflusst.",neu!C776=0),0,IF(AND(Original!Z776="Ich habe mich wegen meiner Amazon-Vorbehalte im ersten Teil des Fragebogens fÃ¼r das Spenden entschieden.",neu!C776=1),1,""))</f>
        <v>0</v>
      </c>
      <c r="AB776" s="19"/>
    </row>
    <row r="777" spans="1:28" x14ac:dyDescent="0.3">
      <c r="A777" s="17">
        <f>IF(ISBLANK(Original!C777),1,0)</f>
        <v>0</v>
      </c>
      <c r="B777" s="2" t="str">
        <f>MID(Original!D777,8,1)&amp;MID(Original!F777,8,1)</f>
        <v>A</v>
      </c>
      <c r="C777" s="17">
        <f t="shared" si="60"/>
        <v>1</v>
      </c>
      <c r="D777" s="18">
        <f>Original!G777+1</f>
        <v>3</v>
      </c>
      <c r="E777" s="18">
        <f>Original!H777+1</f>
        <v>7</v>
      </c>
      <c r="F777" s="18">
        <f>10-Original!I777+1</f>
        <v>2</v>
      </c>
      <c r="G777" s="18">
        <f>Original!J777+1</f>
        <v>2</v>
      </c>
      <c r="H777" s="18">
        <f>Original!K777+1</f>
        <v>1</v>
      </c>
      <c r="I777" s="18">
        <f>10-Original!L777+1</f>
        <v>3</v>
      </c>
      <c r="J777" s="4">
        <f t="shared" si="61"/>
        <v>3</v>
      </c>
      <c r="K777" s="18">
        <f>Original!M777</f>
        <v>9</v>
      </c>
      <c r="L777" s="20">
        <f>IF(RIGHT(Original!N777,3)="â‚¬",LEFT(Original!N777,(LEN(Original!N777)-3)),Original!N777)</f>
        <v>0</v>
      </c>
      <c r="M777" s="21">
        <f t="shared" si="62"/>
        <v>0</v>
      </c>
      <c r="N777" s="5">
        <f t="shared" si="63"/>
        <v>0</v>
      </c>
      <c r="O777" s="5">
        <f t="shared" si="64"/>
        <v>0</v>
      </c>
      <c r="P777" s="22" t="str">
        <f>IF(Original!O777="mÃ¤nnlich","0",IF(Original!O777="weiblich","1",""))</f>
        <v>1</v>
      </c>
      <c r="Q777" s="22">
        <f>IFERROR(INDEX(Alter!$B$1:$B$7,MATCH(LEFT(Original!P777,5),Alter!$A$1:$A$7,0)),"")</f>
        <v>2</v>
      </c>
      <c r="R777" s="23">
        <f>IFERROR(INDEX(Abschluss!$B$1:$B$10,MATCH(Original!Q777,Abschluss!$A$1:$A$10,0)),"")</f>
        <v>4</v>
      </c>
      <c r="S777" s="23">
        <f>IFERROR(INDEX(Tätigkeit!$B$1:$B$10,MATCH(Original!R777,Tätigkeit!$A$1:$A$10,0)),"")</f>
        <v>1</v>
      </c>
      <c r="T777" s="23">
        <f>IFERROR(INDEX(Berufsfeld!$B$1:$B$16,MATCH(Original!S777,Berufsfeld!$A$1:$A$16,0)),"")</f>
        <v>1</v>
      </c>
      <c r="U777" s="23">
        <f>IFERROR(INDEX(Studium!$B$1:$B$11,MATCH(Original!T777,Studium!$A$1:$A$11,0)),"")</f>
        <v>1</v>
      </c>
      <c r="V777" s="24">
        <f>IFERROR(INDEX(Einkommen!$B$1:$B$17,MATCH(Original!U777,Einkommen!$A$1:$A$17,0)),"")</f>
        <v>2</v>
      </c>
      <c r="W777" s="24">
        <f>IF(Original!V777="","",Original!V777+1)</f>
        <v>2</v>
      </c>
      <c r="X777" s="24">
        <f>IF(Original!W777="","",Original!W777+1)</f>
        <v>4</v>
      </c>
      <c r="Y777" s="25">
        <f>IF(Original!X777="ja",1,IF(Original!X777="nein",0,""))</f>
        <v>1</v>
      </c>
      <c r="Z777" s="25">
        <f>IF(Original!Y777="ja",0,IF(Original!Y777="nein",1,""))</f>
        <v>0</v>
      </c>
      <c r="AA777" s="25">
        <f>IF(OR(Original!Z777="Meine Meinung zu Amazon hat meine Entscheidung im ersten Teil des Fragebogens nicht beeinflusst.",neu!C777=0),0,IF(AND(Original!Z777="Ich habe mich wegen meiner Amazon-Vorbehalte im ersten Teil des Fragebogens fÃ¼r das Spenden entschieden.",neu!C777=1),1,""))</f>
        <v>0</v>
      </c>
      <c r="AB777" s="19"/>
    </row>
    <row r="778" spans="1:28" x14ac:dyDescent="0.3">
      <c r="A778" s="17">
        <f>IF(ISBLANK(Original!C778),1,0)</f>
        <v>1</v>
      </c>
      <c r="B778" s="2" t="str">
        <f>MID(Original!D778,8,1)&amp;MID(Original!F778,8,1)</f>
        <v>A</v>
      </c>
      <c r="C778" s="17">
        <f t="shared" si="60"/>
        <v>1</v>
      </c>
      <c r="D778" s="18">
        <f>Original!G778+1</f>
        <v>6</v>
      </c>
      <c r="E778" s="18">
        <f>Original!H778+1</f>
        <v>10</v>
      </c>
      <c r="F778" s="18">
        <f>10-Original!I778+1</f>
        <v>5</v>
      </c>
      <c r="G778" s="18">
        <f>Original!J778+1</f>
        <v>6</v>
      </c>
      <c r="H778" s="18">
        <f>Original!K778+1</f>
        <v>1</v>
      </c>
      <c r="I778" s="18">
        <f>10-Original!L778+1</f>
        <v>2</v>
      </c>
      <c r="J778" s="4">
        <f t="shared" si="61"/>
        <v>5</v>
      </c>
      <c r="K778" s="18">
        <f>Original!M778</f>
        <v>9</v>
      </c>
      <c r="L778" s="20">
        <f>IF(RIGHT(Original!N778,3)="â‚¬",LEFT(Original!N778,(LEN(Original!N778)-3)),Original!N778)</f>
        <v>200</v>
      </c>
      <c r="M778" s="21">
        <f t="shared" si="62"/>
        <v>200</v>
      </c>
      <c r="N778" s="5">
        <f t="shared" si="63"/>
        <v>200</v>
      </c>
      <c r="O778" s="5">
        <f t="shared" si="64"/>
        <v>200</v>
      </c>
      <c r="P778" s="22" t="str">
        <f>IF(Original!O778="mÃ¤nnlich","0",IF(Original!O778="weiblich","1",""))</f>
        <v>0</v>
      </c>
      <c r="Q778" s="22">
        <f>IFERROR(INDEX(Alter!$B$1:$B$7,MATCH(LEFT(Original!P778,5),Alter!$A$1:$A$7,0)),"")</f>
        <v>3</v>
      </c>
      <c r="R778" s="23">
        <f>IFERROR(INDEX(Abschluss!$B$1:$B$10,MATCH(Original!Q778,Abschluss!$A$1:$A$10,0)),"")</f>
        <v>4</v>
      </c>
      <c r="S778" s="23">
        <f>IFERROR(INDEX(Tätigkeit!$B$1:$B$10,MATCH(Original!R778,Tätigkeit!$A$1:$A$10,0)),"")</f>
        <v>3</v>
      </c>
      <c r="T778" s="23">
        <f>IFERROR(INDEX(Berufsfeld!$B$1:$B$16,MATCH(Original!S778,Berufsfeld!$A$1:$A$16,0)),"")</f>
        <v>1</v>
      </c>
      <c r="U778" s="23">
        <f>IFERROR(INDEX(Studium!$B$1:$B$11,MATCH(Original!T778,Studium!$A$1:$A$11,0)),"")</f>
        <v>7</v>
      </c>
      <c r="V778" s="24">
        <f>IFERROR(INDEX(Einkommen!$B$1:$B$17,MATCH(Original!U778,Einkommen!$A$1:$A$17,0)),"")</f>
        <v>6</v>
      </c>
      <c r="W778" s="24">
        <f>IF(Original!V778="","",Original!V778+1)</f>
        <v>4</v>
      </c>
      <c r="X778" s="24">
        <f>IF(Original!W778="","",Original!W778+1)</f>
        <v>4</v>
      </c>
      <c r="Y778" s="25">
        <f>IF(Original!X778="ja",1,IF(Original!X778="nein",0,""))</f>
        <v>1</v>
      </c>
      <c r="Z778" s="25">
        <f>IF(Original!Y778="ja",0,IF(Original!Y778="nein",1,""))</f>
        <v>0</v>
      </c>
      <c r="AA778" s="25">
        <f>IF(OR(Original!Z778="Meine Meinung zu Amazon hat meine Entscheidung im ersten Teil des Fragebogens nicht beeinflusst.",neu!C778=0),0,IF(AND(Original!Z778="Ich habe mich wegen meiner Amazon-Vorbehalte im ersten Teil des Fragebogens fÃ¼r das Spenden entschieden.",neu!C778=1),1,""))</f>
        <v>0</v>
      </c>
      <c r="AB778" s="19"/>
    </row>
    <row r="779" spans="1:28" x14ac:dyDescent="0.3">
      <c r="A779" s="17">
        <f>IF(ISBLANK(Original!C779),1,0)</f>
        <v>1</v>
      </c>
      <c r="B779" s="2" t="str">
        <f>MID(Original!D779,8,1)&amp;MID(Original!F779,8,1)</f>
        <v>B</v>
      </c>
      <c r="C779" s="17">
        <f t="shared" si="60"/>
        <v>0</v>
      </c>
      <c r="D779" s="18">
        <f>Original!G779+1</f>
        <v>3</v>
      </c>
      <c r="E779" s="18">
        <f>Original!H779+1</f>
        <v>9</v>
      </c>
      <c r="F779" s="18">
        <f>10-Original!I779+1</f>
        <v>6</v>
      </c>
      <c r="G779" s="18">
        <f>Original!J779+1</f>
        <v>4</v>
      </c>
      <c r="H779" s="18">
        <f>Original!K779+1</f>
        <v>5</v>
      </c>
      <c r="I779" s="18">
        <f>10-Original!L779+1</f>
        <v>7</v>
      </c>
      <c r="J779" s="4">
        <f t="shared" si="61"/>
        <v>5.666666666666667</v>
      </c>
      <c r="K779" s="18">
        <f>Original!M779</f>
        <v>6</v>
      </c>
      <c r="L779" s="20">
        <f>IF(RIGHT(Original!N779,3)="â‚¬",LEFT(Original!N779,(LEN(Original!N779)-3)),Original!N779)</f>
        <v>50</v>
      </c>
      <c r="M779" s="21">
        <f t="shared" si="62"/>
        <v>50</v>
      </c>
      <c r="N779" s="5">
        <f t="shared" si="63"/>
        <v>50</v>
      </c>
      <c r="O779" s="5">
        <f t="shared" si="64"/>
        <v>50</v>
      </c>
      <c r="P779" s="22" t="str">
        <f>IF(Original!O779="mÃ¤nnlich","0",IF(Original!O779="weiblich","1",""))</f>
        <v>0</v>
      </c>
      <c r="Q779" s="22">
        <f>IFERROR(INDEX(Alter!$B$1:$B$7,MATCH(LEFT(Original!P779,5),Alter!$A$1:$A$7,0)),"")</f>
        <v>2</v>
      </c>
      <c r="R779" s="23">
        <f>IFERROR(INDEX(Abschluss!$B$1:$B$10,MATCH(Original!Q779,Abschluss!$A$1:$A$10,0)),"")</f>
        <v>4</v>
      </c>
      <c r="S779" s="23">
        <f>IFERROR(INDEX(Tätigkeit!$B$1:$B$10,MATCH(Original!R779,Tätigkeit!$A$1:$A$10,0)),"")</f>
        <v>1</v>
      </c>
      <c r="T779" s="23">
        <f>IFERROR(INDEX(Berufsfeld!$B$1:$B$16,MATCH(Original!S779,Berufsfeld!$A$1:$A$16,0)),"")</f>
        <v>8</v>
      </c>
      <c r="U779" s="23">
        <f>IFERROR(INDEX(Studium!$B$1:$B$11,MATCH(Original!T779,Studium!$A$1:$A$11,0)),"")</f>
        <v>5</v>
      </c>
      <c r="V779" s="24">
        <f>IFERROR(INDEX(Einkommen!$B$1:$B$17,MATCH(Original!U779,Einkommen!$A$1:$A$17,0)),"")</f>
        <v>2</v>
      </c>
      <c r="W779" s="24">
        <f>IF(Original!V779="","",Original!V779+1)</f>
        <v>1</v>
      </c>
      <c r="X779" s="24">
        <f>IF(Original!W779="","",Original!W779+1)</f>
        <v>3</v>
      </c>
      <c r="Y779" s="25">
        <f>IF(Original!X779="ja",1,IF(Original!X779="nein",0,""))</f>
        <v>1</v>
      </c>
      <c r="Z779" s="25">
        <f>IF(Original!Y779="ja",0,IF(Original!Y779="nein",1,""))</f>
        <v>0</v>
      </c>
      <c r="AA779" s="25">
        <f>IF(OR(Original!Z779="Meine Meinung zu Amazon hat meine Entscheidung im ersten Teil des Fragebogens nicht beeinflusst.",neu!C779=0),0,IF(AND(Original!Z779="Ich habe mich wegen meiner Amazon-Vorbehalte im ersten Teil des Fragebogens fÃ¼r das Spenden entschieden.",neu!C779=1),1,""))</f>
        <v>0</v>
      </c>
      <c r="AB779" s="19"/>
    </row>
    <row r="780" spans="1:28" x14ac:dyDescent="0.3">
      <c r="A780" s="17">
        <f>IF(ISBLANK(Original!C780),1,0)</f>
        <v>0</v>
      </c>
      <c r="B780" s="2" t="str">
        <f>MID(Original!D780,8,1)&amp;MID(Original!F780,8,1)</f>
        <v>A</v>
      </c>
      <c r="C780" s="17">
        <f t="shared" si="60"/>
        <v>1</v>
      </c>
      <c r="D780" s="18">
        <f>Original!G780+1</f>
        <v>5</v>
      </c>
      <c r="E780" s="18">
        <f>Original!H780+1</f>
        <v>4</v>
      </c>
      <c r="F780" s="18">
        <f>10-Original!I780+1</f>
        <v>4</v>
      </c>
      <c r="G780" s="18">
        <f>Original!J780+1</f>
        <v>6</v>
      </c>
      <c r="H780" s="18">
        <f>Original!K780+1</f>
        <v>3</v>
      </c>
      <c r="I780" s="18">
        <f>10-Original!L780+1</f>
        <v>6</v>
      </c>
      <c r="J780" s="4">
        <f t="shared" si="61"/>
        <v>4.666666666666667</v>
      </c>
      <c r="K780" s="18">
        <f>Original!M780</f>
        <v>8</v>
      </c>
      <c r="L780" s="20">
        <f>IF(RIGHT(Original!N780,3)="â‚¬",LEFT(Original!N780,(LEN(Original!N780)-3)),Original!N780)</f>
        <v>50</v>
      </c>
      <c r="M780" s="21">
        <f t="shared" si="62"/>
        <v>50</v>
      </c>
      <c r="N780" s="5">
        <f t="shared" si="63"/>
        <v>50</v>
      </c>
      <c r="O780" s="5">
        <f t="shared" si="64"/>
        <v>50</v>
      </c>
      <c r="P780" s="22" t="str">
        <f>IF(Original!O780="mÃ¤nnlich","0",IF(Original!O780="weiblich","1",""))</f>
        <v>0</v>
      </c>
      <c r="Q780" s="22">
        <f>IFERROR(INDEX(Alter!$B$1:$B$7,MATCH(LEFT(Original!P780,5),Alter!$A$1:$A$7,0)),"")</f>
        <v>2</v>
      </c>
      <c r="R780" s="23">
        <f>IFERROR(INDEX(Abschluss!$B$1:$B$10,MATCH(Original!Q780,Abschluss!$A$1:$A$10,0)),"")</f>
        <v>4</v>
      </c>
      <c r="S780" s="23">
        <f>IFERROR(INDEX(Tätigkeit!$B$1:$B$10,MATCH(Original!R780,Tätigkeit!$A$1:$A$10,0)),"")</f>
        <v>1</v>
      </c>
      <c r="T780" s="23">
        <f>IFERROR(INDEX(Berufsfeld!$B$1:$B$16,MATCH(Original!S780,Berufsfeld!$A$1:$A$16,0)),"")</f>
        <v>13</v>
      </c>
      <c r="U780" s="23">
        <f>IFERROR(INDEX(Studium!$B$1:$B$11,MATCH(Original!T780,Studium!$A$1:$A$11,0)),"")</f>
        <v>6</v>
      </c>
      <c r="V780" s="24">
        <f>IFERROR(INDEX(Einkommen!$B$1:$B$17,MATCH(Original!U780,Einkommen!$A$1:$A$17,0)),"")</f>
        <v>2</v>
      </c>
      <c r="W780" s="24">
        <f>IF(Original!V780="","",Original!V780+1)</f>
        <v>5</v>
      </c>
      <c r="X780" s="24">
        <f>IF(Original!W780="","",Original!W780+1)</f>
        <v>3</v>
      </c>
      <c r="Y780" s="25">
        <f>IF(Original!X780="ja",1,IF(Original!X780="nein",0,""))</f>
        <v>1</v>
      </c>
      <c r="Z780" s="25">
        <f>IF(Original!Y780="ja",0,IF(Original!Y780="nein",1,""))</f>
        <v>0</v>
      </c>
      <c r="AA780" s="25">
        <f>IF(OR(Original!Z780="Meine Meinung zu Amazon hat meine Entscheidung im ersten Teil des Fragebogens nicht beeinflusst.",neu!C780=0),0,IF(AND(Original!Z780="Ich habe mich wegen meiner Amazon-Vorbehalte im ersten Teil des Fragebogens fÃ¼r das Spenden entschieden.",neu!C780=1),1,""))</f>
        <v>0</v>
      </c>
      <c r="AB780" s="19"/>
    </row>
    <row r="781" spans="1:28" x14ac:dyDescent="0.3">
      <c r="A781" s="17">
        <f>IF(ISBLANK(Original!C781),1,0)</f>
        <v>0</v>
      </c>
      <c r="B781" s="2" t="str">
        <f>MID(Original!D781,8,1)&amp;MID(Original!F781,8,1)</f>
        <v>A</v>
      </c>
      <c r="C781" s="17">
        <f t="shared" si="60"/>
        <v>1</v>
      </c>
      <c r="D781" s="18">
        <f>Original!G781+1</f>
        <v>6</v>
      </c>
      <c r="E781" s="18">
        <f>Original!H781+1</f>
        <v>8</v>
      </c>
      <c r="F781" s="18">
        <f>10-Original!I781+1</f>
        <v>3</v>
      </c>
      <c r="G781" s="18">
        <f>Original!J781+1</f>
        <v>6</v>
      </c>
      <c r="H781" s="18">
        <f>Original!K781+1</f>
        <v>5</v>
      </c>
      <c r="I781" s="18">
        <f>10-Original!L781+1</f>
        <v>5</v>
      </c>
      <c r="J781" s="4">
        <f t="shared" si="61"/>
        <v>5.5</v>
      </c>
      <c r="K781" s="18">
        <f>Original!M781</f>
        <v>10</v>
      </c>
      <c r="L781" s="20" t="str">
        <f>IF(RIGHT(Original!N781,3)="â‚¬",LEFT(Original!N781,(LEN(Original!N781)-3)),Original!N781)</f>
        <v>50</v>
      </c>
      <c r="M781" s="21" t="str">
        <f t="shared" si="62"/>
        <v>50</v>
      </c>
      <c r="N781" s="5" t="str">
        <f t="shared" si="63"/>
        <v>50</v>
      </c>
      <c r="O781" s="5">
        <f t="shared" si="64"/>
        <v>50</v>
      </c>
      <c r="P781" s="22" t="str">
        <f>IF(Original!O781="mÃ¤nnlich","0",IF(Original!O781="weiblich","1",""))</f>
        <v>0</v>
      </c>
      <c r="Q781" s="22">
        <f>IFERROR(INDEX(Alter!$B$1:$B$7,MATCH(LEFT(Original!P781,5),Alter!$A$1:$A$7,0)),"")</f>
        <v>2</v>
      </c>
      <c r="R781" s="23">
        <f>IFERROR(INDEX(Abschluss!$B$1:$B$10,MATCH(Original!Q781,Abschluss!$A$1:$A$10,0)),"")</f>
        <v>4</v>
      </c>
      <c r="S781" s="23">
        <f>IFERROR(INDEX(Tätigkeit!$B$1:$B$10,MATCH(Original!R781,Tätigkeit!$A$1:$A$10,0)),"")</f>
        <v>1</v>
      </c>
      <c r="T781" s="23">
        <f>IFERROR(INDEX(Berufsfeld!$B$1:$B$16,MATCH(Original!S781,Berufsfeld!$A$1:$A$16,0)),"")</f>
        <v>7</v>
      </c>
      <c r="U781" s="23">
        <f>IFERROR(INDEX(Studium!$B$1:$B$11,MATCH(Original!T781,Studium!$A$1:$A$11,0)),"")</f>
        <v>2</v>
      </c>
      <c r="V781" s="24">
        <f>IFERROR(INDEX(Einkommen!$B$1:$B$17,MATCH(Original!U781,Einkommen!$A$1:$A$17,0)),"")</f>
        <v>1</v>
      </c>
      <c r="W781" s="24">
        <f>IF(Original!V781="","",Original!V781+1)</f>
        <v>3</v>
      </c>
      <c r="X781" s="24">
        <f>IF(Original!W781="","",Original!W781+1)</f>
        <v>2</v>
      </c>
      <c r="Y781" s="25">
        <f>IF(Original!X781="ja",1,IF(Original!X781="nein",0,""))</f>
        <v>1</v>
      </c>
      <c r="Z781" s="25">
        <f>IF(Original!Y781="ja",0,IF(Original!Y781="nein",1,""))</f>
        <v>0</v>
      </c>
      <c r="AA781" s="25">
        <f>IF(OR(Original!Z781="Meine Meinung zu Amazon hat meine Entscheidung im ersten Teil des Fragebogens nicht beeinflusst.",neu!C781=0),0,IF(AND(Original!Z781="Ich habe mich wegen meiner Amazon-Vorbehalte im ersten Teil des Fragebogens fÃ¼r das Spenden entschieden.",neu!C781=1),1,""))</f>
        <v>0</v>
      </c>
      <c r="AB781" s="19"/>
    </row>
    <row r="782" spans="1:28" x14ac:dyDescent="0.3">
      <c r="A782" s="17">
        <f>IF(ISBLANK(Original!C782),1,0)</f>
        <v>0</v>
      </c>
      <c r="B782" s="2" t="str">
        <f>MID(Original!D782,8,1)&amp;MID(Original!F782,8,1)</f>
        <v>A</v>
      </c>
      <c r="C782" s="17">
        <f t="shared" si="60"/>
        <v>1</v>
      </c>
      <c r="D782" s="18">
        <f>Original!G782+1</f>
        <v>6</v>
      </c>
      <c r="E782" s="18">
        <f>Original!H782+1</f>
        <v>3</v>
      </c>
      <c r="F782" s="18">
        <f>10-Original!I782+1</f>
        <v>2</v>
      </c>
      <c r="G782" s="18">
        <f>Original!J782+1</f>
        <v>1</v>
      </c>
      <c r="H782" s="18">
        <f>Original!K782+1</f>
        <v>1</v>
      </c>
      <c r="I782" s="18">
        <f>10-Original!L782+1</f>
        <v>3</v>
      </c>
      <c r="J782" s="4">
        <f t="shared" si="61"/>
        <v>2.6666666666666665</v>
      </c>
      <c r="K782" s="18">
        <f>Original!M782</f>
        <v>8</v>
      </c>
      <c r="L782" s="20" t="str">
        <f>IF(RIGHT(Original!N782,3)="â‚¬",LEFT(Original!N782,(LEN(Original!N782)-3)),Original!N782)</f>
        <v>700 Euro</v>
      </c>
      <c r="M782" s="21" t="str">
        <f t="shared" si="62"/>
        <v>700</v>
      </c>
      <c r="N782" s="5" t="str">
        <f t="shared" si="63"/>
        <v>700</v>
      </c>
      <c r="O782" s="5">
        <f t="shared" si="64"/>
        <v>700</v>
      </c>
      <c r="P782" s="22" t="str">
        <f>IF(Original!O782="mÃ¤nnlich","0",IF(Original!O782="weiblich","1",""))</f>
        <v>0</v>
      </c>
      <c r="Q782" s="22">
        <f>IFERROR(INDEX(Alter!$B$1:$B$7,MATCH(LEFT(Original!P782,5),Alter!$A$1:$A$7,0)),"")</f>
        <v>1</v>
      </c>
      <c r="R782" s="23">
        <f>IFERROR(INDEX(Abschluss!$B$1:$B$10,MATCH(Original!Q782,Abschluss!$A$1:$A$10,0)),"")</f>
        <v>4</v>
      </c>
      <c r="S782" s="23">
        <f>IFERROR(INDEX(Tätigkeit!$B$1:$B$10,MATCH(Original!R782,Tätigkeit!$A$1:$A$10,0)),"")</f>
        <v>1</v>
      </c>
      <c r="T782" s="23">
        <f>IFERROR(INDEX(Berufsfeld!$B$1:$B$16,MATCH(Original!S782,Berufsfeld!$A$1:$A$16,0)),"")</f>
        <v>1</v>
      </c>
      <c r="U782" s="23">
        <f>IFERROR(INDEX(Studium!$B$1:$B$11,MATCH(Original!T782,Studium!$A$1:$A$11,0)),"")</f>
        <v>2</v>
      </c>
      <c r="V782" s="24">
        <f>IFERROR(INDEX(Einkommen!$B$1:$B$17,MATCH(Original!U782,Einkommen!$A$1:$A$17,0)),"")</f>
        <v>2</v>
      </c>
      <c r="W782" s="24">
        <f>IF(Original!V782="","",Original!V782+1)</f>
        <v>2</v>
      </c>
      <c r="X782" s="24">
        <f>IF(Original!W782="","",Original!W782+1)</f>
        <v>3</v>
      </c>
      <c r="Y782" s="25">
        <f>IF(Original!X782="ja",1,IF(Original!X782="nein",0,""))</f>
        <v>0</v>
      </c>
      <c r="Z782" s="25">
        <f>IF(Original!Y782="ja",0,IF(Original!Y782="nein",1,""))</f>
        <v>1</v>
      </c>
      <c r="AA782" s="25">
        <f>IF(OR(Original!Z782="Meine Meinung zu Amazon hat meine Entscheidung im ersten Teil des Fragebogens nicht beeinflusst.",neu!C782=0),0,IF(AND(Original!Z782="Ich habe mich wegen meiner Amazon-Vorbehalte im ersten Teil des Fragebogens fÃ¼r das Spenden entschieden.",neu!C782=1),1,""))</f>
        <v>0</v>
      </c>
      <c r="AB782" s="19"/>
    </row>
    <row r="783" spans="1:28" x14ac:dyDescent="0.3">
      <c r="A783" s="17">
        <f>IF(ISBLANK(Original!C783),1,0)</f>
        <v>0</v>
      </c>
      <c r="B783" s="2" t="str">
        <f>MID(Original!D783,8,1)&amp;MID(Original!F783,8,1)</f>
        <v>A</v>
      </c>
      <c r="C783" s="17">
        <f t="shared" si="60"/>
        <v>1</v>
      </c>
      <c r="D783" s="18">
        <f>Original!G783+1</f>
        <v>6</v>
      </c>
      <c r="E783" s="18">
        <f>Original!H783+1</f>
        <v>10</v>
      </c>
      <c r="F783" s="18">
        <f>10-Original!I783+1</f>
        <v>10</v>
      </c>
      <c r="G783" s="18">
        <f>Original!J783+1</f>
        <v>5</v>
      </c>
      <c r="H783" s="18">
        <f>Original!K783+1</f>
        <v>5</v>
      </c>
      <c r="I783" s="18">
        <f>10-Original!L783+1</f>
        <v>4</v>
      </c>
      <c r="J783" s="4">
        <f t="shared" si="61"/>
        <v>6.666666666666667</v>
      </c>
      <c r="K783" s="18">
        <f>Original!M783</f>
        <v>9</v>
      </c>
      <c r="L783" s="20">
        <f>IF(RIGHT(Original!N783,3)="â‚¬",LEFT(Original!N783,(LEN(Original!N783)-3)),Original!N783)</f>
        <v>50</v>
      </c>
      <c r="M783" s="21">
        <f t="shared" si="62"/>
        <v>50</v>
      </c>
      <c r="N783" s="5">
        <f t="shared" si="63"/>
        <v>50</v>
      </c>
      <c r="O783" s="5">
        <f t="shared" si="64"/>
        <v>50</v>
      </c>
      <c r="P783" s="22" t="str">
        <f>IF(Original!O783="mÃ¤nnlich","0",IF(Original!O783="weiblich","1",""))</f>
        <v>1</v>
      </c>
      <c r="Q783" s="22">
        <f>IFERROR(INDEX(Alter!$B$1:$B$7,MATCH(LEFT(Original!P783,5),Alter!$A$1:$A$7,0)),"")</f>
        <v>2</v>
      </c>
      <c r="R783" s="23">
        <f>IFERROR(INDEX(Abschluss!$B$1:$B$10,MATCH(Original!Q783,Abschluss!$A$1:$A$10,0)),"")</f>
        <v>7</v>
      </c>
      <c r="S783" s="23">
        <f>IFERROR(INDEX(Tätigkeit!$B$1:$B$10,MATCH(Original!R783,Tätigkeit!$A$1:$A$10,0)),"")</f>
        <v>7</v>
      </c>
      <c r="T783" s="23">
        <f>IFERROR(INDEX(Berufsfeld!$B$1:$B$16,MATCH(Original!S783,Berufsfeld!$A$1:$A$16,0)),"")</f>
        <v>3</v>
      </c>
      <c r="U783" s="23">
        <f>IFERROR(INDEX(Studium!$B$1:$B$11,MATCH(Original!T783,Studium!$A$1:$A$11,0)),"")</f>
        <v>9</v>
      </c>
      <c r="V783" s="24">
        <f>IFERROR(INDEX(Einkommen!$B$1:$B$17,MATCH(Original!U783,Einkommen!$A$1:$A$17,0)),"")</f>
        <v>2</v>
      </c>
      <c r="W783" s="24">
        <f>IF(Original!V783="","",Original!V783+1)</f>
        <v>2</v>
      </c>
      <c r="X783" s="24">
        <f>IF(Original!W783="","",Original!W783+1)</f>
        <v>4</v>
      </c>
      <c r="Y783" s="25">
        <f>IF(Original!X783="ja",1,IF(Original!X783="nein",0,""))</f>
        <v>1</v>
      </c>
      <c r="Z783" s="25">
        <f>IF(Original!Y783="ja",0,IF(Original!Y783="nein",1,""))</f>
        <v>0</v>
      </c>
      <c r="AA783" s="25">
        <f>IF(OR(Original!Z783="Meine Meinung zu Amazon hat meine Entscheidung im ersten Teil des Fragebogens nicht beeinflusst.",neu!C783=0),0,IF(AND(Original!Z783="Ich habe mich wegen meiner Amazon-Vorbehalte im ersten Teil des Fragebogens fÃ¼r das Spenden entschieden.",neu!C783=1),1,""))</f>
        <v>0</v>
      </c>
      <c r="AB783" s="19"/>
    </row>
    <row r="784" spans="1:28" x14ac:dyDescent="0.3">
      <c r="A784" s="17">
        <f>IF(ISBLANK(Original!C784),1,0)</f>
        <v>1</v>
      </c>
      <c r="B784" s="2" t="str">
        <f>MID(Original!D784,8,1)&amp;MID(Original!F784,8,1)</f>
        <v>A</v>
      </c>
      <c r="C784" s="17">
        <f t="shared" si="60"/>
        <v>1</v>
      </c>
      <c r="D784" s="18">
        <f>Original!G784+1</f>
        <v>3</v>
      </c>
      <c r="E784" s="18">
        <f>Original!H784+1</f>
        <v>3</v>
      </c>
      <c r="F784" s="18">
        <f>10-Original!I784+1</f>
        <v>3</v>
      </c>
      <c r="G784" s="18">
        <f>Original!J784+1</f>
        <v>3</v>
      </c>
      <c r="H784" s="18">
        <f>Original!K784+1</f>
        <v>1</v>
      </c>
      <c r="I784" s="18">
        <f>10-Original!L784+1</f>
        <v>5</v>
      </c>
      <c r="J784" s="4">
        <f t="shared" si="61"/>
        <v>3</v>
      </c>
      <c r="K784" s="18">
        <f>Original!M784</f>
        <v>10</v>
      </c>
      <c r="L784" s="20" t="str">
        <f>IF(RIGHT(Original!N784,3)="â‚¬",LEFT(Original!N784,(LEN(Original!N784)-3)),Original!N784)</f>
        <v>100</v>
      </c>
      <c r="M784" s="21" t="str">
        <f t="shared" si="62"/>
        <v>100</v>
      </c>
      <c r="N784" s="5" t="str">
        <f t="shared" si="63"/>
        <v>100</v>
      </c>
      <c r="O784" s="5">
        <f t="shared" si="64"/>
        <v>100</v>
      </c>
      <c r="P784" s="22" t="str">
        <f>IF(Original!O784="mÃ¤nnlich","0",IF(Original!O784="weiblich","1",""))</f>
        <v>1</v>
      </c>
      <c r="Q784" s="22">
        <f>IFERROR(INDEX(Alter!$B$1:$B$7,MATCH(LEFT(Original!P784,5),Alter!$A$1:$A$7,0)),"")</f>
        <v>2</v>
      </c>
      <c r="R784" s="23">
        <f>IFERROR(INDEX(Abschluss!$B$1:$B$10,MATCH(Original!Q784,Abschluss!$A$1:$A$10,0)),"")</f>
        <v>7</v>
      </c>
      <c r="S784" s="23">
        <f>IFERROR(INDEX(Tätigkeit!$B$1:$B$10,MATCH(Original!R784,Tätigkeit!$A$1:$A$10,0)),"")</f>
        <v>1</v>
      </c>
      <c r="T784" s="23">
        <f>IFERROR(INDEX(Berufsfeld!$B$1:$B$16,MATCH(Original!S784,Berufsfeld!$A$1:$A$16,0)),"")</f>
        <v>11</v>
      </c>
      <c r="U784" s="23">
        <f>IFERROR(INDEX(Studium!$B$1:$B$11,MATCH(Original!T784,Studium!$A$1:$A$11,0)),"")</f>
        <v>4</v>
      </c>
      <c r="V784" s="24">
        <f>IFERROR(INDEX(Einkommen!$B$1:$B$17,MATCH(Original!U784,Einkommen!$A$1:$A$17,0)),"")</f>
        <v>3</v>
      </c>
      <c r="W784" s="24">
        <f>IF(Original!V784="","",Original!V784+1)</f>
        <v>4</v>
      </c>
      <c r="X784" s="24">
        <f>IF(Original!W784="","",Original!W784+1)</f>
        <v>3</v>
      </c>
      <c r="Y784" s="25">
        <f>IF(Original!X784="ja",1,IF(Original!X784="nein",0,""))</f>
        <v>1</v>
      </c>
      <c r="Z784" s="25">
        <f>IF(Original!Y784="ja",0,IF(Original!Y784="nein",1,""))</f>
        <v>0</v>
      </c>
      <c r="AA784" s="25">
        <f>IF(OR(Original!Z784="Meine Meinung zu Amazon hat meine Entscheidung im ersten Teil des Fragebogens nicht beeinflusst.",neu!C784=0),0,IF(AND(Original!Z784="Ich habe mich wegen meiner Amazon-Vorbehalte im ersten Teil des Fragebogens fÃ¼r das Spenden entschieden.",neu!C784=1),1,""))</f>
        <v>0</v>
      </c>
      <c r="AB784" s="19"/>
    </row>
    <row r="785" spans="1:28" x14ac:dyDescent="0.3">
      <c r="A785" s="17">
        <f>IF(ISBLANK(Original!C785),1,0)</f>
        <v>1</v>
      </c>
      <c r="B785" s="2" t="str">
        <f>MID(Original!D785,8,1)&amp;MID(Original!F785,8,1)</f>
        <v>A</v>
      </c>
      <c r="C785" s="17">
        <f t="shared" si="60"/>
        <v>1</v>
      </c>
      <c r="D785" s="18">
        <f>Original!G785+1</f>
        <v>7</v>
      </c>
      <c r="E785" s="18">
        <f>Original!H785+1</f>
        <v>6</v>
      </c>
      <c r="F785" s="18">
        <f>10-Original!I785+1</f>
        <v>4</v>
      </c>
      <c r="G785" s="18">
        <f>Original!J785+1</f>
        <v>6</v>
      </c>
      <c r="H785" s="18">
        <f>Original!K785+1</f>
        <v>1</v>
      </c>
      <c r="I785" s="18">
        <f>10-Original!L785+1</f>
        <v>1</v>
      </c>
      <c r="J785" s="4">
        <f t="shared" si="61"/>
        <v>4.166666666666667</v>
      </c>
      <c r="K785" s="18">
        <f>Original!M785</f>
        <v>7</v>
      </c>
      <c r="L785" s="20" t="str">
        <f>IF(RIGHT(Original!N785,3)="â‚¬",LEFT(Original!N785,(LEN(Original!N785)-3)),Original!N785)</f>
        <v>0 euro</v>
      </c>
      <c r="M785" s="21" t="str">
        <f t="shared" si="62"/>
        <v>0</v>
      </c>
      <c r="N785" s="5" t="str">
        <f t="shared" si="63"/>
        <v>0</v>
      </c>
      <c r="O785" s="5">
        <f t="shared" si="64"/>
        <v>0</v>
      </c>
      <c r="P785" s="22" t="str">
        <f>IF(Original!O785="mÃ¤nnlich","0",IF(Original!O785="weiblich","1",""))</f>
        <v>1</v>
      </c>
      <c r="Q785" s="22">
        <f>IFERROR(INDEX(Alter!$B$1:$B$7,MATCH(LEFT(Original!P785,5),Alter!$A$1:$A$7,0)),"")</f>
        <v>3</v>
      </c>
      <c r="R785" s="23">
        <f>IFERROR(INDEX(Abschluss!$B$1:$B$10,MATCH(Original!Q785,Abschluss!$A$1:$A$10,0)),"")</f>
        <v>8</v>
      </c>
      <c r="S785" s="23">
        <f>IFERROR(INDEX(Tätigkeit!$B$1:$B$10,MATCH(Original!R785,Tätigkeit!$A$1:$A$10,0)),"")</f>
        <v>3</v>
      </c>
      <c r="T785" s="23">
        <f>IFERROR(INDEX(Berufsfeld!$B$1:$B$16,MATCH(Original!S785,Berufsfeld!$A$1:$A$16,0)),"")</f>
        <v>1</v>
      </c>
      <c r="U785" s="23">
        <f>IFERROR(INDEX(Studium!$B$1:$B$11,MATCH(Original!T785,Studium!$A$1:$A$11,0)),"")</f>
        <v>7</v>
      </c>
      <c r="V785" s="24">
        <f>IFERROR(INDEX(Einkommen!$B$1:$B$17,MATCH(Original!U785,Einkommen!$A$1:$A$17,0)),"")</f>
        <v>3</v>
      </c>
      <c r="W785" s="24">
        <f>IF(Original!V785="","",Original!V785+1)</f>
        <v>4</v>
      </c>
      <c r="X785" s="24">
        <f>IF(Original!W785="","",Original!W785+1)</f>
        <v>4</v>
      </c>
      <c r="Y785" s="25">
        <f>IF(Original!X785="ja",1,IF(Original!X785="nein",0,""))</f>
        <v>0</v>
      </c>
      <c r="Z785" s="25">
        <f>IF(Original!Y785="ja",0,IF(Original!Y785="nein",1,""))</f>
        <v>0</v>
      </c>
      <c r="AA785" s="25">
        <f>IF(OR(Original!Z785="Meine Meinung zu Amazon hat meine Entscheidung im ersten Teil des Fragebogens nicht beeinflusst.",neu!C785=0),0,IF(AND(Original!Z785="Ich habe mich wegen meiner Amazon-Vorbehalte im ersten Teil des Fragebogens fÃ¼r das Spenden entschieden.",neu!C785=1),1,""))</f>
        <v>0</v>
      </c>
      <c r="AB785" s="19"/>
    </row>
    <row r="786" spans="1:28" x14ac:dyDescent="0.3">
      <c r="A786" s="17">
        <f>IF(ISBLANK(Original!C786),1,0)</f>
        <v>1</v>
      </c>
      <c r="B786" s="2" t="str">
        <f>MID(Original!D786,8,1)&amp;MID(Original!F786,8,1)</f>
        <v>A</v>
      </c>
      <c r="C786" s="17">
        <f t="shared" si="60"/>
        <v>1</v>
      </c>
      <c r="D786" s="18">
        <f>Original!G786+1</f>
        <v>11</v>
      </c>
      <c r="E786" s="18">
        <f>Original!H786+1</f>
        <v>11</v>
      </c>
      <c r="F786" s="18">
        <f>10-Original!I786+1</f>
        <v>11</v>
      </c>
      <c r="G786" s="18">
        <f>Original!J786+1</f>
        <v>9</v>
      </c>
      <c r="H786" s="18">
        <f>Original!K786+1</f>
        <v>1</v>
      </c>
      <c r="I786" s="18">
        <f>10-Original!L786+1</f>
        <v>7</v>
      </c>
      <c r="J786" s="4">
        <f t="shared" si="61"/>
        <v>8.3333333333333339</v>
      </c>
      <c r="K786" s="18">
        <f>Original!M786</f>
        <v>7</v>
      </c>
      <c r="L786" s="20">
        <f>IF(RIGHT(Original!N786,3)="â‚¬",LEFT(Original!N786,(LEN(Original!N786)-3)),Original!N786)</f>
        <v>0</v>
      </c>
      <c r="M786" s="21">
        <f t="shared" si="62"/>
        <v>0</v>
      </c>
      <c r="N786" s="5">
        <f t="shared" si="63"/>
        <v>0</v>
      </c>
      <c r="O786" s="5">
        <f t="shared" si="64"/>
        <v>0</v>
      </c>
      <c r="P786" s="22" t="str">
        <f>IF(Original!O786="mÃ¤nnlich","0",IF(Original!O786="weiblich","1",""))</f>
        <v>1</v>
      </c>
      <c r="Q786" s="22">
        <f>IFERROR(INDEX(Alter!$B$1:$B$7,MATCH(LEFT(Original!P786,5),Alter!$A$1:$A$7,0)),"")</f>
        <v>2</v>
      </c>
      <c r="R786" s="23">
        <f>IFERROR(INDEX(Abschluss!$B$1:$B$10,MATCH(Original!Q786,Abschluss!$A$1:$A$10,0)),"")</f>
        <v>4</v>
      </c>
      <c r="S786" s="23">
        <f>IFERROR(INDEX(Tätigkeit!$B$1:$B$10,MATCH(Original!R786,Tätigkeit!$A$1:$A$10,0)),"")</f>
        <v>1</v>
      </c>
      <c r="T786" s="23">
        <f>IFERROR(INDEX(Berufsfeld!$B$1:$B$16,MATCH(Original!S786,Berufsfeld!$A$1:$A$16,0)),"")</f>
        <v>1</v>
      </c>
      <c r="U786" s="23">
        <f>IFERROR(INDEX(Studium!$B$1:$B$11,MATCH(Original!T786,Studium!$A$1:$A$11,0)),"")</f>
        <v>2</v>
      </c>
      <c r="V786" s="24">
        <f>IFERROR(INDEX(Einkommen!$B$1:$B$17,MATCH(Original!U786,Einkommen!$A$1:$A$17,0)),"")</f>
        <v>2</v>
      </c>
      <c r="W786" s="24">
        <f>IF(Original!V786="","",Original!V786+1)</f>
        <v>4</v>
      </c>
      <c r="X786" s="24">
        <f>IF(Original!W786="","",Original!W786+1)</f>
        <v>4</v>
      </c>
      <c r="Y786" s="25">
        <f>IF(Original!X786="ja",1,IF(Original!X786="nein",0,""))</f>
        <v>1</v>
      </c>
      <c r="Z786" s="25">
        <f>IF(Original!Y786="ja",0,IF(Original!Y786="nein",1,""))</f>
        <v>1</v>
      </c>
      <c r="AA786" s="25">
        <f>IF(OR(Original!Z786="Meine Meinung zu Amazon hat meine Entscheidung im ersten Teil des Fragebogens nicht beeinflusst.",neu!C786=0),0,IF(AND(Original!Z786="Ich habe mich wegen meiner Amazon-Vorbehalte im ersten Teil des Fragebogens fÃ¼r das Spenden entschieden.",neu!C786=1),1,""))</f>
        <v>0</v>
      </c>
      <c r="AB786" s="19"/>
    </row>
    <row r="787" spans="1:28" ht="86.4" x14ac:dyDescent="0.3">
      <c r="A787" s="17">
        <f>IF(ISBLANK(Original!C787),1,0)</f>
        <v>0</v>
      </c>
      <c r="B787" s="2" t="str">
        <f>MID(Original!D787,8,1)&amp;MID(Original!F787,8,1)</f>
        <v>A</v>
      </c>
      <c r="C787" s="17">
        <f t="shared" si="60"/>
        <v>1</v>
      </c>
      <c r="D787" s="18">
        <f>Original!G787+1</f>
        <v>3</v>
      </c>
      <c r="E787" s="18">
        <f>Original!H787+1</f>
        <v>3</v>
      </c>
      <c r="F787" s="18">
        <f>10-Original!I787+1</f>
        <v>2</v>
      </c>
      <c r="G787" s="18">
        <f>Original!J787+1</f>
        <v>3</v>
      </c>
      <c r="H787" s="18">
        <f>Original!K787+1</f>
        <v>1</v>
      </c>
      <c r="I787" s="18">
        <f>10-Original!L787+1</f>
        <v>7</v>
      </c>
      <c r="J787" s="4">
        <f t="shared" si="61"/>
        <v>3.1666666666666665</v>
      </c>
      <c r="K787" s="18">
        <f>Original!M787</f>
        <v>8</v>
      </c>
      <c r="L787" s="20" t="str">
        <f>IF(RIGHT(Original!N787,3)="â‚¬",LEFT(Original!N787,(LEN(Original!N787)-3)),Original!N787)</f>
        <v>so wie immer unerwartete Mehreinahmen gehen zur hÃ¤lfte an soziale Projekte</v>
      </c>
      <c r="M787" s="21" t="str">
        <f t="shared" si="62"/>
        <v>so wie immer unerwartete Mehreinahmen gehen zur hÃ¤lfte an soziale Projekte</v>
      </c>
      <c r="N787" s="5">
        <v>500</v>
      </c>
      <c r="O787" s="5">
        <f t="shared" si="64"/>
        <v>500</v>
      </c>
      <c r="P787" s="22" t="str">
        <f>IF(Original!O787="mÃ¤nnlich","0",IF(Original!O787="weiblich","1",""))</f>
        <v>0</v>
      </c>
      <c r="Q787" s="22">
        <f>IFERROR(INDEX(Alter!$B$1:$B$7,MATCH(LEFT(Original!P787,5),Alter!$A$1:$A$7,0)),"")</f>
        <v>2</v>
      </c>
      <c r="R787" s="23">
        <f>IFERROR(INDEX(Abschluss!$B$1:$B$10,MATCH(Original!Q787,Abschluss!$A$1:$A$10,0)),"")</f>
        <v>4</v>
      </c>
      <c r="S787" s="23">
        <f>IFERROR(INDEX(Tätigkeit!$B$1:$B$10,MATCH(Original!R787,Tätigkeit!$A$1:$A$10,0)),"")</f>
        <v>1</v>
      </c>
      <c r="T787" s="23">
        <f>IFERROR(INDEX(Berufsfeld!$B$1:$B$16,MATCH(Original!S787,Berufsfeld!$A$1:$A$16,0)),"")</f>
        <v>8</v>
      </c>
      <c r="U787" s="23">
        <f>IFERROR(INDEX(Studium!$B$1:$B$11,MATCH(Original!T787,Studium!$A$1:$A$11,0)),"")</f>
        <v>5</v>
      </c>
      <c r="V787" s="24">
        <f>IFERROR(INDEX(Einkommen!$B$1:$B$17,MATCH(Original!U787,Einkommen!$A$1:$A$17,0)),"")</f>
        <v>2</v>
      </c>
      <c r="W787" s="24">
        <f>IF(Original!V787="","",Original!V787+1)</f>
        <v>3</v>
      </c>
      <c r="X787" s="24">
        <f>IF(Original!W787="","",Original!W787+1)</f>
        <v>2</v>
      </c>
      <c r="Y787" s="25">
        <f>IF(Original!X787="ja",1,IF(Original!X787="nein",0,""))</f>
        <v>1</v>
      </c>
      <c r="Z787" s="25">
        <f>IF(Original!Y787="ja",0,IF(Original!Y787="nein",1,""))</f>
        <v>0</v>
      </c>
      <c r="AA787" s="25">
        <f>IF(OR(Original!Z787="Meine Meinung zu Amazon hat meine Entscheidung im ersten Teil des Fragebogens nicht beeinflusst.",neu!C787=0),0,IF(AND(Original!Z787="Ich habe mich wegen meiner Amazon-Vorbehalte im ersten Teil des Fragebogens fÃ¼r das Spenden entschieden.",neu!C787=1),1,""))</f>
        <v>0</v>
      </c>
      <c r="AB787" s="19"/>
    </row>
    <row r="788" spans="1:28" x14ac:dyDescent="0.3">
      <c r="A788" s="17">
        <f>IF(ISBLANK(Original!C788),1,0)</f>
        <v>0</v>
      </c>
      <c r="B788" s="2" t="str">
        <f>MID(Original!D788,8,1)&amp;MID(Original!F788,8,1)</f>
        <v>A</v>
      </c>
      <c r="C788" s="17">
        <f t="shared" si="60"/>
        <v>1</v>
      </c>
      <c r="D788" s="18">
        <f>Original!G788+1</f>
        <v>6</v>
      </c>
      <c r="E788" s="18">
        <f>Original!H788+1</f>
        <v>4</v>
      </c>
      <c r="F788" s="18">
        <f>10-Original!I788+1</f>
        <v>7</v>
      </c>
      <c r="G788" s="18">
        <f>Original!J788+1</f>
        <v>5</v>
      </c>
      <c r="H788" s="18">
        <f>Original!K788+1</f>
        <v>3</v>
      </c>
      <c r="I788" s="18">
        <f>10-Original!L788+1</f>
        <v>5</v>
      </c>
      <c r="J788" s="4">
        <f t="shared" si="61"/>
        <v>5</v>
      </c>
      <c r="K788" s="18">
        <f>Original!M788</f>
        <v>8</v>
      </c>
      <c r="L788" s="20" t="str">
        <f>IF(RIGHT(Original!N788,3)="â‚¬",LEFT(Original!N788,(LEN(Original!N788)-3)),Original!N788)</f>
        <v>200-400</v>
      </c>
      <c r="M788" s="21" t="str">
        <f t="shared" si="62"/>
        <v>200-400</v>
      </c>
      <c r="N788" s="5">
        <v>300</v>
      </c>
      <c r="O788" s="5">
        <f t="shared" si="64"/>
        <v>300</v>
      </c>
      <c r="P788" s="22" t="str">
        <f>IF(Original!O788="mÃ¤nnlich","0",IF(Original!O788="weiblich","1",""))</f>
        <v>1</v>
      </c>
      <c r="Q788" s="22">
        <f>IFERROR(INDEX(Alter!$B$1:$B$7,MATCH(LEFT(Original!P788,5),Alter!$A$1:$A$7,0)),"")</f>
        <v>3</v>
      </c>
      <c r="R788" s="23">
        <f>IFERROR(INDEX(Abschluss!$B$1:$B$10,MATCH(Original!Q788,Abschluss!$A$1:$A$10,0)),"")</f>
        <v>7</v>
      </c>
      <c r="S788" s="23">
        <f>IFERROR(INDEX(Tätigkeit!$B$1:$B$10,MATCH(Original!R788,Tätigkeit!$A$1:$A$10,0)),"")</f>
        <v>2</v>
      </c>
      <c r="T788" s="23">
        <f>IFERROR(INDEX(Berufsfeld!$B$1:$B$16,MATCH(Original!S788,Berufsfeld!$A$1:$A$16,0)),"")</f>
        <v>11</v>
      </c>
      <c r="U788" s="23">
        <f>IFERROR(INDEX(Studium!$B$1:$B$11,MATCH(Original!T788,Studium!$A$1:$A$11,0)),"")</f>
        <v>8</v>
      </c>
      <c r="V788" s="24">
        <f>IFERROR(INDEX(Einkommen!$B$1:$B$17,MATCH(Original!U788,Einkommen!$A$1:$A$17,0)),"")</f>
        <v>2</v>
      </c>
      <c r="W788" s="24">
        <f>IF(Original!V788="","",Original!V788+1)</f>
        <v>3</v>
      </c>
      <c r="X788" s="24">
        <f>IF(Original!W788="","",Original!W788+1)</f>
        <v>4</v>
      </c>
      <c r="Y788" s="25">
        <f>IF(Original!X788="ja",1,IF(Original!X788="nein",0,""))</f>
        <v>1</v>
      </c>
      <c r="Z788" s="25">
        <f>IF(Original!Y788="ja",0,IF(Original!Y788="nein",1,""))</f>
        <v>0</v>
      </c>
      <c r="AA788" s="25">
        <f>IF(OR(Original!Z788="Meine Meinung zu Amazon hat meine Entscheidung im ersten Teil des Fragebogens nicht beeinflusst.",neu!C788=0),0,IF(AND(Original!Z788="Ich habe mich wegen meiner Amazon-Vorbehalte im ersten Teil des Fragebogens fÃ¼r das Spenden entschieden.",neu!C788=1),1,""))</f>
        <v>0</v>
      </c>
      <c r="AB788" s="19"/>
    </row>
    <row r="789" spans="1:28" x14ac:dyDescent="0.3">
      <c r="A789" s="17">
        <f>IF(ISBLANK(Original!C789),1,0)</f>
        <v>1</v>
      </c>
      <c r="B789" s="2" t="str">
        <f>MID(Original!D789,8,1)&amp;MID(Original!F789,8,1)</f>
        <v>A</v>
      </c>
      <c r="C789" s="17">
        <f t="shared" si="60"/>
        <v>1</v>
      </c>
      <c r="D789" s="18">
        <f>Original!G789+1</f>
        <v>7</v>
      </c>
      <c r="E789" s="18">
        <f>Original!H789+1</f>
        <v>10</v>
      </c>
      <c r="F789" s="18">
        <f>10-Original!I789+1</f>
        <v>1</v>
      </c>
      <c r="G789" s="18">
        <f>Original!J789+1</f>
        <v>5</v>
      </c>
      <c r="H789" s="18">
        <f>Original!K789+1</f>
        <v>3</v>
      </c>
      <c r="I789" s="18">
        <f>10-Original!L789+1</f>
        <v>3</v>
      </c>
      <c r="J789" s="4">
        <f t="shared" si="61"/>
        <v>4.833333333333333</v>
      </c>
      <c r="K789" s="18">
        <f>Original!M789</f>
        <v>7</v>
      </c>
      <c r="L789" s="20" t="str">
        <f>IF(RIGHT(Original!N789,3)="â‚¬",LEFT(Original!N789,(LEN(Original!N789)-3)),Original!N789)</f>
        <v>100</v>
      </c>
      <c r="M789" s="21" t="str">
        <f t="shared" si="62"/>
        <v>100</v>
      </c>
      <c r="N789" s="5" t="str">
        <f t="shared" si="63"/>
        <v>100</v>
      </c>
      <c r="O789" s="5">
        <f t="shared" si="64"/>
        <v>100</v>
      </c>
      <c r="P789" s="22" t="str">
        <f>IF(Original!O789="mÃ¤nnlich","0",IF(Original!O789="weiblich","1",""))</f>
        <v>1</v>
      </c>
      <c r="Q789" s="22">
        <f>IFERROR(INDEX(Alter!$B$1:$B$7,MATCH(LEFT(Original!P789,5),Alter!$A$1:$A$7,0)),"")</f>
        <v>2</v>
      </c>
      <c r="R789" s="23">
        <f>IFERROR(INDEX(Abschluss!$B$1:$B$10,MATCH(Original!Q789,Abschluss!$A$1:$A$10,0)),"")</f>
        <v>4</v>
      </c>
      <c r="S789" s="23">
        <f>IFERROR(INDEX(Tätigkeit!$B$1:$B$10,MATCH(Original!R789,Tätigkeit!$A$1:$A$10,0)),"")</f>
        <v>7</v>
      </c>
      <c r="T789" s="23">
        <f>IFERROR(INDEX(Berufsfeld!$B$1:$B$16,MATCH(Original!S789,Berufsfeld!$A$1:$A$16,0)),"")</f>
        <v>2</v>
      </c>
      <c r="U789" s="23">
        <f>IFERROR(INDEX(Studium!$B$1:$B$11,MATCH(Original!T789,Studium!$A$1:$A$11,0)),"")</f>
        <v>1</v>
      </c>
      <c r="V789" s="24">
        <f>IFERROR(INDEX(Einkommen!$B$1:$B$17,MATCH(Original!U789,Einkommen!$A$1:$A$17,0)),"")</f>
        <v>1</v>
      </c>
      <c r="W789" s="24">
        <f>IF(Original!V789="","",Original!V789+1)</f>
        <v>5</v>
      </c>
      <c r="X789" s="24">
        <f>IF(Original!W789="","",Original!W789+1)</f>
        <v>3</v>
      </c>
      <c r="Y789" s="25">
        <f>IF(Original!X789="ja",1,IF(Original!X789="nein",0,""))</f>
        <v>0</v>
      </c>
      <c r="Z789" s="25">
        <f>IF(Original!Y789="ja",0,IF(Original!Y789="nein",1,""))</f>
        <v>1</v>
      </c>
      <c r="AA789" s="25">
        <f>IF(OR(Original!Z789="Meine Meinung zu Amazon hat meine Entscheidung im ersten Teil des Fragebogens nicht beeinflusst.",neu!C789=0),0,IF(AND(Original!Z789="Ich habe mich wegen meiner Amazon-Vorbehalte im ersten Teil des Fragebogens fÃ¼r das Spenden entschieden.",neu!C789=1),1,""))</f>
        <v>0</v>
      </c>
      <c r="AB789" s="19"/>
    </row>
    <row r="790" spans="1:28" x14ac:dyDescent="0.3">
      <c r="A790" s="17">
        <f>IF(ISBLANK(Original!C790),1,0)</f>
        <v>1</v>
      </c>
      <c r="B790" s="2" t="str">
        <f>MID(Original!D790,8,1)&amp;MID(Original!F790,8,1)</f>
        <v>B</v>
      </c>
      <c r="C790" s="17">
        <f t="shared" si="60"/>
        <v>0</v>
      </c>
      <c r="D790" s="18">
        <f>Original!G790+1</f>
        <v>8</v>
      </c>
      <c r="E790" s="18">
        <f>Original!H790+1</f>
        <v>7</v>
      </c>
      <c r="F790" s="18">
        <f>10-Original!I790+1</f>
        <v>6</v>
      </c>
      <c r="G790" s="18">
        <f>Original!J790+1</f>
        <v>9</v>
      </c>
      <c r="H790" s="18">
        <f>Original!K790+1</f>
        <v>3</v>
      </c>
      <c r="I790" s="18">
        <f>10-Original!L790+1</f>
        <v>4</v>
      </c>
      <c r="J790" s="4">
        <f t="shared" si="61"/>
        <v>6.166666666666667</v>
      </c>
      <c r="K790" s="18">
        <f>Original!M790</f>
        <v>4</v>
      </c>
      <c r="L790" s="20">
        <f>IF(RIGHT(Original!N790,3)="â‚¬",LEFT(Original!N790,(LEN(Original!N790)-3)),Original!N790)</f>
        <v>0</v>
      </c>
      <c r="M790" s="21">
        <f t="shared" si="62"/>
        <v>0</v>
      </c>
      <c r="N790" s="5">
        <f t="shared" si="63"/>
        <v>0</v>
      </c>
      <c r="O790" s="5">
        <f t="shared" si="64"/>
        <v>0</v>
      </c>
      <c r="P790" s="22" t="str">
        <f>IF(Original!O790="mÃ¤nnlich","0",IF(Original!O790="weiblich","1",""))</f>
        <v>1</v>
      </c>
      <c r="Q790" s="22">
        <f>IFERROR(INDEX(Alter!$B$1:$B$7,MATCH(LEFT(Original!P790,5),Alter!$A$1:$A$7,0)),"")</f>
        <v>2</v>
      </c>
      <c r="R790" s="23">
        <f>IFERROR(INDEX(Abschluss!$B$1:$B$10,MATCH(Original!Q790,Abschluss!$A$1:$A$10,0)),"")</f>
        <v>4</v>
      </c>
      <c r="S790" s="23">
        <f>IFERROR(INDEX(Tätigkeit!$B$1:$B$10,MATCH(Original!R790,Tätigkeit!$A$1:$A$10,0)),"")</f>
        <v>1</v>
      </c>
      <c r="T790" s="23">
        <f>IFERROR(INDEX(Berufsfeld!$B$1:$B$16,MATCH(Original!S790,Berufsfeld!$A$1:$A$16,0)),"")</f>
        <v>1</v>
      </c>
      <c r="U790" s="23">
        <f>IFERROR(INDEX(Studium!$B$1:$B$11,MATCH(Original!T790,Studium!$A$1:$A$11,0)),"")</f>
        <v>2</v>
      </c>
      <c r="V790" s="24">
        <f>IFERROR(INDEX(Einkommen!$B$1:$B$17,MATCH(Original!U790,Einkommen!$A$1:$A$17,0)),"")</f>
        <v>1</v>
      </c>
      <c r="W790" s="24">
        <f>IF(Original!V790="","",Original!V790+1)</f>
        <v>4</v>
      </c>
      <c r="X790" s="24">
        <f>IF(Original!W790="","",Original!W790+1)</f>
        <v>4</v>
      </c>
      <c r="Y790" s="25">
        <f>IF(Original!X790="ja",1,IF(Original!X790="nein",0,""))</f>
        <v>0</v>
      </c>
      <c r="Z790" s="25">
        <f>IF(Original!Y790="ja",0,IF(Original!Y790="nein",1,""))</f>
        <v>0</v>
      </c>
      <c r="AA790" s="25">
        <f>IF(OR(Original!Z790="Meine Meinung zu Amazon hat meine Entscheidung im ersten Teil des Fragebogens nicht beeinflusst.",neu!C790=0),0,IF(AND(Original!Z790="Ich habe mich wegen meiner Amazon-Vorbehalte im ersten Teil des Fragebogens fÃ¼r das Spenden entschieden.",neu!C790=1),1,""))</f>
        <v>0</v>
      </c>
      <c r="AB790" s="19"/>
    </row>
    <row r="791" spans="1:28" x14ac:dyDescent="0.3">
      <c r="A791" s="17">
        <f>IF(ISBLANK(Original!C791),1,0)</f>
        <v>0</v>
      </c>
      <c r="B791" s="2" t="str">
        <f>MID(Original!D791,8,1)&amp;MID(Original!F791,8,1)</f>
        <v>A</v>
      </c>
      <c r="C791" s="17">
        <f t="shared" si="60"/>
        <v>1</v>
      </c>
      <c r="D791" s="18">
        <f>Original!G791+1</f>
        <v>9</v>
      </c>
      <c r="E791" s="18">
        <f>Original!H791+1</f>
        <v>10</v>
      </c>
      <c r="F791" s="18">
        <f>10-Original!I791+1</f>
        <v>6</v>
      </c>
      <c r="G791" s="18">
        <f>Original!J791+1</f>
        <v>4</v>
      </c>
      <c r="H791" s="18">
        <f>Original!K791+1</f>
        <v>6</v>
      </c>
      <c r="I791" s="18">
        <f>10-Original!L791+1</f>
        <v>5</v>
      </c>
      <c r="J791" s="4">
        <f t="shared" si="61"/>
        <v>6.666666666666667</v>
      </c>
      <c r="K791" s="18">
        <f>Original!M791</f>
        <v>5</v>
      </c>
      <c r="L791" s="20">
        <f>IF(RIGHT(Original!N791,3)="â‚¬",LEFT(Original!N791,(LEN(Original!N791)-3)),Original!N791)</f>
        <v>10</v>
      </c>
      <c r="M791" s="21">
        <f t="shared" si="62"/>
        <v>10</v>
      </c>
      <c r="N791" s="5">
        <f t="shared" si="63"/>
        <v>10</v>
      </c>
      <c r="O791" s="5">
        <f t="shared" si="64"/>
        <v>10</v>
      </c>
      <c r="P791" s="22" t="str">
        <f>IF(Original!O791="mÃ¤nnlich","0",IF(Original!O791="weiblich","1",""))</f>
        <v>0</v>
      </c>
      <c r="Q791" s="22">
        <f>IFERROR(INDEX(Alter!$B$1:$B$7,MATCH(LEFT(Original!P791,5),Alter!$A$1:$A$7,0)),"")</f>
        <v>2</v>
      </c>
      <c r="R791" s="23">
        <f>IFERROR(INDEX(Abschluss!$B$1:$B$10,MATCH(Original!Q791,Abschluss!$A$1:$A$10,0)),"")</f>
        <v>4</v>
      </c>
      <c r="S791" s="23">
        <f>IFERROR(INDEX(Tätigkeit!$B$1:$B$10,MATCH(Original!R791,Tätigkeit!$A$1:$A$10,0)),"")</f>
        <v>1</v>
      </c>
      <c r="T791" s="23">
        <f>IFERROR(INDEX(Berufsfeld!$B$1:$B$16,MATCH(Original!S791,Berufsfeld!$A$1:$A$16,0)),"")</f>
        <v>14</v>
      </c>
      <c r="U791" s="23">
        <f>IFERROR(INDEX(Studium!$B$1:$B$11,MATCH(Original!T791,Studium!$A$1:$A$11,0)),"")</f>
        <v>6</v>
      </c>
      <c r="V791" s="24">
        <f>IFERROR(INDEX(Einkommen!$B$1:$B$17,MATCH(Original!U791,Einkommen!$A$1:$A$17,0)),"")</f>
        <v>1</v>
      </c>
      <c r="W791" s="24">
        <f>IF(Original!V791="","",Original!V791+1)</f>
        <v>1</v>
      </c>
      <c r="X791" s="24">
        <f>IF(Original!W791="","",Original!W791+1)</f>
        <v>3</v>
      </c>
      <c r="Y791" s="25">
        <f>IF(Original!X791="ja",1,IF(Original!X791="nein",0,""))</f>
        <v>1</v>
      </c>
      <c r="Z791" s="25">
        <f>IF(Original!Y791="ja",0,IF(Original!Y791="nein",1,""))</f>
        <v>0</v>
      </c>
      <c r="AA791" s="25">
        <f>IF(OR(Original!Z791="Meine Meinung zu Amazon hat meine Entscheidung im ersten Teil des Fragebogens nicht beeinflusst.",neu!C791=0),0,IF(AND(Original!Z791="Ich habe mich wegen meiner Amazon-Vorbehalte im ersten Teil des Fragebogens fÃ¼r das Spenden entschieden.",neu!C791=1),1,""))</f>
        <v>1</v>
      </c>
      <c r="AB791" s="19"/>
    </row>
    <row r="792" spans="1:28" x14ac:dyDescent="0.3">
      <c r="A792" s="17">
        <f>IF(ISBLANK(Original!C792),1,0)</f>
        <v>0</v>
      </c>
      <c r="B792" s="2" t="str">
        <f>MID(Original!D792,8,1)&amp;MID(Original!F792,8,1)</f>
        <v>A</v>
      </c>
      <c r="C792" s="17">
        <f t="shared" si="60"/>
        <v>1</v>
      </c>
      <c r="D792" s="18">
        <f>Original!G792+1</f>
        <v>8</v>
      </c>
      <c r="E792" s="18">
        <f>Original!H792+1</f>
        <v>9</v>
      </c>
      <c r="F792" s="18">
        <f>10-Original!I792+1</f>
        <v>2</v>
      </c>
      <c r="G792" s="18">
        <f>Original!J792+1</f>
        <v>6</v>
      </c>
      <c r="H792" s="18">
        <f>Original!K792+1</f>
        <v>3</v>
      </c>
      <c r="I792" s="18">
        <f>10-Original!L792+1</f>
        <v>4</v>
      </c>
      <c r="J792" s="4">
        <f t="shared" si="61"/>
        <v>5.333333333333333</v>
      </c>
      <c r="K792" s="18">
        <f>Original!M792</f>
        <v>10</v>
      </c>
      <c r="L792" s="20">
        <f>IF(RIGHT(Original!N792,3)="â‚¬",LEFT(Original!N792,(LEN(Original!N792)-3)),Original!N792)</f>
        <v>500</v>
      </c>
      <c r="M792" s="21">
        <f t="shared" si="62"/>
        <v>500</v>
      </c>
      <c r="N792" s="5">
        <f t="shared" si="63"/>
        <v>500</v>
      </c>
      <c r="O792" s="5">
        <f t="shared" si="64"/>
        <v>500</v>
      </c>
      <c r="P792" s="22" t="str">
        <f>IF(Original!O792="mÃ¤nnlich","0",IF(Original!O792="weiblich","1",""))</f>
        <v>1</v>
      </c>
      <c r="Q792" s="22">
        <f>IFERROR(INDEX(Alter!$B$1:$B$7,MATCH(LEFT(Original!P792,5),Alter!$A$1:$A$7,0)),"")</f>
        <v>3</v>
      </c>
      <c r="R792" s="23">
        <f>IFERROR(INDEX(Abschluss!$B$1:$B$10,MATCH(Original!Q792,Abschluss!$A$1:$A$10,0)),"")</f>
        <v>8</v>
      </c>
      <c r="S792" s="23">
        <f>IFERROR(INDEX(Tätigkeit!$B$1:$B$10,MATCH(Original!R792,Tätigkeit!$A$1:$A$10,0)),"")</f>
        <v>2</v>
      </c>
      <c r="T792" s="23">
        <f>IFERROR(INDEX(Berufsfeld!$B$1:$B$16,MATCH(Original!S792,Berufsfeld!$A$1:$A$16,0)),"")</f>
        <v>1</v>
      </c>
      <c r="U792" s="23">
        <f>IFERROR(INDEX(Studium!$B$1:$B$11,MATCH(Original!T792,Studium!$A$1:$A$11,0)),"")</f>
        <v>7</v>
      </c>
      <c r="V792" s="24">
        <f>IFERROR(INDEX(Einkommen!$B$1:$B$17,MATCH(Original!U792,Einkommen!$A$1:$A$17,0)),"")</f>
        <v>4</v>
      </c>
      <c r="W792" s="24">
        <f>IF(Original!V792="","",Original!V792+1)</f>
        <v>5</v>
      </c>
      <c r="X792" s="24">
        <f>IF(Original!W792="","",Original!W792+1)</f>
        <v>3</v>
      </c>
      <c r="Y792" s="25">
        <f>IF(Original!X792="ja",1,IF(Original!X792="nein",0,""))</f>
        <v>1</v>
      </c>
      <c r="Z792" s="25">
        <f>IF(Original!Y792="ja",0,IF(Original!Y792="nein",1,""))</f>
        <v>0</v>
      </c>
      <c r="AA792" s="25">
        <f>IF(OR(Original!Z792="Meine Meinung zu Amazon hat meine Entscheidung im ersten Teil des Fragebogens nicht beeinflusst.",neu!C792=0),0,IF(AND(Original!Z792="Ich habe mich wegen meiner Amazon-Vorbehalte im ersten Teil des Fragebogens fÃ¼r das Spenden entschieden.",neu!C792=1),1,""))</f>
        <v>0</v>
      </c>
      <c r="AB792" s="19"/>
    </row>
    <row r="793" spans="1:28" x14ac:dyDescent="0.3">
      <c r="A793" s="17">
        <f>IF(ISBLANK(Original!C793),1,0)</f>
        <v>1</v>
      </c>
      <c r="B793" s="2" t="str">
        <f>MID(Original!D793,8,1)&amp;MID(Original!F793,8,1)</f>
        <v>A</v>
      </c>
      <c r="C793" s="17">
        <f t="shared" si="60"/>
        <v>1</v>
      </c>
      <c r="D793" s="18">
        <f>Original!G793+1</f>
        <v>10</v>
      </c>
      <c r="E793" s="18">
        <f>Original!H793+1</f>
        <v>10</v>
      </c>
      <c r="F793" s="18">
        <f>10-Original!I793+1</f>
        <v>1</v>
      </c>
      <c r="G793" s="18">
        <f>Original!J793+1</f>
        <v>5</v>
      </c>
      <c r="H793" s="18">
        <f>Original!K793+1</f>
        <v>5</v>
      </c>
      <c r="I793" s="18">
        <f>10-Original!L793+1</f>
        <v>11</v>
      </c>
      <c r="J793" s="4">
        <f t="shared" si="61"/>
        <v>7</v>
      </c>
      <c r="K793" s="18">
        <f>Original!M793</f>
        <v>8</v>
      </c>
      <c r="L793" s="20">
        <f>IF(RIGHT(Original!N793,3)="â‚¬",LEFT(Original!N793,(LEN(Original!N793)-3)),Original!N793)</f>
        <v>50</v>
      </c>
      <c r="M793" s="21">
        <f t="shared" si="62"/>
        <v>50</v>
      </c>
      <c r="N793" s="5">
        <f t="shared" si="63"/>
        <v>50</v>
      </c>
      <c r="O793" s="5">
        <f t="shared" si="64"/>
        <v>50</v>
      </c>
      <c r="P793" s="22" t="str">
        <f>IF(Original!O793="mÃ¤nnlich","0",IF(Original!O793="weiblich","1",""))</f>
        <v>0</v>
      </c>
      <c r="Q793" s="22">
        <f>IFERROR(INDEX(Alter!$B$1:$B$7,MATCH(LEFT(Original!P793,5),Alter!$A$1:$A$7,0)),"")</f>
        <v>2</v>
      </c>
      <c r="R793" s="23">
        <f>IFERROR(INDEX(Abschluss!$B$1:$B$10,MATCH(Original!Q793,Abschluss!$A$1:$A$10,0)),"")</f>
        <v>4</v>
      </c>
      <c r="S793" s="23">
        <f>IFERROR(INDEX(Tätigkeit!$B$1:$B$10,MATCH(Original!R793,Tätigkeit!$A$1:$A$10,0)),"")</f>
        <v>1</v>
      </c>
      <c r="T793" s="23">
        <f>IFERROR(INDEX(Berufsfeld!$B$1:$B$16,MATCH(Original!S793,Berufsfeld!$A$1:$A$16,0)),"")</f>
        <v>4</v>
      </c>
      <c r="U793" s="23">
        <f>IFERROR(INDEX(Studium!$B$1:$B$11,MATCH(Original!T793,Studium!$A$1:$A$11,0)),"")</f>
        <v>3</v>
      </c>
      <c r="V793" s="24">
        <f>IFERROR(INDEX(Einkommen!$B$1:$B$17,MATCH(Original!U793,Einkommen!$A$1:$A$17,0)),"")</f>
        <v>2</v>
      </c>
      <c r="W793" s="24">
        <f>IF(Original!V793="","",Original!V793+1)</f>
        <v>5</v>
      </c>
      <c r="X793" s="24">
        <f>IF(Original!W793="","",Original!W793+1)</f>
        <v>4</v>
      </c>
      <c r="Y793" s="25">
        <f>IF(Original!X793="ja",1,IF(Original!X793="nein",0,""))</f>
        <v>0</v>
      </c>
      <c r="Z793" s="25">
        <f>IF(Original!Y793="ja",0,IF(Original!Y793="nein",1,""))</f>
        <v>0</v>
      </c>
      <c r="AA793" s="25">
        <f>IF(OR(Original!Z793="Meine Meinung zu Amazon hat meine Entscheidung im ersten Teil des Fragebogens nicht beeinflusst.",neu!C793=0),0,IF(AND(Original!Z793="Ich habe mich wegen meiner Amazon-Vorbehalte im ersten Teil des Fragebogens fÃ¼r das Spenden entschieden.",neu!C793=1),1,""))</f>
        <v>0</v>
      </c>
      <c r="AB793" s="19"/>
    </row>
    <row r="794" spans="1:28" x14ac:dyDescent="0.3">
      <c r="A794" s="17">
        <f>IF(ISBLANK(Original!C794),1,0)</f>
        <v>1</v>
      </c>
      <c r="B794" s="2" t="str">
        <f>MID(Original!D794,8,1)&amp;MID(Original!F794,8,1)</f>
        <v>A</v>
      </c>
      <c r="C794" s="17">
        <f t="shared" si="60"/>
        <v>1</v>
      </c>
      <c r="D794" s="18">
        <f>Original!G794+1</f>
        <v>1</v>
      </c>
      <c r="E794" s="18">
        <f>Original!H794+1</f>
        <v>9</v>
      </c>
      <c r="F794" s="18">
        <f>10-Original!I794+1</f>
        <v>1</v>
      </c>
      <c r="G794" s="18">
        <f>Original!J794+1</f>
        <v>1</v>
      </c>
      <c r="H794" s="18">
        <f>Original!K794+1</f>
        <v>1</v>
      </c>
      <c r="I794" s="18">
        <f>10-Original!L794+1</f>
        <v>5</v>
      </c>
      <c r="J794" s="4">
        <f t="shared" si="61"/>
        <v>3</v>
      </c>
      <c r="K794" s="18">
        <f>Original!M794</f>
        <v>10</v>
      </c>
      <c r="L794" s="20">
        <f>IF(RIGHT(Original!N794,3)="â‚¬",LEFT(Original!N794,(LEN(Original!N794)-3)),Original!N794)</f>
        <v>300</v>
      </c>
      <c r="M794" s="21">
        <f t="shared" si="62"/>
        <v>300</v>
      </c>
      <c r="N794" s="5">
        <f t="shared" si="63"/>
        <v>300</v>
      </c>
      <c r="O794" s="5">
        <f t="shared" si="64"/>
        <v>300</v>
      </c>
      <c r="P794" s="22" t="str">
        <f>IF(Original!O794="mÃ¤nnlich","0",IF(Original!O794="weiblich","1",""))</f>
        <v>0</v>
      </c>
      <c r="Q794" s="22">
        <f>IFERROR(INDEX(Alter!$B$1:$B$7,MATCH(LEFT(Original!P794,5),Alter!$A$1:$A$7,0)),"")</f>
        <v>4</v>
      </c>
      <c r="R794" s="23">
        <f>IFERROR(INDEX(Abschluss!$B$1:$B$10,MATCH(Original!Q794,Abschluss!$A$1:$A$10,0)),"")</f>
        <v>8</v>
      </c>
      <c r="S794" s="23">
        <f>IFERROR(INDEX(Tätigkeit!$B$1:$B$10,MATCH(Original!R794,Tätigkeit!$A$1:$A$10,0)),"")</f>
        <v>2</v>
      </c>
      <c r="T794" s="23" t="str">
        <f>IFERROR(INDEX(Berufsfeld!$B$1:$B$16,MATCH(Original!S794,Berufsfeld!$A$1:$A$16,0)),"")</f>
        <v/>
      </c>
      <c r="U794" s="23">
        <f>IFERROR(INDEX(Studium!$B$1:$B$11,MATCH(Original!T794,Studium!$A$1:$A$11,0)),"")</f>
        <v>7</v>
      </c>
      <c r="V794" s="24">
        <f>IFERROR(INDEX(Einkommen!$B$1:$B$17,MATCH(Original!U794,Einkommen!$A$1:$A$17,0)),"")</f>
        <v>5</v>
      </c>
      <c r="W794" s="24">
        <f>IF(Original!V794="","",Original!V794+1)</f>
        <v>2</v>
      </c>
      <c r="X794" s="24">
        <f>IF(Original!W794="","",Original!W794+1)</f>
        <v>3</v>
      </c>
      <c r="Y794" s="25">
        <f>IF(Original!X794="ja",1,IF(Original!X794="nein",0,""))</f>
        <v>1</v>
      </c>
      <c r="Z794" s="25">
        <f>IF(Original!Y794="ja",0,IF(Original!Y794="nein",1,""))</f>
        <v>0</v>
      </c>
      <c r="AA794" s="25">
        <f>IF(OR(Original!Z794="Meine Meinung zu Amazon hat meine Entscheidung im ersten Teil des Fragebogens nicht beeinflusst.",neu!C794=0),0,IF(AND(Original!Z794="Ich habe mich wegen meiner Amazon-Vorbehalte im ersten Teil des Fragebogens fÃ¼r das Spenden entschieden.",neu!C794=1),1,""))</f>
        <v>0</v>
      </c>
      <c r="AB794" s="19"/>
    </row>
    <row r="795" spans="1:28" x14ac:dyDescent="0.3">
      <c r="A795" s="17">
        <f>IF(ISBLANK(Original!C795),1,0)</f>
        <v>1</v>
      </c>
      <c r="B795" s="2" t="str">
        <f>MID(Original!D795,8,1)&amp;MID(Original!F795,8,1)</f>
        <v>A</v>
      </c>
      <c r="C795" s="17">
        <f t="shared" si="60"/>
        <v>1</v>
      </c>
      <c r="D795" s="18">
        <f>Original!G795+1</f>
        <v>4</v>
      </c>
      <c r="E795" s="18">
        <f>Original!H795+1</f>
        <v>10</v>
      </c>
      <c r="F795" s="18">
        <f>10-Original!I795+1</f>
        <v>1</v>
      </c>
      <c r="G795" s="18">
        <f>Original!J795+1</f>
        <v>4</v>
      </c>
      <c r="H795" s="18">
        <f>Original!K795+1</f>
        <v>1</v>
      </c>
      <c r="I795" s="18">
        <f>10-Original!L795+1</f>
        <v>3</v>
      </c>
      <c r="J795" s="4">
        <f t="shared" si="61"/>
        <v>3.8333333333333335</v>
      </c>
      <c r="K795" s="18">
        <f>Original!M795</f>
        <v>10</v>
      </c>
      <c r="L795" s="20">
        <f>IF(RIGHT(Original!N795,3)="â‚¬",LEFT(Original!N795,(LEN(Original!N795)-3)),Original!N795)</f>
        <v>50</v>
      </c>
      <c r="M795" s="21">
        <f t="shared" si="62"/>
        <v>50</v>
      </c>
      <c r="N795" s="5">
        <f t="shared" si="63"/>
        <v>50</v>
      </c>
      <c r="O795" s="5">
        <f t="shared" si="64"/>
        <v>50</v>
      </c>
      <c r="P795" s="22" t="str">
        <f>IF(Original!O795="mÃ¤nnlich","0",IF(Original!O795="weiblich","1",""))</f>
        <v>1</v>
      </c>
      <c r="Q795" s="22">
        <f>IFERROR(INDEX(Alter!$B$1:$B$7,MATCH(LEFT(Original!P795,5),Alter!$A$1:$A$7,0)),"")</f>
        <v>3</v>
      </c>
      <c r="R795" s="23">
        <f>IFERROR(INDEX(Abschluss!$B$1:$B$10,MATCH(Original!Q795,Abschluss!$A$1:$A$10,0)),"")</f>
        <v>7</v>
      </c>
      <c r="S795" s="23">
        <f>IFERROR(INDEX(Tätigkeit!$B$1:$B$10,MATCH(Original!R795,Tätigkeit!$A$1:$A$10,0)),"")</f>
        <v>2</v>
      </c>
      <c r="T795" s="23">
        <f>IFERROR(INDEX(Berufsfeld!$B$1:$B$16,MATCH(Original!S795,Berufsfeld!$A$1:$A$16,0)),"")</f>
        <v>1</v>
      </c>
      <c r="U795" s="23">
        <f>IFERROR(INDEX(Studium!$B$1:$B$11,MATCH(Original!T795,Studium!$A$1:$A$11,0)),"")</f>
        <v>10</v>
      </c>
      <c r="V795" s="24">
        <f>IFERROR(INDEX(Einkommen!$B$1:$B$17,MATCH(Original!U795,Einkommen!$A$1:$A$17,0)),"")</f>
        <v>4</v>
      </c>
      <c r="W795" s="24">
        <f>IF(Original!V795="","",Original!V795+1)</f>
        <v>3</v>
      </c>
      <c r="X795" s="24">
        <f>IF(Original!W795="","",Original!W795+1)</f>
        <v>2</v>
      </c>
      <c r="Y795" s="25">
        <f>IF(Original!X795="ja",1,IF(Original!X795="nein",0,""))</f>
        <v>1</v>
      </c>
      <c r="Z795" s="25">
        <f>IF(Original!Y795="ja",0,IF(Original!Y795="nein",1,""))</f>
        <v>0</v>
      </c>
      <c r="AA795" s="25">
        <f>IF(OR(Original!Z795="Meine Meinung zu Amazon hat meine Entscheidung im ersten Teil des Fragebogens nicht beeinflusst.",neu!C795=0),0,IF(AND(Original!Z795="Ich habe mich wegen meiner Amazon-Vorbehalte im ersten Teil des Fragebogens fÃ¼r das Spenden entschieden.",neu!C795=1),1,""))</f>
        <v>0</v>
      </c>
      <c r="AB795" s="19"/>
    </row>
    <row r="796" spans="1:28" x14ac:dyDescent="0.3">
      <c r="A796" s="17">
        <f>IF(ISBLANK(Original!C796),1,0)</f>
        <v>1</v>
      </c>
      <c r="B796" s="2" t="str">
        <f>MID(Original!D796,8,1)&amp;MID(Original!F796,8,1)</f>
        <v>B</v>
      </c>
      <c r="C796" s="17">
        <f t="shared" si="60"/>
        <v>0</v>
      </c>
      <c r="D796" s="18">
        <f>Original!G796+1</f>
        <v>8</v>
      </c>
      <c r="E796" s="18">
        <f>Original!H796+1</f>
        <v>8</v>
      </c>
      <c r="F796" s="18">
        <f>10-Original!I796+1</f>
        <v>3</v>
      </c>
      <c r="G796" s="18">
        <f>Original!J796+1</f>
        <v>6</v>
      </c>
      <c r="H796" s="18">
        <f>Original!K796+1</f>
        <v>4</v>
      </c>
      <c r="I796" s="18">
        <f>10-Original!L796+1</f>
        <v>7</v>
      </c>
      <c r="J796" s="4">
        <f t="shared" si="61"/>
        <v>6</v>
      </c>
      <c r="K796" s="18">
        <f>Original!M796</f>
        <v>5</v>
      </c>
      <c r="L796" s="20">
        <f>IF(RIGHT(Original!N796,3)="â‚¬",LEFT(Original!N796,(LEN(Original!N796)-3)),Original!N796)</f>
        <v>0</v>
      </c>
      <c r="M796" s="21">
        <f t="shared" si="62"/>
        <v>0</v>
      </c>
      <c r="N796" s="5">
        <f t="shared" si="63"/>
        <v>0</v>
      </c>
      <c r="O796" s="5">
        <f t="shared" si="64"/>
        <v>0</v>
      </c>
      <c r="P796" s="22" t="str">
        <f>IF(Original!O796="mÃ¤nnlich","0",IF(Original!O796="weiblich","1",""))</f>
        <v>1</v>
      </c>
      <c r="Q796" s="22">
        <f>IFERROR(INDEX(Alter!$B$1:$B$7,MATCH(LEFT(Original!P796,5),Alter!$A$1:$A$7,0)),"")</f>
        <v>2</v>
      </c>
      <c r="R796" s="23">
        <f>IFERROR(INDEX(Abschluss!$B$1:$B$10,MATCH(Original!Q796,Abschluss!$A$1:$A$10,0)),"")</f>
        <v>4</v>
      </c>
      <c r="S796" s="23">
        <f>IFERROR(INDEX(Tätigkeit!$B$1:$B$10,MATCH(Original!R796,Tätigkeit!$A$1:$A$10,0)),"")</f>
        <v>1</v>
      </c>
      <c r="T796" s="23" t="str">
        <f>IFERROR(INDEX(Berufsfeld!$B$1:$B$16,MATCH(Original!S796,Berufsfeld!$A$1:$A$16,0)),"")</f>
        <v/>
      </c>
      <c r="U796" s="23">
        <f>IFERROR(INDEX(Studium!$B$1:$B$11,MATCH(Original!T796,Studium!$A$1:$A$11,0)),"")</f>
        <v>7</v>
      </c>
      <c r="V796" s="24">
        <f>IFERROR(INDEX(Einkommen!$B$1:$B$17,MATCH(Original!U796,Einkommen!$A$1:$A$17,0)),"")</f>
        <v>2</v>
      </c>
      <c r="W796" s="24">
        <f>IF(Original!V796="","",Original!V796+1)</f>
        <v>3</v>
      </c>
      <c r="X796" s="24">
        <f>IF(Original!W796="","",Original!W796+1)</f>
        <v>6</v>
      </c>
      <c r="Y796" s="25">
        <f>IF(Original!X796="ja",1,IF(Original!X796="nein",0,""))</f>
        <v>0</v>
      </c>
      <c r="Z796" s="25">
        <f>IF(Original!Y796="ja",0,IF(Original!Y796="nein",1,""))</f>
        <v>0</v>
      </c>
      <c r="AA796" s="25">
        <f>IF(OR(Original!Z796="Meine Meinung zu Amazon hat meine Entscheidung im ersten Teil des Fragebogens nicht beeinflusst.",neu!C796=0),0,IF(AND(Original!Z796="Ich habe mich wegen meiner Amazon-Vorbehalte im ersten Teil des Fragebogens fÃ¼r das Spenden entschieden.",neu!C796=1),1,""))</f>
        <v>0</v>
      </c>
      <c r="AB796" s="19"/>
    </row>
    <row r="797" spans="1:28" x14ac:dyDescent="0.3">
      <c r="A797" s="17">
        <f>IF(ISBLANK(Original!C797),1,0)</f>
        <v>1</v>
      </c>
      <c r="B797" s="2" t="str">
        <f>MID(Original!D797,8,1)&amp;MID(Original!F797,8,1)</f>
        <v>A</v>
      </c>
      <c r="C797" s="17">
        <f t="shared" si="60"/>
        <v>1</v>
      </c>
      <c r="D797" s="18">
        <f>Original!G797+1</f>
        <v>3</v>
      </c>
      <c r="E797" s="18">
        <f>Original!H797+1</f>
        <v>5</v>
      </c>
      <c r="F797" s="18">
        <f>10-Original!I797+1</f>
        <v>4</v>
      </c>
      <c r="G797" s="18">
        <f>Original!J797+1</f>
        <v>4</v>
      </c>
      <c r="H797" s="18">
        <f>Original!K797+1</f>
        <v>2</v>
      </c>
      <c r="I797" s="18">
        <f>10-Original!L797+1</f>
        <v>3</v>
      </c>
      <c r="J797" s="4">
        <f t="shared" si="61"/>
        <v>3.5</v>
      </c>
      <c r="K797" s="18">
        <f>Original!M797</f>
        <v>6</v>
      </c>
      <c r="L797" s="20" t="str">
        <f>IF(RIGHT(Original!N797,3)="â‚¬",LEFT(Original!N797,(LEN(Original!N797)-3)),Original!N797)</f>
        <v xml:space="preserve">0 Euro </v>
      </c>
      <c r="M797" s="21" t="str">
        <f t="shared" si="62"/>
        <v xml:space="preserve">0 </v>
      </c>
      <c r="N797" s="5" t="str">
        <f t="shared" si="63"/>
        <v xml:space="preserve">0 </v>
      </c>
      <c r="O797" s="5">
        <f t="shared" si="64"/>
        <v>0</v>
      </c>
      <c r="P797" s="22" t="str">
        <f>IF(Original!O797="mÃ¤nnlich","0",IF(Original!O797="weiblich","1",""))</f>
        <v>1</v>
      </c>
      <c r="Q797" s="22">
        <f>IFERROR(INDEX(Alter!$B$1:$B$7,MATCH(LEFT(Original!P797,5),Alter!$A$1:$A$7,0)),"")</f>
        <v>3</v>
      </c>
      <c r="R797" s="23">
        <f>IFERROR(INDEX(Abschluss!$B$1:$B$10,MATCH(Original!Q797,Abschluss!$A$1:$A$10,0)),"")</f>
        <v>8</v>
      </c>
      <c r="S797" s="23">
        <f>IFERROR(INDEX(Tätigkeit!$B$1:$B$10,MATCH(Original!R797,Tätigkeit!$A$1:$A$10,0)),"")</f>
        <v>3</v>
      </c>
      <c r="T797" s="23">
        <f>IFERROR(INDEX(Berufsfeld!$B$1:$B$16,MATCH(Original!S797,Berufsfeld!$A$1:$A$16,0)),"")</f>
        <v>2</v>
      </c>
      <c r="U797" s="23">
        <f>IFERROR(INDEX(Studium!$B$1:$B$11,MATCH(Original!T797,Studium!$A$1:$A$11,0)),"")</f>
        <v>1</v>
      </c>
      <c r="V797" s="24">
        <f>IFERROR(INDEX(Einkommen!$B$1:$B$17,MATCH(Original!U797,Einkommen!$A$1:$A$17,0)),"")</f>
        <v>3</v>
      </c>
      <c r="W797" s="24">
        <f>IF(Original!V797="","",Original!V797+1)</f>
        <v>1</v>
      </c>
      <c r="X797" s="24">
        <f>IF(Original!W797="","",Original!W797+1)</f>
        <v>3</v>
      </c>
      <c r="Y797" s="25">
        <f>IF(Original!X797="ja",1,IF(Original!X797="nein",0,""))</f>
        <v>0</v>
      </c>
      <c r="Z797" s="25">
        <f>IF(Original!Y797="ja",0,IF(Original!Y797="nein",1,""))</f>
        <v>0</v>
      </c>
      <c r="AA797" s="25">
        <f>IF(OR(Original!Z797="Meine Meinung zu Amazon hat meine Entscheidung im ersten Teil des Fragebogens nicht beeinflusst.",neu!C797=0),0,IF(AND(Original!Z797="Ich habe mich wegen meiner Amazon-Vorbehalte im ersten Teil des Fragebogens fÃ¼r das Spenden entschieden.",neu!C797=1),1,""))</f>
        <v>0</v>
      </c>
      <c r="AB797" s="19"/>
    </row>
    <row r="798" spans="1:28" x14ac:dyDescent="0.3">
      <c r="A798" s="17">
        <f>IF(ISBLANK(Original!C798),1,0)</f>
        <v>0</v>
      </c>
      <c r="B798" s="2" t="str">
        <f>MID(Original!D798,8,1)&amp;MID(Original!F798,8,1)</f>
        <v>A</v>
      </c>
      <c r="C798" s="17">
        <f t="shared" si="60"/>
        <v>1</v>
      </c>
      <c r="D798" s="18">
        <f>Original!G798+1</f>
        <v>5</v>
      </c>
      <c r="E798" s="18">
        <f>Original!H798+1</f>
        <v>9</v>
      </c>
      <c r="F798" s="18">
        <f>10-Original!I798+1</f>
        <v>5</v>
      </c>
      <c r="G798" s="18">
        <f>Original!J798+1</f>
        <v>2</v>
      </c>
      <c r="H798" s="18">
        <f>Original!K798+1</f>
        <v>2</v>
      </c>
      <c r="I798" s="18">
        <f>10-Original!L798+1</f>
        <v>3</v>
      </c>
      <c r="J798" s="4">
        <f t="shared" si="61"/>
        <v>4.333333333333333</v>
      </c>
      <c r="K798" s="18">
        <f>Original!M798</f>
        <v>10</v>
      </c>
      <c r="L798" s="20" t="str">
        <f>IF(RIGHT(Original!N798,3)="â‚¬",LEFT(Original!N798,(LEN(Original!N798)-3)),Original!N798)</f>
        <v>300</v>
      </c>
      <c r="M798" s="21" t="str">
        <f t="shared" si="62"/>
        <v>300</v>
      </c>
      <c r="N798" s="5" t="str">
        <f t="shared" si="63"/>
        <v>300</v>
      </c>
      <c r="O798" s="5">
        <f t="shared" si="64"/>
        <v>300</v>
      </c>
      <c r="P798" s="22" t="str">
        <f>IF(Original!O798="mÃ¤nnlich","0",IF(Original!O798="weiblich","1",""))</f>
        <v>1</v>
      </c>
      <c r="Q798" s="22">
        <f>IFERROR(INDEX(Alter!$B$1:$B$7,MATCH(LEFT(Original!P798,5),Alter!$A$1:$A$7,0)),"")</f>
        <v>2</v>
      </c>
      <c r="R798" s="23">
        <f>IFERROR(INDEX(Abschluss!$B$1:$B$10,MATCH(Original!Q798,Abschluss!$A$1:$A$10,0)),"")</f>
        <v>4</v>
      </c>
      <c r="S798" s="23">
        <f>IFERROR(INDEX(Tätigkeit!$B$1:$B$10,MATCH(Original!R798,Tätigkeit!$A$1:$A$10,0)),"")</f>
        <v>1</v>
      </c>
      <c r="T798" s="23">
        <f>IFERROR(INDEX(Berufsfeld!$B$1:$B$16,MATCH(Original!S798,Berufsfeld!$A$1:$A$16,0)),"")</f>
        <v>4</v>
      </c>
      <c r="U798" s="23">
        <f>IFERROR(INDEX(Studium!$B$1:$B$11,MATCH(Original!T798,Studium!$A$1:$A$11,0)),"")</f>
        <v>3</v>
      </c>
      <c r="V798" s="24">
        <f>IFERROR(INDEX(Einkommen!$B$1:$B$17,MATCH(Original!U798,Einkommen!$A$1:$A$17,0)),"")</f>
        <v>2</v>
      </c>
      <c r="W798" s="24">
        <f>IF(Original!V798="","",Original!V798+1)</f>
        <v>3</v>
      </c>
      <c r="X798" s="24">
        <f>IF(Original!W798="","",Original!W798+1)</f>
        <v>2</v>
      </c>
      <c r="Y798" s="25">
        <f>IF(Original!X798="ja",1,IF(Original!X798="nein",0,""))</f>
        <v>1</v>
      </c>
      <c r="Z798" s="25">
        <f>IF(Original!Y798="ja",0,IF(Original!Y798="nein",1,""))</f>
        <v>0</v>
      </c>
      <c r="AA798" s="25">
        <f>IF(OR(Original!Z798="Meine Meinung zu Amazon hat meine Entscheidung im ersten Teil des Fragebogens nicht beeinflusst.",neu!C798=0),0,IF(AND(Original!Z798="Ich habe mich wegen meiner Amazon-Vorbehalte im ersten Teil des Fragebogens fÃ¼r das Spenden entschieden.",neu!C798=1),1,""))</f>
        <v>0</v>
      </c>
      <c r="AB798" s="19"/>
    </row>
    <row r="799" spans="1:28" x14ac:dyDescent="0.3">
      <c r="A799" s="17">
        <f>IF(ISBLANK(Original!C799),1,0)</f>
        <v>0</v>
      </c>
      <c r="B799" s="2" t="str">
        <f>MID(Original!D799,8,1)&amp;MID(Original!F799,8,1)</f>
        <v>A</v>
      </c>
      <c r="C799" s="17">
        <f t="shared" si="60"/>
        <v>1</v>
      </c>
      <c r="D799" s="18">
        <f>Original!G799+1</f>
        <v>8</v>
      </c>
      <c r="E799" s="18">
        <f>Original!H799+1</f>
        <v>9</v>
      </c>
      <c r="F799" s="18">
        <f>10-Original!I799+1</f>
        <v>3</v>
      </c>
      <c r="G799" s="18">
        <f>Original!J799+1</f>
        <v>5</v>
      </c>
      <c r="H799" s="18">
        <f>Original!K799+1</f>
        <v>4</v>
      </c>
      <c r="I799" s="18">
        <f>10-Original!L799+1</f>
        <v>3</v>
      </c>
      <c r="J799" s="4">
        <f t="shared" si="61"/>
        <v>5.333333333333333</v>
      </c>
      <c r="K799" s="18">
        <f>Original!M799</f>
        <v>6</v>
      </c>
      <c r="L799" s="20">
        <f>IF(RIGHT(Original!N799,3)="â‚¬",LEFT(Original!N799,(LEN(Original!N799)-3)),Original!N799)</f>
        <v>100</v>
      </c>
      <c r="M799" s="21">
        <f t="shared" si="62"/>
        <v>100</v>
      </c>
      <c r="N799" s="5">
        <f t="shared" si="63"/>
        <v>100</v>
      </c>
      <c r="O799" s="5">
        <f t="shared" si="64"/>
        <v>100</v>
      </c>
      <c r="P799" s="22" t="str">
        <f>IF(Original!O799="mÃ¤nnlich","0",IF(Original!O799="weiblich","1",""))</f>
        <v>1</v>
      </c>
      <c r="Q799" s="22">
        <f>IFERROR(INDEX(Alter!$B$1:$B$7,MATCH(LEFT(Original!P799,5),Alter!$A$1:$A$7,0)),"")</f>
        <v>2</v>
      </c>
      <c r="R799" s="23">
        <f>IFERROR(INDEX(Abschluss!$B$1:$B$10,MATCH(Original!Q799,Abschluss!$A$1:$A$10,0)),"")</f>
        <v>4</v>
      </c>
      <c r="S799" s="23">
        <f>IFERROR(INDEX(Tätigkeit!$B$1:$B$10,MATCH(Original!R799,Tätigkeit!$A$1:$A$10,0)),"")</f>
        <v>1</v>
      </c>
      <c r="T799" s="23">
        <f>IFERROR(INDEX(Berufsfeld!$B$1:$B$16,MATCH(Original!S799,Berufsfeld!$A$1:$A$16,0)),"")</f>
        <v>2</v>
      </c>
      <c r="U799" s="23">
        <f>IFERROR(INDEX(Studium!$B$1:$B$11,MATCH(Original!T799,Studium!$A$1:$A$11,0)),"")</f>
        <v>5</v>
      </c>
      <c r="V799" s="24">
        <f>IFERROR(INDEX(Einkommen!$B$1:$B$17,MATCH(Original!U799,Einkommen!$A$1:$A$17,0)),"")</f>
        <v>1</v>
      </c>
      <c r="W799" s="24">
        <f>IF(Original!V799="","",Original!V799+1)</f>
        <v>3</v>
      </c>
      <c r="X799" s="24">
        <f>IF(Original!W799="","",Original!W799+1)</f>
        <v>2</v>
      </c>
      <c r="Y799" s="25">
        <f>IF(Original!X799="ja",1,IF(Original!X799="nein",0,""))</f>
        <v>0</v>
      </c>
      <c r="Z799" s="25">
        <f>IF(Original!Y799="ja",0,IF(Original!Y799="nein",1,""))</f>
        <v>0</v>
      </c>
      <c r="AA799" s="25">
        <f>IF(OR(Original!Z799="Meine Meinung zu Amazon hat meine Entscheidung im ersten Teil des Fragebogens nicht beeinflusst.",neu!C799=0),0,IF(AND(Original!Z799="Ich habe mich wegen meiner Amazon-Vorbehalte im ersten Teil des Fragebogens fÃ¼r das Spenden entschieden.",neu!C799=1),1,""))</f>
        <v>0</v>
      </c>
      <c r="AB799" s="19"/>
    </row>
    <row r="800" spans="1:28" x14ac:dyDescent="0.3">
      <c r="A800" s="17">
        <f>IF(ISBLANK(Original!C800),1,0)</f>
        <v>0</v>
      </c>
      <c r="B800" s="2" t="str">
        <f>MID(Original!D800,8,1)&amp;MID(Original!F800,8,1)</f>
        <v>A</v>
      </c>
      <c r="C800" s="17">
        <f t="shared" si="60"/>
        <v>1</v>
      </c>
      <c r="D800" s="18">
        <f>Original!G800+1</f>
        <v>9</v>
      </c>
      <c r="E800" s="18">
        <f>Original!H800+1</f>
        <v>8</v>
      </c>
      <c r="F800" s="18">
        <f>10-Original!I800+1</f>
        <v>7</v>
      </c>
      <c r="G800" s="18">
        <f>Original!J800+1</f>
        <v>5</v>
      </c>
      <c r="H800" s="18">
        <f>Original!K800+1</f>
        <v>6</v>
      </c>
      <c r="I800" s="18">
        <f>10-Original!L800+1</f>
        <v>5</v>
      </c>
      <c r="J800" s="4">
        <f t="shared" si="61"/>
        <v>6.666666666666667</v>
      </c>
      <c r="K800" s="18">
        <f>Original!M800</f>
        <v>8</v>
      </c>
      <c r="L800" s="20" t="str">
        <f>IF(RIGHT(Original!N800,3)="â‚¬",LEFT(Original!N800,(LEN(Original!N800)-3)),Original!N800)</f>
        <v>500</v>
      </c>
      <c r="M800" s="21" t="str">
        <f t="shared" si="62"/>
        <v>500</v>
      </c>
      <c r="N800" s="5" t="str">
        <f t="shared" si="63"/>
        <v>500</v>
      </c>
      <c r="O800" s="5">
        <f t="shared" si="64"/>
        <v>500</v>
      </c>
      <c r="P800" s="22" t="str">
        <f>IF(Original!O800="mÃ¤nnlich","0",IF(Original!O800="weiblich","1",""))</f>
        <v>1</v>
      </c>
      <c r="Q800" s="22">
        <f>IFERROR(INDEX(Alter!$B$1:$B$7,MATCH(LEFT(Original!P800,5),Alter!$A$1:$A$7,0)),"")</f>
        <v>2</v>
      </c>
      <c r="R800" s="23">
        <f>IFERROR(INDEX(Abschluss!$B$1:$B$10,MATCH(Original!Q800,Abschluss!$A$1:$A$10,0)),"")</f>
        <v>4</v>
      </c>
      <c r="S800" s="23">
        <f>IFERROR(INDEX(Tätigkeit!$B$1:$B$10,MATCH(Original!R800,Tätigkeit!$A$1:$A$10,0)),"")</f>
        <v>1</v>
      </c>
      <c r="T800" s="23">
        <f>IFERROR(INDEX(Berufsfeld!$B$1:$B$16,MATCH(Original!S800,Berufsfeld!$A$1:$A$16,0)),"")</f>
        <v>3</v>
      </c>
      <c r="U800" s="23">
        <f>IFERROR(INDEX(Studium!$B$1:$B$11,MATCH(Original!T800,Studium!$A$1:$A$11,0)),"")</f>
        <v>7</v>
      </c>
      <c r="V800" s="24">
        <f>IFERROR(INDEX(Einkommen!$B$1:$B$17,MATCH(Original!U800,Einkommen!$A$1:$A$17,0)),"")</f>
        <v>2</v>
      </c>
      <c r="W800" s="24">
        <f>IF(Original!V800="","",Original!V800+1)</f>
        <v>5</v>
      </c>
      <c r="X800" s="24">
        <f>IF(Original!W800="","",Original!W800+1)</f>
        <v>5</v>
      </c>
      <c r="Y800" s="25">
        <f>IF(Original!X800="ja",1,IF(Original!X800="nein",0,""))</f>
        <v>1</v>
      </c>
      <c r="Z800" s="25">
        <f>IF(Original!Y800="ja",0,IF(Original!Y800="nein",1,""))</f>
        <v>0</v>
      </c>
      <c r="AA800" s="25">
        <f>IF(OR(Original!Z800="Meine Meinung zu Amazon hat meine Entscheidung im ersten Teil des Fragebogens nicht beeinflusst.",neu!C800=0),0,IF(AND(Original!Z800="Ich habe mich wegen meiner Amazon-Vorbehalte im ersten Teil des Fragebogens fÃ¼r das Spenden entschieden.",neu!C800=1),1,""))</f>
        <v>1</v>
      </c>
      <c r="AB800" s="19"/>
    </row>
    <row r="801" spans="1:28" x14ac:dyDescent="0.3">
      <c r="A801" s="17">
        <f>IF(ISBLANK(Original!C801),1,0)</f>
        <v>0</v>
      </c>
      <c r="B801" s="2" t="str">
        <f>MID(Original!D801,8,1)&amp;MID(Original!F801,8,1)</f>
        <v>A</v>
      </c>
      <c r="C801" s="17">
        <f t="shared" si="60"/>
        <v>1</v>
      </c>
      <c r="D801" s="18">
        <f>Original!G801+1</f>
        <v>9</v>
      </c>
      <c r="E801" s="18">
        <f>Original!H801+1</f>
        <v>7</v>
      </c>
      <c r="F801" s="18">
        <f>10-Original!I801+1</f>
        <v>3</v>
      </c>
      <c r="G801" s="18">
        <f>Original!J801+1</f>
        <v>8</v>
      </c>
      <c r="H801" s="18">
        <f>Original!K801+1</f>
        <v>9</v>
      </c>
      <c r="I801" s="18">
        <f>10-Original!L801+1</f>
        <v>8</v>
      </c>
      <c r="J801" s="4">
        <f t="shared" si="61"/>
        <v>7.333333333333333</v>
      </c>
      <c r="K801" s="18">
        <f>Original!M801</f>
        <v>8</v>
      </c>
      <c r="L801" s="20">
        <f>IF(RIGHT(Original!N801,3)="â‚¬",LEFT(Original!N801,(LEN(Original!N801)-3)),Original!N801)</f>
        <v>0</v>
      </c>
      <c r="M801" s="21">
        <f t="shared" si="62"/>
        <v>0</v>
      </c>
      <c r="N801" s="5">
        <f t="shared" si="63"/>
        <v>0</v>
      </c>
      <c r="O801" s="5">
        <f t="shared" si="64"/>
        <v>0</v>
      </c>
      <c r="P801" s="22" t="str">
        <f>IF(Original!O801="mÃ¤nnlich","0",IF(Original!O801="weiblich","1",""))</f>
        <v>0</v>
      </c>
      <c r="Q801" s="22">
        <f>IFERROR(INDEX(Alter!$B$1:$B$7,MATCH(LEFT(Original!P801,5),Alter!$A$1:$A$7,0)),"")</f>
        <v>3</v>
      </c>
      <c r="R801" s="23">
        <f>IFERROR(INDEX(Abschluss!$B$1:$B$10,MATCH(Original!Q801,Abschluss!$A$1:$A$10,0)),"")</f>
        <v>8</v>
      </c>
      <c r="S801" s="23">
        <f>IFERROR(INDEX(Tätigkeit!$B$1:$B$10,MATCH(Original!R801,Tätigkeit!$A$1:$A$10,0)),"")</f>
        <v>1</v>
      </c>
      <c r="T801" s="23">
        <f>IFERROR(INDEX(Berufsfeld!$B$1:$B$16,MATCH(Original!S801,Berufsfeld!$A$1:$A$16,0)),"")</f>
        <v>4</v>
      </c>
      <c r="U801" s="23">
        <f>IFERROR(INDEX(Studium!$B$1:$B$11,MATCH(Original!T801,Studium!$A$1:$A$11,0)),"")</f>
        <v>3</v>
      </c>
      <c r="V801" s="24">
        <f>IFERROR(INDEX(Einkommen!$B$1:$B$17,MATCH(Original!U801,Einkommen!$A$1:$A$17,0)),"")</f>
        <v>2</v>
      </c>
      <c r="W801" s="24">
        <f>IF(Original!V801="","",Original!V801+1)</f>
        <v>3</v>
      </c>
      <c r="X801" s="24">
        <f>IF(Original!W801="","",Original!W801+1)</f>
        <v>3</v>
      </c>
      <c r="Y801" s="25">
        <f>IF(Original!X801="ja",1,IF(Original!X801="nein",0,""))</f>
        <v>1</v>
      </c>
      <c r="Z801" s="25">
        <f>IF(Original!Y801="ja",0,IF(Original!Y801="nein",1,""))</f>
        <v>0</v>
      </c>
      <c r="AA801" s="25">
        <f>IF(OR(Original!Z801="Meine Meinung zu Amazon hat meine Entscheidung im ersten Teil des Fragebogens nicht beeinflusst.",neu!C801=0),0,IF(AND(Original!Z801="Ich habe mich wegen meiner Amazon-Vorbehalte im ersten Teil des Fragebogens fÃ¼r das Spenden entschieden.",neu!C801=1),1,""))</f>
        <v>0</v>
      </c>
      <c r="AB801" s="19"/>
    </row>
    <row r="802" spans="1:28" x14ac:dyDescent="0.3">
      <c r="A802" s="17">
        <f>IF(ISBLANK(Original!C802),1,0)</f>
        <v>1</v>
      </c>
      <c r="B802" s="2" t="str">
        <f>MID(Original!D802,8,1)&amp;MID(Original!F802,8,1)</f>
        <v>A</v>
      </c>
      <c r="C802" s="17">
        <f t="shared" si="60"/>
        <v>1</v>
      </c>
      <c r="D802" s="18">
        <f>Original!G802+1</f>
        <v>9</v>
      </c>
      <c r="E802" s="18">
        <f>Original!H802+1</f>
        <v>5</v>
      </c>
      <c r="F802" s="18">
        <f>10-Original!I802+1</f>
        <v>5</v>
      </c>
      <c r="G802" s="18">
        <f>Original!J802+1</f>
        <v>8</v>
      </c>
      <c r="H802" s="18">
        <f>Original!K802+1</f>
        <v>6</v>
      </c>
      <c r="I802" s="18">
        <f>10-Original!L802+1</f>
        <v>4</v>
      </c>
      <c r="J802" s="4">
        <f t="shared" si="61"/>
        <v>6.166666666666667</v>
      </c>
      <c r="K802" s="18">
        <f>Original!M802</f>
        <v>8</v>
      </c>
      <c r="L802" s="20" t="str">
        <f>IF(RIGHT(Original!N802,3)="â‚¬",LEFT(Original!N802,(LEN(Original!N802)-3)),Original!N802)</f>
        <v>200</v>
      </c>
      <c r="M802" s="21" t="str">
        <f t="shared" si="62"/>
        <v>200</v>
      </c>
      <c r="N802" s="5" t="str">
        <f t="shared" si="63"/>
        <v>200</v>
      </c>
      <c r="O802" s="5">
        <f t="shared" si="64"/>
        <v>200</v>
      </c>
      <c r="P802" s="22" t="str">
        <f>IF(Original!O802="mÃ¤nnlich","0",IF(Original!O802="weiblich","1",""))</f>
        <v>0</v>
      </c>
      <c r="Q802" s="22">
        <f>IFERROR(INDEX(Alter!$B$1:$B$7,MATCH(LEFT(Original!P802,5),Alter!$A$1:$A$7,0)),"")</f>
        <v>3</v>
      </c>
      <c r="R802" s="23">
        <f>IFERROR(INDEX(Abschluss!$B$1:$B$10,MATCH(Original!Q802,Abschluss!$A$1:$A$10,0)),"")</f>
        <v>8</v>
      </c>
      <c r="S802" s="23">
        <f>IFERROR(INDEX(Tätigkeit!$B$1:$B$10,MATCH(Original!R802,Tätigkeit!$A$1:$A$10,0)),"")</f>
        <v>1</v>
      </c>
      <c r="T802" s="23">
        <f>IFERROR(INDEX(Berufsfeld!$B$1:$B$16,MATCH(Original!S802,Berufsfeld!$A$1:$A$16,0)),"")</f>
        <v>8</v>
      </c>
      <c r="U802" s="23">
        <f>IFERROR(INDEX(Studium!$B$1:$B$11,MATCH(Original!T802,Studium!$A$1:$A$11,0)),"")</f>
        <v>5</v>
      </c>
      <c r="V802" s="24">
        <f>IFERROR(INDEX(Einkommen!$B$1:$B$17,MATCH(Original!U802,Einkommen!$A$1:$A$17,0)),"")</f>
        <v>2</v>
      </c>
      <c r="W802" s="24">
        <f>IF(Original!V802="","",Original!V802+1)</f>
        <v>6</v>
      </c>
      <c r="X802" s="24">
        <f>IF(Original!W802="","",Original!W802+1)</f>
        <v>4</v>
      </c>
      <c r="Y802" s="25">
        <f>IF(Original!X802="ja",1,IF(Original!X802="nein",0,""))</f>
        <v>1</v>
      </c>
      <c r="Z802" s="25">
        <f>IF(Original!Y802="ja",0,IF(Original!Y802="nein",1,""))</f>
        <v>0</v>
      </c>
      <c r="AA802" s="25">
        <f>IF(OR(Original!Z802="Meine Meinung zu Amazon hat meine Entscheidung im ersten Teil des Fragebogens nicht beeinflusst.",neu!C802=0),0,IF(AND(Original!Z802="Ich habe mich wegen meiner Amazon-Vorbehalte im ersten Teil des Fragebogens fÃ¼r das Spenden entschieden.",neu!C802=1),1,""))</f>
        <v>0</v>
      </c>
      <c r="AB802" s="19"/>
    </row>
    <row r="803" spans="1:28" x14ac:dyDescent="0.3">
      <c r="A803" s="17">
        <f>IF(ISBLANK(Original!C803),1,0)</f>
        <v>0</v>
      </c>
      <c r="B803" s="2" t="str">
        <f>MID(Original!D803,8,1)&amp;MID(Original!F803,8,1)</f>
        <v>A</v>
      </c>
      <c r="C803" s="17">
        <f t="shared" si="60"/>
        <v>1</v>
      </c>
      <c r="D803" s="18">
        <f>Original!G803+1</f>
        <v>9</v>
      </c>
      <c r="E803" s="18">
        <f>Original!H803+1</f>
        <v>9</v>
      </c>
      <c r="F803" s="18">
        <f>10-Original!I803+1</f>
        <v>4</v>
      </c>
      <c r="G803" s="18">
        <f>Original!J803+1</f>
        <v>5</v>
      </c>
      <c r="H803" s="18">
        <f>Original!K803+1</f>
        <v>3</v>
      </c>
      <c r="I803" s="18">
        <f>10-Original!L803+1</f>
        <v>8</v>
      </c>
      <c r="J803" s="4">
        <f t="shared" si="61"/>
        <v>6.333333333333333</v>
      </c>
      <c r="K803" s="18">
        <f>Original!M803</f>
        <v>7</v>
      </c>
      <c r="L803" s="20">
        <f>IF(RIGHT(Original!N803,3)="â‚¬",LEFT(Original!N803,(LEN(Original!N803)-3)),Original!N803)</f>
        <v>0</v>
      </c>
      <c r="M803" s="21">
        <f t="shared" si="62"/>
        <v>0</v>
      </c>
      <c r="N803" s="5">
        <f t="shared" si="63"/>
        <v>0</v>
      </c>
      <c r="O803" s="5">
        <f t="shared" si="64"/>
        <v>0</v>
      </c>
      <c r="P803" s="22" t="str">
        <f>IF(Original!O803="mÃ¤nnlich","0",IF(Original!O803="weiblich","1",""))</f>
        <v>0</v>
      </c>
      <c r="Q803" s="22">
        <f>IFERROR(INDEX(Alter!$B$1:$B$7,MATCH(LEFT(Original!P803,5),Alter!$A$1:$A$7,0)),"")</f>
        <v>3</v>
      </c>
      <c r="R803" s="23">
        <f>IFERROR(INDEX(Abschluss!$B$1:$B$10,MATCH(Original!Q803,Abschluss!$A$1:$A$10,0)),"")</f>
        <v>7</v>
      </c>
      <c r="S803" s="23">
        <f>IFERROR(INDEX(Tätigkeit!$B$1:$B$10,MATCH(Original!R803,Tätigkeit!$A$1:$A$10,0)),"")</f>
        <v>2</v>
      </c>
      <c r="T803" s="23">
        <f>IFERROR(INDEX(Berufsfeld!$B$1:$B$16,MATCH(Original!S803,Berufsfeld!$A$1:$A$16,0)),"")</f>
        <v>3</v>
      </c>
      <c r="U803" s="23">
        <f>IFERROR(INDEX(Studium!$B$1:$B$11,MATCH(Original!T803,Studium!$A$1:$A$11,0)),"")</f>
        <v>2</v>
      </c>
      <c r="V803" s="24">
        <f>IFERROR(INDEX(Einkommen!$B$1:$B$17,MATCH(Original!U803,Einkommen!$A$1:$A$17,0)),"")</f>
        <v>7</v>
      </c>
      <c r="W803" s="24">
        <f>IF(Original!V803="","",Original!V803+1)</f>
        <v>6</v>
      </c>
      <c r="X803" s="24">
        <f>IF(Original!W803="","",Original!W803+1)</f>
        <v>3</v>
      </c>
      <c r="Y803" s="25">
        <f>IF(Original!X803="ja",1,IF(Original!X803="nein",0,""))</f>
        <v>1</v>
      </c>
      <c r="Z803" s="25">
        <f>IF(Original!Y803="ja",0,IF(Original!Y803="nein",1,""))</f>
        <v>0</v>
      </c>
      <c r="AA803" s="25">
        <f>IF(OR(Original!Z803="Meine Meinung zu Amazon hat meine Entscheidung im ersten Teil des Fragebogens nicht beeinflusst.",neu!C803=0),0,IF(AND(Original!Z803="Ich habe mich wegen meiner Amazon-Vorbehalte im ersten Teil des Fragebogens fÃ¼r das Spenden entschieden.",neu!C803=1),1,""))</f>
        <v>0</v>
      </c>
      <c r="AB803" s="19"/>
    </row>
    <row r="804" spans="1:28" x14ac:dyDescent="0.3">
      <c r="A804" s="17">
        <f>IF(ISBLANK(Original!C804),1,0)</f>
        <v>1</v>
      </c>
      <c r="B804" s="2" t="str">
        <f>MID(Original!D804,8,1)&amp;MID(Original!F804,8,1)</f>
        <v>A</v>
      </c>
      <c r="C804" s="17">
        <f t="shared" si="60"/>
        <v>1</v>
      </c>
      <c r="D804" s="18">
        <f>Original!G804+1</f>
        <v>5</v>
      </c>
      <c r="E804" s="18">
        <f>Original!H804+1</f>
        <v>9</v>
      </c>
      <c r="F804" s="18">
        <f>10-Original!I804+1</f>
        <v>6</v>
      </c>
      <c r="G804" s="18">
        <f>Original!J804+1</f>
        <v>5</v>
      </c>
      <c r="H804" s="18">
        <f>Original!K804+1</f>
        <v>3</v>
      </c>
      <c r="I804" s="18">
        <f>10-Original!L804+1</f>
        <v>4</v>
      </c>
      <c r="J804" s="4">
        <f t="shared" si="61"/>
        <v>5.333333333333333</v>
      </c>
      <c r="K804" s="18">
        <f>Original!M804</f>
        <v>10</v>
      </c>
      <c r="L804" s="20" t="str">
        <f>IF(RIGHT(Original!N804,3)="â‚¬",LEFT(Original!N804,(LEN(Original!N804)-3)),Original!N804)</f>
        <v>500</v>
      </c>
      <c r="M804" s="21" t="str">
        <f t="shared" si="62"/>
        <v>500</v>
      </c>
      <c r="N804" s="5" t="str">
        <f t="shared" si="63"/>
        <v>500</v>
      </c>
      <c r="O804" s="5">
        <f t="shared" si="64"/>
        <v>500</v>
      </c>
      <c r="P804" s="22" t="str">
        <f>IF(Original!O804="mÃ¤nnlich","0",IF(Original!O804="weiblich","1",""))</f>
        <v>1</v>
      </c>
      <c r="Q804" s="22">
        <f>IFERROR(INDEX(Alter!$B$1:$B$7,MATCH(LEFT(Original!P804,5),Alter!$A$1:$A$7,0)),"")</f>
        <v>3</v>
      </c>
      <c r="R804" s="23">
        <f>IFERROR(INDEX(Abschluss!$B$1:$B$10,MATCH(Original!Q804,Abschluss!$A$1:$A$10,0)),"")</f>
        <v>8</v>
      </c>
      <c r="S804" s="23">
        <f>IFERROR(INDEX(Tätigkeit!$B$1:$B$10,MATCH(Original!R804,Tätigkeit!$A$1:$A$10,0)),"")</f>
        <v>1</v>
      </c>
      <c r="T804" s="23">
        <f>IFERROR(INDEX(Berufsfeld!$B$1:$B$16,MATCH(Original!S804,Berufsfeld!$A$1:$A$16,0)),"")</f>
        <v>2</v>
      </c>
      <c r="U804" s="23" t="str">
        <f>IFERROR(INDEX(Studium!$B$1:$B$11,MATCH(Original!T804,Studium!$A$1:$A$11,0)),"")</f>
        <v/>
      </c>
      <c r="V804" s="24">
        <f>IFERROR(INDEX(Einkommen!$B$1:$B$17,MATCH(Original!U804,Einkommen!$A$1:$A$17,0)),"")</f>
        <v>2</v>
      </c>
      <c r="W804" s="24">
        <f>IF(Original!V804="","",Original!V804+1)</f>
        <v>2</v>
      </c>
      <c r="X804" s="24">
        <f>IF(Original!W804="","",Original!W804+1)</f>
        <v>4</v>
      </c>
      <c r="Y804" s="25">
        <f>IF(Original!X804="ja",1,IF(Original!X804="nein",0,""))</f>
        <v>1</v>
      </c>
      <c r="Z804" s="25">
        <f>IF(Original!Y804="ja",0,IF(Original!Y804="nein",1,""))</f>
        <v>0</v>
      </c>
      <c r="AA804" s="25">
        <f>IF(OR(Original!Z804="Meine Meinung zu Amazon hat meine Entscheidung im ersten Teil des Fragebogens nicht beeinflusst.",neu!C804=0),0,IF(AND(Original!Z804="Ich habe mich wegen meiner Amazon-Vorbehalte im ersten Teil des Fragebogens fÃ¼r das Spenden entschieden.",neu!C804=1),1,""))</f>
        <v>0</v>
      </c>
      <c r="AB804" s="19"/>
    </row>
    <row r="805" spans="1:28" x14ac:dyDescent="0.3">
      <c r="A805" s="17">
        <f>IF(ISBLANK(Original!C805),1,0)</f>
        <v>0</v>
      </c>
      <c r="B805" s="2" t="str">
        <f>MID(Original!D805,8,1)&amp;MID(Original!F805,8,1)</f>
        <v>A</v>
      </c>
      <c r="C805" s="17">
        <f t="shared" si="60"/>
        <v>1</v>
      </c>
      <c r="D805" s="18">
        <f>Original!G805+1</f>
        <v>7</v>
      </c>
      <c r="E805" s="18">
        <f>Original!H805+1</f>
        <v>3</v>
      </c>
      <c r="F805" s="18">
        <f>10-Original!I805+1</f>
        <v>2</v>
      </c>
      <c r="G805" s="18">
        <f>Original!J805+1</f>
        <v>4</v>
      </c>
      <c r="H805" s="18">
        <f>Original!K805+1</f>
        <v>1</v>
      </c>
      <c r="I805" s="18">
        <f>10-Original!L805+1</f>
        <v>6</v>
      </c>
      <c r="J805" s="4">
        <f t="shared" si="61"/>
        <v>3.8333333333333335</v>
      </c>
      <c r="K805" s="18">
        <f>Original!M805</f>
        <v>8</v>
      </c>
      <c r="L805" s="20">
        <f>IF(RIGHT(Original!N805,3)="â‚¬",LEFT(Original!N805,(LEN(Original!N805)-3)),Original!N805)</f>
        <v>100</v>
      </c>
      <c r="M805" s="21">
        <f t="shared" si="62"/>
        <v>100</v>
      </c>
      <c r="N805" s="5">
        <f t="shared" si="63"/>
        <v>100</v>
      </c>
      <c r="O805" s="5">
        <f t="shared" si="64"/>
        <v>100</v>
      </c>
      <c r="P805" s="22" t="str">
        <f>IF(Original!O805="mÃ¤nnlich","0",IF(Original!O805="weiblich","1",""))</f>
        <v>1</v>
      </c>
      <c r="Q805" s="22">
        <f>IFERROR(INDEX(Alter!$B$1:$B$7,MATCH(LEFT(Original!P805,5),Alter!$A$1:$A$7,0)),"")</f>
        <v>2</v>
      </c>
      <c r="R805" s="23">
        <f>IFERROR(INDEX(Abschluss!$B$1:$B$10,MATCH(Original!Q805,Abschluss!$A$1:$A$10,0)),"")</f>
        <v>7</v>
      </c>
      <c r="S805" s="23">
        <f>IFERROR(INDEX(Tätigkeit!$B$1:$B$10,MATCH(Original!R805,Tätigkeit!$A$1:$A$10,0)),"")</f>
        <v>1</v>
      </c>
      <c r="T805" s="23">
        <f>IFERROR(INDEX(Berufsfeld!$B$1:$B$16,MATCH(Original!S805,Berufsfeld!$A$1:$A$16,0)),"")</f>
        <v>4</v>
      </c>
      <c r="U805" s="23">
        <f>IFERROR(INDEX(Studium!$B$1:$B$11,MATCH(Original!T805,Studium!$A$1:$A$11,0)),"")</f>
        <v>4</v>
      </c>
      <c r="V805" s="24">
        <f>IFERROR(INDEX(Einkommen!$B$1:$B$17,MATCH(Original!U805,Einkommen!$A$1:$A$17,0)),"")</f>
        <v>3</v>
      </c>
      <c r="W805" s="24">
        <f>IF(Original!V805="","",Original!V805+1)</f>
        <v>5</v>
      </c>
      <c r="X805" s="24">
        <f>IF(Original!W805="","",Original!W805+1)</f>
        <v>3</v>
      </c>
      <c r="Y805" s="25">
        <f>IF(Original!X805="ja",1,IF(Original!X805="nein",0,""))</f>
        <v>1</v>
      </c>
      <c r="Z805" s="25">
        <f>IF(Original!Y805="ja",0,IF(Original!Y805="nein",1,""))</f>
        <v>0</v>
      </c>
      <c r="AA805" s="25">
        <f>IF(OR(Original!Z805="Meine Meinung zu Amazon hat meine Entscheidung im ersten Teil des Fragebogens nicht beeinflusst.",neu!C805=0),0,IF(AND(Original!Z805="Ich habe mich wegen meiner Amazon-Vorbehalte im ersten Teil des Fragebogens fÃ¼r das Spenden entschieden.",neu!C805=1),1,""))</f>
        <v>0</v>
      </c>
      <c r="AB805" s="19"/>
    </row>
    <row r="806" spans="1:28" x14ac:dyDescent="0.3">
      <c r="A806" s="17">
        <f>IF(ISBLANK(Original!C806),1,0)</f>
        <v>0</v>
      </c>
      <c r="B806" s="2" t="str">
        <f>MID(Original!D806,8,1)&amp;MID(Original!F806,8,1)</f>
        <v>A</v>
      </c>
      <c r="C806" s="17">
        <f t="shared" si="60"/>
        <v>1</v>
      </c>
      <c r="D806" s="18">
        <f>Original!G806+1</f>
        <v>2</v>
      </c>
      <c r="E806" s="18">
        <f>Original!H806+1</f>
        <v>1</v>
      </c>
      <c r="F806" s="18">
        <f>10-Original!I806+1</f>
        <v>6</v>
      </c>
      <c r="G806" s="18">
        <f>Original!J806+1</f>
        <v>1</v>
      </c>
      <c r="H806" s="18">
        <f>Original!K806+1</f>
        <v>1</v>
      </c>
      <c r="I806" s="18">
        <f>10-Original!L806+1</f>
        <v>1</v>
      </c>
      <c r="J806" s="4">
        <f t="shared" si="61"/>
        <v>2</v>
      </c>
      <c r="K806" s="18">
        <f>Original!M806</f>
        <v>2</v>
      </c>
      <c r="L806" s="20">
        <f>IF(RIGHT(Original!N806,3)="â‚¬",LEFT(Original!N806,(LEN(Original!N806)-3)),Original!N806)</f>
        <v>0</v>
      </c>
      <c r="M806" s="21">
        <f t="shared" si="62"/>
        <v>0</v>
      </c>
      <c r="N806" s="5">
        <f t="shared" si="63"/>
        <v>0</v>
      </c>
      <c r="O806" s="5">
        <f t="shared" si="64"/>
        <v>0</v>
      </c>
      <c r="P806" s="22" t="str">
        <f>IF(Original!O806="mÃ¤nnlich","0",IF(Original!O806="weiblich","1",""))</f>
        <v>0</v>
      </c>
      <c r="Q806" s="22">
        <f>IFERROR(INDEX(Alter!$B$1:$B$7,MATCH(LEFT(Original!P806,5),Alter!$A$1:$A$7,0)),"")</f>
        <v>3</v>
      </c>
      <c r="R806" s="23">
        <f>IFERROR(INDEX(Abschluss!$B$1:$B$10,MATCH(Original!Q806,Abschluss!$A$1:$A$10,0)),"")</f>
        <v>5</v>
      </c>
      <c r="S806" s="23">
        <f>IFERROR(INDEX(Tätigkeit!$B$1:$B$10,MATCH(Original!R806,Tätigkeit!$A$1:$A$10,0)),"")</f>
        <v>1</v>
      </c>
      <c r="T806" s="23">
        <f>IFERROR(INDEX(Berufsfeld!$B$1:$B$16,MATCH(Original!S806,Berufsfeld!$A$1:$A$16,0)),"")</f>
        <v>7</v>
      </c>
      <c r="U806" s="23">
        <f>IFERROR(INDEX(Studium!$B$1:$B$11,MATCH(Original!T806,Studium!$A$1:$A$11,0)),"")</f>
        <v>5</v>
      </c>
      <c r="V806" s="24">
        <f>IFERROR(INDEX(Einkommen!$B$1:$B$17,MATCH(Original!U806,Einkommen!$A$1:$A$17,0)),"")</f>
        <v>2</v>
      </c>
      <c r="W806" s="24">
        <f>IF(Original!V806="","",Original!V806+1)</f>
        <v>1</v>
      </c>
      <c r="X806" s="24">
        <f>IF(Original!W806="","",Original!W806+1)</f>
        <v>4</v>
      </c>
      <c r="Y806" s="25">
        <f>IF(Original!X806="ja",1,IF(Original!X806="nein",0,""))</f>
        <v>0</v>
      </c>
      <c r="Z806" s="25">
        <f>IF(Original!Y806="ja",0,IF(Original!Y806="nein",1,""))</f>
        <v>0</v>
      </c>
      <c r="AA806" s="25">
        <f>IF(OR(Original!Z806="Meine Meinung zu Amazon hat meine Entscheidung im ersten Teil des Fragebogens nicht beeinflusst.",neu!C806=0),0,IF(AND(Original!Z806="Ich habe mich wegen meiner Amazon-Vorbehalte im ersten Teil des Fragebogens fÃ¼r das Spenden entschieden.",neu!C806=1),1,""))</f>
        <v>0</v>
      </c>
      <c r="AB806" s="19"/>
    </row>
    <row r="807" spans="1:28" x14ac:dyDescent="0.3">
      <c r="A807" s="17">
        <f>IF(ISBLANK(Original!C807),1,0)</f>
        <v>1</v>
      </c>
      <c r="B807" s="2" t="str">
        <f>MID(Original!D807,8,1)&amp;MID(Original!F807,8,1)</f>
        <v>A</v>
      </c>
      <c r="C807" s="17">
        <f t="shared" si="60"/>
        <v>1</v>
      </c>
      <c r="D807" s="18">
        <f>Original!G807+1</f>
        <v>7</v>
      </c>
      <c r="E807" s="18">
        <f>Original!H807+1</f>
        <v>8</v>
      </c>
      <c r="F807" s="18">
        <f>10-Original!I807+1</f>
        <v>3</v>
      </c>
      <c r="G807" s="18">
        <f>Original!J807+1</f>
        <v>4</v>
      </c>
      <c r="H807" s="18">
        <f>Original!K807+1</f>
        <v>5</v>
      </c>
      <c r="I807" s="18">
        <f>10-Original!L807+1</f>
        <v>5</v>
      </c>
      <c r="J807" s="4">
        <f t="shared" si="61"/>
        <v>5.333333333333333</v>
      </c>
      <c r="K807" s="18">
        <f>Original!M807</f>
        <v>9</v>
      </c>
      <c r="L807" s="20" t="str">
        <f>IF(RIGHT(Original!N807,3)="â‚¬",LEFT(Original!N807,(LEN(Original!N807)-3)),Original!N807)</f>
        <v>300</v>
      </c>
      <c r="M807" s="21" t="str">
        <f t="shared" si="62"/>
        <v>300</v>
      </c>
      <c r="N807" s="5" t="str">
        <f t="shared" si="63"/>
        <v>300</v>
      </c>
      <c r="O807" s="5">
        <f t="shared" si="64"/>
        <v>300</v>
      </c>
      <c r="P807" s="22" t="str">
        <f>IF(Original!O807="mÃ¤nnlich","0",IF(Original!O807="weiblich","1",""))</f>
        <v>1</v>
      </c>
      <c r="Q807" s="22">
        <f>IFERROR(INDEX(Alter!$B$1:$B$7,MATCH(LEFT(Original!P807,5),Alter!$A$1:$A$7,0)),"")</f>
        <v>3</v>
      </c>
      <c r="R807" s="23">
        <f>IFERROR(INDEX(Abschluss!$B$1:$B$10,MATCH(Original!Q807,Abschluss!$A$1:$A$10,0)),"")</f>
        <v>4</v>
      </c>
      <c r="S807" s="23">
        <f>IFERROR(INDEX(Tätigkeit!$B$1:$B$10,MATCH(Original!R807,Tätigkeit!$A$1:$A$10,0)),"")</f>
        <v>1</v>
      </c>
      <c r="T807" s="23">
        <f>IFERROR(INDEX(Berufsfeld!$B$1:$B$16,MATCH(Original!S807,Berufsfeld!$A$1:$A$16,0)),"")</f>
        <v>4</v>
      </c>
      <c r="U807" s="23">
        <f>IFERROR(INDEX(Studium!$B$1:$B$11,MATCH(Original!T807,Studium!$A$1:$A$11,0)),"")</f>
        <v>3</v>
      </c>
      <c r="V807" s="24">
        <f>IFERROR(INDEX(Einkommen!$B$1:$B$17,MATCH(Original!U807,Einkommen!$A$1:$A$17,0)),"")</f>
        <v>1</v>
      </c>
      <c r="W807" s="24">
        <f>IF(Original!V807="","",Original!V807+1)</f>
        <v>4</v>
      </c>
      <c r="X807" s="24" t="str">
        <f>IF(Original!W807="","",Original!W807+1)</f>
        <v/>
      </c>
      <c r="Y807" s="25">
        <f>IF(Original!X807="ja",1,IF(Original!X807="nein",0,""))</f>
        <v>1</v>
      </c>
      <c r="Z807" s="25">
        <f>IF(Original!Y807="ja",0,IF(Original!Y807="nein",1,""))</f>
        <v>0</v>
      </c>
      <c r="AA807" s="25">
        <f>IF(OR(Original!Z807="Meine Meinung zu Amazon hat meine Entscheidung im ersten Teil des Fragebogens nicht beeinflusst.",neu!C807=0),0,IF(AND(Original!Z807="Ich habe mich wegen meiner Amazon-Vorbehalte im ersten Teil des Fragebogens fÃ¼r das Spenden entschieden.",neu!C807=1),1,""))</f>
        <v>0</v>
      </c>
      <c r="AB807" s="19"/>
    </row>
    <row r="808" spans="1:28" x14ac:dyDescent="0.3">
      <c r="A808" s="17">
        <f>IF(ISBLANK(Original!C808),1,0)</f>
        <v>1</v>
      </c>
      <c r="B808" s="2" t="str">
        <f>MID(Original!D808,8,1)&amp;MID(Original!F808,8,1)</f>
        <v>B</v>
      </c>
      <c r="C808" s="17">
        <f t="shared" si="60"/>
        <v>0</v>
      </c>
      <c r="D808" s="18">
        <f>Original!G808+1</f>
        <v>6</v>
      </c>
      <c r="E808" s="18">
        <f>Original!H808+1</f>
        <v>4</v>
      </c>
      <c r="F808" s="18">
        <f>10-Original!I808+1</f>
        <v>4</v>
      </c>
      <c r="G808" s="18">
        <f>Original!J808+1</f>
        <v>5</v>
      </c>
      <c r="H808" s="18">
        <f>Original!K808+1</f>
        <v>3</v>
      </c>
      <c r="I808" s="18">
        <f>10-Original!L808+1</f>
        <v>4</v>
      </c>
      <c r="J808" s="4">
        <f t="shared" si="61"/>
        <v>4.333333333333333</v>
      </c>
      <c r="K808" s="18">
        <f>Original!M808</f>
        <v>8</v>
      </c>
      <c r="L808" s="20">
        <f>IF(RIGHT(Original!N808,3)="â‚¬",LEFT(Original!N808,(LEN(Original!N808)-3)),Original!N808)</f>
        <v>0</v>
      </c>
      <c r="M808" s="21">
        <f t="shared" si="62"/>
        <v>0</v>
      </c>
      <c r="N808" s="5">
        <f t="shared" si="63"/>
        <v>0</v>
      </c>
      <c r="O808" s="5">
        <f t="shared" si="64"/>
        <v>0</v>
      </c>
      <c r="P808" s="22" t="str">
        <f>IF(Original!O808="mÃ¤nnlich","0",IF(Original!O808="weiblich","1",""))</f>
        <v>1</v>
      </c>
      <c r="Q808" s="22">
        <f>IFERROR(INDEX(Alter!$B$1:$B$7,MATCH(LEFT(Original!P808,5),Alter!$A$1:$A$7,0)),"")</f>
        <v>3</v>
      </c>
      <c r="R808" s="23">
        <f>IFERROR(INDEX(Abschluss!$B$1:$B$10,MATCH(Original!Q808,Abschluss!$A$1:$A$10,0)),"")</f>
        <v>8</v>
      </c>
      <c r="S808" s="23">
        <f>IFERROR(INDEX(Tätigkeit!$B$1:$B$10,MATCH(Original!R808,Tätigkeit!$A$1:$A$10,0)),"")</f>
        <v>2</v>
      </c>
      <c r="T808" s="23">
        <f>IFERROR(INDEX(Berufsfeld!$B$1:$B$16,MATCH(Original!S808,Berufsfeld!$A$1:$A$16,0)),"")</f>
        <v>4</v>
      </c>
      <c r="U808" s="23">
        <f>IFERROR(INDEX(Studium!$B$1:$B$11,MATCH(Original!T808,Studium!$A$1:$A$11,0)),"")</f>
        <v>3</v>
      </c>
      <c r="V808" s="24">
        <f>IFERROR(INDEX(Einkommen!$B$1:$B$17,MATCH(Original!U808,Einkommen!$A$1:$A$17,0)),"")</f>
        <v>6</v>
      </c>
      <c r="W808" s="24">
        <f>IF(Original!V808="","",Original!V808+1)</f>
        <v>2</v>
      </c>
      <c r="X808" s="24">
        <f>IF(Original!W808="","",Original!W808+1)</f>
        <v>4</v>
      </c>
      <c r="Y808" s="25">
        <f>IF(Original!X808="ja",1,IF(Original!X808="nein",0,""))</f>
        <v>1</v>
      </c>
      <c r="Z808" s="25">
        <f>IF(Original!Y808="ja",0,IF(Original!Y808="nein",1,""))</f>
        <v>0</v>
      </c>
      <c r="AA808" s="25">
        <f>IF(OR(Original!Z808="Meine Meinung zu Amazon hat meine Entscheidung im ersten Teil des Fragebogens nicht beeinflusst.",neu!C808=0),0,IF(AND(Original!Z808="Ich habe mich wegen meiner Amazon-Vorbehalte im ersten Teil des Fragebogens fÃ¼r das Spenden entschieden.",neu!C808=1),1,""))</f>
        <v>0</v>
      </c>
      <c r="AB808" s="19"/>
    </row>
    <row r="809" spans="1:28" x14ac:dyDescent="0.3">
      <c r="A809" s="17">
        <f>IF(ISBLANK(Original!C809),1,0)</f>
        <v>0</v>
      </c>
      <c r="B809" s="2" t="str">
        <f>MID(Original!D809,8,1)&amp;MID(Original!F809,8,1)</f>
        <v>A</v>
      </c>
      <c r="C809" s="17">
        <f t="shared" si="60"/>
        <v>1</v>
      </c>
      <c r="D809" s="18">
        <f>Original!G809+1</f>
        <v>6</v>
      </c>
      <c r="E809" s="18">
        <f>Original!H809+1</f>
        <v>11</v>
      </c>
      <c r="F809" s="18">
        <f>10-Original!I809+1</f>
        <v>6</v>
      </c>
      <c r="G809" s="18">
        <f>Original!J809+1</f>
        <v>6</v>
      </c>
      <c r="H809" s="18">
        <f>Original!K809+1</f>
        <v>2</v>
      </c>
      <c r="I809" s="18">
        <f>10-Original!L809+1</f>
        <v>6</v>
      </c>
      <c r="J809" s="4">
        <f t="shared" si="61"/>
        <v>6.166666666666667</v>
      </c>
      <c r="K809" s="18">
        <f>Original!M809</f>
        <v>9</v>
      </c>
      <c r="L809" s="20" t="str">
        <f>IF(RIGHT(Original!N809,3)="â‚¬",LEFT(Original!N809,(LEN(Original!N809)-3)),Original!N809)</f>
        <v>100</v>
      </c>
      <c r="M809" s="21" t="str">
        <f t="shared" si="62"/>
        <v>100</v>
      </c>
      <c r="N809" s="5" t="str">
        <f t="shared" si="63"/>
        <v>100</v>
      </c>
      <c r="O809" s="5">
        <f t="shared" si="64"/>
        <v>100</v>
      </c>
      <c r="P809" s="22" t="str">
        <f>IF(Original!O809="mÃ¤nnlich","0",IF(Original!O809="weiblich","1",""))</f>
        <v>1</v>
      </c>
      <c r="Q809" s="22">
        <f>IFERROR(INDEX(Alter!$B$1:$B$7,MATCH(LEFT(Original!P809,5),Alter!$A$1:$A$7,0)),"")</f>
        <v>2</v>
      </c>
      <c r="R809" s="23">
        <f>IFERROR(INDEX(Abschluss!$B$1:$B$10,MATCH(Original!Q809,Abschluss!$A$1:$A$10,0)),"")</f>
        <v>7</v>
      </c>
      <c r="S809" s="23">
        <f>IFERROR(INDEX(Tätigkeit!$B$1:$B$10,MATCH(Original!R809,Tätigkeit!$A$1:$A$10,0)),"")</f>
        <v>1</v>
      </c>
      <c r="T809" s="23">
        <f>IFERROR(INDEX(Berufsfeld!$B$1:$B$16,MATCH(Original!S809,Berufsfeld!$A$1:$A$16,0)),"")</f>
        <v>11</v>
      </c>
      <c r="U809" s="23">
        <f>IFERROR(INDEX(Studium!$B$1:$B$11,MATCH(Original!T809,Studium!$A$1:$A$11,0)),"")</f>
        <v>9</v>
      </c>
      <c r="V809" s="24">
        <f>IFERROR(INDEX(Einkommen!$B$1:$B$17,MATCH(Original!U809,Einkommen!$A$1:$A$17,0)),"")</f>
        <v>1</v>
      </c>
      <c r="W809" s="24">
        <f>IF(Original!V809="","",Original!V809+1)</f>
        <v>4</v>
      </c>
      <c r="X809" s="24">
        <f>IF(Original!W809="","",Original!W809+1)</f>
        <v>2</v>
      </c>
      <c r="Y809" s="25">
        <f>IF(Original!X809="ja",1,IF(Original!X809="nein",0,""))</f>
        <v>1</v>
      </c>
      <c r="Z809" s="25">
        <f>IF(Original!Y809="ja",0,IF(Original!Y809="nein",1,""))</f>
        <v>1</v>
      </c>
      <c r="AA809" s="25">
        <f>IF(OR(Original!Z809="Meine Meinung zu Amazon hat meine Entscheidung im ersten Teil des Fragebogens nicht beeinflusst.",neu!C809=0),0,IF(AND(Original!Z809="Ich habe mich wegen meiner Amazon-Vorbehalte im ersten Teil des Fragebogens fÃ¼r das Spenden entschieden.",neu!C809=1),1,""))</f>
        <v>0</v>
      </c>
      <c r="AB809" s="19"/>
    </row>
    <row r="810" spans="1:28" x14ac:dyDescent="0.3">
      <c r="A810" s="17">
        <f>IF(ISBLANK(Original!C810),1,0)</f>
        <v>0</v>
      </c>
      <c r="B810" s="2" t="str">
        <f>MID(Original!D810,8,1)&amp;MID(Original!F810,8,1)</f>
        <v>A</v>
      </c>
      <c r="C810" s="17">
        <f t="shared" si="60"/>
        <v>1</v>
      </c>
      <c r="D810" s="18">
        <f>Original!G810+1</f>
        <v>6</v>
      </c>
      <c r="E810" s="18">
        <f>Original!H810+1</f>
        <v>10</v>
      </c>
      <c r="F810" s="18">
        <f>10-Original!I810+1</f>
        <v>6</v>
      </c>
      <c r="G810" s="18">
        <f>Original!J810+1</f>
        <v>3</v>
      </c>
      <c r="H810" s="18">
        <f>Original!K810+1</f>
        <v>2</v>
      </c>
      <c r="I810" s="18">
        <f>10-Original!L810+1</f>
        <v>6</v>
      </c>
      <c r="J810" s="4">
        <f t="shared" si="61"/>
        <v>5.5</v>
      </c>
      <c r="K810" s="18">
        <f>Original!M810</f>
        <v>9</v>
      </c>
      <c r="L810" s="20">
        <f>IF(RIGHT(Original!N810,3)="â‚¬",LEFT(Original!N810,(LEN(Original!N810)-3)),Original!N810)</f>
        <v>100</v>
      </c>
      <c r="M810" s="21">
        <f t="shared" si="62"/>
        <v>100</v>
      </c>
      <c r="N810" s="5">
        <f t="shared" si="63"/>
        <v>100</v>
      </c>
      <c r="O810" s="5">
        <f t="shared" si="64"/>
        <v>100</v>
      </c>
      <c r="P810" s="22" t="str">
        <f>IF(Original!O810="mÃ¤nnlich","0",IF(Original!O810="weiblich","1",""))</f>
        <v>1</v>
      </c>
      <c r="Q810" s="22">
        <f>IFERROR(INDEX(Alter!$B$1:$B$7,MATCH(LEFT(Original!P810,5),Alter!$A$1:$A$7,0)),"")</f>
        <v>2</v>
      </c>
      <c r="R810" s="23">
        <f>IFERROR(INDEX(Abschluss!$B$1:$B$10,MATCH(Original!Q810,Abschluss!$A$1:$A$10,0)),"")</f>
        <v>4</v>
      </c>
      <c r="S810" s="23">
        <f>IFERROR(INDEX(Tätigkeit!$B$1:$B$10,MATCH(Original!R810,Tätigkeit!$A$1:$A$10,0)),"")</f>
        <v>1</v>
      </c>
      <c r="T810" s="23" t="str">
        <f>IFERROR(INDEX(Berufsfeld!$B$1:$B$16,MATCH(Original!S810,Berufsfeld!$A$1:$A$16,0)),"")</f>
        <v/>
      </c>
      <c r="U810" s="23">
        <f>IFERROR(INDEX(Studium!$B$1:$B$11,MATCH(Original!T810,Studium!$A$1:$A$11,0)),"")</f>
        <v>2</v>
      </c>
      <c r="V810" s="24">
        <f>IFERROR(INDEX(Einkommen!$B$1:$B$17,MATCH(Original!U810,Einkommen!$A$1:$A$17,0)),"")</f>
        <v>2</v>
      </c>
      <c r="W810" s="24">
        <f>IF(Original!V810="","",Original!V810+1)</f>
        <v>2</v>
      </c>
      <c r="X810" s="24">
        <f>IF(Original!W810="","",Original!W810+1)</f>
        <v>5</v>
      </c>
      <c r="Y810" s="25">
        <f>IF(Original!X810="ja",1,IF(Original!X810="nein",0,""))</f>
        <v>0</v>
      </c>
      <c r="Z810" s="25">
        <f>IF(Original!Y810="ja",0,IF(Original!Y810="nein",1,""))</f>
        <v>0</v>
      </c>
      <c r="AA810" s="25">
        <f>IF(OR(Original!Z810="Meine Meinung zu Amazon hat meine Entscheidung im ersten Teil des Fragebogens nicht beeinflusst.",neu!C810=0),0,IF(AND(Original!Z810="Ich habe mich wegen meiner Amazon-Vorbehalte im ersten Teil des Fragebogens fÃ¼r das Spenden entschieden.",neu!C810=1),1,""))</f>
        <v>0</v>
      </c>
      <c r="AB810" s="19"/>
    </row>
    <row r="811" spans="1:28" x14ac:dyDescent="0.3">
      <c r="A811" s="17">
        <f>IF(ISBLANK(Original!C811),1,0)</f>
        <v>0</v>
      </c>
      <c r="B811" s="2" t="str">
        <f>MID(Original!D811,8,1)&amp;MID(Original!F811,8,1)</f>
        <v>A</v>
      </c>
      <c r="C811" s="17">
        <f t="shared" si="60"/>
        <v>1</v>
      </c>
      <c r="D811" s="18">
        <f>Original!G811+1</f>
        <v>4</v>
      </c>
      <c r="E811" s="18">
        <f>Original!H811+1</f>
        <v>3</v>
      </c>
      <c r="F811" s="18">
        <f>10-Original!I811+1</f>
        <v>6</v>
      </c>
      <c r="G811" s="18">
        <f>Original!J811+1</f>
        <v>2</v>
      </c>
      <c r="H811" s="18">
        <f>Original!K811+1</f>
        <v>2</v>
      </c>
      <c r="I811" s="18">
        <f>10-Original!L811+1</f>
        <v>3</v>
      </c>
      <c r="J811" s="4">
        <f t="shared" si="61"/>
        <v>3.3333333333333335</v>
      </c>
      <c r="K811" s="18">
        <f>Original!M811</f>
        <v>8</v>
      </c>
      <c r="L811" s="20">
        <f>IF(RIGHT(Original!N811,3)="â‚¬",LEFT(Original!N811,(LEN(Original!N811)-3)),Original!N811)</f>
        <v>100</v>
      </c>
      <c r="M811" s="21">
        <f t="shared" si="62"/>
        <v>100</v>
      </c>
      <c r="N811" s="5">
        <f t="shared" si="63"/>
        <v>100</v>
      </c>
      <c r="O811" s="5">
        <f t="shared" si="64"/>
        <v>100</v>
      </c>
      <c r="P811" s="22" t="str">
        <f>IF(Original!O811="mÃ¤nnlich","0",IF(Original!O811="weiblich","1",""))</f>
        <v>0</v>
      </c>
      <c r="Q811" s="22">
        <f>IFERROR(INDEX(Alter!$B$1:$B$7,MATCH(LEFT(Original!P811,5),Alter!$A$1:$A$7,0)),"")</f>
        <v>3</v>
      </c>
      <c r="R811" s="23">
        <f>IFERROR(INDEX(Abschluss!$B$1:$B$10,MATCH(Original!Q811,Abschluss!$A$1:$A$10,0)),"")</f>
        <v>8</v>
      </c>
      <c r="S811" s="23">
        <f>IFERROR(INDEX(Tätigkeit!$B$1:$B$10,MATCH(Original!R811,Tätigkeit!$A$1:$A$10,0)),"")</f>
        <v>2</v>
      </c>
      <c r="T811" s="23">
        <f>IFERROR(INDEX(Berufsfeld!$B$1:$B$16,MATCH(Original!S811,Berufsfeld!$A$1:$A$16,0)),"")</f>
        <v>8</v>
      </c>
      <c r="U811" s="23" t="str">
        <f>IFERROR(INDEX(Studium!$B$1:$B$11,MATCH(Original!T811,Studium!$A$1:$A$11,0)),"")</f>
        <v/>
      </c>
      <c r="V811" s="24">
        <f>IFERROR(INDEX(Einkommen!$B$1:$B$17,MATCH(Original!U811,Einkommen!$A$1:$A$17,0)),"")</f>
        <v>2</v>
      </c>
      <c r="W811" s="24">
        <f>IF(Original!V811="","",Original!V811+1)</f>
        <v>4</v>
      </c>
      <c r="X811" s="24">
        <f>IF(Original!W811="","",Original!W811+1)</f>
        <v>3</v>
      </c>
      <c r="Y811" s="25">
        <f>IF(Original!X811="ja",1,IF(Original!X811="nein",0,""))</f>
        <v>1</v>
      </c>
      <c r="Z811" s="25">
        <f>IF(Original!Y811="ja",0,IF(Original!Y811="nein",1,""))</f>
        <v>0</v>
      </c>
      <c r="AA811" s="25">
        <f>IF(OR(Original!Z811="Meine Meinung zu Amazon hat meine Entscheidung im ersten Teil des Fragebogens nicht beeinflusst.",neu!C811=0),0,IF(AND(Original!Z811="Ich habe mich wegen meiner Amazon-Vorbehalte im ersten Teil des Fragebogens fÃ¼r das Spenden entschieden.",neu!C811=1),1,""))</f>
        <v>0</v>
      </c>
      <c r="AB811" s="19"/>
    </row>
    <row r="812" spans="1:28" x14ac:dyDescent="0.3">
      <c r="A812" s="17">
        <f>IF(ISBLANK(Original!C812),1,0)</f>
        <v>1</v>
      </c>
      <c r="B812" s="2" t="str">
        <f>MID(Original!D812,8,1)&amp;MID(Original!F812,8,1)</f>
        <v>A</v>
      </c>
      <c r="C812" s="17">
        <f t="shared" si="60"/>
        <v>1</v>
      </c>
      <c r="D812" s="18">
        <f>Original!G812+1</f>
        <v>3</v>
      </c>
      <c r="E812" s="18">
        <f>Original!H812+1</f>
        <v>3</v>
      </c>
      <c r="F812" s="18">
        <f>10-Original!I812+1</f>
        <v>1</v>
      </c>
      <c r="G812" s="18">
        <f>Original!J812+1</f>
        <v>7</v>
      </c>
      <c r="H812" s="18">
        <f>Original!K812+1</f>
        <v>1</v>
      </c>
      <c r="I812" s="18">
        <f>10-Original!L812+1</f>
        <v>3</v>
      </c>
      <c r="J812" s="4">
        <f t="shared" si="61"/>
        <v>3</v>
      </c>
      <c r="K812" s="18">
        <f>Original!M812</f>
        <v>10</v>
      </c>
      <c r="L812" s="20">
        <f>IF(RIGHT(Original!N812,3)="â‚¬",LEFT(Original!N812,(LEN(Original!N812)-3)),Original!N812)</f>
        <v>250</v>
      </c>
      <c r="M812" s="21">
        <f t="shared" si="62"/>
        <v>250</v>
      </c>
      <c r="N812" s="5">
        <f t="shared" si="63"/>
        <v>250</v>
      </c>
      <c r="O812" s="5">
        <f t="shared" si="64"/>
        <v>250</v>
      </c>
      <c r="P812" s="22" t="str">
        <f>IF(Original!O812="mÃ¤nnlich","0",IF(Original!O812="weiblich","1",""))</f>
        <v>1</v>
      </c>
      <c r="Q812" s="22">
        <f>IFERROR(INDEX(Alter!$B$1:$B$7,MATCH(LEFT(Original!P812,5),Alter!$A$1:$A$7,0)),"")</f>
        <v>3</v>
      </c>
      <c r="R812" s="23">
        <f>IFERROR(INDEX(Abschluss!$B$1:$B$10,MATCH(Original!Q812,Abschluss!$A$1:$A$10,0)),"")</f>
        <v>5</v>
      </c>
      <c r="S812" s="23">
        <f>IFERROR(INDEX(Tätigkeit!$B$1:$B$10,MATCH(Original!R812,Tätigkeit!$A$1:$A$10,0)),"")</f>
        <v>2</v>
      </c>
      <c r="T812" s="23">
        <f>IFERROR(INDEX(Berufsfeld!$B$1:$B$16,MATCH(Original!S812,Berufsfeld!$A$1:$A$16,0)),"")</f>
        <v>3</v>
      </c>
      <c r="U812" s="23">
        <f>IFERROR(INDEX(Studium!$B$1:$B$11,MATCH(Original!T812,Studium!$A$1:$A$11,0)),"")</f>
        <v>1</v>
      </c>
      <c r="V812" s="24">
        <f>IFERROR(INDEX(Einkommen!$B$1:$B$17,MATCH(Original!U812,Einkommen!$A$1:$A$17,0)),"")</f>
        <v>4</v>
      </c>
      <c r="W812" s="24">
        <f>IF(Original!V812="","",Original!V812+1)</f>
        <v>4</v>
      </c>
      <c r="X812" s="24">
        <f>IF(Original!W812="","",Original!W812+1)</f>
        <v>2</v>
      </c>
      <c r="Y812" s="25">
        <f>IF(Original!X812="ja",1,IF(Original!X812="nein",0,""))</f>
        <v>1</v>
      </c>
      <c r="Z812" s="25">
        <f>IF(Original!Y812="ja",0,IF(Original!Y812="nein",1,""))</f>
        <v>0</v>
      </c>
      <c r="AA812" s="25">
        <f>IF(OR(Original!Z812="Meine Meinung zu Amazon hat meine Entscheidung im ersten Teil des Fragebogens nicht beeinflusst.",neu!C812=0),0,IF(AND(Original!Z812="Ich habe mich wegen meiner Amazon-Vorbehalte im ersten Teil des Fragebogens fÃ¼r das Spenden entschieden.",neu!C812=1),1,""))</f>
        <v>0</v>
      </c>
      <c r="AB812" s="19"/>
    </row>
    <row r="813" spans="1:28" x14ac:dyDescent="0.3">
      <c r="A813" s="17">
        <f>IF(ISBLANK(Original!C813),1,0)</f>
        <v>0</v>
      </c>
      <c r="B813" s="2" t="str">
        <f>MID(Original!D813,8,1)&amp;MID(Original!F813,8,1)</f>
        <v>A</v>
      </c>
      <c r="C813" s="17">
        <f t="shared" si="60"/>
        <v>1</v>
      </c>
      <c r="D813" s="18">
        <f>Original!G813+1</f>
        <v>5</v>
      </c>
      <c r="E813" s="18">
        <f>Original!H813+1</f>
        <v>7</v>
      </c>
      <c r="F813" s="18">
        <f>10-Original!I813+1</f>
        <v>4</v>
      </c>
      <c r="G813" s="18">
        <f>Original!J813+1</f>
        <v>5</v>
      </c>
      <c r="H813" s="18">
        <f>Original!K813+1</f>
        <v>1</v>
      </c>
      <c r="I813" s="18">
        <f>10-Original!L813+1</f>
        <v>3</v>
      </c>
      <c r="J813" s="4">
        <f t="shared" si="61"/>
        <v>4.166666666666667</v>
      </c>
      <c r="K813" s="18">
        <f>Original!M813</f>
        <v>8</v>
      </c>
      <c r="L813" s="20">
        <f>IF(RIGHT(Original!N813,3)="â‚¬",LEFT(Original!N813,(LEN(Original!N813)-3)),Original!N813)</f>
        <v>300</v>
      </c>
      <c r="M813" s="21">
        <f t="shared" si="62"/>
        <v>300</v>
      </c>
      <c r="N813" s="5">
        <f t="shared" si="63"/>
        <v>300</v>
      </c>
      <c r="O813" s="5">
        <f t="shared" si="64"/>
        <v>300</v>
      </c>
      <c r="P813" s="22" t="str">
        <f>IF(Original!O813="mÃ¤nnlich","0",IF(Original!O813="weiblich","1",""))</f>
        <v>1</v>
      </c>
      <c r="Q813" s="22">
        <f>IFERROR(INDEX(Alter!$B$1:$B$7,MATCH(LEFT(Original!P813,5),Alter!$A$1:$A$7,0)),"")</f>
        <v>3</v>
      </c>
      <c r="R813" s="23">
        <f>IFERROR(INDEX(Abschluss!$B$1:$B$10,MATCH(Original!Q813,Abschluss!$A$1:$A$10,0)),"")</f>
        <v>7</v>
      </c>
      <c r="S813" s="23">
        <f>IFERROR(INDEX(Tätigkeit!$B$1:$B$10,MATCH(Original!R813,Tätigkeit!$A$1:$A$10,0)),"")</f>
        <v>7</v>
      </c>
      <c r="T813" s="23">
        <f>IFERROR(INDEX(Berufsfeld!$B$1:$B$16,MATCH(Original!S813,Berufsfeld!$A$1:$A$16,0)),"")</f>
        <v>4</v>
      </c>
      <c r="U813" s="23">
        <f>IFERROR(INDEX(Studium!$B$1:$B$11,MATCH(Original!T813,Studium!$A$1:$A$11,0)),"")</f>
        <v>10</v>
      </c>
      <c r="V813" s="24">
        <f>IFERROR(INDEX(Einkommen!$B$1:$B$17,MATCH(Original!U813,Einkommen!$A$1:$A$17,0)),"")</f>
        <v>1</v>
      </c>
      <c r="W813" s="24">
        <f>IF(Original!V813="","",Original!V813+1)</f>
        <v>4</v>
      </c>
      <c r="X813" s="24">
        <f>IF(Original!W813="","",Original!W813+1)</f>
        <v>3</v>
      </c>
      <c r="Y813" s="25">
        <f>IF(Original!X813="ja",1,IF(Original!X813="nein",0,""))</f>
        <v>1</v>
      </c>
      <c r="Z813" s="25">
        <f>IF(Original!Y813="ja",0,IF(Original!Y813="nein",1,""))</f>
        <v>0</v>
      </c>
      <c r="AA813" s="25">
        <f>IF(OR(Original!Z813="Meine Meinung zu Amazon hat meine Entscheidung im ersten Teil des Fragebogens nicht beeinflusst.",neu!C813=0),0,IF(AND(Original!Z813="Ich habe mich wegen meiner Amazon-Vorbehalte im ersten Teil des Fragebogens fÃ¼r das Spenden entschieden.",neu!C813=1),1,""))</f>
        <v>0</v>
      </c>
      <c r="AB813" s="19"/>
    </row>
    <row r="814" spans="1:28" x14ac:dyDescent="0.3">
      <c r="A814" s="17">
        <f>IF(ISBLANK(Original!C814),1,0)</f>
        <v>0</v>
      </c>
      <c r="B814" s="2" t="str">
        <f>MID(Original!D814,8,1)&amp;MID(Original!F814,8,1)</f>
        <v>A</v>
      </c>
      <c r="C814" s="17">
        <f t="shared" si="60"/>
        <v>1</v>
      </c>
      <c r="D814" s="18">
        <f>Original!G814+1</f>
        <v>3</v>
      </c>
      <c r="E814" s="18">
        <f>Original!H814+1</f>
        <v>2</v>
      </c>
      <c r="F814" s="18">
        <f>10-Original!I814+1</f>
        <v>4</v>
      </c>
      <c r="G814" s="18">
        <f>Original!J814+1</f>
        <v>1</v>
      </c>
      <c r="H814" s="18">
        <f>Original!K814+1</f>
        <v>1</v>
      </c>
      <c r="I814" s="18">
        <f>10-Original!L814+1</f>
        <v>3</v>
      </c>
      <c r="J814" s="4">
        <f t="shared" si="61"/>
        <v>2.3333333333333335</v>
      </c>
      <c r="K814" s="18">
        <f>Original!M814</f>
        <v>7</v>
      </c>
      <c r="L814" s="20">
        <f>IF(RIGHT(Original!N814,3)="â‚¬",LEFT(Original!N814,(LEN(Original!N814)-3)),Original!N814)</f>
        <v>200</v>
      </c>
      <c r="M814" s="21">
        <f t="shared" si="62"/>
        <v>200</v>
      </c>
      <c r="N814" s="5">
        <f t="shared" si="63"/>
        <v>200</v>
      </c>
      <c r="O814" s="5">
        <f t="shared" si="64"/>
        <v>200</v>
      </c>
      <c r="P814" s="22" t="str">
        <f>IF(Original!O814="mÃ¤nnlich","0",IF(Original!O814="weiblich","1",""))</f>
        <v>0</v>
      </c>
      <c r="Q814" s="22">
        <f>IFERROR(INDEX(Alter!$B$1:$B$7,MATCH(LEFT(Original!P814,5),Alter!$A$1:$A$7,0)),"")</f>
        <v>2</v>
      </c>
      <c r="R814" s="23">
        <f>IFERROR(INDEX(Abschluss!$B$1:$B$10,MATCH(Original!Q814,Abschluss!$A$1:$A$10,0)),"")</f>
        <v>4</v>
      </c>
      <c r="S814" s="23">
        <f>IFERROR(INDEX(Tätigkeit!$B$1:$B$10,MATCH(Original!R814,Tätigkeit!$A$1:$A$10,0)),"")</f>
        <v>1</v>
      </c>
      <c r="T814" s="23">
        <f>IFERROR(INDEX(Berufsfeld!$B$1:$B$16,MATCH(Original!S814,Berufsfeld!$A$1:$A$16,0)),"")</f>
        <v>7</v>
      </c>
      <c r="U814" s="23">
        <f>IFERROR(INDEX(Studium!$B$1:$B$11,MATCH(Original!T814,Studium!$A$1:$A$11,0)),"")</f>
        <v>5</v>
      </c>
      <c r="V814" s="24">
        <f>IFERROR(INDEX(Einkommen!$B$1:$B$17,MATCH(Original!U814,Einkommen!$A$1:$A$17,0)),"")</f>
        <v>1</v>
      </c>
      <c r="W814" s="24">
        <f>IF(Original!V814="","",Original!V814+1)</f>
        <v>3</v>
      </c>
      <c r="X814" s="24">
        <f>IF(Original!W814="","",Original!W814+1)</f>
        <v>2</v>
      </c>
      <c r="Y814" s="25">
        <f>IF(Original!X814="ja",1,IF(Original!X814="nein",0,""))</f>
        <v>1</v>
      </c>
      <c r="Z814" s="25">
        <f>IF(Original!Y814="ja",0,IF(Original!Y814="nein",1,""))</f>
        <v>0</v>
      </c>
      <c r="AA814" s="25">
        <f>IF(OR(Original!Z814="Meine Meinung zu Amazon hat meine Entscheidung im ersten Teil des Fragebogens nicht beeinflusst.",neu!C814=0),0,IF(AND(Original!Z814="Ich habe mich wegen meiner Amazon-Vorbehalte im ersten Teil des Fragebogens fÃ¼r das Spenden entschieden.",neu!C814=1),1,""))</f>
        <v>0</v>
      </c>
      <c r="AB814" s="19"/>
    </row>
    <row r="815" spans="1:28" x14ac:dyDescent="0.3">
      <c r="A815" s="17">
        <f>IF(ISBLANK(Original!C815),1,0)</f>
        <v>1</v>
      </c>
      <c r="B815" s="2" t="str">
        <f>MID(Original!D815,8,1)&amp;MID(Original!F815,8,1)</f>
        <v>A</v>
      </c>
      <c r="C815" s="17">
        <f t="shared" si="60"/>
        <v>1</v>
      </c>
      <c r="D815" s="18">
        <f>Original!G815+1</f>
        <v>3</v>
      </c>
      <c r="E815" s="18">
        <f>Original!H815+1</f>
        <v>4</v>
      </c>
      <c r="F815" s="18">
        <f>10-Original!I815+1</f>
        <v>5</v>
      </c>
      <c r="G815" s="18">
        <f>Original!J815+1</f>
        <v>4</v>
      </c>
      <c r="H815" s="18">
        <f>Original!K815+1</f>
        <v>5</v>
      </c>
      <c r="I815" s="18">
        <f>10-Original!L815+1</f>
        <v>5</v>
      </c>
      <c r="J815" s="4">
        <f t="shared" si="61"/>
        <v>4.333333333333333</v>
      </c>
      <c r="K815" s="18">
        <f>Original!M815</f>
        <v>6</v>
      </c>
      <c r="L815" s="20">
        <f>IF(RIGHT(Original!N815,3)="â‚¬",LEFT(Original!N815,(LEN(Original!N815)-3)),Original!N815)</f>
        <v>100</v>
      </c>
      <c r="M815" s="21">
        <f t="shared" si="62"/>
        <v>100</v>
      </c>
      <c r="N815" s="5">
        <f t="shared" si="63"/>
        <v>100</v>
      </c>
      <c r="O815" s="5">
        <f t="shared" si="64"/>
        <v>100</v>
      </c>
      <c r="P815" s="22" t="str">
        <f>IF(Original!O815="mÃ¤nnlich","0",IF(Original!O815="weiblich","1",""))</f>
        <v>1</v>
      </c>
      <c r="Q815" s="22">
        <f>IFERROR(INDEX(Alter!$B$1:$B$7,MATCH(LEFT(Original!P815,5),Alter!$A$1:$A$7,0)),"")</f>
        <v>2</v>
      </c>
      <c r="R815" s="23">
        <f>IFERROR(INDEX(Abschluss!$B$1:$B$10,MATCH(Original!Q815,Abschluss!$A$1:$A$10,0)),"")</f>
        <v>4</v>
      </c>
      <c r="S815" s="23">
        <f>IFERROR(INDEX(Tätigkeit!$B$1:$B$10,MATCH(Original!R815,Tätigkeit!$A$1:$A$10,0)),"")</f>
        <v>1</v>
      </c>
      <c r="T815" s="23">
        <f>IFERROR(INDEX(Berufsfeld!$B$1:$B$16,MATCH(Original!S815,Berufsfeld!$A$1:$A$16,0)),"")</f>
        <v>12</v>
      </c>
      <c r="U815" s="23">
        <f>IFERROR(INDEX(Studium!$B$1:$B$11,MATCH(Original!T815,Studium!$A$1:$A$11,0)),"")</f>
        <v>5</v>
      </c>
      <c r="V815" s="24">
        <f>IFERROR(INDEX(Einkommen!$B$1:$B$17,MATCH(Original!U815,Einkommen!$A$1:$A$17,0)),"")</f>
        <v>1</v>
      </c>
      <c r="W815" s="24">
        <f>IF(Original!V815="","",Original!V815+1)</f>
        <v>4</v>
      </c>
      <c r="X815" s="24">
        <f>IF(Original!W815="","",Original!W815+1)</f>
        <v>3</v>
      </c>
      <c r="Y815" s="25">
        <f>IF(Original!X815="ja",1,IF(Original!X815="nein",0,""))</f>
        <v>1</v>
      </c>
      <c r="Z815" s="25">
        <f>IF(Original!Y815="ja",0,IF(Original!Y815="nein",1,""))</f>
        <v>0</v>
      </c>
      <c r="AA815" s="25">
        <f>IF(OR(Original!Z815="Meine Meinung zu Amazon hat meine Entscheidung im ersten Teil des Fragebogens nicht beeinflusst.",neu!C815=0),0,IF(AND(Original!Z815="Ich habe mich wegen meiner Amazon-Vorbehalte im ersten Teil des Fragebogens fÃ¼r das Spenden entschieden.",neu!C815=1),1,""))</f>
        <v>0</v>
      </c>
      <c r="AB815" s="19"/>
    </row>
    <row r="816" spans="1:28" x14ac:dyDescent="0.3">
      <c r="A816" s="17">
        <f>IF(ISBLANK(Original!C816),1,0)</f>
        <v>1</v>
      </c>
      <c r="B816" s="2" t="str">
        <f>MID(Original!D816,8,1)&amp;MID(Original!F816,8,1)</f>
        <v>A</v>
      </c>
      <c r="C816" s="17">
        <f t="shared" si="60"/>
        <v>1</v>
      </c>
      <c r="D816" s="18">
        <f>Original!G816+1</f>
        <v>8</v>
      </c>
      <c r="E816" s="18">
        <f>Original!H816+1</f>
        <v>6</v>
      </c>
      <c r="F816" s="18">
        <f>10-Original!I816+1</f>
        <v>3</v>
      </c>
      <c r="G816" s="18">
        <f>Original!J816+1</f>
        <v>4</v>
      </c>
      <c r="H816" s="18">
        <f>Original!K816+1</f>
        <v>7</v>
      </c>
      <c r="I816" s="18">
        <f>10-Original!L816+1</f>
        <v>3</v>
      </c>
      <c r="J816" s="4">
        <f t="shared" si="61"/>
        <v>5.166666666666667</v>
      </c>
      <c r="K816" s="18">
        <f>Original!M816</f>
        <v>10</v>
      </c>
      <c r="L816" s="20" t="str">
        <f>IF(RIGHT(Original!N816,3)="â‚¬",LEFT(Original!N816,(LEN(Original!N816)-3)),Original!N816)</f>
        <v>10</v>
      </c>
      <c r="M816" s="21" t="str">
        <f t="shared" si="62"/>
        <v>10</v>
      </c>
      <c r="N816" s="5" t="str">
        <f t="shared" si="63"/>
        <v>10</v>
      </c>
      <c r="O816" s="5">
        <f t="shared" si="64"/>
        <v>10</v>
      </c>
      <c r="P816" s="22" t="str">
        <f>IF(Original!O816="mÃ¤nnlich","0",IF(Original!O816="weiblich","1",""))</f>
        <v>0</v>
      </c>
      <c r="Q816" s="22">
        <f>IFERROR(INDEX(Alter!$B$1:$B$7,MATCH(LEFT(Original!P816,5),Alter!$A$1:$A$7,0)),"")</f>
        <v>2</v>
      </c>
      <c r="R816" s="23">
        <f>IFERROR(INDEX(Abschluss!$B$1:$B$10,MATCH(Original!Q816,Abschluss!$A$1:$A$10,0)),"")</f>
        <v>4</v>
      </c>
      <c r="S816" s="23">
        <f>IFERROR(INDEX(Tätigkeit!$B$1:$B$10,MATCH(Original!R816,Tätigkeit!$A$1:$A$10,0)),"")</f>
        <v>1</v>
      </c>
      <c r="T816" s="23">
        <f>IFERROR(INDEX(Berufsfeld!$B$1:$B$16,MATCH(Original!S816,Berufsfeld!$A$1:$A$16,0)),"")</f>
        <v>1</v>
      </c>
      <c r="U816" s="23">
        <f>IFERROR(INDEX(Studium!$B$1:$B$11,MATCH(Original!T816,Studium!$A$1:$A$11,0)),"")</f>
        <v>2</v>
      </c>
      <c r="V816" s="24">
        <f>IFERROR(INDEX(Einkommen!$B$1:$B$17,MATCH(Original!U816,Einkommen!$A$1:$A$17,0)),"")</f>
        <v>1</v>
      </c>
      <c r="W816" s="24" t="str">
        <f>IF(Original!V816="","",Original!V816+1)</f>
        <v/>
      </c>
      <c r="X816" s="24">
        <f>IF(Original!W816="","",Original!W816+1)</f>
        <v>4</v>
      </c>
      <c r="Y816" s="25">
        <f>IF(Original!X816="ja",1,IF(Original!X816="nein",0,""))</f>
        <v>1</v>
      </c>
      <c r="Z816" s="25">
        <f>IF(Original!Y816="ja",0,IF(Original!Y816="nein",1,""))</f>
        <v>0</v>
      </c>
      <c r="AA816" s="25">
        <f>IF(OR(Original!Z816="Meine Meinung zu Amazon hat meine Entscheidung im ersten Teil des Fragebogens nicht beeinflusst.",neu!C816=0),0,IF(AND(Original!Z816="Ich habe mich wegen meiner Amazon-Vorbehalte im ersten Teil des Fragebogens fÃ¼r das Spenden entschieden.",neu!C816=1),1,""))</f>
        <v>0</v>
      </c>
      <c r="AB816" s="19"/>
    </row>
    <row r="817" spans="1:28" x14ac:dyDescent="0.3">
      <c r="A817" s="17">
        <f>IF(ISBLANK(Original!C817),1,0)</f>
        <v>1</v>
      </c>
      <c r="B817" s="2" t="str">
        <f>MID(Original!D817,8,1)&amp;MID(Original!F817,8,1)</f>
        <v>A</v>
      </c>
      <c r="C817" s="17">
        <f t="shared" si="60"/>
        <v>1</v>
      </c>
      <c r="D817" s="18">
        <f>Original!G817+1</f>
        <v>2</v>
      </c>
      <c r="E817" s="18">
        <f>Original!H817+1</f>
        <v>3</v>
      </c>
      <c r="F817" s="18">
        <f>10-Original!I817+1</f>
        <v>3</v>
      </c>
      <c r="G817" s="18">
        <f>Original!J817+1</f>
        <v>3</v>
      </c>
      <c r="H817" s="18">
        <f>Original!K817+1</f>
        <v>2</v>
      </c>
      <c r="I817" s="18">
        <f>10-Original!L817+1</f>
        <v>3</v>
      </c>
      <c r="J817" s="4">
        <f t="shared" si="61"/>
        <v>2.6666666666666665</v>
      </c>
      <c r="K817" s="18">
        <f>Original!M817</f>
        <v>8</v>
      </c>
      <c r="L817" s="20" t="str">
        <f>IF(RIGHT(Original!N817,3)="â‚¬",LEFT(Original!N817,(LEN(Original!N817)-3)),Original!N817)</f>
        <v>300</v>
      </c>
      <c r="M817" s="21" t="str">
        <f t="shared" si="62"/>
        <v>300</v>
      </c>
      <c r="N817" s="5" t="str">
        <f t="shared" si="63"/>
        <v>300</v>
      </c>
      <c r="O817" s="5">
        <f t="shared" si="64"/>
        <v>300</v>
      </c>
      <c r="P817" s="22" t="str">
        <f>IF(Original!O817="mÃ¤nnlich","0",IF(Original!O817="weiblich","1",""))</f>
        <v>1</v>
      </c>
      <c r="Q817" s="22">
        <f>IFERROR(INDEX(Alter!$B$1:$B$7,MATCH(LEFT(Original!P817,5),Alter!$A$1:$A$7,0)),"")</f>
        <v>2</v>
      </c>
      <c r="R817" s="23">
        <f>IFERROR(INDEX(Abschluss!$B$1:$B$10,MATCH(Original!Q817,Abschluss!$A$1:$A$10,0)),"")</f>
        <v>4</v>
      </c>
      <c r="S817" s="23">
        <f>IFERROR(INDEX(Tätigkeit!$B$1:$B$10,MATCH(Original!R817,Tätigkeit!$A$1:$A$10,0)),"")</f>
        <v>1</v>
      </c>
      <c r="T817" s="23">
        <f>IFERROR(INDEX(Berufsfeld!$B$1:$B$16,MATCH(Original!S817,Berufsfeld!$A$1:$A$16,0)),"")</f>
        <v>8</v>
      </c>
      <c r="U817" s="23">
        <f>IFERROR(INDEX(Studium!$B$1:$B$11,MATCH(Original!T817,Studium!$A$1:$A$11,0)),"")</f>
        <v>5</v>
      </c>
      <c r="V817" s="24">
        <f>IFERROR(INDEX(Einkommen!$B$1:$B$17,MATCH(Original!U817,Einkommen!$A$1:$A$17,0)),"")</f>
        <v>1</v>
      </c>
      <c r="W817" s="24">
        <f>IF(Original!V817="","",Original!V817+1)</f>
        <v>3</v>
      </c>
      <c r="X817" s="24">
        <f>IF(Original!W817="","",Original!W817+1)</f>
        <v>3</v>
      </c>
      <c r="Y817" s="25">
        <f>IF(Original!X817="ja",1,IF(Original!X817="nein",0,""))</f>
        <v>1</v>
      </c>
      <c r="Z817" s="25">
        <f>IF(Original!Y817="ja",0,IF(Original!Y817="nein",1,""))</f>
        <v>0</v>
      </c>
      <c r="AA817" s="25">
        <f>IF(OR(Original!Z817="Meine Meinung zu Amazon hat meine Entscheidung im ersten Teil des Fragebogens nicht beeinflusst.",neu!C817=0),0,IF(AND(Original!Z817="Ich habe mich wegen meiner Amazon-Vorbehalte im ersten Teil des Fragebogens fÃ¼r das Spenden entschieden.",neu!C817=1),1,""))</f>
        <v>0</v>
      </c>
      <c r="AB817" s="19"/>
    </row>
    <row r="818" spans="1:28" x14ac:dyDescent="0.3">
      <c r="A818" s="17">
        <f>IF(ISBLANK(Original!C818),1,0)</f>
        <v>0</v>
      </c>
      <c r="B818" s="2" t="str">
        <f>MID(Original!D818,8,1)&amp;MID(Original!F818,8,1)</f>
        <v>A</v>
      </c>
      <c r="C818" s="17">
        <f t="shared" si="60"/>
        <v>1</v>
      </c>
      <c r="D818" s="18">
        <f>Original!G818+1</f>
        <v>3</v>
      </c>
      <c r="E818" s="18">
        <f>Original!H818+1</f>
        <v>1</v>
      </c>
      <c r="F818" s="18">
        <f>10-Original!I818+1</f>
        <v>5</v>
      </c>
      <c r="G818" s="18">
        <f>Original!J818+1</f>
        <v>1</v>
      </c>
      <c r="H818" s="18">
        <f>Original!K818+1</f>
        <v>1</v>
      </c>
      <c r="I818" s="18">
        <f>10-Original!L818+1</f>
        <v>1</v>
      </c>
      <c r="J818" s="4">
        <f t="shared" si="61"/>
        <v>2</v>
      </c>
      <c r="K818" s="18">
        <f>Original!M818</f>
        <v>9</v>
      </c>
      <c r="L818" s="20">
        <f>IF(RIGHT(Original!N818,3)="â‚¬",LEFT(Original!N818,(LEN(Original!N818)-3)),Original!N818)</f>
        <v>500</v>
      </c>
      <c r="M818" s="21">
        <f t="shared" si="62"/>
        <v>500</v>
      </c>
      <c r="N818" s="5">
        <f t="shared" si="63"/>
        <v>500</v>
      </c>
      <c r="O818" s="5">
        <f t="shared" si="64"/>
        <v>500</v>
      </c>
      <c r="P818" s="22" t="str">
        <f>IF(Original!O818="mÃ¤nnlich","0",IF(Original!O818="weiblich","1",""))</f>
        <v>0</v>
      </c>
      <c r="Q818" s="22">
        <f>IFERROR(INDEX(Alter!$B$1:$B$7,MATCH(LEFT(Original!P818,5),Alter!$A$1:$A$7,0)),"")</f>
        <v>3</v>
      </c>
      <c r="R818" s="23">
        <f>IFERROR(INDEX(Abschluss!$B$1:$B$10,MATCH(Original!Q818,Abschluss!$A$1:$A$10,0)),"")</f>
        <v>8</v>
      </c>
      <c r="S818" s="23">
        <f>IFERROR(INDEX(Tätigkeit!$B$1:$B$10,MATCH(Original!R818,Tätigkeit!$A$1:$A$10,0)),"")</f>
        <v>2</v>
      </c>
      <c r="T818" s="23">
        <f>IFERROR(INDEX(Berufsfeld!$B$1:$B$16,MATCH(Original!S818,Berufsfeld!$A$1:$A$16,0)),"")</f>
        <v>2</v>
      </c>
      <c r="U818" s="23">
        <f>IFERROR(INDEX(Studium!$B$1:$B$11,MATCH(Original!T818,Studium!$A$1:$A$11,0)),"")</f>
        <v>2</v>
      </c>
      <c r="V818" s="24">
        <f>IFERROR(INDEX(Einkommen!$B$1:$B$17,MATCH(Original!U818,Einkommen!$A$1:$A$17,0)),"")</f>
        <v>7</v>
      </c>
      <c r="W818" s="24">
        <f>IF(Original!V818="","",Original!V818+1)</f>
        <v>3</v>
      </c>
      <c r="X818" s="24">
        <f>IF(Original!W818="","",Original!W818+1)</f>
        <v>3</v>
      </c>
      <c r="Y818" s="25">
        <f>IF(Original!X818="ja",1,IF(Original!X818="nein",0,""))</f>
        <v>1</v>
      </c>
      <c r="Z818" s="25">
        <f>IF(Original!Y818="ja",0,IF(Original!Y818="nein",1,""))</f>
        <v>0</v>
      </c>
      <c r="AA818" s="25">
        <f>IF(OR(Original!Z818="Meine Meinung zu Amazon hat meine Entscheidung im ersten Teil des Fragebogens nicht beeinflusst.",neu!C818=0),0,IF(AND(Original!Z818="Ich habe mich wegen meiner Amazon-Vorbehalte im ersten Teil des Fragebogens fÃ¼r das Spenden entschieden.",neu!C818=1),1,""))</f>
        <v>0</v>
      </c>
      <c r="AB818" s="19"/>
    </row>
    <row r="819" spans="1:28" x14ac:dyDescent="0.3">
      <c r="A819" s="17">
        <f>IF(ISBLANK(Original!C819),1,0)</f>
        <v>1</v>
      </c>
      <c r="B819" s="2" t="str">
        <f>MID(Original!D819,8,1)&amp;MID(Original!F819,8,1)</f>
        <v>B</v>
      </c>
      <c r="C819" s="17">
        <f t="shared" si="60"/>
        <v>0</v>
      </c>
      <c r="D819" s="18">
        <f>Original!G819+1</f>
        <v>9</v>
      </c>
      <c r="E819" s="18">
        <f>Original!H819+1</f>
        <v>4</v>
      </c>
      <c r="F819" s="18">
        <f>10-Original!I819+1</f>
        <v>2</v>
      </c>
      <c r="G819" s="18">
        <f>Original!J819+1</f>
        <v>3</v>
      </c>
      <c r="H819" s="18">
        <f>Original!K819+1</f>
        <v>8</v>
      </c>
      <c r="I819" s="18">
        <f>10-Original!L819+1</f>
        <v>10</v>
      </c>
      <c r="J819" s="4">
        <f t="shared" si="61"/>
        <v>6</v>
      </c>
      <c r="K819" s="18">
        <f>Original!M819</f>
        <v>1</v>
      </c>
      <c r="L819" s="20">
        <f>IF(RIGHT(Original!N819,3)="â‚¬",LEFT(Original!N819,(LEN(Original!N819)-3)),Original!N819)</f>
        <v>0</v>
      </c>
      <c r="M819" s="21">
        <f t="shared" si="62"/>
        <v>0</v>
      </c>
      <c r="N819" s="5">
        <f t="shared" si="63"/>
        <v>0</v>
      </c>
      <c r="O819" s="5">
        <f t="shared" si="64"/>
        <v>0</v>
      </c>
      <c r="P819" s="22" t="str">
        <f>IF(Original!O819="mÃ¤nnlich","0",IF(Original!O819="weiblich","1",""))</f>
        <v>0</v>
      </c>
      <c r="Q819" s="22">
        <f>IFERROR(INDEX(Alter!$B$1:$B$7,MATCH(LEFT(Original!P819,5),Alter!$A$1:$A$7,0)),"")</f>
        <v>2</v>
      </c>
      <c r="R819" s="23">
        <f>IFERROR(INDEX(Abschluss!$B$1:$B$10,MATCH(Original!Q819,Abschluss!$A$1:$A$10,0)),"")</f>
        <v>4</v>
      </c>
      <c r="S819" s="23">
        <f>IFERROR(INDEX(Tätigkeit!$B$1:$B$10,MATCH(Original!R819,Tätigkeit!$A$1:$A$10,0)),"")</f>
        <v>1</v>
      </c>
      <c r="T819" s="23">
        <f>IFERROR(INDEX(Berufsfeld!$B$1:$B$16,MATCH(Original!S819,Berufsfeld!$A$1:$A$16,0)),"")</f>
        <v>1</v>
      </c>
      <c r="U819" s="23">
        <f>IFERROR(INDEX(Studium!$B$1:$B$11,MATCH(Original!T819,Studium!$A$1:$A$11,0)),"")</f>
        <v>2</v>
      </c>
      <c r="V819" s="24">
        <f>IFERROR(INDEX(Einkommen!$B$1:$B$17,MATCH(Original!U819,Einkommen!$A$1:$A$17,0)),"")</f>
        <v>2</v>
      </c>
      <c r="W819" s="24">
        <f>IF(Original!V819="","",Original!V819+1)</f>
        <v>6</v>
      </c>
      <c r="X819" s="24">
        <f>IF(Original!W819="","",Original!W819+1)</f>
        <v>4</v>
      </c>
      <c r="Y819" s="25">
        <f>IF(Original!X819="ja",1,IF(Original!X819="nein",0,""))</f>
        <v>0</v>
      </c>
      <c r="Z819" s="25">
        <f>IF(Original!Y819="ja",0,IF(Original!Y819="nein",1,""))</f>
        <v>0</v>
      </c>
      <c r="AA819" s="25">
        <f>IF(OR(Original!Z819="Meine Meinung zu Amazon hat meine Entscheidung im ersten Teil des Fragebogens nicht beeinflusst.",neu!C819=0),0,IF(AND(Original!Z819="Ich habe mich wegen meiner Amazon-Vorbehalte im ersten Teil des Fragebogens fÃ¼r das Spenden entschieden.",neu!C819=1),1,""))</f>
        <v>0</v>
      </c>
      <c r="AB819" s="19"/>
    </row>
    <row r="820" spans="1:28" x14ac:dyDescent="0.3">
      <c r="A820" s="17">
        <f>IF(ISBLANK(Original!C820),1,0)</f>
        <v>0</v>
      </c>
      <c r="B820" s="2" t="str">
        <f>MID(Original!D820,8,1)&amp;MID(Original!F820,8,1)</f>
        <v>A</v>
      </c>
      <c r="C820" s="17">
        <f t="shared" si="60"/>
        <v>1</v>
      </c>
      <c r="D820" s="18">
        <f>Original!G820+1</f>
        <v>8</v>
      </c>
      <c r="E820" s="18">
        <f>Original!H820+1</f>
        <v>8</v>
      </c>
      <c r="F820" s="18">
        <f>10-Original!I820+1</f>
        <v>3</v>
      </c>
      <c r="G820" s="18">
        <f>Original!J820+1</f>
        <v>7</v>
      </c>
      <c r="H820" s="18">
        <f>Original!K820+1</f>
        <v>2</v>
      </c>
      <c r="I820" s="18">
        <f>10-Original!L820+1</f>
        <v>7</v>
      </c>
      <c r="J820" s="4">
        <f t="shared" si="61"/>
        <v>5.833333333333333</v>
      </c>
      <c r="K820" s="18">
        <f>Original!M820</f>
        <v>10</v>
      </c>
      <c r="L820" s="20">
        <f>IF(RIGHT(Original!N820,3)="â‚¬",LEFT(Original!N820,(LEN(Original!N820)-3)),Original!N820)</f>
        <v>300</v>
      </c>
      <c r="M820" s="21">
        <f t="shared" si="62"/>
        <v>300</v>
      </c>
      <c r="N820" s="5">
        <f t="shared" si="63"/>
        <v>300</v>
      </c>
      <c r="O820" s="5">
        <f t="shared" si="64"/>
        <v>300</v>
      </c>
      <c r="P820" s="22" t="str">
        <f>IF(Original!O820="mÃ¤nnlich","0",IF(Original!O820="weiblich","1",""))</f>
        <v>1</v>
      </c>
      <c r="Q820" s="22">
        <f>IFERROR(INDEX(Alter!$B$1:$B$7,MATCH(LEFT(Original!P820,5),Alter!$A$1:$A$7,0)),"")</f>
        <v>2</v>
      </c>
      <c r="R820" s="23">
        <f>IFERROR(INDEX(Abschluss!$B$1:$B$10,MATCH(Original!Q820,Abschluss!$A$1:$A$10,0)),"")</f>
        <v>4</v>
      </c>
      <c r="S820" s="23">
        <f>IFERROR(INDEX(Tätigkeit!$B$1:$B$10,MATCH(Original!R820,Tätigkeit!$A$1:$A$10,0)),"")</f>
        <v>1</v>
      </c>
      <c r="T820" s="23">
        <f>IFERROR(INDEX(Berufsfeld!$B$1:$B$16,MATCH(Original!S820,Berufsfeld!$A$1:$A$16,0)),"")</f>
        <v>8</v>
      </c>
      <c r="U820" s="23">
        <f>IFERROR(INDEX(Studium!$B$1:$B$11,MATCH(Original!T820,Studium!$A$1:$A$11,0)),"")</f>
        <v>5</v>
      </c>
      <c r="V820" s="24">
        <f>IFERROR(INDEX(Einkommen!$B$1:$B$17,MATCH(Original!U820,Einkommen!$A$1:$A$17,0)),"")</f>
        <v>1</v>
      </c>
      <c r="W820" s="24">
        <f>IF(Original!V820="","",Original!V820+1)</f>
        <v>5</v>
      </c>
      <c r="X820" s="24">
        <f>IF(Original!W820="","",Original!W820+1)</f>
        <v>2</v>
      </c>
      <c r="Y820" s="25">
        <f>IF(Original!X820="ja",1,IF(Original!X820="nein",0,""))</f>
        <v>1</v>
      </c>
      <c r="Z820" s="25">
        <f>IF(Original!Y820="ja",0,IF(Original!Y820="nein",1,""))</f>
        <v>0</v>
      </c>
      <c r="AA820" s="25">
        <f>IF(OR(Original!Z820="Meine Meinung zu Amazon hat meine Entscheidung im ersten Teil des Fragebogens nicht beeinflusst.",neu!C820=0),0,IF(AND(Original!Z820="Ich habe mich wegen meiner Amazon-Vorbehalte im ersten Teil des Fragebogens fÃ¼r das Spenden entschieden.",neu!C820=1),1,""))</f>
        <v>0</v>
      </c>
      <c r="AB820" s="19"/>
    </row>
    <row r="821" spans="1:28" x14ac:dyDescent="0.3">
      <c r="A821" s="17">
        <f>IF(ISBLANK(Original!C821),1,0)</f>
        <v>0</v>
      </c>
      <c r="B821" s="2" t="str">
        <f>MID(Original!D821,8,1)&amp;MID(Original!F821,8,1)</f>
        <v>A</v>
      </c>
      <c r="C821" s="17">
        <f t="shared" si="60"/>
        <v>1</v>
      </c>
      <c r="D821" s="18">
        <f>Original!G821+1</f>
        <v>6</v>
      </c>
      <c r="E821" s="18">
        <f>Original!H821+1</f>
        <v>4</v>
      </c>
      <c r="F821" s="18">
        <f>10-Original!I821+1</f>
        <v>1</v>
      </c>
      <c r="G821" s="18">
        <f>Original!J821+1</f>
        <v>3</v>
      </c>
      <c r="H821" s="18">
        <f>Original!K821+1</f>
        <v>1</v>
      </c>
      <c r="I821" s="18">
        <f>10-Original!L821+1</f>
        <v>1</v>
      </c>
      <c r="J821" s="4">
        <f t="shared" si="61"/>
        <v>2.6666666666666665</v>
      </c>
      <c r="K821" s="18">
        <f>Original!M821</f>
        <v>9</v>
      </c>
      <c r="L821" s="20" t="str">
        <f>IF(RIGHT(Original!N821,3)="â‚¬",LEFT(Original!N821,(LEN(Original!N821)-3)),Original!N821)</f>
        <v>200</v>
      </c>
      <c r="M821" s="21" t="str">
        <f t="shared" si="62"/>
        <v>200</v>
      </c>
      <c r="N821" s="5" t="str">
        <f t="shared" si="63"/>
        <v>200</v>
      </c>
      <c r="O821" s="5">
        <f t="shared" si="64"/>
        <v>200</v>
      </c>
      <c r="P821" s="22" t="str">
        <f>IF(Original!O821="mÃ¤nnlich","0",IF(Original!O821="weiblich","1",""))</f>
        <v>1</v>
      </c>
      <c r="Q821" s="22">
        <f>IFERROR(INDEX(Alter!$B$1:$B$7,MATCH(LEFT(Original!P821,5),Alter!$A$1:$A$7,0)),"")</f>
        <v>2</v>
      </c>
      <c r="R821" s="23">
        <f>IFERROR(INDEX(Abschluss!$B$1:$B$10,MATCH(Original!Q821,Abschluss!$A$1:$A$10,0)),"")</f>
        <v>4</v>
      </c>
      <c r="S821" s="23">
        <f>IFERROR(INDEX(Tätigkeit!$B$1:$B$10,MATCH(Original!R821,Tätigkeit!$A$1:$A$10,0)),"")</f>
        <v>1</v>
      </c>
      <c r="T821" s="23">
        <f>IFERROR(INDEX(Berufsfeld!$B$1:$B$16,MATCH(Original!S821,Berufsfeld!$A$1:$A$16,0)),"")</f>
        <v>1</v>
      </c>
      <c r="U821" s="23">
        <f>IFERROR(INDEX(Studium!$B$1:$B$11,MATCH(Original!T821,Studium!$A$1:$A$11,0)),"")</f>
        <v>9</v>
      </c>
      <c r="V821" s="24">
        <f>IFERROR(INDEX(Einkommen!$B$1:$B$17,MATCH(Original!U821,Einkommen!$A$1:$A$17,0)),"")</f>
        <v>2</v>
      </c>
      <c r="W821" s="24">
        <f>IF(Original!V821="","",Original!V821+1)</f>
        <v>4</v>
      </c>
      <c r="X821" s="24">
        <f>IF(Original!W821="","",Original!W821+1)</f>
        <v>4</v>
      </c>
      <c r="Y821" s="25">
        <f>IF(Original!X821="ja",1,IF(Original!X821="nein",0,""))</f>
        <v>1</v>
      </c>
      <c r="Z821" s="25">
        <f>IF(Original!Y821="ja",0,IF(Original!Y821="nein",1,""))</f>
        <v>0</v>
      </c>
      <c r="AA821" s="25">
        <f>IF(OR(Original!Z821="Meine Meinung zu Amazon hat meine Entscheidung im ersten Teil des Fragebogens nicht beeinflusst.",neu!C821=0),0,IF(AND(Original!Z821="Ich habe mich wegen meiner Amazon-Vorbehalte im ersten Teil des Fragebogens fÃ¼r das Spenden entschieden.",neu!C821=1),1,""))</f>
        <v>0</v>
      </c>
      <c r="AB821" s="19"/>
    </row>
    <row r="822" spans="1:28" x14ac:dyDescent="0.3">
      <c r="A822" s="17">
        <f>IF(ISBLANK(Original!C822),1,0)</f>
        <v>1</v>
      </c>
      <c r="B822" s="2" t="str">
        <f>MID(Original!D822,8,1)&amp;MID(Original!F822,8,1)</f>
        <v>B</v>
      </c>
      <c r="C822" s="17">
        <f t="shared" si="60"/>
        <v>0</v>
      </c>
      <c r="D822" s="18">
        <f>Original!G822+1</f>
        <v>4</v>
      </c>
      <c r="E822" s="18">
        <f>Original!H822+1</f>
        <v>7</v>
      </c>
      <c r="F822" s="18">
        <f>10-Original!I822+1</f>
        <v>4</v>
      </c>
      <c r="G822" s="18">
        <f>Original!J822+1</f>
        <v>3</v>
      </c>
      <c r="H822" s="18">
        <f>Original!K822+1</f>
        <v>2</v>
      </c>
      <c r="I822" s="18">
        <f>10-Original!L822+1</f>
        <v>3</v>
      </c>
      <c r="J822" s="4">
        <f t="shared" si="61"/>
        <v>3.8333333333333335</v>
      </c>
      <c r="K822" s="18">
        <f>Original!M822</f>
        <v>6</v>
      </c>
      <c r="L822" s="20" t="str">
        <f>IF(RIGHT(Original!N822,3)="â‚¬",LEFT(Original!N822,(LEN(Original!N822)-3)),Original!N822)</f>
        <v>50</v>
      </c>
      <c r="M822" s="21" t="str">
        <f t="shared" si="62"/>
        <v>50</v>
      </c>
      <c r="N822" s="5" t="str">
        <f t="shared" si="63"/>
        <v>50</v>
      </c>
      <c r="O822" s="5">
        <f t="shared" si="64"/>
        <v>50</v>
      </c>
      <c r="P822" s="22" t="str">
        <f>IF(Original!O822="mÃ¤nnlich","0",IF(Original!O822="weiblich","1",""))</f>
        <v>1</v>
      </c>
      <c r="Q822" s="22">
        <f>IFERROR(INDEX(Alter!$B$1:$B$7,MATCH(LEFT(Original!P822,5),Alter!$A$1:$A$7,0)),"")</f>
        <v>3</v>
      </c>
      <c r="R822" s="23">
        <f>IFERROR(INDEX(Abschluss!$B$1:$B$10,MATCH(Original!Q822,Abschluss!$A$1:$A$10,0)),"")</f>
        <v>7</v>
      </c>
      <c r="S822" s="23">
        <f>IFERROR(INDEX(Tätigkeit!$B$1:$B$10,MATCH(Original!R822,Tätigkeit!$A$1:$A$10,0)),"")</f>
        <v>2</v>
      </c>
      <c r="T822" s="23">
        <f>IFERROR(INDEX(Berufsfeld!$B$1:$B$16,MATCH(Original!S822,Berufsfeld!$A$1:$A$16,0)),"")</f>
        <v>2</v>
      </c>
      <c r="U822" s="23" t="str">
        <f>IFERROR(INDEX(Studium!$B$1:$B$11,MATCH(Original!T822,Studium!$A$1:$A$11,0)),"")</f>
        <v/>
      </c>
      <c r="V822" s="24">
        <f>IFERROR(INDEX(Einkommen!$B$1:$B$17,MATCH(Original!U822,Einkommen!$A$1:$A$17,0)),"")</f>
        <v>4</v>
      </c>
      <c r="W822" s="24">
        <f>IF(Original!V822="","",Original!V822+1)</f>
        <v>5</v>
      </c>
      <c r="X822" s="24">
        <f>IF(Original!W822="","",Original!W822+1)</f>
        <v>4</v>
      </c>
      <c r="Y822" s="25">
        <f>IF(Original!X822="ja",1,IF(Original!X822="nein",0,""))</f>
        <v>1</v>
      </c>
      <c r="Z822" s="25">
        <f>IF(Original!Y822="ja",0,IF(Original!Y822="nein",1,""))</f>
        <v>0</v>
      </c>
      <c r="AA822" s="25">
        <f>IF(OR(Original!Z822="Meine Meinung zu Amazon hat meine Entscheidung im ersten Teil des Fragebogens nicht beeinflusst.",neu!C822=0),0,IF(AND(Original!Z822="Ich habe mich wegen meiner Amazon-Vorbehalte im ersten Teil des Fragebogens fÃ¼r das Spenden entschieden.",neu!C822=1),1,""))</f>
        <v>0</v>
      </c>
      <c r="AB822" s="19"/>
    </row>
    <row r="823" spans="1:28" x14ac:dyDescent="0.3">
      <c r="A823" s="17">
        <f>IF(ISBLANK(Original!C823),1,0)</f>
        <v>0</v>
      </c>
      <c r="B823" s="2" t="str">
        <f>MID(Original!D823,8,1)&amp;MID(Original!F823,8,1)</f>
        <v>A</v>
      </c>
      <c r="C823" s="17">
        <f t="shared" si="60"/>
        <v>1</v>
      </c>
      <c r="D823" s="18">
        <f>Original!G823+1</f>
        <v>2</v>
      </c>
      <c r="E823" s="18">
        <f>Original!H823+1</f>
        <v>4</v>
      </c>
      <c r="F823" s="18">
        <f>10-Original!I823+1</f>
        <v>1</v>
      </c>
      <c r="G823" s="18">
        <f>Original!J823+1</f>
        <v>1</v>
      </c>
      <c r="H823" s="18">
        <f>Original!K823+1</f>
        <v>2</v>
      </c>
      <c r="I823" s="18">
        <f>10-Original!L823+1</f>
        <v>2</v>
      </c>
      <c r="J823" s="4">
        <f t="shared" si="61"/>
        <v>2</v>
      </c>
      <c r="K823" s="18">
        <f>Original!M823</f>
        <v>6</v>
      </c>
      <c r="L823" s="20">
        <f>IF(RIGHT(Original!N823,3)="â‚¬",LEFT(Original!N823,(LEN(Original!N823)-3)),Original!N823)</f>
        <v>30</v>
      </c>
      <c r="M823" s="21">
        <f t="shared" si="62"/>
        <v>30</v>
      </c>
      <c r="N823" s="5">
        <f t="shared" si="63"/>
        <v>30</v>
      </c>
      <c r="O823" s="5">
        <f t="shared" si="64"/>
        <v>30</v>
      </c>
      <c r="P823" s="22" t="str">
        <f>IF(Original!O823="mÃ¤nnlich","0",IF(Original!O823="weiblich","1",""))</f>
        <v>0</v>
      </c>
      <c r="Q823" s="22">
        <f>IFERROR(INDEX(Alter!$B$1:$B$7,MATCH(LEFT(Original!P823,5),Alter!$A$1:$A$7,0)),"")</f>
        <v>3</v>
      </c>
      <c r="R823" s="23">
        <f>IFERROR(INDEX(Abschluss!$B$1:$B$10,MATCH(Original!Q823,Abschluss!$A$1:$A$10,0)),"")</f>
        <v>8</v>
      </c>
      <c r="S823" s="23">
        <f>IFERROR(INDEX(Tätigkeit!$B$1:$B$10,MATCH(Original!R823,Tätigkeit!$A$1:$A$10,0)),"")</f>
        <v>2</v>
      </c>
      <c r="T823" s="23">
        <f>IFERROR(INDEX(Berufsfeld!$B$1:$B$16,MATCH(Original!S823,Berufsfeld!$A$1:$A$16,0)),"")</f>
        <v>1</v>
      </c>
      <c r="U823" s="23">
        <f>IFERROR(INDEX(Studium!$B$1:$B$11,MATCH(Original!T823,Studium!$A$1:$A$11,0)),"")</f>
        <v>1</v>
      </c>
      <c r="V823" s="24">
        <f>IFERROR(INDEX(Einkommen!$B$1:$B$17,MATCH(Original!U823,Einkommen!$A$1:$A$17,0)),"")</f>
        <v>4</v>
      </c>
      <c r="W823" s="24">
        <f>IF(Original!V823="","",Original!V823+1)</f>
        <v>6</v>
      </c>
      <c r="X823" s="24">
        <f>IF(Original!W823="","",Original!W823+1)</f>
        <v>4</v>
      </c>
      <c r="Y823" s="25">
        <f>IF(Original!X823="ja",1,IF(Original!X823="nein",0,""))</f>
        <v>1</v>
      </c>
      <c r="Z823" s="25">
        <f>IF(Original!Y823="ja",0,IF(Original!Y823="nein",1,""))</f>
        <v>0</v>
      </c>
      <c r="AA823" s="25">
        <f>IF(OR(Original!Z823="Meine Meinung zu Amazon hat meine Entscheidung im ersten Teil des Fragebogens nicht beeinflusst.",neu!C823=0),0,IF(AND(Original!Z823="Ich habe mich wegen meiner Amazon-Vorbehalte im ersten Teil des Fragebogens fÃ¼r das Spenden entschieden.",neu!C823=1),1,""))</f>
        <v>0</v>
      </c>
      <c r="AB823" s="19"/>
    </row>
    <row r="824" spans="1:28" x14ac:dyDescent="0.3">
      <c r="A824" s="17">
        <f>IF(ISBLANK(Original!C824),1,0)</f>
        <v>1</v>
      </c>
      <c r="B824" s="2" t="str">
        <f>MID(Original!D824,8,1)&amp;MID(Original!F824,8,1)</f>
        <v>A</v>
      </c>
      <c r="C824" s="17">
        <f t="shared" si="60"/>
        <v>1</v>
      </c>
      <c r="D824" s="18">
        <f>Original!G824+1</f>
        <v>3</v>
      </c>
      <c r="E824" s="18">
        <f>Original!H824+1</f>
        <v>7</v>
      </c>
      <c r="F824" s="18">
        <f>10-Original!I824+1</f>
        <v>4</v>
      </c>
      <c r="G824" s="18">
        <f>Original!J824+1</f>
        <v>4</v>
      </c>
      <c r="H824" s="18">
        <f>Original!K824+1</f>
        <v>3</v>
      </c>
      <c r="I824" s="18">
        <f>10-Original!L824+1</f>
        <v>4</v>
      </c>
      <c r="J824" s="4">
        <f t="shared" si="61"/>
        <v>4.166666666666667</v>
      </c>
      <c r="K824" s="18">
        <f>Original!M824</f>
        <v>8</v>
      </c>
      <c r="L824" s="20">
        <f>IF(RIGHT(Original!N824,3)="â‚¬",LEFT(Original!N824,(LEN(Original!N824)-3)),Original!N824)</f>
        <v>300</v>
      </c>
      <c r="M824" s="21">
        <f t="shared" si="62"/>
        <v>300</v>
      </c>
      <c r="N824" s="5">
        <f t="shared" si="63"/>
        <v>300</v>
      </c>
      <c r="O824" s="5">
        <f t="shared" si="64"/>
        <v>300</v>
      </c>
      <c r="P824" s="22" t="str">
        <f>IF(Original!O824="mÃ¤nnlich","0",IF(Original!O824="weiblich","1",""))</f>
        <v>1</v>
      </c>
      <c r="Q824" s="22">
        <f>IFERROR(INDEX(Alter!$B$1:$B$7,MATCH(LEFT(Original!P824,5),Alter!$A$1:$A$7,0)),"")</f>
        <v>2</v>
      </c>
      <c r="R824" s="23">
        <f>IFERROR(INDEX(Abschluss!$B$1:$B$10,MATCH(Original!Q824,Abschluss!$A$1:$A$10,0)),"")</f>
        <v>4</v>
      </c>
      <c r="S824" s="23">
        <f>IFERROR(INDEX(Tätigkeit!$B$1:$B$10,MATCH(Original!R824,Tätigkeit!$A$1:$A$10,0)),"")</f>
        <v>1</v>
      </c>
      <c r="T824" s="23">
        <f>IFERROR(INDEX(Berufsfeld!$B$1:$B$16,MATCH(Original!S824,Berufsfeld!$A$1:$A$16,0)),"")</f>
        <v>8</v>
      </c>
      <c r="U824" s="23">
        <f>IFERROR(INDEX(Studium!$B$1:$B$11,MATCH(Original!T824,Studium!$A$1:$A$11,0)),"")</f>
        <v>5</v>
      </c>
      <c r="V824" s="24">
        <f>IFERROR(INDEX(Einkommen!$B$1:$B$17,MATCH(Original!U824,Einkommen!$A$1:$A$17,0)),"")</f>
        <v>2</v>
      </c>
      <c r="W824" s="24">
        <f>IF(Original!V824="","",Original!V824+1)</f>
        <v>4</v>
      </c>
      <c r="X824" s="24">
        <f>IF(Original!W824="","",Original!W824+1)</f>
        <v>2</v>
      </c>
      <c r="Y824" s="25">
        <f>IF(Original!X824="ja",1,IF(Original!X824="nein",0,""))</f>
        <v>1</v>
      </c>
      <c r="Z824" s="25">
        <f>IF(Original!Y824="ja",0,IF(Original!Y824="nein",1,""))</f>
        <v>0</v>
      </c>
      <c r="AA824" s="25">
        <f>IF(OR(Original!Z824="Meine Meinung zu Amazon hat meine Entscheidung im ersten Teil des Fragebogens nicht beeinflusst.",neu!C824=0),0,IF(AND(Original!Z824="Ich habe mich wegen meiner Amazon-Vorbehalte im ersten Teil des Fragebogens fÃ¼r das Spenden entschieden.",neu!C824=1),1,""))</f>
        <v>0</v>
      </c>
      <c r="AB824" s="19"/>
    </row>
    <row r="825" spans="1:28" x14ac:dyDescent="0.3">
      <c r="A825" s="17">
        <f>IF(ISBLANK(Original!C825),1,0)</f>
        <v>1</v>
      </c>
      <c r="B825" s="2" t="str">
        <f>MID(Original!D825,8,1)&amp;MID(Original!F825,8,1)</f>
        <v>A</v>
      </c>
      <c r="C825" s="17">
        <f t="shared" si="60"/>
        <v>1</v>
      </c>
      <c r="D825" s="18">
        <f>Original!G825+1</f>
        <v>9</v>
      </c>
      <c r="E825" s="18">
        <f>Original!H825+1</f>
        <v>3</v>
      </c>
      <c r="F825" s="18">
        <f>10-Original!I825+1</f>
        <v>5</v>
      </c>
      <c r="G825" s="18">
        <f>Original!J825+1</f>
        <v>8</v>
      </c>
      <c r="H825" s="18">
        <f>Original!K825+1</f>
        <v>4</v>
      </c>
      <c r="I825" s="18">
        <f>10-Original!L825+1</f>
        <v>10</v>
      </c>
      <c r="J825" s="4">
        <f t="shared" si="61"/>
        <v>6.5</v>
      </c>
      <c r="K825" s="18">
        <f>Original!M825</f>
        <v>3</v>
      </c>
      <c r="L825" s="20">
        <f>IF(RIGHT(Original!N825,3)="â‚¬",LEFT(Original!N825,(LEN(Original!N825)-3)),Original!N825)</f>
        <v>0</v>
      </c>
      <c r="M825" s="21">
        <f t="shared" si="62"/>
        <v>0</v>
      </c>
      <c r="N825" s="5">
        <f t="shared" si="63"/>
        <v>0</v>
      </c>
      <c r="O825" s="5">
        <f t="shared" si="64"/>
        <v>0</v>
      </c>
      <c r="P825" s="22" t="str">
        <f>IF(Original!O825="mÃ¤nnlich","0",IF(Original!O825="weiblich","1",""))</f>
        <v>0</v>
      </c>
      <c r="Q825" s="22">
        <f>IFERROR(INDEX(Alter!$B$1:$B$7,MATCH(LEFT(Original!P825,5),Alter!$A$1:$A$7,0)),"")</f>
        <v>2</v>
      </c>
      <c r="R825" s="23">
        <f>IFERROR(INDEX(Abschluss!$B$1:$B$10,MATCH(Original!Q825,Abschluss!$A$1:$A$10,0)),"")</f>
        <v>4</v>
      </c>
      <c r="S825" s="23">
        <f>IFERROR(INDEX(Tätigkeit!$B$1:$B$10,MATCH(Original!R825,Tätigkeit!$A$1:$A$10,0)),"")</f>
        <v>1</v>
      </c>
      <c r="T825" s="23">
        <f>IFERROR(INDEX(Berufsfeld!$B$1:$B$16,MATCH(Original!S825,Berufsfeld!$A$1:$A$16,0)),"")</f>
        <v>1</v>
      </c>
      <c r="U825" s="23">
        <f>IFERROR(INDEX(Studium!$B$1:$B$11,MATCH(Original!T825,Studium!$A$1:$A$11,0)),"")</f>
        <v>2</v>
      </c>
      <c r="V825" s="24">
        <f>IFERROR(INDEX(Einkommen!$B$1:$B$17,MATCH(Original!U825,Einkommen!$A$1:$A$17,0)),"")</f>
        <v>1</v>
      </c>
      <c r="W825" s="24">
        <f>IF(Original!V825="","",Original!V825+1)</f>
        <v>6</v>
      </c>
      <c r="X825" s="24">
        <f>IF(Original!W825="","",Original!W825+1)</f>
        <v>3</v>
      </c>
      <c r="Y825" s="25">
        <f>IF(Original!X825="ja",1,IF(Original!X825="nein",0,""))</f>
        <v>1</v>
      </c>
      <c r="Z825" s="25">
        <f>IF(Original!Y825="ja",0,IF(Original!Y825="nein",1,""))</f>
        <v>0</v>
      </c>
      <c r="AA825" s="25">
        <f>IF(OR(Original!Z825="Meine Meinung zu Amazon hat meine Entscheidung im ersten Teil des Fragebogens nicht beeinflusst.",neu!C825=0),0,IF(AND(Original!Z825="Ich habe mich wegen meiner Amazon-Vorbehalte im ersten Teil des Fragebogens fÃ¼r das Spenden entschieden.",neu!C825=1),1,""))</f>
        <v>0</v>
      </c>
      <c r="AB825" s="19"/>
    </row>
    <row r="826" spans="1:28" x14ac:dyDescent="0.3">
      <c r="A826" s="17">
        <f>IF(ISBLANK(Original!C826),1,0)</f>
        <v>0</v>
      </c>
      <c r="B826" s="2" t="str">
        <f>MID(Original!D826,8,1)&amp;MID(Original!F826,8,1)</f>
        <v>A</v>
      </c>
      <c r="C826" s="17">
        <f t="shared" si="60"/>
        <v>1</v>
      </c>
      <c r="D826" s="18">
        <f>Original!G826+1</f>
        <v>7</v>
      </c>
      <c r="E826" s="18">
        <f>Original!H826+1</f>
        <v>6</v>
      </c>
      <c r="F826" s="18">
        <f>10-Original!I826+1</f>
        <v>5</v>
      </c>
      <c r="G826" s="18">
        <f>Original!J826+1</f>
        <v>2</v>
      </c>
      <c r="H826" s="18">
        <f>Original!K826+1</f>
        <v>1</v>
      </c>
      <c r="I826" s="18">
        <f>10-Original!L826+1</f>
        <v>10</v>
      </c>
      <c r="J826" s="4">
        <f t="shared" si="61"/>
        <v>5.166666666666667</v>
      </c>
      <c r="K826" s="18">
        <f>Original!M826</f>
        <v>9</v>
      </c>
      <c r="L826" s="20">
        <f>IF(RIGHT(Original!N826,3)="â‚¬",LEFT(Original!N826,(LEN(Original!N826)-3)),Original!N826)</f>
        <v>100</v>
      </c>
      <c r="M826" s="21">
        <f t="shared" si="62"/>
        <v>100</v>
      </c>
      <c r="N826" s="5">
        <f t="shared" si="63"/>
        <v>100</v>
      </c>
      <c r="O826" s="5">
        <f t="shared" si="64"/>
        <v>100</v>
      </c>
      <c r="P826" s="22" t="str">
        <f>IF(Original!O826="mÃ¤nnlich","0",IF(Original!O826="weiblich","1",""))</f>
        <v>1</v>
      </c>
      <c r="Q826" s="22">
        <f>IFERROR(INDEX(Alter!$B$1:$B$7,MATCH(LEFT(Original!P826,5),Alter!$A$1:$A$7,0)),"")</f>
        <v>3</v>
      </c>
      <c r="R826" s="23">
        <f>IFERROR(INDEX(Abschluss!$B$1:$B$10,MATCH(Original!Q826,Abschluss!$A$1:$A$10,0)),"")</f>
        <v>3</v>
      </c>
      <c r="S826" s="23">
        <f>IFERROR(INDEX(Tätigkeit!$B$1:$B$10,MATCH(Original!R826,Tätigkeit!$A$1:$A$10,0)),"")</f>
        <v>2</v>
      </c>
      <c r="T826" s="23">
        <f>IFERROR(INDEX(Berufsfeld!$B$1:$B$16,MATCH(Original!S826,Berufsfeld!$A$1:$A$16,0)),"")</f>
        <v>1</v>
      </c>
      <c r="U826" s="23">
        <f>IFERROR(INDEX(Studium!$B$1:$B$11,MATCH(Original!T826,Studium!$A$1:$A$11,0)),"")</f>
        <v>1</v>
      </c>
      <c r="V826" s="24">
        <f>IFERROR(INDEX(Einkommen!$B$1:$B$17,MATCH(Original!U826,Einkommen!$A$1:$A$17,0)),"")</f>
        <v>7</v>
      </c>
      <c r="W826" s="24">
        <f>IF(Original!V826="","",Original!V826+1)</f>
        <v>1</v>
      </c>
      <c r="X826" s="24">
        <f>IF(Original!W826="","",Original!W826+1)</f>
        <v>4</v>
      </c>
      <c r="Y826" s="25">
        <f>IF(Original!X826="ja",1,IF(Original!X826="nein",0,""))</f>
        <v>1</v>
      </c>
      <c r="Z826" s="25">
        <f>IF(Original!Y826="ja",0,IF(Original!Y826="nein",1,""))</f>
        <v>0</v>
      </c>
      <c r="AA826" s="25">
        <f>IF(OR(Original!Z826="Meine Meinung zu Amazon hat meine Entscheidung im ersten Teil des Fragebogens nicht beeinflusst.",neu!C826=0),0,IF(AND(Original!Z826="Ich habe mich wegen meiner Amazon-Vorbehalte im ersten Teil des Fragebogens fÃ¼r das Spenden entschieden.",neu!C826=1),1,""))</f>
        <v>0</v>
      </c>
      <c r="AB826" s="19"/>
    </row>
    <row r="827" spans="1:28" x14ac:dyDescent="0.3">
      <c r="A827" s="17">
        <f>IF(ISBLANK(Original!C827),1,0)</f>
        <v>0</v>
      </c>
      <c r="B827" s="2" t="str">
        <f>MID(Original!D827,8,1)&amp;MID(Original!F827,8,1)</f>
        <v>A</v>
      </c>
      <c r="C827" s="17">
        <f t="shared" si="60"/>
        <v>1</v>
      </c>
      <c r="D827" s="18">
        <f>Original!G827+1</f>
        <v>5</v>
      </c>
      <c r="E827" s="18">
        <f>Original!H827+1</f>
        <v>4</v>
      </c>
      <c r="F827" s="18">
        <f>10-Original!I827+1</f>
        <v>7</v>
      </c>
      <c r="G827" s="18">
        <f>Original!J827+1</f>
        <v>4</v>
      </c>
      <c r="H827" s="18">
        <f>Original!K827+1</f>
        <v>4</v>
      </c>
      <c r="I827" s="18">
        <f>10-Original!L827+1</f>
        <v>5</v>
      </c>
      <c r="J827" s="4">
        <f t="shared" si="61"/>
        <v>4.833333333333333</v>
      </c>
      <c r="K827" s="18">
        <f>Original!M827</f>
        <v>7</v>
      </c>
      <c r="L827" s="20">
        <f>IF(RIGHT(Original!N827,3)="â‚¬",LEFT(Original!N827,(LEN(Original!N827)-3)),Original!N827)</f>
        <v>100</v>
      </c>
      <c r="M827" s="21">
        <f t="shared" si="62"/>
        <v>100</v>
      </c>
      <c r="N827" s="5">
        <f t="shared" si="63"/>
        <v>100</v>
      </c>
      <c r="O827" s="5">
        <f t="shared" si="64"/>
        <v>100</v>
      </c>
      <c r="P827" s="22" t="str">
        <f>IF(Original!O827="mÃ¤nnlich","0",IF(Original!O827="weiblich","1",""))</f>
        <v>1</v>
      </c>
      <c r="Q827" s="22">
        <f>IFERROR(INDEX(Alter!$B$1:$B$7,MATCH(LEFT(Original!P827,5),Alter!$A$1:$A$7,0)),"")</f>
        <v>2</v>
      </c>
      <c r="R827" s="23">
        <f>IFERROR(INDEX(Abschluss!$B$1:$B$10,MATCH(Original!Q827,Abschluss!$A$1:$A$10,0)),"")</f>
        <v>4</v>
      </c>
      <c r="S827" s="23">
        <f>IFERROR(INDEX(Tätigkeit!$B$1:$B$10,MATCH(Original!R827,Tätigkeit!$A$1:$A$10,0)),"")</f>
        <v>1</v>
      </c>
      <c r="T827" s="23">
        <f>IFERROR(INDEX(Berufsfeld!$B$1:$B$16,MATCH(Original!S827,Berufsfeld!$A$1:$A$16,0)),"")</f>
        <v>3</v>
      </c>
      <c r="U827" s="23">
        <f>IFERROR(INDEX(Studium!$B$1:$B$11,MATCH(Original!T827,Studium!$A$1:$A$11,0)),"")</f>
        <v>7</v>
      </c>
      <c r="V827" s="24">
        <f>IFERROR(INDEX(Einkommen!$B$1:$B$17,MATCH(Original!U827,Einkommen!$A$1:$A$17,0)),"")</f>
        <v>2</v>
      </c>
      <c r="W827" s="24">
        <f>IF(Original!V827="","",Original!V827+1)</f>
        <v>4</v>
      </c>
      <c r="X827" s="24">
        <f>IF(Original!W827="","",Original!W827+1)</f>
        <v>3</v>
      </c>
      <c r="Y827" s="25">
        <f>IF(Original!X827="ja",1,IF(Original!X827="nein",0,""))</f>
        <v>1</v>
      </c>
      <c r="Z827" s="25">
        <f>IF(Original!Y827="ja",0,IF(Original!Y827="nein",1,""))</f>
        <v>0</v>
      </c>
      <c r="AA827" s="25">
        <f>IF(OR(Original!Z827="Meine Meinung zu Amazon hat meine Entscheidung im ersten Teil des Fragebogens nicht beeinflusst.",neu!C827=0),0,IF(AND(Original!Z827="Ich habe mich wegen meiner Amazon-Vorbehalte im ersten Teil des Fragebogens fÃ¼r das Spenden entschieden.",neu!C827=1),1,""))</f>
        <v>0</v>
      </c>
      <c r="AB827" s="19"/>
    </row>
    <row r="828" spans="1:28" x14ac:dyDescent="0.3">
      <c r="A828" s="17">
        <f>IF(ISBLANK(Original!C828),1,0)</f>
        <v>0</v>
      </c>
      <c r="B828" s="2" t="str">
        <f>MID(Original!D828,8,1)&amp;MID(Original!F828,8,1)</f>
        <v>A</v>
      </c>
      <c r="C828" s="17">
        <f t="shared" si="60"/>
        <v>1</v>
      </c>
      <c r="D828" s="18">
        <f>Original!G828+1</f>
        <v>4</v>
      </c>
      <c r="E828" s="18">
        <f>Original!H828+1</f>
        <v>3</v>
      </c>
      <c r="F828" s="18">
        <f>10-Original!I828+1</f>
        <v>3</v>
      </c>
      <c r="G828" s="18">
        <f>Original!J828+1</f>
        <v>4</v>
      </c>
      <c r="H828" s="18">
        <f>Original!K828+1</f>
        <v>2</v>
      </c>
      <c r="I828" s="18">
        <f>10-Original!L828+1</f>
        <v>4</v>
      </c>
      <c r="J828" s="4">
        <f t="shared" si="61"/>
        <v>3.3333333333333335</v>
      </c>
      <c r="K828" s="18">
        <f>Original!M828</f>
        <v>7</v>
      </c>
      <c r="L828" s="20">
        <f>IF(RIGHT(Original!N828,3)="â‚¬",LEFT(Original!N828,(LEN(Original!N828)-3)),Original!N828)</f>
        <v>50</v>
      </c>
      <c r="M828" s="21">
        <f t="shared" si="62"/>
        <v>50</v>
      </c>
      <c r="N828" s="5">
        <f t="shared" si="63"/>
        <v>50</v>
      </c>
      <c r="O828" s="5">
        <f t="shared" si="64"/>
        <v>50</v>
      </c>
      <c r="P828" s="22" t="str">
        <f>IF(Original!O828="mÃ¤nnlich","0",IF(Original!O828="weiblich","1",""))</f>
        <v>1</v>
      </c>
      <c r="Q828" s="22">
        <f>IFERROR(INDEX(Alter!$B$1:$B$7,MATCH(LEFT(Original!P828,5),Alter!$A$1:$A$7,0)),"")</f>
        <v>2</v>
      </c>
      <c r="R828" s="23">
        <f>IFERROR(INDEX(Abschluss!$B$1:$B$10,MATCH(Original!Q828,Abschluss!$A$1:$A$10,0)),"")</f>
        <v>4</v>
      </c>
      <c r="S828" s="23">
        <f>IFERROR(INDEX(Tätigkeit!$B$1:$B$10,MATCH(Original!R828,Tätigkeit!$A$1:$A$10,0)),"")</f>
        <v>1</v>
      </c>
      <c r="T828" s="23">
        <f>IFERROR(INDEX(Berufsfeld!$B$1:$B$16,MATCH(Original!S828,Berufsfeld!$A$1:$A$16,0)),"")</f>
        <v>2</v>
      </c>
      <c r="U828" s="23">
        <f>IFERROR(INDEX(Studium!$B$1:$B$11,MATCH(Original!T828,Studium!$A$1:$A$11,0)),"")</f>
        <v>2</v>
      </c>
      <c r="V828" s="24">
        <f>IFERROR(INDEX(Einkommen!$B$1:$B$17,MATCH(Original!U828,Einkommen!$A$1:$A$17,0)),"")</f>
        <v>1</v>
      </c>
      <c r="W828" s="24">
        <f>IF(Original!V828="","",Original!V828+1)</f>
        <v>3</v>
      </c>
      <c r="X828" s="24">
        <f>IF(Original!W828="","",Original!W828+1)</f>
        <v>3</v>
      </c>
      <c r="Y828" s="25">
        <f>IF(Original!X828="ja",1,IF(Original!X828="nein",0,""))</f>
        <v>1</v>
      </c>
      <c r="Z828" s="25">
        <f>IF(Original!Y828="ja",0,IF(Original!Y828="nein",1,""))</f>
        <v>0</v>
      </c>
      <c r="AA828" s="25">
        <f>IF(OR(Original!Z828="Meine Meinung zu Amazon hat meine Entscheidung im ersten Teil des Fragebogens nicht beeinflusst.",neu!C828=0),0,IF(AND(Original!Z828="Ich habe mich wegen meiner Amazon-Vorbehalte im ersten Teil des Fragebogens fÃ¼r das Spenden entschieden.",neu!C828=1),1,""))</f>
        <v>0</v>
      </c>
      <c r="AB828" s="19"/>
    </row>
    <row r="829" spans="1:28" x14ac:dyDescent="0.3">
      <c r="A829" s="17">
        <f>IF(ISBLANK(Original!C829),1,0)</f>
        <v>1</v>
      </c>
      <c r="B829" s="2" t="str">
        <f>MID(Original!D829,8,1)&amp;MID(Original!F829,8,1)</f>
        <v>B</v>
      </c>
      <c r="C829" s="17">
        <f t="shared" si="60"/>
        <v>0</v>
      </c>
      <c r="D829" s="18">
        <f>Original!G829+1</f>
        <v>9</v>
      </c>
      <c r="E829" s="18">
        <f>Original!H829+1</f>
        <v>11</v>
      </c>
      <c r="F829" s="18">
        <f>10-Original!I829+1</f>
        <v>4</v>
      </c>
      <c r="G829" s="18">
        <f>Original!J829+1</f>
        <v>4</v>
      </c>
      <c r="H829" s="18">
        <f>Original!K829+1</f>
        <v>2</v>
      </c>
      <c r="I829" s="18">
        <f>10-Original!L829+1</f>
        <v>4</v>
      </c>
      <c r="J829" s="4">
        <f t="shared" si="61"/>
        <v>5.666666666666667</v>
      </c>
      <c r="K829" s="18">
        <f>Original!M829</f>
        <v>6</v>
      </c>
      <c r="L829" s="20">
        <f>IF(RIGHT(Original!N829,3)="â‚¬",LEFT(Original!N829,(LEN(Original!N829)-3)),Original!N829)</f>
        <v>10</v>
      </c>
      <c r="M829" s="21">
        <f t="shared" si="62"/>
        <v>10</v>
      </c>
      <c r="N829" s="5">
        <f t="shared" si="63"/>
        <v>10</v>
      </c>
      <c r="O829" s="5">
        <f t="shared" si="64"/>
        <v>10</v>
      </c>
      <c r="P829" s="22" t="str">
        <f>IF(Original!O829="mÃ¤nnlich","0",IF(Original!O829="weiblich","1",""))</f>
        <v>0</v>
      </c>
      <c r="Q829" s="22">
        <f>IFERROR(INDEX(Alter!$B$1:$B$7,MATCH(LEFT(Original!P829,5),Alter!$A$1:$A$7,0)),"")</f>
        <v>3</v>
      </c>
      <c r="R829" s="23">
        <f>IFERROR(INDEX(Abschluss!$B$1:$B$10,MATCH(Original!Q829,Abschluss!$A$1:$A$10,0)),"")</f>
        <v>7</v>
      </c>
      <c r="S829" s="23">
        <f>IFERROR(INDEX(Tätigkeit!$B$1:$B$10,MATCH(Original!R829,Tätigkeit!$A$1:$A$10,0)),"")</f>
        <v>1</v>
      </c>
      <c r="T829" s="23">
        <f>IFERROR(INDEX(Berufsfeld!$B$1:$B$16,MATCH(Original!S829,Berufsfeld!$A$1:$A$16,0)),"")</f>
        <v>7</v>
      </c>
      <c r="U829" s="23">
        <f>IFERROR(INDEX(Studium!$B$1:$B$11,MATCH(Original!T829,Studium!$A$1:$A$11,0)),"")</f>
        <v>5</v>
      </c>
      <c r="V829" s="24">
        <f>IFERROR(INDEX(Einkommen!$B$1:$B$17,MATCH(Original!U829,Einkommen!$A$1:$A$17,0)),"")</f>
        <v>2</v>
      </c>
      <c r="W829" s="24">
        <f>IF(Original!V829="","",Original!V829+1)</f>
        <v>3</v>
      </c>
      <c r="X829" s="24">
        <f>IF(Original!W829="","",Original!W829+1)</f>
        <v>3</v>
      </c>
      <c r="Y829" s="25">
        <f>IF(Original!X829="ja",1,IF(Original!X829="nein",0,""))</f>
        <v>0</v>
      </c>
      <c r="Z829" s="25">
        <f>IF(Original!Y829="ja",0,IF(Original!Y829="nein",1,""))</f>
        <v>1</v>
      </c>
      <c r="AA829" s="25">
        <f>IF(OR(Original!Z829="Meine Meinung zu Amazon hat meine Entscheidung im ersten Teil des Fragebogens nicht beeinflusst.",neu!C829=0),0,IF(AND(Original!Z829="Ich habe mich wegen meiner Amazon-Vorbehalte im ersten Teil des Fragebogens fÃ¼r das Spenden entschieden.",neu!C829=1),1,""))</f>
        <v>0</v>
      </c>
      <c r="AB829" s="19"/>
    </row>
    <row r="830" spans="1:28" x14ac:dyDescent="0.3">
      <c r="A830" s="17">
        <f>IF(ISBLANK(Original!C830),1,0)</f>
        <v>1</v>
      </c>
      <c r="B830" s="2" t="str">
        <f>MID(Original!D830,8,1)&amp;MID(Original!F830,8,1)</f>
        <v>B</v>
      </c>
      <c r="C830" s="17">
        <f t="shared" si="60"/>
        <v>0</v>
      </c>
      <c r="D830" s="18">
        <f>Original!G830+1</f>
        <v>6</v>
      </c>
      <c r="E830" s="18">
        <f>Original!H830+1</f>
        <v>7</v>
      </c>
      <c r="F830" s="18">
        <f>10-Original!I830+1</f>
        <v>10</v>
      </c>
      <c r="G830" s="18">
        <f>Original!J830+1</f>
        <v>6</v>
      </c>
      <c r="H830" s="18">
        <f>Original!K830+1</f>
        <v>6</v>
      </c>
      <c r="I830" s="18">
        <f>10-Original!L830+1</f>
        <v>10</v>
      </c>
      <c r="J830" s="4">
        <f t="shared" si="61"/>
        <v>7.5</v>
      </c>
      <c r="K830" s="18">
        <f>Original!M830</f>
        <v>5</v>
      </c>
      <c r="L830" s="20">
        <f>IF(RIGHT(Original!N830,3)="â‚¬",LEFT(Original!N830,(LEN(Original!N830)-3)),Original!N830)</f>
        <v>100</v>
      </c>
      <c r="M830" s="21">
        <f t="shared" si="62"/>
        <v>100</v>
      </c>
      <c r="N830" s="5">
        <f t="shared" si="63"/>
        <v>100</v>
      </c>
      <c r="O830" s="5">
        <f t="shared" si="64"/>
        <v>100</v>
      </c>
      <c r="P830" s="22" t="str">
        <f>IF(Original!O830="mÃ¤nnlich","0",IF(Original!O830="weiblich","1",""))</f>
        <v>0</v>
      </c>
      <c r="Q830" s="22">
        <f>IFERROR(INDEX(Alter!$B$1:$B$7,MATCH(LEFT(Original!P830,5),Alter!$A$1:$A$7,0)),"")</f>
        <v>3</v>
      </c>
      <c r="R830" s="23">
        <f>IFERROR(INDEX(Abschluss!$B$1:$B$10,MATCH(Original!Q830,Abschluss!$A$1:$A$10,0)),"")</f>
        <v>7</v>
      </c>
      <c r="S830" s="23">
        <f>IFERROR(INDEX(Tätigkeit!$B$1:$B$10,MATCH(Original!R830,Tätigkeit!$A$1:$A$10,0)),"")</f>
        <v>2</v>
      </c>
      <c r="T830" s="23">
        <f>IFERROR(INDEX(Berufsfeld!$B$1:$B$16,MATCH(Original!S830,Berufsfeld!$A$1:$A$16,0)),"")</f>
        <v>3</v>
      </c>
      <c r="U830" s="23">
        <f>IFERROR(INDEX(Studium!$B$1:$B$11,MATCH(Original!T830,Studium!$A$1:$A$11,0)),"")</f>
        <v>2</v>
      </c>
      <c r="V830" s="24">
        <f>IFERROR(INDEX(Einkommen!$B$1:$B$17,MATCH(Original!U830,Einkommen!$A$1:$A$17,0)),"")</f>
        <v>5</v>
      </c>
      <c r="W830" s="24">
        <f>IF(Original!V830="","",Original!V830+1)</f>
        <v>4</v>
      </c>
      <c r="X830" s="24">
        <f>IF(Original!W830="","",Original!W830+1)</f>
        <v>3</v>
      </c>
      <c r="Y830" s="25">
        <f>IF(Original!X830="ja",1,IF(Original!X830="nein",0,""))</f>
        <v>1</v>
      </c>
      <c r="Z830" s="25">
        <f>IF(Original!Y830="ja",0,IF(Original!Y830="nein",1,""))</f>
        <v>0</v>
      </c>
      <c r="AA830" s="25">
        <f>IF(OR(Original!Z830="Meine Meinung zu Amazon hat meine Entscheidung im ersten Teil des Fragebogens nicht beeinflusst.",neu!C830=0),0,IF(AND(Original!Z830="Ich habe mich wegen meiner Amazon-Vorbehalte im ersten Teil des Fragebogens fÃ¼r das Spenden entschieden.",neu!C830=1),1,""))</f>
        <v>0</v>
      </c>
      <c r="AB830" s="19"/>
    </row>
    <row r="831" spans="1:28" x14ac:dyDescent="0.3">
      <c r="A831" s="17">
        <f>IF(ISBLANK(Original!C831),1,0)</f>
        <v>0</v>
      </c>
      <c r="B831" s="2" t="str">
        <f>MID(Original!D831,8,1)&amp;MID(Original!F831,8,1)</f>
        <v>A</v>
      </c>
      <c r="C831" s="17">
        <f t="shared" si="60"/>
        <v>1</v>
      </c>
      <c r="D831" s="18">
        <f>Original!G831+1</f>
        <v>6</v>
      </c>
      <c r="E831" s="18">
        <f>Original!H831+1</f>
        <v>5</v>
      </c>
      <c r="F831" s="18">
        <f>10-Original!I831+1</f>
        <v>6</v>
      </c>
      <c r="G831" s="18">
        <f>Original!J831+1</f>
        <v>3</v>
      </c>
      <c r="H831" s="18">
        <f>Original!K831+1</f>
        <v>1</v>
      </c>
      <c r="I831" s="18">
        <f>10-Original!L831+1</f>
        <v>7</v>
      </c>
      <c r="J831" s="4">
        <f t="shared" si="61"/>
        <v>4.666666666666667</v>
      </c>
      <c r="K831" s="18">
        <f>Original!M831</f>
        <v>9</v>
      </c>
      <c r="L831" s="20">
        <f>IF(RIGHT(Original!N831,3)="â‚¬",LEFT(Original!N831,(LEN(Original!N831)-3)),Original!N831)</f>
        <v>0.5</v>
      </c>
      <c r="M831" s="21">
        <f t="shared" si="62"/>
        <v>0.5</v>
      </c>
      <c r="N831" s="5">
        <v>500</v>
      </c>
      <c r="O831" s="5">
        <f t="shared" si="64"/>
        <v>500</v>
      </c>
      <c r="P831" s="22" t="str">
        <f>IF(Original!O831="mÃ¤nnlich","0",IF(Original!O831="weiblich","1",""))</f>
        <v>1</v>
      </c>
      <c r="Q831" s="22">
        <f>IFERROR(INDEX(Alter!$B$1:$B$7,MATCH(LEFT(Original!P831,5),Alter!$A$1:$A$7,0)),"")</f>
        <v>2</v>
      </c>
      <c r="R831" s="23">
        <f>IFERROR(INDEX(Abschluss!$B$1:$B$10,MATCH(Original!Q831,Abschluss!$A$1:$A$10,0)),"")</f>
        <v>4</v>
      </c>
      <c r="S831" s="23">
        <f>IFERROR(INDEX(Tätigkeit!$B$1:$B$10,MATCH(Original!R831,Tätigkeit!$A$1:$A$10,0)),"")</f>
        <v>1</v>
      </c>
      <c r="T831" s="23">
        <f>IFERROR(INDEX(Berufsfeld!$B$1:$B$16,MATCH(Original!S831,Berufsfeld!$A$1:$A$16,0)),"")</f>
        <v>11</v>
      </c>
      <c r="U831" s="23">
        <f>IFERROR(INDEX(Studium!$B$1:$B$11,MATCH(Original!T831,Studium!$A$1:$A$11,0)),"")</f>
        <v>9</v>
      </c>
      <c r="V831" s="24">
        <f>IFERROR(INDEX(Einkommen!$B$1:$B$17,MATCH(Original!U831,Einkommen!$A$1:$A$17,0)),"")</f>
        <v>2</v>
      </c>
      <c r="W831" s="24">
        <f>IF(Original!V831="","",Original!V831+1)</f>
        <v>3</v>
      </c>
      <c r="X831" s="24">
        <f>IF(Original!W831="","",Original!W831+1)</f>
        <v>1</v>
      </c>
      <c r="Y831" s="25">
        <f>IF(Original!X831="ja",1,IF(Original!X831="nein",0,""))</f>
        <v>1</v>
      </c>
      <c r="Z831" s="25">
        <f>IF(Original!Y831="ja",0,IF(Original!Y831="nein",1,""))</f>
        <v>0</v>
      </c>
      <c r="AA831" s="25">
        <f>IF(OR(Original!Z831="Meine Meinung zu Amazon hat meine Entscheidung im ersten Teil des Fragebogens nicht beeinflusst.",neu!C831=0),0,IF(AND(Original!Z831="Ich habe mich wegen meiner Amazon-Vorbehalte im ersten Teil des Fragebogens fÃ¼r das Spenden entschieden.",neu!C831=1),1,""))</f>
        <v>0</v>
      </c>
      <c r="AB831" s="19"/>
    </row>
    <row r="832" spans="1:28" x14ac:dyDescent="0.3">
      <c r="A832" s="17">
        <f>IF(ISBLANK(Original!C832),1,0)</f>
        <v>1</v>
      </c>
      <c r="B832" s="2" t="str">
        <f>MID(Original!D832,8,1)&amp;MID(Original!F832,8,1)</f>
        <v>B</v>
      </c>
      <c r="C832" s="17">
        <f t="shared" si="60"/>
        <v>0</v>
      </c>
      <c r="D832" s="18">
        <f>Original!G832+1</f>
        <v>8</v>
      </c>
      <c r="E832" s="18">
        <f>Original!H832+1</f>
        <v>4</v>
      </c>
      <c r="F832" s="18">
        <f>10-Original!I832+1</f>
        <v>9</v>
      </c>
      <c r="G832" s="18">
        <f>Original!J832+1</f>
        <v>3</v>
      </c>
      <c r="H832" s="18">
        <f>Original!K832+1</f>
        <v>1</v>
      </c>
      <c r="I832" s="18">
        <f>10-Original!L832+1</f>
        <v>6</v>
      </c>
      <c r="J832" s="4">
        <f t="shared" si="61"/>
        <v>5.166666666666667</v>
      </c>
      <c r="K832" s="18">
        <f>Original!M832</f>
        <v>6</v>
      </c>
      <c r="L832" s="20" t="str">
        <f>IF(RIGHT(Original!N832,3)="â‚¬",LEFT(Original!N832,(LEN(Original!N832)-3)),Original!N832)</f>
        <v>150</v>
      </c>
      <c r="M832" s="21" t="str">
        <f t="shared" si="62"/>
        <v>150</v>
      </c>
      <c r="N832" s="5" t="str">
        <f t="shared" si="63"/>
        <v>150</v>
      </c>
      <c r="O832" s="5">
        <f t="shared" si="64"/>
        <v>150</v>
      </c>
      <c r="P832" s="22" t="str">
        <f>IF(Original!O832="mÃ¤nnlich","0",IF(Original!O832="weiblich","1",""))</f>
        <v>1</v>
      </c>
      <c r="Q832" s="22">
        <f>IFERROR(INDEX(Alter!$B$1:$B$7,MATCH(LEFT(Original!P832,5),Alter!$A$1:$A$7,0)),"")</f>
        <v>2</v>
      </c>
      <c r="R832" s="23">
        <f>IFERROR(INDEX(Abschluss!$B$1:$B$10,MATCH(Original!Q832,Abschluss!$A$1:$A$10,0)),"")</f>
        <v>8</v>
      </c>
      <c r="S832" s="23">
        <f>IFERROR(INDEX(Tätigkeit!$B$1:$B$10,MATCH(Original!R832,Tätigkeit!$A$1:$A$10,0)),"")</f>
        <v>3</v>
      </c>
      <c r="T832" s="23">
        <f>IFERROR(INDEX(Berufsfeld!$B$1:$B$16,MATCH(Original!S832,Berufsfeld!$A$1:$A$16,0)),"")</f>
        <v>2</v>
      </c>
      <c r="U832" s="23">
        <f>IFERROR(INDEX(Studium!$B$1:$B$11,MATCH(Original!T832,Studium!$A$1:$A$11,0)),"")</f>
        <v>9</v>
      </c>
      <c r="V832" s="24">
        <f>IFERROR(INDEX(Einkommen!$B$1:$B$17,MATCH(Original!U832,Einkommen!$A$1:$A$17,0)),"")</f>
        <v>2</v>
      </c>
      <c r="W832" s="24">
        <f>IF(Original!V832="","",Original!V832+1)</f>
        <v>2</v>
      </c>
      <c r="X832" s="24">
        <f>IF(Original!W832="","",Original!W832+1)</f>
        <v>3</v>
      </c>
      <c r="Y832" s="25">
        <f>IF(Original!X832="ja",1,IF(Original!X832="nein",0,""))</f>
        <v>1</v>
      </c>
      <c r="Z832" s="25">
        <f>IF(Original!Y832="ja",0,IF(Original!Y832="nein",1,""))</f>
        <v>0</v>
      </c>
      <c r="AA832" s="25">
        <f>IF(OR(Original!Z832="Meine Meinung zu Amazon hat meine Entscheidung im ersten Teil des Fragebogens nicht beeinflusst.",neu!C832=0),0,IF(AND(Original!Z832="Ich habe mich wegen meiner Amazon-Vorbehalte im ersten Teil des Fragebogens fÃ¼r das Spenden entschieden.",neu!C832=1),1,""))</f>
        <v>0</v>
      </c>
      <c r="AB832" s="19"/>
    </row>
    <row r="833" spans="1:28" x14ac:dyDescent="0.3">
      <c r="A833" s="17">
        <f>IF(ISBLANK(Original!C833),1,0)</f>
        <v>0</v>
      </c>
      <c r="B833" s="2" t="str">
        <f>MID(Original!D833,8,1)&amp;MID(Original!F833,8,1)</f>
        <v>B</v>
      </c>
      <c r="C833" s="17">
        <f t="shared" si="60"/>
        <v>0</v>
      </c>
      <c r="D833" s="18">
        <f>Original!G833+1</f>
        <v>11</v>
      </c>
      <c r="E833" s="18">
        <f>Original!H833+1</f>
        <v>8</v>
      </c>
      <c r="F833" s="18">
        <f>10-Original!I833+1</f>
        <v>8</v>
      </c>
      <c r="G833" s="18">
        <f>Original!J833+1</f>
        <v>9</v>
      </c>
      <c r="H833" s="18">
        <f>Original!K833+1</f>
        <v>8</v>
      </c>
      <c r="I833" s="18">
        <f>10-Original!L833+1</f>
        <v>8</v>
      </c>
      <c r="J833" s="4">
        <f t="shared" si="61"/>
        <v>8.6666666666666661</v>
      </c>
      <c r="K833" s="18">
        <f>Original!M833</f>
        <v>10</v>
      </c>
      <c r="L833" s="20">
        <f>IF(RIGHT(Original!N833,3)="â‚¬",LEFT(Original!N833,(LEN(Original!N833)-3)),Original!N833)</f>
        <v>0</v>
      </c>
      <c r="M833" s="21">
        <f t="shared" si="62"/>
        <v>0</v>
      </c>
      <c r="N833" s="5">
        <f t="shared" si="63"/>
        <v>0</v>
      </c>
      <c r="O833" s="5">
        <f t="shared" si="64"/>
        <v>0</v>
      </c>
      <c r="P833" s="22" t="str">
        <f>IF(Original!O833="mÃ¤nnlich","0",IF(Original!O833="weiblich","1",""))</f>
        <v>0</v>
      </c>
      <c r="Q833" s="22">
        <f>IFERROR(INDEX(Alter!$B$1:$B$7,MATCH(LEFT(Original!P833,5),Alter!$A$1:$A$7,0)),"")</f>
        <v>2</v>
      </c>
      <c r="R833" s="23">
        <f>IFERROR(INDEX(Abschluss!$B$1:$B$10,MATCH(Original!Q833,Abschluss!$A$1:$A$10,0)),"")</f>
        <v>7</v>
      </c>
      <c r="S833" s="23">
        <f>IFERROR(INDEX(Tätigkeit!$B$1:$B$10,MATCH(Original!R833,Tätigkeit!$A$1:$A$10,0)),"")</f>
        <v>1</v>
      </c>
      <c r="T833" s="23">
        <f>IFERROR(INDEX(Berufsfeld!$B$1:$B$16,MATCH(Original!S833,Berufsfeld!$A$1:$A$16,0)),"")</f>
        <v>1</v>
      </c>
      <c r="U833" s="23">
        <f>IFERROR(INDEX(Studium!$B$1:$B$11,MATCH(Original!T833,Studium!$A$1:$A$11,0)),"")</f>
        <v>2</v>
      </c>
      <c r="V833" s="24">
        <f>IFERROR(INDEX(Einkommen!$B$1:$B$17,MATCH(Original!U833,Einkommen!$A$1:$A$17,0)),"")</f>
        <v>2</v>
      </c>
      <c r="W833" s="24">
        <f>IF(Original!V833="","",Original!V833+1)</f>
        <v>7</v>
      </c>
      <c r="X833" s="24">
        <f>IF(Original!W833="","",Original!W833+1)</f>
        <v>6</v>
      </c>
      <c r="Y833" s="25">
        <f>IF(Original!X833="ja",1,IF(Original!X833="nein",0,""))</f>
        <v>0</v>
      </c>
      <c r="Z833" s="25">
        <f>IF(Original!Y833="ja",0,IF(Original!Y833="nein",1,""))</f>
        <v>1</v>
      </c>
      <c r="AA833" s="25">
        <f>IF(OR(Original!Z833="Meine Meinung zu Amazon hat meine Entscheidung im ersten Teil des Fragebogens nicht beeinflusst.",neu!C833=0),0,IF(AND(Original!Z833="Ich habe mich wegen meiner Amazon-Vorbehalte im ersten Teil des Fragebogens fÃ¼r das Spenden entschieden.",neu!C833=1),1,""))</f>
        <v>0</v>
      </c>
      <c r="AB833" s="19"/>
    </row>
    <row r="834" spans="1:28" x14ac:dyDescent="0.3">
      <c r="A834" s="17">
        <f>IF(ISBLANK(Original!C834),1,0)</f>
        <v>0</v>
      </c>
      <c r="B834" s="2" t="str">
        <f>MID(Original!D834,8,1)&amp;MID(Original!F834,8,1)</f>
        <v>A</v>
      </c>
      <c r="C834" s="17">
        <f t="shared" si="60"/>
        <v>1</v>
      </c>
      <c r="D834" s="18">
        <f>Original!G834+1</f>
        <v>5</v>
      </c>
      <c r="E834" s="18">
        <f>Original!H834+1</f>
        <v>8</v>
      </c>
      <c r="F834" s="18">
        <f>10-Original!I834+1</f>
        <v>3</v>
      </c>
      <c r="G834" s="18">
        <f>Original!J834+1</f>
        <v>6</v>
      </c>
      <c r="H834" s="18">
        <f>Original!K834+1</f>
        <v>4</v>
      </c>
      <c r="I834" s="18">
        <f>10-Original!L834+1</f>
        <v>6</v>
      </c>
      <c r="J834" s="4">
        <f t="shared" si="61"/>
        <v>5.333333333333333</v>
      </c>
      <c r="K834" s="18">
        <f>Original!M834</f>
        <v>6</v>
      </c>
      <c r="L834" s="20">
        <f>IF(RIGHT(Original!N834,3)="â‚¬",LEFT(Original!N834,(LEN(Original!N834)-3)),Original!N834)</f>
        <v>0</v>
      </c>
      <c r="M834" s="21">
        <f t="shared" si="62"/>
        <v>0</v>
      </c>
      <c r="N834" s="5">
        <f t="shared" si="63"/>
        <v>0</v>
      </c>
      <c r="O834" s="5">
        <f t="shared" si="64"/>
        <v>0</v>
      </c>
      <c r="P834" s="22" t="str">
        <f>IF(Original!O834="mÃ¤nnlich","0",IF(Original!O834="weiblich","1",""))</f>
        <v>0</v>
      </c>
      <c r="Q834" s="22">
        <f>IFERROR(INDEX(Alter!$B$1:$B$7,MATCH(LEFT(Original!P834,5),Alter!$A$1:$A$7,0)),"")</f>
        <v>2</v>
      </c>
      <c r="R834" s="23">
        <f>IFERROR(INDEX(Abschluss!$B$1:$B$10,MATCH(Original!Q834,Abschluss!$A$1:$A$10,0)),"")</f>
        <v>7</v>
      </c>
      <c r="S834" s="23">
        <f>IFERROR(INDEX(Tätigkeit!$B$1:$B$10,MATCH(Original!R834,Tätigkeit!$A$1:$A$10,0)),"")</f>
        <v>1</v>
      </c>
      <c r="T834" s="23" t="str">
        <f>IFERROR(INDEX(Berufsfeld!$B$1:$B$16,MATCH(Original!S834,Berufsfeld!$A$1:$A$16,0)),"")</f>
        <v/>
      </c>
      <c r="U834" s="23">
        <f>IFERROR(INDEX(Studium!$B$1:$B$11,MATCH(Original!T834,Studium!$A$1:$A$11,0)),"")</f>
        <v>2</v>
      </c>
      <c r="V834" s="24">
        <f>IFERROR(INDEX(Einkommen!$B$1:$B$17,MATCH(Original!U834,Einkommen!$A$1:$A$17,0)),"")</f>
        <v>1</v>
      </c>
      <c r="W834" s="24">
        <f>IF(Original!V834="","",Original!V834+1)</f>
        <v>4</v>
      </c>
      <c r="X834" s="24">
        <f>IF(Original!W834="","",Original!W834+1)</f>
        <v>3</v>
      </c>
      <c r="Y834" s="25">
        <f>IF(Original!X834="ja",1,IF(Original!X834="nein",0,""))</f>
        <v>1</v>
      </c>
      <c r="Z834" s="25">
        <f>IF(Original!Y834="ja",0,IF(Original!Y834="nein",1,""))</f>
        <v>0</v>
      </c>
      <c r="AA834" s="25">
        <f>IF(OR(Original!Z834="Meine Meinung zu Amazon hat meine Entscheidung im ersten Teil des Fragebogens nicht beeinflusst.",neu!C834=0),0,IF(AND(Original!Z834="Ich habe mich wegen meiner Amazon-Vorbehalte im ersten Teil des Fragebogens fÃ¼r das Spenden entschieden.",neu!C834=1),1,""))</f>
        <v>0</v>
      </c>
      <c r="AB834" s="19"/>
    </row>
    <row r="835" spans="1:28" x14ac:dyDescent="0.3">
      <c r="A835" s="17">
        <f>IF(ISBLANK(Original!C835),1,0)</f>
        <v>1</v>
      </c>
      <c r="B835" s="2" t="str">
        <f>MID(Original!D835,8,1)&amp;MID(Original!F835,8,1)</f>
        <v>A</v>
      </c>
      <c r="C835" s="17">
        <f t="shared" ref="C835:C898" si="65">IF(B835="A",1,IF(B835="B",0,""))</f>
        <v>1</v>
      </c>
      <c r="D835" s="18">
        <f>Original!G835+1</f>
        <v>6</v>
      </c>
      <c r="E835" s="18">
        <f>Original!H835+1</f>
        <v>3</v>
      </c>
      <c r="F835" s="18">
        <f>10-Original!I835+1</f>
        <v>3</v>
      </c>
      <c r="G835" s="18">
        <f>Original!J835+1</f>
        <v>3</v>
      </c>
      <c r="H835" s="18">
        <f>Original!K835+1</f>
        <v>2</v>
      </c>
      <c r="I835" s="18">
        <f>10-Original!L835+1</f>
        <v>4</v>
      </c>
      <c r="J835" s="4">
        <f t="shared" ref="J835:J898" si="66">SUM(D835:I835)/6</f>
        <v>3.5</v>
      </c>
      <c r="K835" s="18">
        <f>Original!M835</f>
        <v>7</v>
      </c>
      <c r="L835" s="20">
        <f>IF(RIGHT(Original!N835,3)="â‚¬",LEFT(Original!N835,(LEN(Original!N835)-3)),Original!N835)</f>
        <v>250</v>
      </c>
      <c r="M835" s="21">
        <f t="shared" ref="M835:M898" si="67">IF(OR(RIGHT(L835,5)="Euro ",RIGHT(L835,5)=" Euro"),LEFT(L835,LEN(L835)-5),L835)</f>
        <v>250</v>
      </c>
      <c r="N835" s="5">
        <f t="shared" ref="N835:N898" si="68">M835</f>
        <v>250</v>
      </c>
      <c r="O835" s="5">
        <f t="shared" ref="O835:O898" si="69">INT($N835)</f>
        <v>250</v>
      </c>
      <c r="P835" s="22" t="str">
        <f>IF(Original!O835="mÃ¤nnlich","0",IF(Original!O835="weiblich","1",""))</f>
        <v>1</v>
      </c>
      <c r="Q835" s="22">
        <f>IFERROR(INDEX(Alter!$B$1:$B$7,MATCH(LEFT(Original!P835,5),Alter!$A$1:$A$7,0)),"")</f>
        <v>2</v>
      </c>
      <c r="R835" s="23">
        <f>IFERROR(INDEX(Abschluss!$B$1:$B$10,MATCH(Original!Q835,Abschluss!$A$1:$A$10,0)),"")</f>
        <v>4</v>
      </c>
      <c r="S835" s="23">
        <f>IFERROR(INDEX(Tätigkeit!$B$1:$B$10,MATCH(Original!R835,Tätigkeit!$A$1:$A$10,0)),"")</f>
        <v>1</v>
      </c>
      <c r="T835" s="23">
        <f>IFERROR(INDEX(Berufsfeld!$B$1:$B$16,MATCH(Original!S835,Berufsfeld!$A$1:$A$16,0)),"")</f>
        <v>4</v>
      </c>
      <c r="U835" s="23">
        <f>IFERROR(INDEX(Studium!$B$1:$B$11,MATCH(Original!T835,Studium!$A$1:$A$11,0)),"")</f>
        <v>3</v>
      </c>
      <c r="V835" s="24">
        <f>IFERROR(INDEX(Einkommen!$B$1:$B$17,MATCH(Original!U835,Einkommen!$A$1:$A$17,0)),"")</f>
        <v>2</v>
      </c>
      <c r="W835" s="24">
        <f>IF(Original!V835="","",Original!V835+1)</f>
        <v>3</v>
      </c>
      <c r="X835" s="24">
        <f>IF(Original!W835="","",Original!W835+1)</f>
        <v>4</v>
      </c>
      <c r="Y835" s="25">
        <f>IF(Original!X835="ja",1,IF(Original!X835="nein",0,""))</f>
        <v>1</v>
      </c>
      <c r="Z835" s="25">
        <f>IF(Original!Y835="ja",0,IF(Original!Y835="nein",1,""))</f>
        <v>1</v>
      </c>
      <c r="AA835" s="25">
        <f>IF(OR(Original!Z835="Meine Meinung zu Amazon hat meine Entscheidung im ersten Teil des Fragebogens nicht beeinflusst.",neu!C835=0),0,IF(AND(Original!Z835="Ich habe mich wegen meiner Amazon-Vorbehalte im ersten Teil des Fragebogens fÃ¼r das Spenden entschieden.",neu!C835=1),1,""))</f>
        <v>1</v>
      </c>
      <c r="AB835" s="19"/>
    </row>
    <row r="836" spans="1:28" x14ac:dyDescent="0.3">
      <c r="A836" s="17">
        <f>IF(ISBLANK(Original!C836),1,0)</f>
        <v>1</v>
      </c>
      <c r="B836" s="2" t="str">
        <f>MID(Original!D836,8,1)&amp;MID(Original!F836,8,1)</f>
        <v>B</v>
      </c>
      <c r="C836" s="17">
        <f t="shared" si="65"/>
        <v>0</v>
      </c>
      <c r="D836" s="18">
        <f>Original!G836+1</f>
        <v>11</v>
      </c>
      <c r="E836" s="18">
        <f>Original!H836+1</f>
        <v>7</v>
      </c>
      <c r="F836" s="18">
        <f>10-Original!I836+1</f>
        <v>3</v>
      </c>
      <c r="G836" s="18">
        <f>Original!J836+1</f>
        <v>6</v>
      </c>
      <c r="H836" s="18">
        <f>Original!K836+1</f>
        <v>1</v>
      </c>
      <c r="I836" s="18">
        <f>10-Original!L836+1</f>
        <v>9</v>
      </c>
      <c r="J836" s="4">
        <f t="shared" si="66"/>
        <v>6.166666666666667</v>
      </c>
      <c r="K836" s="18">
        <f>Original!M836</f>
        <v>4</v>
      </c>
      <c r="L836" s="20" t="str">
        <f>IF(RIGHT(Original!N836,3)="â‚¬",LEFT(Original!N836,(LEN(Original!N836)-3)),Original!N836)</f>
        <v>50</v>
      </c>
      <c r="M836" s="21" t="str">
        <f t="shared" si="67"/>
        <v>50</v>
      </c>
      <c r="N836" s="5" t="str">
        <f t="shared" si="68"/>
        <v>50</v>
      </c>
      <c r="O836" s="5">
        <f t="shared" si="69"/>
        <v>50</v>
      </c>
      <c r="P836" s="22" t="str">
        <f>IF(Original!O836="mÃ¤nnlich","0",IF(Original!O836="weiblich","1",""))</f>
        <v>0</v>
      </c>
      <c r="Q836" s="22">
        <f>IFERROR(INDEX(Alter!$B$1:$B$7,MATCH(LEFT(Original!P836,5),Alter!$A$1:$A$7,0)),"")</f>
        <v>2</v>
      </c>
      <c r="R836" s="23">
        <f>IFERROR(INDEX(Abschluss!$B$1:$B$10,MATCH(Original!Q836,Abschluss!$A$1:$A$10,0)),"")</f>
        <v>4</v>
      </c>
      <c r="S836" s="23">
        <f>IFERROR(INDEX(Tätigkeit!$B$1:$B$10,MATCH(Original!R836,Tätigkeit!$A$1:$A$10,0)),"")</f>
        <v>1</v>
      </c>
      <c r="T836" s="23">
        <f>IFERROR(INDEX(Berufsfeld!$B$1:$B$16,MATCH(Original!S836,Berufsfeld!$A$1:$A$16,0)),"")</f>
        <v>1</v>
      </c>
      <c r="U836" s="23">
        <f>IFERROR(INDEX(Studium!$B$1:$B$11,MATCH(Original!T836,Studium!$A$1:$A$11,0)),"")</f>
        <v>2</v>
      </c>
      <c r="V836" s="24">
        <f>IFERROR(INDEX(Einkommen!$B$1:$B$17,MATCH(Original!U836,Einkommen!$A$1:$A$17,0)),"")</f>
        <v>1</v>
      </c>
      <c r="W836" s="24">
        <f>IF(Original!V836="","",Original!V836+1)</f>
        <v>3</v>
      </c>
      <c r="X836" s="24">
        <f>IF(Original!W836="","",Original!W836+1)</f>
        <v>4</v>
      </c>
      <c r="Y836" s="25">
        <f>IF(Original!X836="ja",1,IF(Original!X836="nein",0,""))</f>
        <v>0</v>
      </c>
      <c r="Z836" s="25">
        <f>IF(Original!Y836="ja",0,IF(Original!Y836="nein",1,""))</f>
        <v>0</v>
      </c>
      <c r="AA836" s="25">
        <f>IF(OR(Original!Z836="Meine Meinung zu Amazon hat meine Entscheidung im ersten Teil des Fragebogens nicht beeinflusst.",neu!C836=0),0,IF(AND(Original!Z836="Ich habe mich wegen meiner Amazon-Vorbehalte im ersten Teil des Fragebogens fÃ¼r das Spenden entschieden.",neu!C836=1),1,""))</f>
        <v>0</v>
      </c>
      <c r="AB836" s="19"/>
    </row>
    <row r="837" spans="1:28" x14ac:dyDescent="0.3">
      <c r="A837" s="17">
        <f>IF(ISBLANK(Original!C837),1,0)</f>
        <v>0</v>
      </c>
      <c r="B837" s="2" t="str">
        <f>MID(Original!D837,8,1)&amp;MID(Original!F837,8,1)</f>
        <v>A</v>
      </c>
      <c r="C837" s="17">
        <f t="shared" si="65"/>
        <v>1</v>
      </c>
      <c r="D837" s="18">
        <f>Original!G837+1</f>
        <v>8</v>
      </c>
      <c r="E837" s="18">
        <f>Original!H837+1</f>
        <v>4</v>
      </c>
      <c r="F837" s="18">
        <f>10-Original!I837+1</f>
        <v>3</v>
      </c>
      <c r="G837" s="18">
        <f>Original!J837+1</f>
        <v>4</v>
      </c>
      <c r="H837" s="18">
        <f>Original!K837+1</f>
        <v>4</v>
      </c>
      <c r="I837" s="18">
        <f>10-Original!L837+1</f>
        <v>8</v>
      </c>
      <c r="J837" s="4">
        <f t="shared" si="66"/>
        <v>5.166666666666667</v>
      </c>
      <c r="K837" s="18">
        <f>Original!M837</f>
        <v>5</v>
      </c>
      <c r="L837" s="20">
        <f>IF(RIGHT(Original!N837,3)="â‚¬",LEFT(Original!N837,(LEN(Original!N837)-3)),Original!N837)</f>
        <v>100</v>
      </c>
      <c r="M837" s="21">
        <f t="shared" si="67"/>
        <v>100</v>
      </c>
      <c r="N837" s="5">
        <f t="shared" si="68"/>
        <v>100</v>
      </c>
      <c r="O837" s="5">
        <f t="shared" si="69"/>
        <v>100</v>
      </c>
      <c r="P837" s="22" t="str">
        <f>IF(Original!O837="mÃ¤nnlich","0",IF(Original!O837="weiblich","1",""))</f>
        <v>1</v>
      </c>
      <c r="Q837" s="22">
        <f>IFERROR(INDEX(Alter!$B$1:$B$7,MATCH(LEFT(Original!P837,5),Alter!$A$1:$A$7,0)),"")</f>
        <v>2</v>
      </c>
      <c r="R837" s="23">
        <f>IFERROR(INDEX(Abschluss!$B$1:$B$10,MATCH(Original!Q837,Abschluss!$A$1:$A$10,0)),"")</f>
        <v>4</v>
      </c>
      <c r="S837" s="23">
        <f>IFERROR(INDEX(Tätigkeit!$B$1:$B$10,MATCH(Original!R837,Tätigkeit!$A$1:$A$10,0)),"")</f>
        <v>1</v>
      </c>
      <c r="T837" s="23">
        <f>IFERROR(INDEX(Berufsfeld!$B$1:$B$16,MATCH(Original!S837,Berufsfeld!$A$1:$A$16,0)),"")</f>
        <v>4</v>
      </c>
      <c r="U837" s="23">
        <f>IFERROR(INDEX(Studium!$B$1:$B$11,MATCH(Original!T837,Studium!$A$1:$A$11,0)),"")</f>
        <v>3</v>
      </c>
      <c r="V837" s="24">
        <f>IFERROR(INDEX(Einkommen!$B$1:$B$17,MATCH(Original!U837,Einkommen!$A$1:$A$17,0)),"")</f>
        <v>2</v>
      </c>
      <c r="W837" s="24">
        <f>IF(Original!V837="","",Original!V837+1)</f>
        <v>3</v>
      </c>
      <c r="X837" s="24">
        <f>IF(Original!W837="","",Original!W837+1)</f>
        <v>4</v>
      </c>
      <c r="Y837" s="25">
        <f>IF(Original!X837="ja",1,IF(Original!X837="nein",0,""))</f>
        <v>0</v>
      </c>
      <c r="Z837" s="25">
        <f>IF(Original!Y837="ja",0,IF(Original!Y837="nein",1,""))</f>
        <v>0</v>
      </c>
      <c r="AA837" s="25">
        <f>IF(OR(Original!Z837="Meine Meinung zu Amazon hat meine Entscheidung im ersten Teil des Fragebogens nicht beeinflusst.",neu!C837=0),0,IF(AND(Original!Z837="Ich habe mich wegen meiner Amazon-Vorbehalte im ersten Teil des Fragebogens fÃ¼r das Spenden entschieden.",neu!C837=1),1,""))</f>
        <v>0</v>
      </c>
      <c r="AB837" s="19"/>
    </row>
    <row r="838" spans="1:28" x14ac:dyDescent="0.3">
      <c r="A838" s="17">
        <f>IF(ISBLANK(Original!C838),1,0)</f>
        <v>0</v>
      </c>
      <c r="B838" s="2" t="str">
        <f>MID(Original!D838,8,1)&amp;MID(Original!F838,8,1)</f>
        <v>B</v>
      </c>
      <c r="C838" s="17">
        <f t="shared" si="65"/>
        <v>0</v>
      </c>
      <c r="D838" s="18">
        <f>Original!G838+1</f>
        <v>4</v>
      </c>
      <c r="E838" s="18">
        <f>Original!H838+1</f>
        <v>5</v>
      </c>
      <c r="F838" s="18">
        <f>10-Original!I838+1</f>
        <v>6</v>
      </c>
      <c r="G838" s="18">
        <f>Original!J838+1</f>
        <v>7</v>
      </c>
      <c r="H838" s="18">
        <f>Original!K838+1</f>
        <v>4</v>
      </c>
      <c r="I838" s="18">
        <f>10-Original!L838+1</f>
        <v>7</v>
      </c>
      <c r="J838" s="4">
        <f t="shared" si="66"/>
        <v>5.5</v>
      </c>
      <c r="K838" s="18">
        <f>Original!M838</f>
        <v>5</v>
      </c>
      <c r="L838" s="20">
        <f>IF(RIGHT(Original!N838,3)="â‚¬",LEFT(Original!N838,(LEN(Original!N838)-3)),Original!N838)</f>
        <v>50</v>
      </c>
      <c r="M838" s="21">
        <f t="shared" si="67"/>
        <v>50</v>
      </c>
      <c r="N838" s="5">
        <f t="shared" si="68"/>
        <v>50</v>
      </c>
      <c r="O838" s="5">
        <f t="shared" si="69"/>
        <v>50</v>
      </c>
      <c r="P838" s="22" t="str">
        <f>IF(Original!O838="mÃ¤nnlich","0",IF(Original!O838="weiblich","1",""))</f>
        <v>1</v>
      </c>
      <c r="Q838" s="22">
        <f>IFERROR(INDEX(Alter!$B$1:$B$7,MATCH(LEFT(Original!P838,5),Alter!$A$1:$A$7,0)),"")</f>
        <v>3</v>
      </c>
      <c r="R838" s="23">
        <f>IFERROR(INDEX(Abschluss!$B$1:$B$10,MATCH(Original!Q838,Abschluss!$A$1:$A$10,0)),"")</f>
        <v>7</v>
      </c>
      <c r="S838" s="23">
        <f>IFERROR(INDEX(Tätigkeit!$B$1:$B$10,MATCH(Original!R838,Tätigkeit!$A$1:$A$10,0)),"")</f>
        <v>1</v>
      </c>
      <c r="T838" s="23">
        <f>IFERROR(INDEX(Berufsfeld!$B$1:$B$16,MATCH(Original!S838,Berufsfeld!$A$1:$A$16,0)),"")</f>
        <v>1</v>
      </c>
      <c r="U838" s="23">
        <f>IFERROR(INDEX(Studium!$B$1:$B$11,MATCH(Original!T838,Studium!$A$1:$A$11,0)),"")</f>
        <v>7</v>
      </c>
      <c r="V838" s="24">
        <f>IFERROR(INDEX(Einkommen!$B$1:$B$17,MATCH(Original!U838,Einkommen!$A$1:$A$17,0)),"")</f>
        <v>2</v>
      </c>
      <c r="W838" s="24">
        <f>IF(Original!V838="","",Original!V838+1)</f>
        <v>2</v>
      </c>
      <c r="X838" s="24">
        <f>IF(Original!W838="","",Original!W838+1)</f>
        <v>3</v>
      </c>
      <c r="Y838" s="25">
        <f>IF(Original!X838="ja",1,IF(Original!X838="nein",0,""))</f>
        <v>1</v>
      </c>
      <c r="Z838" s="25">
        <f>IF(Original!Y838="ja",0,IF(Original!Y838="nein",1,""))</f>
        <v>0</v>
      </c>
      <c r="AA838" s="25">
        <f>IF(OR(Original!Z838="Meine Meinung zu Amazon hat meine Entscheidung im ersten Teil des Fragebogens nicht beeinflusst.",neu!C838=0),0,IF(AND(Original!Z838="Ich habe mich wegen meiner Amazon-Vorbehalte im ersten Teil des Fragebogens fÃ¼r das Spenden entschieden.",neu!C838=1),1,""))</f>
        <v>0</v>
      </c>
      <c r="AB838" s="19"/>
    </row>
    <row r="839" spans="1:28" x14ac:dyDescent="0.3">
      <c r="A839" s="17">
        <f>IF(ISBLANK(Original!C839),1,0)</f>
        <v>0</v>
      </c>
      <c r="B839" s="2" t="str">
        <f>MID(Original!D839,8,1)&amp;MID(Original!F839,8,1)</f>
        <v>A</v>
      </c>
      <c r="C839" s="17">
        <f t="shared" si="65"/>
        <v>1</v>
      </c>
      <c r="D839" s="18">
        <f>Original!G839+1</f>
        <v>1</v>
      </c>
      <c r="E839" s="18">
        <f>Original!H839+1</f>
        <v>11</v>
      </c>
      <c r="F839" s="18">
        <f>10-Original!I839+1</f>
        <v>6</v>
      </c>
      <c r="G839" s="18">
        <f>Original!J839+1</f>
        <v>7</v>
      </c>
      <c r="H839" s="18">
        <f>Original!K839+1</f>
        <v>4</v>
      </c>
      <c r="I839" s="18">
        <f>10-Original!L839+1</f>
        <v>10</v>
      </c>
      <c r="J839" s="4">
        <f t="shared" si="66"/>
        <v>6.5</v>
      </c>
      <c r="K839" s="18">
        <f>Original!M839</f>
        <v>10</v>
      </c>
      <c r="L839" s="20" t="str">
        <f>IF(RIGHT(Original!N839,3)="â‚¬",LEFT(Original!N839,(LEN(Original!N839)-3)),Original!N839)</f>
        <v>150-200</v>
      </c>
      <c r="M839" s="21" t="str">
        <f t="shared" si="67"/>
        <v>150-200</v>
      </c>
      <c r="N839" s="5">
        <v>175</v>
      </c>
      <c r="O839" s="5">
        <f t="shared" si="69"/>
        <v>175</v>
      </c>
      <c r="P839" s="22" t="str">
        <f>IF(Original!O839="mÃ¤nnlich","0",IF(Original!O839="weiblich","1",""))</f>
        <v>0</v>
      </c>
      <c r="Q839" s="22">
        <f>IFERROR(INDEX(Alter!$B$1:$B$7,MATCH(LEFT(Original!P839,5),Alter!$A$1:$A$7,0)),"")</f>
        <v>2</v>
      </c>
      <c r="R839" s="23">
        <f>IFERROR(INDEX(Abschluss!$B$1:$B$10,MATCH(Original!Q839,Abschluss!$A$1:$A$10,0)),"")</f>
        <v>4</v>
      </c>
      <c r="S839" s="23">
        <f>IFERROR(INDEX(Tätigkeit!$B$1:$B$10,MATCH(Original!R839,Tätigkeit!$A$1:$A$10,0)),"")</f>
        <v>1</v>
      </c>
      <c r="T839" s="23">
        <f>IFERROR(INDEX(Berufsfeld!$B$1:$B$16,MATCH(Original!S839,Berufsfeld!$A$1:$A$16,0)),"")</f>
        <v>8</v>
      </c>
      <c r="U839" s="23">
        <f>IFERROR(INDEX(Studium!$B$1:$B$11,MATCH(Original!T839,Studium!$A$1:$A$11,0)),"")</f>
        <v>6</v>
      </c>
      <c r="V839" s="24">
        <f>IFERROR(INDEX(Einkommen!$B$1:$B$17,MATCH(Original!U839,Einkommen!$A$1:$A$17,0)),"")</f>
        <v>2</v>
      </c>
      <c r="W839" s="24">
        <f>IF(Original!V839="","",Original!V839+1)</f>
        <v>5</v>
      </c>
      <c r="X839" s="24">
        <f>IF(Original!W839="","",Original!W839+1)</f>
        <v>2</v>
      </c>
      <c r="Y839" s="25">
        <f>IF(Original!X839="ja",1,IF(Original!X839="nein",0,""))</f>
        <v>1</v>
      </c>
      <c r="Z839" s="25">
        <f>IF(Original!Y839="ja",0,IF(Original!Y839="nein",1,""))</f>
        <v>0</v>
      </c>
      <c r="AA839" s="25">
        <f>IF(OR(Original!Z839="Meine Meinung zu Amazon hat meine Entscheidung im ersten Teil des Fragebogens nicht beeinflusst.",neu!C839=0),0,IF(AND(Original!Z839="Ich habe mich wegen meiner Amazon-Vorbehalte im ersten Teil des Fragebogens fÃ¼r das Spenden entschieden.",neu!C839=1),1,""))</f>
        <v>0</v>
      </c>
      <c r="AB839" s="19"/>
    </row>
    <row r="840" spans="1:28" x14ac:dyDescent="0.3">
      <c r="A840" s="17">
        <f>IF(ISBLANK(Original!C840),1,0)</f>
        <v>0</v>
      </c>
      <c r="B840" s="2" t="str">
        <f>MID(Original!D840,8,1)&amp;MID(Original!F840,8,1)</f>
        <v>B</v>
      </c>
      <c r="C840" s="17">
        <f t="shared" si="65"/>
        <v>0</v>
      </c>
      <c r="D840" s="18">
        <f>Original!G840+1</f>
        <v>5</v>
      </c>
      <c r="E840" s="18">
        <f>Original!H840+1</f>
        <v>1</v>
      </c>
      <c r="F840" s="18">
        <f>10-Original!I840+1</f>
        <v>3</v>
      </c>
      <c r="G840" s="18">
        <f>Original!J840+1</f>
        <v>8</v>
      </c>
      <c r="H840" s="18">
        <f>Original!K840+1</f>
        <v>1</v>
      </c>
      <c r="I840" s="18">
        <f>10-Original!L840+1</f>
        <v>10</v>
      </c>
      <c r="J840" s="4">
        <f t="shared" si="66"/>
        <v>4.666666666666667</v>
      </c>
      <c r="K840" s="18">
        <f>Original!M840</f>
        <v>10</v>
      </c>
      <c r="L840" s="20">
        <f>IF(RIGHT(Original!N840,3)="â‚¬",LEFT(Original!N840,(LEN(Original!N840)-3)),Original!N840)</f>
        <v>50</v>
      </c>
      <c r="M840" s="21">
        <f t="shared" si="67"/>
        <v>50</v>
      </c>
      <c r="N840" s="5">
        <f t="shared" si="68"/>
        <v>50</v>
      </c>
      <c r="O840" s="5">
        <f t="shared" si="69"/>
        <v>50</v>
      </c>
      <c r="P840" s="22" t="str">
        <f>IF(Original!O840="mÃ¤nnlich","0",IF(Original!O840="weiblich","1",""))</f>
        <v>1</v>
      </c>
      <c r="Q840" s="22">
        <f>IFERROR(INDEX(Alter!$B$1:$B$7,MATCH(LEFT(Original!P840,5),Alter!$A$1:$A$7,0)),"")</f>
        <v>2</v>
      </c>
      <c r="R840" s="23">
        <f>IFERROR(INDEX(Abschluss!$B$1:$B$10,MATCH(Original!Q840,Abschluss!$A$1:$A$10,0)),"")</f>
        <v>7</v>
      </c>
      <c r="S840" s="23">
        <f>IFERROR(INDEX(Tätigkeit!$B$1:$B$10,MATCH(Original!R840,Tätigkeit!$A$1:$A$10,0)),"")</f>
        <v>1</v>
      </c>
      <c r="T840" s="23">
        <f>IFERROR(INDEX(Berufsfeld!$B$1:$B$16,MATCH(Original!S840,Berufsfeld!$A$1:$A$16,0)),"")</f>
        <v>1</v>
      </c>
      <c r="U840" s="23">
        <f>IFERROR(INDEX(Studium!$B$1:$B$11,MATCH(Original!T840,Studium!$A$1:$A$11,0)),"")</f>
        <v>2</v>
      </c>
      <c r="V840" s="24">
        <f>IFERROR(INDEX(Einkommen!$B$1:$B$17,MATCH(Original!U840,Einkommen!$A$1:$A$17,0)),"")</f>
        <v>2</v>
      </c>
      <c r="W840" s="24">
        <f>IF(Original!V840="","",Original!V840+1)</f>
        <v>6</v>
      </c>
      <c r="X840" s="24">
        <f>IF(Original!W840="","",Original!W840+1)</f>
        <v>4</v>
      </c>
      <c r="Y840" s="25">
        <f>IF(Original!X840="ja",1,IF(Original!X840="nein",0,""))</f>
        <v>1</v>
      </c>
      <c r="Z840" s="25">
        <f>IF(Original!Y840="ja",0,IF(Original!Y840="nein",1,""))</f>
        <v>0</v>
      </c>
      <c r="AA840" s="25">
        <f>IF(OR(Original!Z840="Meine Meinung zu Amazon hat meine Entscheidung im ersten Teil des Fragebogens nicht beeinflusst.",neu!C840=0),0,IF(AND(Original!Z840="Ich habe mich wegen meiner Amazon-Vorbehalte im ersten Teil des Fragebogens fÃ¼r das Spenden entschieden.",neu!C840=1),1,""))</f>
        <v>0</v>
      </c>
      <c r="AB840" s="19"/>
    </row>
    <row r="841" spans="1:28" x14ac:dyDescent="0.3">
      <c r="A841" s="17">
        <f>IF(ISBLANK(Original!C841),1,0)</f>
        <v>0</v>
      </c>
      <c r="B841" s="2" t="str">
        <f>MID(Original!D841,8,1)&amp;MID(Original!F841,8,1)</f>
        <v>A</v>
      </c>
      <c r="C841" s="17">
        <f t="shared" si="65"/>
        <v>1</v>
      </c>
      <c r="D841" s="18">
        <f>Original!G841+1</f>
        <v>5</v>
      </c>
      <c r="E841" s="18">
        <f>Original!H841+1</f>
        <v>5</v>
      </c>
      <c r="F841" s="18">
        <f>10-Original!I841+1</f>
        <v>3</v>
      </c>
      <c r="G841" s="18">
        <f>Original!J841+1</f>
        <v>4</v>
      </c>
      <c r="H841" s="18">
        <f>Original!K841+1</f>
        <v>6</v>
      </c>
      <c r="I841" s="18">
        <f>10-Original!L841+1</f>
        <v>6</v>
      </c>
      <c r="J841" s="4">
        <f t="shared" si="66"/>
        <v>4.833333333333333</v>
      </c>
      <c r="K841" s="18">
        <f>Original!M841</f>
        <v>6</v>
      </c>
      <c r="L841" s="20">
        <f>IF(RIGHT(Original!N841,3)="â‚¬",LEFT(Original!N841,(LEN(Original!N841)-3)),Original!N841)</f>
        <v>0</v>
      </c>
      <c r="M841" s="21">
        <f t="shared" si="67"/>
        <v>0</v>
      </c>
      <c r="N841" s="5">
        <f t="shared" si="68"/>
        <v>0</v>
      </c>
      <c r="O841" s="5">
        <f t="shared" si="69"/>
        <v>0</v>
      </c>
      <c r="P841" s="22" t="str">
        <f>IF(Original!O841="mÃ¤nnlich","0",IF(Original!O841="weiblich","1",""))</f>
        <v>1</v>
      </c>
      <c r="Q841" s="22">
        <f>IFERROR(INDEX(Alter!$B$1:$B$7,MATCH(LEFT(Original!P841,5),Alter!$A$1:$A$7,0)),"")</f>
        <v>2</v>
      </c>
      <c r="R841" s="23">
        <f>IFERROR(INDEX(Abschluss!$B$1:$B$10,MATCH(Original!Q841,Abschluss!$A$1:$A$10,0)),"")</f>
        <v>4</v>
      </c>
      <c r="S841" s="23">
        <f>IFERROR(INDEX(Tätigkeit!$B$1:$B$10,MATCH(Original!R841,Tätigkeit!$A$1:$A$10,0)),"")</f>
        <v>1</v>
      </c>
      <c r="T841" s="23" t="str">
        <f>IFERROR(INDEX(Berufsfeld!$B$1:$B$16,MATCH(Original!S841,Berufsfeld!$A$1:$A$16,0)),"")</f>
        <v/>
      </c>
      <c r="U841" s="23">
        <f>IFERROR(INDEX(Studium!$B$1:$B$11,MATCH(Original!T841,Studium!$A$1:$A$11,0)),"")</f>
        <v>10</v>
      </c>
      <c r="V841" s="24">
        <f>IFERROR(INDEX(Einkommen!$B$1:$B$17,MATCH(Original!U841,Einkommen!$A$1:$A$17,0)),"")</f>
        <v>2</v>
      </c>
      <c r="W841" s="24">
        <f>IF(Original!V841="","",Original!V841+1)</f>
        <v>4</v>
      </c>
      <c r="X841" s="24">
        <f>IF(Original!W841="","",Original!W841+1)</f>
        <v>2</v>
      </c>
      <c r="Y841" s="25">
        <f>IF(Original!X841="ja",1,IF(Original!X841="nein",0,""))</f>
        <v>1</v>
      </c>
      <c r="Z841" s="25">
        <f>IF(Original!Y841="ja",0,IF(Original!Y841="nein",1,""))</f>
        <v>0</v>
      </c>
      <c r="AA841" s="25">
        <f>IF(OR(Original!Z841="Meine Meinung zu Amazon hat meine Entscheidung im ersten Teil des Fragebogens nicht beeinflusst.",neu!C841=0),0,IF(AND(Original!Z841="Ich habe mich wegen meiner Amazon-Vorbehalte im ersten Teil des Fragebogens fÃ¼r das Spenden entschieden.",neu!C841=1),1,""))</f>
        <v>0</v>
      </c>
      <c r="AB841" s="19"/>
    </row>
    <row r="842" spans="1:28" x14ac:dyDescent="0.3">
      <c r="A842" s="17">
        <f>IF(ISBLANK(Original!C842),1,0)</f>
        <v>0</v>
      </c>
      <c r="B842" s="2" t="str">
        <f>MID(Original!D842,8,1)&amp;MID(Original!F842,8,1)</f>
        <v>B</v>
      </c>
      <c r="C842" s="17">
        <f t="shared" si="65"/>
        <v>0</v>
      </c>
      <c r="D842" s="18">
        <f>Original!G842+1</f>
        <v>9</v>
      </c>
      <c r="E842" s="18">
        <f>Original!H842+1</f>
        <v>8</v>
      </c>
      <c r="F842" s="18">
        <f>10-Original!I842+1</f>
        <v>5</v>
      </c>
      <c r="G842" s="18">
        <f>Original!J842+1</f>
        <v>6</v>
      </c>
      <c r="H842" s="18">
        <f>Original!K842+1</f>
        <v>4</v>
      </c>
      <c r="I842" s="18">
        <f>10-Original!L842+1</f>
        <v>5</v>
      </c>
      <c r="J842" s="4">
        <f t="shared" si="66"/>
        <v>6.166666666666667</v>
      </c>
      <c r="K842" s="18">
        <f>Original!M842</f>
        <v>3</v>
      </c>
      <c r="L842" s="20">
        <f>IF(RIGHT(Original!N842,3)="â‚¬",LEFT(Original!N842,(LEN(Original!N842)-3)),Original!N842)</f>
        <v>0</v>
      </c>
      <c r="M842" s="21">
        <f t="shared" si="67"/>
        <v>0</v>
      </c>
      <c r="N842" s="5">
        <f t="shared" si="68"/>
        <v>0</v>
      </c>
      <c r="O842" s="5">
        <f t="shared" si="69"/>
        <v>0</v>
      </c>
      <c r="P842" s="22" t="str">
        <f>IF(Original!O842="mÃ¤nnlich","0",IF(Original!O842="weiblich","1",""))</f>
        <v>1</v>
      </c>
      <c r="Q842" s="22">
        <f>IFERROR(INDEX(Alter!$B$1:$B$7,MATCH(LEFT(Original!P842,5),Alter!$A$1:$A$7,0)),"")</f>
        <v>2</v>
      </c>
      <c r="R842" s="23">
        <f>IFERROR(INDEX(Abschluss!$B$1:$B$10,MATCH(Original!Q842,Abschluss!$A$1:$A$10,0)),"")</f>
        <v>7</v>
      </c>
      <c r="S842" s="23">
        <f>IFERROR(INDEX(Tätigkeit!$B$1:$B$10,MATCH(Original!R842,Tätigkeit!$A$1:$A$10,0)),"")</f>
        <v>1</v>
      </c>
      <c r="T842" s="23">
        <f>IFERROR(INDEX(Berufsfeld!$B$1:$B$16,MATCH(Original!S842,Berufsfeld!$A$1:$A$16,0)),"")</f>
        <v>1</v>
      </c>
      <c r="U842" s="23">
        <f>IFERROR(INDEX(Studium!$B$1:$B$11,MATCH(Original!T842,Studium!$A$1:$A$11,0)),"")</f>
        <v>7</v>
      </c>
      <c r="V842" s="24">
        <f>IFERROR(INDEX(Einkommen!$B$1:$B$17,MATCH(Original!U842,Einkommen!$A$1:$A$17,0)),"")</f>
        <v>1</v>
      </c>
      <c r="W842" s="24">
        <f>IF(Original!V842="","",Original!V842+1)</f>
        <v>4</v>
      </c>
      <c r="X842" s="24">
        <f>IF(Original!W842="","",Original!W842+1)</f>
        <v>4</v>
      </c>
      <c r="Y842" s="25">
        <f>IF(Original!X842="ja",1,IF(Original!X842="nein",0,""))</f>
        <v>0</v>
      </c>
      <c r="Z842" s="25">
        <f>IF(Original!Y842="ja",0,IF(Original!Y842="nein",1,""))</f>
        <v>0</v>
      </c>
      <c r="AA842" s="25">
        <f>IF(OR(Original!Z842="Meine Meinung zu Amazon hat meine Entscheidung im ersten Teil des Fragebogens nicht beeinflusst.",neu!C842=0),0,IF(AND(Original!Z842="Ich habe mich wegen meiner Amazon-Vorbehalte im ersten Teil des Fragebogens fÃ¼r das Spenden entschieden.",neu!C842=1),1,""))</f>
        <v>0</v>
      </c>
      <c r="AB842" s="19"/>
    </row>
    <row r="843" spans="1:28" x14ac:dyDescent="0.3">
      <c r="A843" s="17">
        <f>IF(ISBLANK(Original!C843),1,0)</f>
        <v>1</v>
      </c>
      <c r="B843" s="2" t="str">
        <f>MID(Original!D843,8,1)&amp;MID(Original!F843,8,1)</f>
        <v>B</v>
      </c>
      <c r="C843" s="17">
        <f t="shared" si="65"/>
        <v>0</v>
      </c>
      <c r="D843" s="18">
        <f>Original!G843+1</f>
        <v>4</v>
      </c>
      <c r="E843" s="18">
        <f>Original!H843+1</f>
        <v>4</v>
      </c>
      <c r="F843" s="18">
        <f>10-Original!I843+1</f>
        <v>1</v>
      </c>
      <c r="G843" s="18">
        <f>Original!J843+1</f>
        <v>2</v>
      </c>
      <c r="H843" s="18">
        <f>Original!K843+1</f>
        <v>5</v>
      </c>
      <c r="I843" s="18">
        <f>10-Original!L843+1</f>
        <v>3</v>
      </c>
      <c r="J843" s="4">
        <f t="shared" si="66"/>
        <v>3.1666666666666665</v>
      </c>
      <c r="K843" s="18">
        <f>Original!M843</f>
        <v>6</v>
      </c>
      <c r="L843" s="20">
        <f>IF(RIGHT(Original!N843,3)="â‚¬",LEFT(Original!N843,(LEN(Original!N843)-3)),Original!N843)</f>
        <v>20</v>
      </c>
      <c r="M843" s="21">
        <f t="shared" si="67"/>
        <v>20</v>
      </c>
      <c r="N843" s="5">
        <f t="shared" si="68"/>
        <v>20</v>
      </c>
      <c r="O843" s="5">
        <f t="shared" si="69"/>
        <v>20</v>
      </c>
      <c r="P843" s="22" t="str">
        <f>IF(Original!O843="mÃ¤nnlich","0",IF(Original!O843="weiblich","1",""))</f>
        <v>0</v>
      </c>
      <c r="Q843" s="22">
        <f>IFERROR(INDEX(Alter!$B$1:$B$7,MATCH(LEFT(Original!P843,5),Alter!$A$1:$A$7,0)),"")</f>
        <v>2</v>
      </c>
      <c r="R843" s="23">
        <f>IFERROR(INDEX(Abschluss!$B$1:$B$10,MATCH(Original!Q843,Abschluss!$A$1:$A$10,0)),"")</f>
        <v>4</v>
      </c>
      <c r="S843" s="23">
        <f>IFERROR(INDEX(Tätigkeit!$B$1:$B$10,MATCH(Original!R843,Tätigkeit!$A$1:$A$10,0)),"")</f>
        <v>1</v>
      </c>
      <c r="T843" s="23">
        <f>IFERROR(INDEX(Berufsfeld!$B$1:$B$16,MATCH(Original!S843,Berufsfeld!$A$1:$A$16,0)),"")</f>
        <v>8</v>
      </c>
      <c r="U843" s="23">
        <f>IFERROR(INDEX(Studium!$B$1:$B$11,MATCH(Original!T843,Studium!$A$1:$A$11,0)),"")</f>
        <v>5</v>
      </c>
      <c r="V843" s="24">
        <f>IFERROR(INDEX(Einkommen!$B$1:$B$17,MATCH(Original!U843,Einkommen!$A$1:$A$17,0)),"")</f>
        <v>1</v>
      </c>
      <c r="W843" s="24">
        <f>IF(Original!V843="","",Original!V843+1)</f>
        <v>3</v>
      </c>
      <c r="X843" s="24">
        <f>IF(Original!W843="","",Original!W843+1)</f>
        <v>2</v>
      </c>
      <c r="Y843" s="25">
        <f>IF(Original!X843="ja",1,IF(Original!X843="nein",0,""))</f>
        <v>1</v>
      </c>
      <c r="Z843" s="25">
        <f>IF(Original!Y843="ja",0,IF(Original!Y843="nein",1,""))</f>
        <v>1</v>
      </c>
      <c r="AA843" s="25">
        <f>IF(OR(Original!Z843="Meine Meinung zu Amazon hat meine Entscheidung im ersten Teil des Fragebogens nicht beeinflusst.",neu!C843=0),0,IF(AND(Original!Z843="Ich habe mich wegen meiner Amazon-Vorbehalte im ersten Teil des Fragebogens fÃ¼r das Spenden entschieden.",neu!C843=1),1,""))</f>
        <v>0</v>
      </c>
      <c r="AB843" s="19"/>
    </row>
    <row r="844" spans="1:28" x14ac:dyDescent="0.3">
      <c r="A844" s="17">
        <f>IF(ISBLANK(Original!C844),1,0)</f>
        <v>0</v>
      </c>
      <c r="B844" s="2" t="str">
        <f>MID(Original!D844,8,1)&amp;MID(Original!F844,8,1)</f>
        <v>B</v>
      </c>
      <c r="C844" s="17">
        <f t="shared" si="65"/>
        <v>0</v>
      </c>
      <c r="D844" s="18">
        <f>Original!G844+1</f>
        <v>6</v>
      </c>
      <c r="E844" s="18">
        <f>Original!H844+1</f>
        <v>3</v>
      </c>
      <c r="F844" s="18">
        <f>10-Original!I844+1</f>
        <v>3</v>
      </c>
      <c r="G844" s="18">
        <f>Original!J844+1</f>
        <v>6</v>
      </c>
      <c r="H844" s="18">
        <f>Original!K844+1</f>
        <v>2</v>
      </c>
      <c r="I844" s="18">
        <f>10-Original!L844+1</f>
        <v>4</v>
      </c>
      <c r="J844" s="4">
        <f t="shared" si="66"/>
        <v>4</v>
      </c>
      <c r="K844" s="18">
        <f>Original!M844</f>
        <v>6</v>
      </c>
      <c r="L844" s="20">
        <f>IF(RIGHT(Original!N844,3)="â‚¬",LEFT(Original!N844,(LEN(Original!N844)-3)),Original!N844)</f>
        <v>0</v>
      </c>
      <c r="M844" s="21">
        <f t="shared" si="67"/>
        <v>0</v>
      </c>
      <c r="N844" s="5">
        <f t="shared" si="68"/>
        <v>0</v>
      </c>
      <c r="O844" s="5">
        <f t="shared" si="69"/>
        <v>0</v>
      </c>
      <c r="P844" s="22" t="str">
        <f>IF(Original!O844="mÃ¤nnlich","0",IF(Original!O844="weiblich","1",""))</f>
        <v>1</v>
      </c>
      <c r="Q844" s="22">
        <f>IFERROR(INDEX(Alter!$B$1:$B$7,MATCH(LEFT(Original!P844,5),Alter!$A$1:$A$7,0)),"")</f>
        <v>2</v>
      </c>
      <c r="R844" s="23">
        <f>IFERROR(INDEX(Abschluss!$B$1:$B$10,MATCH(Original!Q844,Abschluss!$A$1:$A$10,0)),"")</f>
        <v>4</v>
      </c>
      <c r="S844" s="23">
        <f>IFERROR(INDEX(Tätigkeit!$B$1:$B$10,MATCH(Original!R844,Tätigkeit!$A$1:$A$10,0)),"")</f>
        <v>1</v>
      </c>
      <c r="T844" s="23">
        <f>IFERROR(INDEX(Berufsfeld!$B$1:$B$16,MATCH(Original!S844,Berufsfeld!$A$1:$A$16,0)),"")</f>
        <v>8</v>
      </c>
      <c r="U844" s="23">
        <f>IFERROR(INDEX(Studium!$B$1:$B$11,MATCH(Original!T844,Studium!$A$1:$A$11,0)),"")</f>
        <v>5</v>
      </c>
      <c r="V844" s="24">
        <f>IFERROR(INDEX(Einkommen!$B$1:$B$17,MATCH(Original!U844,Einkommen!$A$1:$A$17,0)),"")</f>
        <v>2</v>
      </c>
      <c r="W844" s="24">
        <f>IF(Original!V844="","",Original!V844+1)</f>
        <v>1</v>
      </c>
      <c r="X844" s="24">
        <f>IF(Original!W844="","",Original!W844+1)</f>
        <v>2</v>
      </c>
      <c r="Y844" s="25">
        <f>IF(Original!X844="ja",1,IF(Original!X844="nein",0,""))</f>
        <v>1</v>
      </c>
      <c r="Z844" s="25">
        <f>IF(Original!Y844="ja",0,IF(Original!Y844="nein",1,""))</f>
        <v>0</v>
      </c>
      <c r="AA844" s="25">
        <f>IF(OR(Original!Z844="Meine Meinung zu Amazon hat meine Entscheidung im ersten Teil des Fragebogens nicht beeinflusst.",neu!C844=0),0,IF(AND(Original!Z844="Ich habe mich wegen meiner Amazon-Vorbehalte im ersten Teil des Fragebogens fÃ¼r das Spenden entschieden.",neu!C844=1),1,""))</f>
        <v>0</v>
      </c>
      <c r="AB844" s="19"/>
    </row>
    <row r="845" spans="1:28" x14ac:dyDescent="0.3">
      <c r="A845" s="17">
        <f>IF(ISBLANK(Original!C845),1,0)</f>
        <v>1</v>
      </c>
      <c r="B845" s="2" t="str">
        <f>MID(Original!D845,8,1)&amp;MID(Original!F845,8,1)</f>
        <v>A</v>
      </c>
      <c r="C845" s="17">
        <f t="shared" si="65"/>
        <v>1</v>
      </c>
      <c r="D845" s="18">
        <f>Original!G845+1</f>
        <v>3</v>
      </c>
      <c r="E845" s="18">
        <f>Original!H845+1</f>
        <v>1</v>
      </c>
      <c r="F845" s="18">
        <f>10-Original!I845+1</f>
        <v>6</v>
      </c>
      <c r="G845" s="18">
        <f>Original!J845+1</f>
        <v>1</v>
      </c>
      <c r="H845" s="18">
        <f>Original!K845+1</f>
        <v>1</v>
      </c>
      <c r="I845" s="18">
        <f>10-Original!L845+1</f>
        <v>4</v>
      </c>
      <c r="J845" s="4">
        <f t="shared" si="66"/>
        <v>2.6666666666666665</v>
      </c>
      <c r="K845" s="18">
        <f>Original!M845</f>
        <v>7</v>
      </c>
      <c r="L845" s="20">
        <f>IF(RIGHT(Original!N845,3)="â‚¬",LEFT(Original!N845,(LEN(Original!N845)-3)),Original!N845)</f>
        <v>200</v>
      </c>
      <c r="M845" s="21">
        <f t="shared" si="67"/>
        <v>200</v>
      </c>
      <c r="N845" s="5">
        <f t="shared" si="68"/>
        <v>200</v>
      </c>
      <c r="O845" s="5">
        <f t="shared" si="69"/>
        <v>200</v>
      </c>
      <c r="P845" s="22" t="str">
        <f>IF(Original!O845="mÃ¤nnlich","0",IF(Original!O845="weiblich","1",""))</f>
        <v>1</v>
      </c>
      <c r="Q845" s="22">
        <f>IFERROR(INDEX(Alter!$B$1:$B$7,MATCH(LEFT(Original!P845,5),Alter!$A$1:$A$7,0)),"")</f>
        <v>2</v>
      </c>
      <c r="R845" s="23">
        <f>IFERROR(INDEX(Abschluss!$B$1:$B$10,MATCH(Original!Q845,Abschluss!$A$1:$A$10,0)),"")</f>
        <v>4</v>
      </c>
      <c r="S845" s="23">
        <f>IFERROR(INDEX(Tätigkeit!$B$1:$B$10,MATCH(Original!R845,Tätigkeit!$A$1:$A$10,0)),"")</f>
        <v>1</v>
      </c>
      <c r="T845" s="23">
        <f>IFERROR(INDEX(Berufsfeld!$B$1:$B$16,MATCH(Original!S845,Berufsfeld!$A$1:$A$16,0)),"")</f>
        <v>8</v>
      </c>
      <c r="U845" s="23">
        <f>IFERROR(INDEX(Studium!$B$1:$B$11,MATCH(Original!T845,Studium!$A$1:$A$11,0)),"")</f>
        <v>5</v>
      </c>
      <c r="V845" s="24">
        <f>IFERROR(INDEX(Einkommen!$B$1:$B$17,MATCH(Original!U845,Einkommen!$A$1:$A$17,0)),"")</f>
        <v>2</v>
      </c>
      <c r="W845" s="24">
        <f>IF(Original!V845="","",Original!V845+1)</f>
        <v>5</v>
      </c>
      <c r="X845" s="24">
        <f>IF(Original!W845="","",Original!W845+1)</f>
        <v>3</v>
      </c>
      <c r="Y845" s="25">
        <f>IF(Original!X845="ja",1,IF(Original!X845="nein",0,""))</f>
        <v>0</v>
      </c>
      <c r="Z845" s="25">
        <f>IF(Original!Y845="ja",0,IF(Original!Y845="nein",1,""))</f>
        <v>0</v>
      </c>
      <c r="AA845" s="25">
        <f>IF(OR(Original!Z845="Meine Meinung zu Amazon hat meine Entscheidung im ersten Teil des Fragebogens nicht beeinflusst.",neu!C845=0),0,IF(AND(Original!Z845="Ich habe mich wegen meiner Amazon-Vorbehalte im ersten Teil des Fragebogens fÃ¼r das Spenden entschieden.",neu!C845=1),1,""))</f>
        <v>0</v>
      </c>
      <c r="AB845" s="19"/>
    </row>
    <row r="846" spans="1:28" x14ac:dyDescent="0.3">
      <c r="A846" s="17">
        <f>IF(ISBLANK(Original!C846),1,0)</f>
        <v>1</v>
      </c>
      <c r="B846" s="2" t="str">
        <f>MID(Original!D846,8,1)&amp;MID(Original!F846,8,1)</f>
        <v>A</v>
      </c>
      <c r="C846" s="17">
        <f t="shared" si="65"/>
        <v>1</v>
      </c>
      <c r="D846" s="18">
        <f>Original!G846+1</f>
        <v>7</v>
      </c>
      <c r="E846" s="18">
        <f>Original!H846+1</f>
        <v>9</v>
      </c>
      <c r="F846" s="18">
        <f>10-Original!I846+1</f>
        <v>6</v>
      </c>
      <c r="G846" s="18">
        <f>Original!J846+1</f>
        <v>7</v>
      </c>
      <c r="H846" s="18">
        <f>Original!K846+1</f>
        <v>4</v>
      </c>
      <c r="I846" s="18">
        <f>10-Original!L846+1</f>
        <v>7</v>
      </c>
      <c r="J846" s="4">
        <f t="shared" si="66"/>
        <v>6.666666666666667</v>
      </c>
      <c r="K846" s="18">
        <f>Original!M846</f>
        <v>9</v>
      </c>
      <c r="L846" s="20" t="str">
        <f>IF(RIGHT(Original!N846,3)="â‚¬",LEFT(Original!N846,(LEN(Original!N846)-3)),Original!N846)</f>
        <v xml:space="preserve">200 </v>
      </c>
      <c r="M846" s="21" t="str">
        <f t="shared" si="67"/>
        <v xml:space="preserve">200 </v>
      </c>
      <c r="N846" s="5" t="str">
        <f t="shared" si="68"/>
        <v xml:space="preserve">200 </v>
      </c>
      <c r="O846" s="5">
        <f t="shared" si="69"/>
        <v>200</v>
      </c>
      <c r="P846" s="22" t="str">
        <f>IF(Original!O846="mÃ¤nnlich","0",IF(Original!O846="weiblich","1",""))</f>
        <v>0</v>
      </c>
      <c r="Q846" s="22">
        <f>IFERROR(INDEX(Alter!$B$1:$B$7,MATCH(LEFT(Original!P846,5),Alter!$A$1:$A$7,0)),"")</f>
        <v>2</v>
      </c>
      <c r="R846" s="23">
        <f>IFERROR(INDEX(Abschluss!$B$1:$B$10,MATCH(Original!Q846,Abschluss!$A$1:$A$10,0)),"")</f>
        <v>4</v>
      </c>
      <c r="S846" s="23">
        <f>IFERROR(INDEX(Tätigkeit!$B$1:$B$10,MATCH(Original!R846,Tätigkeit!$A$1:$A$10,0)),"")</f>
        <v>1</v>
      </c>
      <c r="T846" s="23">
        <f>IFERROR(INDEX(Berufsfeld!$B$1:$B$16,MATCH(Original!S846,Berufsfeld!$A$1:$A$16,0)),"")</f>
        <v>8</v>
      </c>
      <c r="U846" s="23">
        <f>IFERROR(INDEX(Studium!$B$1:$B$11,MATCH(Original!T846,Studium!$A$1:$A$11,0)),"")</f>
        <v>10</v>
      </c>
      <c r="V846" s="24">
        <f>IFERROR(INDEX(Einkommen!$B$1:$B$17,MATCH(Original!U846,Einkommen!$A$1:$A$17,0)),"")</f>
        <v>2</v>
      </c>
      <c r="W846" s="24">
        <f>IF(Original!V846="","",Original!V846+1)</f>
        <v>7</v>
      </c>
      <c r="X846" s="24">
        <f>IF(Original!W846="","",Original!W846+1)</f>
        <v>3</v>
      </c>
      <c r="Y846" s="25">
        <f>IF(Original!X846="ja",1,IF(Original!X846="nein",0,""))</f>
        <v>1</v>
      </c>
      <c r="Z846" s="25">
        <f>IF(Original!Y846="ja",0,IF(Original!Y846="nein",1,""))</f>
        <v>0</v>
      </c>
      <c r="AA846" s="25">
        <f>IF(OR(Original!Z846="Meine Meinung zu Amazon hat meine Entscheidung im ersten Teil des Fragebogens nicht beeinflusst.",neu!C846=0),0,IF(AND(Original!Z846="Ich habe mich wegen meiner Amazon-Vorbehalte im ersten Teil des Fragebogens fÃ¼r das Spenden entschieden.",neu!C846=1),1,""))</f>
        <v>0</v>
      </c>
      <c r="AB846" s="19"/>
    </row>
    <row r="847" spans="1:28" x14ac:dyDescent="0.3">
      <c r="A847" s="17">
        <f>IF(ISBLANK(Original!C847),1,0)</f>
        <v>1</v>
      </c>
      <c r="B847" s="2" t="str">
        <f>MID(Original!D847,8,1)&amp;MID(Original!F847,8,1)</f>
        <v>A</v>
      </c>
      <c r="C847" s="17">
        <f t="shared" si="65"/>
        <v>1</v>
      </c>
      <c r="D847" s="18">
        <f>Original!G847+1</f>
        <v>6</v>
      </c>
      <c r="E847" s="18">
        <f>Original!H847+1</f>
        <v>9</v>
      </c>
      <c r="F847" s="18">
        <f>10-Original!I847+1</f>
        <v>4</v>
      </c>
      <c r="G847" s="18">
        <f>Original!J847+1</f>
        <v>4</v>
      </c>
      <c r="H847" s="18">
        <f>Original!K847+1</f>
        <v>1</v>
      </c>
      <c r="I847" s="18">
        <f>10-Original!L847+1</f>
        <v>2</v>
      </c>
      <c r="J847" s="4">
        <f t="shared" si="66"/>
        <v>4.333333333333333</v>
      </c>
      <c r="K847" s="18">
        <f>Original!M847</f>
        <v>5</v>
      </c>
      <c r="L847" s="20">
        <f>IF(RIGHT(Original!N847,3)="â‚¬",LEFT(Original!N847,(LEN(Original!N847)-3)),Original!N847)</f>
        <v>100</v>
      </c>
      <c r="M847" s="21">
        <f t="shared" si="67"/>
        <v>100</v>
      </c>
      <c r="N847" s="5">
        <f t="shared" si="68"/>
        <v>100</v>
      </c>
      <c r="O847" s="5">
        <f t="shared" si="69"/>
        <v>100</v>
      </c>
      <c r="P847" s="22" t="str">
        <f>IF(Original!O847="mÃ¤nnlich","0",IF(Original!O847="weiblich","1",""))</f>
        <v>1</v>
      </c>
      <c r="Q847" s="22">
        <f>IFERROR(INDEX(Alter!$B$1:$B$7,MATCH(LEFT(Original!P847,5),Alter!$A$1:$A$7,0)),"")</f>
        <v>4</v>
      </c>
      <c r="R847" s="23">
        <f>IFERROR(INDEX(Abschluss!$B$1:$B$10,MATCH(Original!Q847,Abschluss!$A$1:$A$10,0)),"")</f>
        <v>4</v>
      </c>
      <c r="S847" s="23">
        <f>IFERROR(INDEX(Tätigkeit!$B$1:$B$10,MATCH(Original!R847,Tätigkeit!$A$1:$A$10,0)),"")</f>
        <v>2</v>
      </c>
      <c r="T847" s="23">
        <f>IFERROR(INDEX(Berufsfeld!$B$1:$B$16,MATCH(Original!S847,Berufsfeld!$A$1:$A$16,0)),"")</f>
        <v>2</v>
      </c>
      <c r="U847" s="23">
        <f>IFERROR(INDEX(Studium!$B$1:$B$11,MATCH(Original!T847,Studium!$A$1:$A$11,0)),"")</f>
        <v>9</v>
      </c>
      <c r="V847" s="24" t="str">
        <f>IFERROR(INDEX(Einkommen!$B$1:$B$17,MATCH(Original!U847,Einkommen!$A$1:$A$17,0)),"")</f>
        <v/>
      </c>
      <c r="W847" s="24">
        <f>IF(Original!V847="","",Original!V847+1)</f>
        <v>4</v>
      </c>
      <c r="X847" s="24">
        <f>IF(Original!W847="","",Original!W847+1)</f>
        <v>3</v>
      </c>
      <c r="Y847" s="25">
        <f>IF(Original!X847="ja",1,IF(Original!X847="nein",0,""))</f>
        <v>1</v>
      </c>
      <c r="Z847" s="25">
        <f>IF(Original!Y847="ja",0,IF(Original!Y847="nein",1,""))</f>
        <v>1</v>
      </c>
      <c r="AA847" s="25">
        <f>IF(OR(Original!Z847="Meine Meinung zu Amazon hat meine Entscheidung im ersten Teil des Fragebogens nicht beeinflusst.",neu!C847=0),0,IF(AND(Original!Z847="Ich habe mich wegen meiner Amazon-Vorbehalte im ersten Teil des Fragebogens fÃ¼r das Spenden entschieden.",neu!C847=1),1,""))</f>
        <v>0</v>
      </c>
      <c r="AB847" s="19"/>
    </row>
    <row r="848" spans="1:28" x14ac:dyDescent="0.3">
      <c r="A848" s="17">
        <f>IF(ISBLANK(Original!C848),1,0)</f>
        <v>0</v>
      </c>
      <c r="B848" s="2" t="str">
        <f>MID(Original!D848,8,1)&amp;MID(Original!F848,8,1)</f>
        <v>A</v>
      </c>
      <c r="C848" s="17">
        <f t="shared" si="65"/>
        <v>1</v>
      </c>
      <c r="D848" s="18">
        <f>Original!G848+1</f>
        <v>1</v>
      </c>
      <c r="E848" s="18">
        <f>Original!H848+1</f>
        <v>8</v>
      </c>
      <c r="F848" s="18">
        <f>10-Original!I848+1</f>
        <v>6</v>
      </c>
      <c r="G848" s="18">
        <f>Original!J848+1</f>
        <v>1</v>
      </c>
      <c r="H848" s="18">
        <f>Original!K848+1</f>
        <v>1</v>
      </c>
      <c r="I848" s="18">
        <f>10-Original!L848+1</f>
        <v>2</v>
      </c>
      <c r="J848" s="4">
        <f t="shared" si="66"/>
        <v>3.1666666666666665</v>
      </c>
      <c r="K848" s="18">
        <f>Original!M848</f>
        <v>7</v>
      </c>
      <c r="L848" s="20" t="str">
        <f>IF(RIGHT(Original!N848,3)="â‚¬",LEFT(Original!N848,(LEN(Original!N848)-3)),Original!N848)</f>
        <v>100</v>
      </c>
      <c r="M848" s="21" t="str">
        <f t="shared" si="67"/>
        <v>100</v>
      </c>
      <c r="N848" s="5" t="str">
        <f t="shared" si="68"/>
        <v>100</v>
      </c>
      <c r="O848" s="5">
        <f t="shared" si="69"/>
        <v>100</v>
      </c>
      <c r="P848" s="22" t="str">
        <f>IF(Original!O848="mÃ¤nnlich","0",IF(Original!O848="weiblich","1",""))</f>
        <v>0</v>
      </c>
      <c r="Q848" s="22">
        <f>IFERROR(INDEX(Alter!$B$1:$B$7,MATCH(LEFT(Original!P848,5),Alter!$A$1:$A$7,0)),"")</f>
        <v>2</v>
      </c>
      <c r="R848" s="23">
        <f>IFERROR(INDEX(Abschluss!$B$1:$B$10,MATCH(Original!Q848,Abschluss!$A$1:$A$10,0)),"")</f>
        <v>4</v>
      </c>
      <c r="S848" s="23">
        <f>IFERROR(INDEX(Tätigkeit!$B$1:$B$10,MATCH(Original!R848,Tätigkeit!$A$1:$A$10,0)),"")</f>
        <v>1</v>
      </c>
      <c r="T848" s="23">
        <f>IFERROR(INDEX(Berufsfeld!$B$1:$B$16,MATCH(Original!S848,Berufsfeld!$A$1:$A$16,0)),"")</f>
        <v>1</v>
      </c>
      <c r="U848" s="23">
        <f>IFERROR(INDEX(Studium!$B$1:$B$11,MATCH(Original!T848,Studium!$A$1:$A$11,0)),"")</f>
        <v>2</v>
      </c>
      <c r="V848" s="24">
        <f>IFERROR(INDEX(Einkommen!$B$1:$B$17,MATCH(Original!U848,Einkommen!$A$1:$A$17,0)),"")</f>
        <v>1</v>
      </c>
      <c r="W848" s="24">
        <f>IF(Original!V848="","",Original!V848+1)</f>
        <v>1</v>
      </c>
      <c r="X848" s="24">
        <f>IF(Original!W848="","",Original!W848+1)</f>
        <v>2</v>
      </c>
      <c r="Y848" s="25">
        <f>IF(Original!X848="ja",1,IF(Original!X848="nein",0,""))</f>
        <v>1</v>
      </c>
      <c r="Z848" s="25">
        <f>IF(Original!Y848="ja",0,IF(Original!Y848="nein",1,""))</f>
        <v>0</v>
      </c>
      <c r="AA848" s="25">
        <f>IF(OR(Original!Z848="Meine Meinung zu Amazon hat meine Entscheidung im ersten Teil des Fragebogens nicht beeinflusst.",neu!C848=0),0,IF(AND(Original!Z848="Ich habe mich wegen meiner Amazon-Vorbehalte im ersten Teil des Fragebogens fÃ¼r das Spenden entschieden.",neu!C848=1),1,""))</f>
        <v>0</v>
      </c>
      <c r="AB848" s="19"/>
    </row>
    <row r="849" spans="1:28" x14ac:dyDescent="0.3">
      <c r="A849" s="17">
        <f>IF(ISBLANK(Original!C849),1,0)</f>
        <v>0</v>
      </c>
      <c r="B849" s="2" t="str">
        <f>MID(Original!D849,8,1)&amp;MID(Original!F849,8,1)</f>
        <v>A</v>
      </c>
      <c r="C849" s="17">
        <f t="shared" si="65"/>
        <v>1</v>
      </c>
      <c r="D849" s="18">
        <f>Original!G849+1</f>
        <v>11</v>
      </c>
      <c r="E849" s="18">
        <f>Original!H849+1</f>
        <v>5</v>
      </c>
      <c r="F849" s="18">
        <f>10-Original!I849+1</f>
        <v>6</v>
      </c>
      <c r="G849" s="18">
        <f>Original!J849+1</f>
        <v>11</v>
      </c>
      <c r="H849" s="18">
        <f>Original!K849+1</f>
        <v>1</v>
      </c>
      <c r="I849" s="18">
        <f>10-Original!L849+1</f>
        <v>11</v>
      </c>
      <c r="J849" s="4">
        <f t="shared" si="66"/>
        <v>7.5</v>
      </c>
      <c r="K849" s="18">
        <f>Original!M849</f>
        <v>7</v>
      </c>
      <c r="L849" s="20">
        <f>IF(RIGHT(Original!N849,3)="â‚¬",LEFT(Original!N849,(LEN(Original!N849)-3)),Original!N849)</f>
        <v>200</v>
      </c>
      <c r="M849" s="21">
        <f t="shared" si="67"/>
        <v>200</v>
      </c>
      <c r="N849" s="5">
        <f t="shared" si="68"/>
        <v>200</v>
      </c>
      <c r="O849" s="5">
        <f t="shared" si="69"/>
        <v>200</v>
      </c>
      <c r="P849" s="22" t="str">
        <f>IF(Original!O849="mÃ¤nnlich","0",IF(Original!O849="weiblich","1",""))</f>
        <v>1</v>
      </c>
      <c r="Q849" s="22">
        <f>IFERROR(INDEX(Alter!$B$1:$B$7,MATCH(LEFT(Original!P849,5),Alter!$A$1:$A$7,0)),"")</f>
        <v>2</v>
      </c>
      <c r="R849" s="23">
        <f>IFERROR(INDEX(Abschluss!$B$1:$B$10,MATCH(Original!Q849,Abschluss!$A$1:$A$10,0)),"")</f>
        <v>4</v>
      </c>
      <c r="S849" s="23">
        <f>IFERROR(INDEX(Tätigkeit!$B$1:$B$10,MATCH(Original!R849,Tätigkeit!$A$1:$A$10,0)),"")</f>
        <v>1</v>
      </c>
      <c r="T849" s="23">
        <f>IFERROR(INDEX(Berufsfeld!$B$1:$B$16,MATCH(Original!S849,Berufsfeld!$A$1:$A$16,0)),"")</f>
        <v>12</v>
      </c>
      <c r="U849" s="23">
        <f>IFERROR(INDEX(Studium!$B$1:$B$11,MATCH(Original!T849,Studium!$A$1:$A$11,0)),"")</f>
        <v>5</v>
      </c>
      <c r="V849" s="24">
        <f>IFERROR(INDEX(Einkommen!$B$1:$B$17,MATCH(Original!U849,Einkommen!$A$1:$A$17,0)),"")</f>
        <v>1</v>
      </c>
      <c r="W849" s="24">
        <f>IF(Original!V849="","",Original!V849+1)</f>
        <v>5</v>
      </c>
      <c r="X849" s="24">
        <f>IF(Original!W849="","",Original!W849+1)</f>
        <v>2</v>
      </c>
      <c r="Y849" s="25">
        <f>IF(Original!X849="ja",1,IF(Original!X849="nein",0,""))</f>
        <v>1</v>
      </c>
      <c r="Z849" s="25">
        <f>IF(Original!Y849="ja",0,IF(Original!Y849="nein",1,""))</f>
        <v>0</v>
      </c>
      <c r="AA849" s="25">
        <f>IF(OR(Original!Z849="Meine Meinung zu Amazon hat meine Entscheidung im ersten Teil des Fragebogens nicht beeinflusst.",neu!C849=0),0,IF(AND(Original!Z849="Ich habe mich wegen meiner Amazon-Vorbehalte im ersten Teil des Fragebogens fÃ¼r das Spenden entschieden.",neu!C849=1),1,""))</f>
        <v>1</v>
      </c>
      <c r="AB849" s="19"/>
    </row>
    <row r="850" spans="1:28" x14ac:dyDescent="0.3">
      <c r="A850" s="17">
        <f>IF(ISBLANK(Original!C850),1,0)</f>
        <v>1</v>
      </c>
      <c r="B850" s="2" t="str">
        <f>MID(Original!D850,8,1)&amp;MID(Original!F850,8,1)</f>
        <v>A</v>
      </c>
      <c r="C850" s="17">
        <f t="shared" si="65"/>
        <v>1</v>
      </c>
      <c r="D850" s="18">
        <f>Original!G850+1</f>
        <v>6</v>
      </c>
      <c r="E850" s="18">
        <f>Original!H850+1</f>
        <v>9</v>
      </c>
      <c r="F850" s="18">
        <f>10-Original!I850+1</f>
        <v>3</v>
      </c>
      <c r="G850" s="18">
        <f>Original!J850+1</f>
        <v>4</v>
      </c>
      <c r="H850" s="18">
        <f>Original!K850+1</f>
        <v>4</v>
      </c>
      <c r="I850" s="18">
        <f>10-Original!L850+1</f>
        <v>3</v>
      </c>
      <c r="J850" s="4">
        <f t="shared" si="66"/>
        <v>4.833333333333333</v>
      </c>
      <c r="K850" s="18">
        <f>Original!M850</f>
        <v>5</v>
      </c>
      <c r="L850" s="20">
        <f>IF(RIGHT(Original!N850,3)="â‚¬",LEFT(Original!N850,(LEN(Original!N850)-3)),Original!N850)</f>
        <v>100</v>
      </c>
      <c r="M850" s="21">
        <f t="shared" si="67"/>
        <v>100</v>
      </c>
      <c r="N850" s="5">
        <f t="shared" si="68"/>
        <v>100</v>
      </c>
      <c r="O850" s="5">
        <f t="shared" si="69"/>
        <v>100</v>
      </c>
      <c r="P850" s="22" t="str">
        <f>IF(Original!O850="mÃ¤nnlich","0",IF(Original!O850="weiblich","1",""))</f>
        <v>1</v>
      </c>
      <c r="Q850" s="22">
        <f>IFERROR(INDEX(Alter!$B$1:$B$7,MATCH(LEFT(Original!P850,5),Alter!$A$1:$A$7,0)),"")</f>
        <v>2</v>
      </c>
      <c r="R850" s="23">
        <f>IFERROR(INDEX(Abschluss!$B$1:$B$10,MATCH(Original!Q850,Abschluss!$A$1:$A$10,0)),"")</f>
        <v>7</v>
      </c>
      <c r="S850" s="23">
        <f>IFERROR(INDEX(Tätigkeit!$B$1:$B$10,MATCH(Original!R850,Tätigkeit!$A$1:$A$10,0)),"")</f>
        <v>1</v>
      </c>
      <c r="T850" s="23">
        <f>IFERROR(INDEX(Berufsfeld!$B$1:$B$16,MATCH(Original!S850,Berufsfeld!$A$1:$A$16,0)),"")</f>
        <v>8</v>
      </c>
      <c r="U850" s="23">
        <f>IFERROR(INDEX(Studium!$B$1:$B$11,MATCH(Original!T850,Studium!$A$1:$A$11,0)),"")</f>
        <v>5</v>
      </c>
      <c r="V850" s="24">
        <f>IFERROR(INDEX(Einkommen!$B$1:$B$17,MATCH(Original!U850,Einkommen!$A$1:$A$17,0)),"")</f>
        <v>2</v>
      </c>
      <c r="W850" s="24">
        <f>IF(Original!V850="","",Original!V850+1)</f>
        <v>4</v>
      </c>
      <c r="X850" s="24">
        <f>IF(Original!W850="","",Original!W850+1)</f>
        <v>4</v>
      </c>
      <c r="Y850" s="25">
        <f>IF(Original!X850="ja",1,IF(Original!X850="nein",0,""))</f>
        <v>1</v>
      </c>
      <c r="Z850" s="25">
        <f>IF(Original!Y850="ja",0,IF(Original!Y850="nein",1,""))</f>
        <v>0</v>
      </c>
      <c r="AA850" s="25">
        <f>IF(OR(Original!Z850="Meine Meinung zu Amazon hat meine Entscheidung im ersten Teil des Fragebogens nicht beeinflusst.",neu!C850=0),0,IF(AND(Original!Z850="Ich habe mich wegen meiner Amazon-Vorbehalte im ersten Teil des Fragebogens fÃ¼r das Spenden entschieden.",neu!C850=1),1,""))</f>
        <v>0</v>
      </c>
      <c r="AB850" s="19"/>
    </row>
    <row r="851" spans="1:28" x14ac:dyDescent="0.3">
      <c r="A851" s="17">
        <f>IF(ISBLANK(Original!C851),1,0)</f>
        <v>1</v>
      </c>
      <c r="B851" s="2" t="str">
        <f>MID(Original!D851,8,1)&amp;MID(Original!F851,8,1)</f>
        <v>A</v>
      </c>
      <c r="C851" s="17">
        <f t="shared" si="65"/>
        <v>1</v>
      </c>
      <c r="D851" s="18">
        <f>Original!G851+1</f>
        <v>5</v>
      </c>
      <c r="E851" s="18">
        <f>Original!H851+1</f>
        <v>8</v>
      </c>
      <c r="F851" s="18">
        <f>10-Original!I851+1</f>
        <v>5</v>
      </c>
      <c r="G851" s="18">
        <f>Original!J851+1</f>
        <v>3</v>
      </c>
      <c r="H851" s="18">
        <f>Original!K851+1</f>
        <v>1</v>
      </c>
      <c r="I851" s="18">
        <f>10-Original!L851+1</f>
        <v>3</v>
      </c>
      <c r="J851" s="4">
        <f t="shared" si="66"/>
        <v>4.166666666666667</v>
      </c>
      <c r="K851" s="18">
        <f>Original!M851</f>
        <v>7</v>
      </c>
      <c r="L851" s="20" t="str">
        <f>IF(RIGHT(Original!N851,3)="â‚¬",LEFT(Original!N851,(LEN(Original!N851)-3)),Original!N851)</f>
        <v>300</v>
      </c>
      <c r="M851" s="21" t="str">
        <f t="shared" si="67"/>
        <v>300</v>
      </c>
      <c r="N851" s="5" t="str">
        <f t="shared" si="68"/>
        <v>300</v>
      </c>
      <c r="O851" s="5">
        <f t="shared" si="69"/>
        <v>300</v>
      </c>
      <c r="P851" s="22" t="str">
        <f>IF(Original!O851="mÃ¤nnlich","0",IF(Original!O851="weiblich","1",""))</f>
        <v>0</v>
      </c>
      <c r="Q851" s="22">
        <f>IFERROR(INDEX(Alter!$B$1:$B$7,MATCH(LEFT(Original!P851,5),Alter!$A$1:$A$7,0)),"")</f>
        <v>2</v>
      </c>
      <c r="R851" s="23">
        <f>IFERROR(INDEX(Abschluss!$B$1:$B$10,MATCH(Original!Q851,Abschluss!$A$1:$A$10,0)),"")</f>
        <v>4</v>
      </c>
      <c r="S851" s="23">
        <f>IFERROR(INDEX(Tätigkeit!$B$1:$B$10,MATCH(Original!R851,Tätigkeit!$A$1:$A$10,0)),"")</f>
        <v>1</v>
      </c>
      <c r="T851" s="23">
        <f>IFERROR(INDEX(Berufsfeld!$B$1:$B$16,MATCH(Original!S851,Berufsfeld!$A$1:$A$16,0)),"")</f>
        <v>1</v>
      </c>
      <c r="U851" s="23">
        <f>IFERROR(INDEX(Studium!$B$1:$B$11,MATCH(Original!T851,Studium!$A$1:$A$11,0)),"")</f>
        <v>2</v>
      </c>
      <c r="V851" s="24">
        <f>IFERROR(INDEX(Einkommen!$B$1:$B$17,MATCH(Original!U851,Einkommen!$A$1:$A$17,0)),"")</f>
        <v>1</v>
      </c>
      <c r="W851" s="24">
        <f>IF(Original!V851="","",Original!V851+1)</f>
        <v>2</v>
      </c>
      <c r="X851" s="24">
        <f>IF(Original!W851="","",Original!W851+1)</f>
        <v>3</v>
      </c>
      <c r="Y851" s="25">
        <f>IF(Original!X851="ja",1,IF(Original!X851="nein",0,""))</f>
        <v>1</v>
      </c>
      <c r="Z851" s="25">
        <f>IF(Original!Y851="ja",0,IF(Original!Y851="nein",1,""))</f>
        <v>0</v>
      </c>
      <c r="AA851" s="25">
        <f>IF(OR(Original!Z851="Meine Meinung zu Amazon hat meine Entscheidung im ersten Teil des Fragebogens nicht beeinflusst.",neu!C851=0),0,IF(AND(Original!Z851="Ich habe mich wegen meiner Amazon-Vorbehalte im ersten Teil des Fragebogens fÃ¼r das Spenden entschieden.",neu!C851=1),1,""))</f>
        <v>1</v>
      </c>
      <c r="AB851" s="19"/>
    </row>
    <row r="852" spans="1:28" x14ac:dyDescent="0.3">
      <c r="A852" s="17">
        <f>IF(ISBLANK(Original!C852),1,0)</f>
        <v>1</v>
      </c>
      <c r="B852" s="2" t="str">
        <f>MID(Original!D852,8,1)&amp;MID(Original!F852,8,1)</f>
        <v>A</v>
      </c>
      <c r="C852" s="17">
        <f t="shared" si="65"/>
        <v>1</v>
      </c>
      <c r="D852" s="18">
        <f>Original!G852+1</f>
        <v>8</v>
      </c>
      <c r="E852" s="18">
        <f>Original!H852+1</f>
        <v>4</v>
      </c>
      <c r="F852" s="18">
        <f>10-Original!I852+1</f>
        <v>5</v>
      </c>
      <c r="G852" s="18">
        <f>Original!J852+1</f>
        <v>7</v>
      </c>
      <c r="H852" s="18">
        <f>Original!K852+1</f>
        <v>4</v>
      </c>
      <c r="I852" s="18">
        <f>10-Original!L852+1</f>
        <v>9</v>
      </c>
      <c r="J852" s="4">
        <f t="shared" si="66"/>
        <v>6.166666666666667</v>
      </c>
      <c r="K852" s="18">
        <f>Original!M852</f>
        <v>8</v>
      </c>
      <c r="L852" s="20" t="str">
        <f>IF(RIGHT(Original!N852,3)="â‚¬",LEFT(Original!N852,(LEN(Original!N852)-3)),Original!N852)</f>
        <v>200</v>
      </c>
      <c r="M852" s="21" t="str">
        <f t="shared" si="67"/>
        <v>200</v>
      </c>
      <c r="N852" s="5" t="str">
        <f t="shared" si="68"/>
        <v>200</v>
      </c>
      <c r="O852" s="5">
        <f t="shared" si="69"/>
        <v>200</v>
      </c>
      <c r="P852" s="22" t="str">
        <f>IF(Original!O852="mÃ¤nnlich","0",IF(Original!O852="weiblich","1",""))</f>
        <v>0</v>
      </c>
      <c r="Q852" s="22">
        <f>IFERROR(INDEX(Alter!$B$1:$B$7,MATCH(LEFT(Original!P852,5),Alter!$A$1:$A$7,0)),"")</f>
        <v>2</v>
      </c>
      <c r="R852" s="23">
        <f>IFERROR(INDEX(Abschluss!$B$1:$B$10,MATCH(Original!Q852,Abschluss!$A$1:$A$10,0)),"")</f>
        <v>4</v>
      </c>
      <c r="S852" s="23">
        <f>IFERROR(INDEX(Tätigkeit!$B$1:$B$10,MATCH(Original!R852,Tätigkeit!$A$1:$A$10,0)),"")</f>
        <v>1</v>
      </c>
      <c r="T852" s="23">
        <f>IFERROR(INDEX(Berufsfeld!$B$1:$B$16,MATCH(Original!S852,Berufsfeld!$A$1:$A$16,0)),"")</f>
        <v>1</v>
      </c>
      <c r="U852" s="23">
        <f>IFERROR(INDEX(Studium!$B$1:$B$11,MATCH(Original!T852,Studium!$A$1:$A$11,0)),"")</f>
        <v>7</v>
      </c>
      <c r="V852" s="24">
        <f>IFERROR(INDEX(Einkommen!$B$1:$B$17,MATCH(Original!U852,Einkommen!$A$1:$A$17,0)),"")</f>
        <v>2</v>
      </c>
      <c r="W852" s="24">
        <f>IF(Original!V852="","",Original!V852+1)</f>
        <v>5</v>
      </c>
      <c r="X852" s="24">
        <f>IF(Original!W852="","",Original!W852+1)</f>
        <v>3</v>
      </c>
      <c r="Y852" s="25">
        <f>IF(Original!X852="ja",1,IF(Original!X852="nein",0,""))</f>
        <v>1</v>
      </c>
      <c r="Z852" s="25">
        <f>IF(Original!Y852="ja",0,IF(Original!Y852="nein",1,""))</f>
        <v>0</v>
      </c>
      <c r="AA852" s="25">
        <f>IF(OR(Original!Z852="Meine Meinung zu Amazon hat meine Entscheidung im ersten Teil des Fragebogens nicht beeinflusst.",neu!C852=0),0,IF(AND(Original!Z852="Ich habe mich wegen meiner Amazon-Vorbehalte im ersten Teil des Fragebogens fÃ¼r das Spenden entschieden.",neu!C852=1),1,""))</f>
        <v>0</v>
      </c>
      <c r="AB852" s="19"/>
    </row>
    <row r="853" spans="1:28" x14ac:dyDescent="0.3">
      <c r="A853" s="17">
        <f>IF(ISBLANK(Original!C853),1,0)</f>
        <v>1</v>
      </c>
      <c r="B853" s="2" t="str">
        <f>MID(Original!D853,8,1)&amp;MID(Original!F853,8,1)</f>
        <v>A</v>
      </c>
      <c r="C853" s="17">
        <f t="shared" si="65"/>
        <v>1</v>
      </c>
      <c r="D853" s="18">
        <f>Original!G853+1</f>
        <v>7</v>
      </c>
      <c r="E853" s="18">
        <f>Original!H853+1</f>
        <v>11</v>
      </c>
      <c r="F853" s="18">
        <f>10-Original!I853+1</f>
        <v>4</v>
      </c>
      <c r="G853" s="18">
        <f>Original!J853+1</f>
        <v>5</v>
      </c>
      <c r="H853" s="18">
        <f>Original!K853+1</f>
        <v>1</v>
      </c>
      <c r="I853" s="18">
        <f>10-Original!L853+1</f>
        <v>6</v>
      </c>
      <c r="J853" s="4">
        <f t="shared" si="66"/>
        <v>5.666666666666667</v>
      </c>
      <c r="K853" s="18">
        <f>Original!M853</f>
        <v>10</v>
      </c>
      <c r="L853" s="20">
        <f>IF(RIGHT(Original!N853,3)="â‚¬",LEFT(Original!N853,(LEN(Original!N853)-3)),Original!N853)</f>
        <v>250</v>
      </c>
      <c r="M853" s="21">
        <f t="shared" si="67"/>
        <v>250</v>
      </c>
      <c r="N853" s="5">
        <f t="shared" si="68"/>
        <v>250</v>
      </c>
      <c r="O853" s="5">
        <f t="shared" si="69"/>
        <v>250</v>
      </c>
      <c r="P853" s="22" t="str">
        <f>IF(Original!O853="mÃ¤nnlich","0",IF(Original!O853="weiblich","1",""))</f>
        <v>1</v>
      </c>
      <c r="Q853" s="22">
        <f>IFERROR(INDEX(Alter!$B$1:$B$7,MATCH(LEFT(Original!P853,5),Alter!$A$1:$A$7,0)),"")</f>
        <v>2</v>
      </c>
      <c r="R853" s="23">
        <f>IFERROR(INDEX(Abschluss!$B$1:$B$10,MATCH(Original!Q853,Abschluss!$A$1:$A$10,0)),"")</f>
        <v>4</v>
      </c>
      <c r="S853" s="23">
        <f>IFERROR(INDEX(Tätigkeit!$B$1:$B$10,MATCH(Original!R853,Tätigkeit!$A$1:$A$10,0)),"")</f>
        <v>1</v>
      </c>
      <c r="T853" s="23">
        <f>IFERROR(INDEX(Berufsfeld!$B$1:$B$16,MATCH(Original!S853,Berufsfeld!$A$1:$A$16,0)),"")</f>
        <v>1</v>
      </c>
      <c r="U853" s="23">
        <f>IFERROR(INDEX(Studium!$B$1:$B$11,MATCH(Original!T853,Studium!$A$1:$A$11,0)),"")</f>
        <v>2</v>
      </c>
      <c r="V853" s="24">
        <f>IFERROR(INDEX(Einkommen!$B$1:$B$17,MATCH(Original!U853,Einkommen!$A$1:$A$17,0)),"")</f>
        <v>1</v>
      </c>
      <c r="W853" s="24">
        <f>IF(Original!V853="","",Original!V853+1)</f>
        <v>6</v>
      </c>
      <c r="X853" s="24">
        <f>IF(Original!W853="","",Original!W853+1)</f>
        <v>3</v>
      </c>
      <c r="Y853" s="25">
        <f>IF(Original!X853="ja",1,IF(Original!X853="nein",0,""))</f>
        <v>1</v>
      </c>
      <c r="Z853" s="25">
        <f>IF(Original!Y853="ja",0,IF(Original!Y853="nein",1,""))</f>
        <v>0</v>
      </c>
      <c r="AA853" s="25">
        <f>IF(OR(Original!Z853="Meine Meinung zu Amazon hat meine Entscheidung im ersten Teil des Fragebogens nicht beeinflusst.",neu!C853=0),0,IF(AND(Original!Z853="Ich habe mich wegen meiner Amazon-Vorbehalte im ersten Teil des Fragebogens fÃ¼r das Spenden entschieden.",neu!C853=1),1,""))</f>
        <v>0</v>
      </c>
      <c r="AB853" s="19"/>
    </row>
    <row r="854" spans="1:28" x14ac:dyDescent="0.3">
      <c r="A854" s="17">
        <f>IF(ISBLANK(Original!C854),1,0)</f>
        <v>1</v>
      </c>
      <c r="B854" s="2" t="str">
        <f>MID(Original!D854,8,1)&amp;MID(Original!F854,8,1)</f>
        <v>A</v>
      </c>
      <c r="C854" s="17">
        <f t="shared" si="65"/>
        <v>1</v>
      </c>
      <c r="D854" s="18">
        <f>Original!G854+1</f>
        <v>3</v>
      </c>
      <c r="E854" s="18">
        <f>Original!H854+1</f>
        <v>3</v>
      </c>
      <c r="F854" s="18">
        <f>10-Original!I854+1</f>
        <v>1</v>
      </c>
      <c r="G854" s="18">
        <f>Original!J854+1</f>
        <v>1</v>
      </c>
      <c r="H854" s="18">
        <f>Original!K854+1</f>
        <v>1</v>
      </c>
      <c r="I854" s="18">
        <f>10-Original!L854+1</f>
        <v>5</v>
      </c>
      <c r="J854" s="4">
        <f t="shared" si="66"/>
        <v>2.3333333333333335</v>
      </c>
      <c r="K854" s="18">
        <f>Original!M854</f>
        <v>8</v>
      </c>
      <c r="L854" s="20">
        <f>IF(RIGHT(Original!N854,3)="â‚¬",LEFT(Original!N854,(LEN(Original!N854)-3)),Original!N854)</f>
        <v>200</v>
      </c>
      <c r="M854" s="21">
        <f t="shared" si="67"/>
        <v>200</v>
      </c>
      <c r="N854" s="5">
        <f t="shared" si="68"/>
        <v>200</v>
      </c>
      <c r="O854" s="5">
        <f t="shared" si="69"/>
        <v>200</v>
      </c>
      <c r="P854" s="22" t="str">
        <f>IF(Original!O854="mÃ¤nnlich","0",IF(Original!O854="weiblich","1",""))</f>
        <v>1</v>
      </c>
      <c r="Q854" s="22">
        <f>IFERROR(INDEX(Alter!$B$1:$B$7,MATCH(LEFT(Original!P854,5),Alter!$A$1:$A$7,0)),"")</f>
        <v>2</v>
      </c>
      <c r="R854" s="23">
        <f>IFERROR(INDEX(Abschluss!$B$1:$B$10,MATCH(Original!Q854,Abschluss!$A$1:$A$10,0)),"")</f>
        <v>4</v>
      </c>
      <c r="S854" s="23">
        <f>IFERROR(INDEX(Tätigkeit!$B$1:$B$10,MATCH(Original!R854,Tätigkeit!$A$1:$A$10,0)),"")</f>
        <v>1</v>
      </c>
      <c r="T854" s="23" t="str">
        <f>IFERROR(INDEX(Berufsfeld!$B$1:$B$16,MATCH(Original!S854,Berufsfeld!$A$1:$A$16,0)),"")</f>
        <v/>
      </c>
      <c r="U854" s="23">
        <f>IFERROR(INDEX(Studium!$B$1:$B$11,MATCH(Original!T854,Studium!$A$1:$A$11,0)),"")</f>
        <v>9</v>
      </c>
      <c r="V854" s="24">
        <f>IFERROR(INDEX(Einkommen!$B$1:$B$17,MATCH(Original!U854,Einkommen!$A$1:$A$17,0)),"")</f>
        <v>1</v>
      </c>
      <c r="W854" s="24">
        <f>IF(Original!V854="","",Original!V854+1)</f>
        <v>3</v>
      </c>
      <c r="X854" s="24">
        <f>IF(Original!W854="","",Original!W854+1)</f>
        <v>2</v>
      </c>
      <c r="Y854" s="25">
        <f>IF(Original!X854="ja",1,IF(Original!X854="nein",0,""))</f>
        <v>1</v>
      </c>
      <c r="Z854" s="25">
        <f>IF(Original!Y854="ja",0,IF(Original!Y854="nein",1,""))</f>
        <v>0</v>
      </c>
      <c r="AA854" s="25">
        <f>IF(OR(Original!Z854="Meine Meinung zu Amazon hat meine Entscheidung im ersten Teil des Fragebogens nicht beeinflusst.",neu!C854=0),0,IF(AND(Original!Z854="Ich habe mich wegen meiner Amazon-Vorbehalte im ersten Teil des Fragebogens fÃ¼r das Spenden entschieden.",neu!C854=1),1,""))</f>
        <v>0</v>
      </c>
      <c r="AB854" s="19"/>
    </row>
    <row r="855" spans="1:28" x14ac:dyDescent="0.3">
      <c r="A855" s="17">
        <f>IF(ISBLANK(Original!C855),1,0)</f>
        <v>1</v>
      </c>
      <c r="B855" s="2" t="str">
        <f>MID(Original!D855,8,1)&amp;MID(Original!F855,8,1)</f>
        <v>B</v>
      </c>
      <c r="C855" s="17">
        <f t="shared" si="65"/>
        <v>0</v>
      </c>
      <c r="D855" s="18">
        <f>Original!G855+1</f>
        <v>6</v>
      </c>
      <c r="E855" s="18">
        <f>Original!H855+1</f>
        <v>8</v>
      </c>
      <c r="F855" s="18">
        <f>10-Original!I855+1</f>
        <v>4</v>
      </c>
      <c r="G855" s="18">
        <f>Original!J855+1</f>
        <v>3</v>
      </c>
      <c r="H855" s="18">
        <f>Original!K855+1</f>
        <v>4</v>
      </c>
      <c r="I855" s="18">
        <f>10-Original!L855+1</f>
        <v>4</v>
      </c>
      <c r="J855" s="4">
        <f t="shared" si="66"/>
        <v>4.833333333333333</v>
      </c>
      <c r="K855" s="18">
        <f>Original!M855</f>
        <v>7</v>
      </c>
      <c r="L855" s="20" t="str">
        <f>IF(RIGHT(Original!N855,3)="â‚¬",LEFT(Original!N855,(LEN(Original!N855)-3)),Original!N855)</f>
        <v xml:space="preserve">20â‚¬ </v>
      </c>
      <c r="M855" s="21" t="str">
        <f t="shared" si="67"/>
        <v xml:space="preserve">20â‚¬ </v>
      </c>
      <c r="N855" s="5">
        <v>20</v>
      </c>
      <c r="O855" s="5">
        <f t="shared" si="69"/>
        <v>20</v>
      </c>
      <c r="P855" s="22" t="str">
        <f>IF(Original!O855="mÃ¤nnlich","0",IF(Original!O855="weiblich","1",""))</f>
        <v>1</v>
      </c>
      <c r="Q855" s="22">
        <f>IFERROR(INDEX(Alter!$B$1:$B$7,MATCH(LEFT(Original!P855,5),Alter!$A$1:$A$7,0)),"")</f>
        <v>2</v>
      </c>
      <c r="R855" s="23">
        <f>IFERROR(INDEX(Abschluss!$B$1:$B$10,MATCH(Original!Q855,Abschluss!$A$1:$A$10,0)),"")</f>
        <v>4</v>
      </c>
      <c r="S855" s="23">
        <f>IFERROR(INDEX(Tätigkeit!$B$1:$B$10,MATCH(Original!R855,Tätigkeit!$A$1:$A$10,0)),"")</f>
        <v>3</v>
      </c>
      <c r="T855" s="23">
        <f>IFERROR(INDEX(Berufsfeld!$B$1:$B$16,MATCH(Original!S855,Berufsfeld!$A$1:$A$16,0)),"")</f>
        <v>1</v>
      </c>
      <c r="U855" s="23">
        <f>IFERROR(INDEX(Studium!$B$1:$B$11,MATCH(Original!T855,Studium!$A$1:$A$11,0)),"")</f>
        <v>7</v>
      </c>
      <c r="V855" s="24">
        <f>IFERROR(INDEX(Einkommen!$B$1:$B$17,MATCH(Original!U855,Einkommen!$A$1:$A$17,0)),"")</f>
        <v>4</v>
      </c>
      <c r="W855" s="24">
        <f>IF(Original!V855="","",Original!V855+1)</f>
        <v>4</v>
      </c>
      <c r="X855" s="24">
        <f>IF(Original!W855="","",Original!W855+1)</f>
        <v>4</v>
      </c>
      <c r="Y855" s="25">
        <f>IF(Original!X855="ja",1,IF(Original!X855="nein",0,""))</f>
        <v>1</v>
      </c>
      <c r="Z855" s="25">
        <f>IF(Original!Y855="ja",0,IF(Original!Y855="nein",1,""))</f>
        <v>0</v>
      </c>
      <c r="AA855" s="25">
        <f>IF(OR(Original!Z855="Meine Meinung zu Amazon hat meine Entscheidung im ersten Teil des Fragebogens nicht beeinflusst.",neu!C855=0),0,IF(AND(Original!Z855="Ich habe mich wegen meiner Amazon-Vorbehalte im ersten Teil des Fragebogens fÃ¼r das Spenden entschieden.",neu!C855=1),1,""))</f>
        <v>0</v>
      </c>
      <c r="AB855" s="19"/>
    </row>
    <row r="856" spans="1:28" x14ac:dyDescent="0.3">
      <c r="A856" s="17">
        <f>IF(ISBLANK(Original!C856),1,0)</f>
        <v>0</v>
      </c>
      <c r="B856" s="2" t="str">
        <f>MID(Original!D856,8,1)&amp;MID(Original!F856,8,1)</f>
        <v>A</v>
      </c>
      <c r="C856" s="17">
        <f t="shared" si="65"/>
        <v>1</v>
      </c>
      <c r="D856" s="18">
        <f>Original!G856+1</f>
        <v>7</v>
      </c>
      <c r="E856" s="18">
        <f>Original!H856+1</f>
        <v>4</v>
      </c>
      <c r="F856" s="18">
        <f>10-Original!I856+1</f>
        <v>4</v>
      </c>
      <c r="G856" s="18">
        <f>Original!J856+1</f>
        <v>4</v>
      </c>
      <c r="H856" s="18">
        <f>Original!K856+1</f>
        <v>3</v>
      </c>
      <c r="I856" s="18">
        <f>10-Original!L856+1</f>
        <v>3</v>
      </c>
      <c r="J856" s="4">
        <f t="shared" si="66"/>
        <v>4.166666666666667</v>
      </c>
      <c r="K856" s="18">
        <f>Original!M856</f>
        <v>8</v>
      </c>
      <c r="L856" s="20">
        <f>IF(RIGHT(Original!N856,3)="â‚¬",LEFT(Original!N856,(LEN(Original!N856)-3)),Original!N856)</f>
        <v>250</v>
      </c>
      <c r="M856" s="21">
        <f t="shared" si="67"/>
        <v>250</v>
      </c>
      <c r="N856" s="5">
        <f t="shared" si="68"/>
        <v>250</v>
      </c>
      <c r="O856" s="5">
        <f t="shared" si="69"/>
        <v>250</v>
      </c>
      <c r="P856" s="22" t="str">
        <f>IF(Original!O856="mÃ¤nnlich","0",IF(Original!O856="weiblich","1",""))</f>
        <v>0</v>
      </c>
      <c r="Q856" s="22">
        <f>IFERROR(INDEX(Alter!$B$1:$B$7,MATCH(LEFT(Original!P856,5),Alter!$A$1:$A$7,0)),"")</f>
        <v>3</v>
      </c>
      <c r="R856" s="23">
        <f>IFERROR(INDEX(Abschluss!$B$1:$B$10,MATCH(Original!Q856,Abschluss!$A$1:$A$10,0)),"")</f>
        <v>4</v>
      </c>
      <c r="S856" s="23">
        <f>IFERROR(INDEX(Tätigkeit!$B$1:$B$10,MATCH(Original!R856,Tätigkeit!$A$1:$A$10,0)),"")</f>
        <v>1</v>
      </c>
      <c r="T856" s="23">
        <f>IFERROR(INDEX(Berufsfeld!$B$1:$B$16,MATCH(Original!S856,Berufsfeld!$A$1:$A$16,0)),"")</f>
        <v>1</v>
      </c>
      <c r="U856" s="23">
        <f>IFERROR(INDEX(Studium!$B$1:$B$11,MATCH(Original!T856,Studium!$A$1:$A$11,0)),"")</f>
        <v>7</v>
      </c>
      <c r="V856" s="24">
        <f>IFERROR(INDEX(Einkommen!$B$1:$B$17,MATCH(Original!U856,Einkommen!$A$1:$A$17,0)),"")</f>
        <v>3</v>
      </c>
      <c r="W856" s="24">
        <f>IF(Original!V856="","",Original!V856+1)</f>
        <v>5</v>
      </c>
      <c r="X856" s="24">
        <f>IF(Original!W856="","",Original!W856+1)</f>
        <v>5</v>
      </c>
      <c r="Y856" s="25">
        <f>IF(Original!X856="ja",1,IF(Original!X856="nein",0,""))</f>
        <v>1</v>
      </c>
      <c r="Z856" s="25">
        <f>IF(Original!Y856="ja",0,IF(Original!Y856="nein",1,""))</f>
        <v>0</v>
      </c>
      <c r="AA856" s="25">
        <f>IF(OR(Original!Z856="Meine Meinung zu Amazon hat meine Entscheidung im ersten Teil des Fragebogens nicht beeinflusst.",neu!C856=0),0,IF(AND(Original!Z856="Ich habe mich wegen meiner Amazon-Vorbehalte im ersten Teil des Fragebogens fÃ¼r das Spenden entschieden.",neu!C856=1),1,""))</f>
        <v>0</v>
      </c>
      <c r="AB856" s="19"/>
    </row>
    <row r="857" spans="1:28" x14ac:dyDescent="0.3">
      <c r="A857" s="17">
        <f>IF(ISBLANK(Original!C857),1,0)</f>
        <v>0</v>
      </c>
      <c r="B857" s="2" t="str">
        <f>MID(Original!D857,8,1)&amp;MID(Original!F857,8,1)</f>
        <v>A</v>
      </c>
      <c r="C857" s="17">
        <f t="shared" si="65"/>
        <v>1</v>
      </c>
      <c r="D857" s="18">
        <f>Original!G857+1</f>
        <v>7</v>
      </c>
      <c r="E857" s="18">
        <f>Original!H857+1</f>
        <v>8</v>
      </c>
      <c r="F857" s="18">
        <f>10-Original!I857+1</f>
        <v>7</v>
      </c>
      <c r="G857" s="18">
        <f>Original!J857+1</f>
        <v>8</v>
      </c>
      <c r="H857" s="18">
        <f>Original!K857+1</f>
        <v>6</v>
      </c>
      <c r="I857" s="18">
        <f>10-Original!L857+1</f>
        <v>8</v>
      </c>
      <c r="J857" s="4">
        <f t="shared" si="66"/>
        <v>7.333333333333333</v>
      </c>
      <c r="K857" s="18">
        <f>Original!M857</f>
        <v>7</v>
      </c>
      <c r="L857" s="20">
        <f>IF(RIGHT(Original!N857,3)="â‚¬",LEFT(Original!N857,(LEN(Original!N857)-3)),Original!N857)</f>
        <v>50</v>
      </c>
      <c r="M857" s="21">
        <f t="shared" si="67"/>
        <v>50</v>
      </c>
      <c r="N857" s="5">
        <f t="shared" si="68"/>
        <v>50</v>
      </c>
      <c r="O857" s="5">
        <f t="shared" si="69"/>
        <v>50</v>
      </c>
      <c r="P857" s="22" t="str">
        <f>IF(Original!O857="mÃ¤nnlich","0",IF(Original!O857="weiblich","1",""))</f>
        <v>0</v>
      </c>
      <c r="Q857" s="22">
        <f>IFERROR(INDEX(Alter!$B$1:$B$7,MATCH(LEFT(Original!P857,5),Alter!$A$1:$A$7,0)),"")</f>
        <v>3</v>
      </c>
      <c r="R857" s="23">
        <f>IFERROR(INDEX(Abschluss!$B$1:$B$10,MATCH(Original!Q857,Abschluss!$A$1:$A$10,0)),"")</f>
        <v>8</v>
      </c>
      <c r="S857" s="23">
        <f>IFERROR(INDEX(Tätigkeit!$B$1:$B$10,MATCH(Original!R857,Tätigkeit!$A$1:$A$10,0)),"")</f>
        <v>2</v>
      </c>
      <c r="T857" s="23">
        <f>IFERROR(INDEX(Berufsfeld!$B$1:$B$16,MATCH(Original!S857,Berufsfeld!$A$1:$A$16,0)),"")</f>
        <v>1</v>
      </c>
      <c r="U857" s="23">
        <f>IFERROR(INDEX(Studium!$B$1:$B$11,MATCH(Original!T857,Studium!$A$1:$A$11,0)),"")</f>
        <v>7</v>
      </c>
      <c r="V857" s="24">
        <f>IFERROR(INDEX(Einkommen!$B$1:$B$17,MATCH(Original!U857,Einkommen!$A$1:$A$17,0)),"")</f>
        <v>5</v>
      </c>
      <c r="W857" s="24">
        <f>IF(Original!V857="","",Original!V857+1)</f>
        <v>5</v>
      </c>
      <c r="X857" s="24">
        <f>IF(Original!W857="","",Original!W857+1)</f>
        <v>5</v>
      </c>
      <c r="Y857" s="25">
        <f>IF(Original!X857="ja",1,IF(Original!X857="nein",0,""))</f>
        <v>1</v>
      </c>
      <c r="Z857" s="25">
        <f>IF(Original!Y857="ja",0,IF(Original!Y857="nein",1,""))</f>
        <v>0</v>
      </c>
      <c r="AA857" s="25">
        <f>IF(OR(Original!Z857="Meine Meinung zu Amazon hat meine Entscheidung im ersten Teil des Fragebogens nicht beeinflusst.",neu!C857=0),0,IF(AND(Original!Z857="Ich habe mich wegen meiner Amazon-Vorbehalte im ersten Teil des Fragebogens fÃ¼r das Spenden entschieden.",neu!C857=1),1,""))</f>
        <v>0</v>
      </c>
      <c r="AB857" s="19"/>
    </row>
    <row r="858" spans="1:28" x14ac:dyDescent="0.3">
      <c r="A858" s="17">
        <f>IF(ISBLANK(Original!C858),1,0)</f>
        <v>1</v>
      </c>
      <c r="B858" s="2" t="str">
        <f>MID(Original!D858,8,1)&amp;MID(Original!F858,8,1)</f>
        <v>A</v>
      </c>
      <c r="C858" s="17">
        <f t="shared" si="65"/>
        <v>1</v>
      </c>
      <c r="D858" s="18">
        <f>Original!G858+1</f>
        <v>7</v>
      </c>
      <c r="E858" s="18">
        <f>Original!H858+1</f>
        <v>6</v>
      </c>
      <c r="F858" s="18">
        <f>10-Original!I858+1</f>
        <v>6</v>
      </c>
      <c r="G858" s="18">
        <f>Original!J858+1</f>
        <v>5</v>
      </c>
      <c r="H858" s="18">
        <f>Original!K858+1</f>
        <v>2</v>
      </c>
      <c r="I858" s="18">
        <f>10-Original!L858+1</f>
        <v>2</v>
      </c>
      <c r="J858" s="4">
        <f t="shared" si="66"/>
        <v>4.666666666666667</v>
      </c>
      <c r="K858" s="18">
        <f>Original!M858</f>
        <v>9</v>
      </c>
      <c r="L858" s="20">
        <f>IF(RIGHT(Original!N858,3)="â‚¬",LEFT(Original!N858,(LEN(Original!N858)-3)),Original!N858)</f>
        <v>500</v>
      </c>
      <c r="M858" s="21">
        <f t="shared" si="67"/>
        <v>500</v>
      </c>
      <c r="N858" s="5">
        <f t="shared" si="68"/>
        <v>500</v>
      </c>
      <c r="O858" s="5">
        <f t="shared" si="69"/>
        <v>500</v>
      </c>
      <c r="P858" s="22" t="str">
        <f>IF(Original!O858="mÃ¤nnlich","0",IF(Original!O858="weiblich","1",""))</f>
        <v>1</v>
      </c>
      <c r="Q858" s="22">
        <f>IFERROR(INDEX(Alter!$B$1:$B$7,MATCH(LEFT(Original!P858,5),Alter!$A$1:$A$7,0)),"")</f>
        <v>2</v>
      </c>
      <c r="R858" s="23">
        <f>IFERROR(INDEX(Abschluss!$B$1:$B$10,MATCH(Original!Q858,Abschluss!$A$1:$A$10,0)),"")</f>
        <v>4</v>
      </c>
      <c r="S858" s="23">
        <f>IFERROR(INDEX(Tätigkeit!$B$1:$B$10,MATCH(Original!R858,Tätigkeit!$A$1:$A$10,0)),"")</f>
        <v>1</v>
      </c>
      <c r="T858" s="23">
        <f>IFERROR(INDEX(Berufsfeld!$B$1:$B$16,MATCH(Original!S858,Berufsfeld!$A$1:$A$16,0)),"")</f>
        <v>3</v>
      </c>
      <c r="U858" s="23">
        <f>IFERROR(INDEX(Studium!$B$1:$B$11,MATCH(Original!T858,Studium!$A$1:$A$11,0)),"")</f>
        <v>5</v>
      </c>
      <c r="V858" s="24">
        <f>IFERROR(INDEX(Einkommen!$B$1:$B$17,MATCH(Original!U858,Einkommen!$A$1:$A$17,0)),"")</f>
        <v>2</v>
      </c>
      <c r="W858" s="24">
        <f>IF(Original!V858="","",Original!V858+1)</f>
        <v>2</v>
      </c>
      <c r="X858" s="24">
        <f>IF(Original!W858="","",Original!W858+1)</f>
        <v>2</v>
      </c>
      <c r="Y858" s="25">
        <f>IF(Original!X858="ja",1,IF(Original!X858="nein",0,""))</f>
        <v>1</v>
      </c>
      <c r="Z858" s="25">
        <f>IF(Original!Y858="ja",0,IF(Original!Y858="nein",1,""))</f>
        <v>0</v>
      </c>
      <c r="AA858" s="25">
        <f>IF(OR(Original!Z858="Meine Meinung zu Amazon hat meine Entscheidung im ersten Teil des Fragebogens nicht beeinflusst.",neu!C858=0),0,IF(AND(Original!Z858="Ich habe mich wegen meiner Amazon-Vorbehalte im ersten Teil des Fragebogens fÃ¼r das Spenden entschieden.",neu!C858=1),1,""))</f>
        <v>0</v>
      </c>
      <c r="AB858" s="19"/>
    </row>
    <row r="859" spans="1:28" x14ac:dyDescent="0.3">
      <c r="A859" s="17">
        <f>IF(ISBLANK(Original!C859),1,0)</f>
        <v>1</v>
      </c>
      <c r="B859" s="2" t="str">
        <f>MID(Original!D859,8,1)&amp;MID(Original!F859,8,1)</f>
        <v>A</v>
      </c>
      <c r="C859" s="17">
        <f t="shared" si="65"/>
        <v>1</v>
      </c>
      <c r="D859" s="18">
        <f>Original!G859+1</f>
        <v>5</v>
      </c>
      <c r="E859" s="18">
        <f>Original!H859+1</f>
        <v>5</v>
      </c>
      <c r="F859" s="18">
        <f>10-Original!I859+1</f>
        <v>6</v>
      </c>
      <c r="G859" s="18">
        <f>Original!J859+1</f>
        <v>5</v>
      </c>
      <c r="H859" s="18">
        <f>Original!K859+1</f>
        <v>4</v>
      </c>
      <c r="I859" s="18">
        <f>10-Original!L859+1</f>
        <v>5</v>
      </c>
      <c r="J859" s="4">
        <f t="shared" si="66"/>
        <v>5</v>
      </c>
      <c r="K859" s="18">
        <f>Original!M859</f>
        <v>7</v>
      </c>
      <c r="L859" s="20" t="str">
        <f>IF(RIGHT(Original!N859,3)="â‚¬",LEFT(Original!N859,(LEN(Original!N859)-3)),Original!N859)</f>
        <v>500</v>
      </c>
      <c r="M859" s="21" t="str">
        <f t="shared" si="67"/>
        <v>500</v>
      </c>
      <c r="N859" s="5" t="str">
        <f t="shared" si="68"/>
        <v>500</v>
      </c>
      <c r="O859" s="5">
        <f t="shared" si="69"/>
        <v>500</v>
      </c>
      <c r="P859" s="22" t="str">
        <f>IF(Original!O859="mÃ¤nnlich","0",IF(Original!O859="weiblich","1",""))</f>
        <v>1</v>
      </c>
      <c r="Q859" s="22">
        <f>IFERROR(INDEX(Alter!$B$1:$B$7,MATCH(LEFT(Original!P859,5),Alter!$A$1:$A$7,0)),"")</f>
        <v>2</v>
      </c>
      <c r="R859" s="23">
        <f>IFERROR(INDEX(Abschluss!$B$1:$B$10,MATCH(Original!Q859,Abschluss!$A$1:$A$10,0)),"")</f>
        <v>7</v>
      </c>
      <c r="S859" s="23">
        <f>IFERROR(INDEX(Tätigkeit!$B$1:$B$10,MATCH(Original!R859,Tätigkeit!$A$1:$A$10,0)),"")</f>
        <v>1</v>
      </c>
      <c r="T859" s="23">
        <f>IFERROR(INDEX(Berufsfeld!$B$1:$B$16,MATCH(Original!S859,Berufsfeld!$A$1:$A$16,0)),"")</f>
        <v>8</v>
      </c>
      <c r="U859" s="23">
        <f>IFERROR(INDEX(Studium!$B$1:$B$11,MATCH(Original!T859,Studium!$A$1:$A$11,0)),"")</f>
        <v>5</v>
      </c>
      <c r="V859" s="24">
        <f>IFERROR(INDEX(Einkommen!$B$1:$B$17,MATCH(Original!U859,Einkommen!$A$1:$A$17,0)),"")</f>
        <v>2</v>
      </c>
      <c r="W859" s="24">
        <f>IF(Original!V859="","",Original!V859+1)</f>
        <v>3</v>
      </c>
      <c r="X859" s="24">
        <f>IF(Original!W859="","",Original!W859+1)</f>
        <v>3</v>
      </c>
      <c r="Y859" s="25">
        <f>IF(Original!X859="ja",1,IF(Original!X859="nein",0,""))</f>
        <v>1</v>
      </c>
      <c r="Z859" s="25">
        <f>IF(Original!Y859="ja",0,IF(Original!Y859="nein",1,""))</f>
        <v>0</v>
      </c>
      <c r="AA859" s="25">
        <f>IF(OR(Original!Z859="Meine Meinung zu Amazon hat meine Entscheidung im ersten Teil des Fragebogens nicht beeinflusst.",neu!C859=0),0,IF(AND(Original!Z859="Ich habe mich wegen meiner Amazon-Vorbehalte im ersten Teil des Fragebogens fÃ¼r das Spenden entschieden.",neu!C859=1),1,""))</f>
        <v>0</v>
      </c>
      <c r="AB859" s="19"/>
    </row>
    <row r="860" spans="1:28" x14ac:dyDescent="0.3">
      <c r="A860" s="17">
        <f>IF(ISBLANK(Original!C860),1,0)</f>
        <v>0</v>
      </c>
      <c r="B860" s="2" t="str">
        <f>MID(Original!D860,8,1)&amp;MID(Original!F860,8,1)</f>
        <v>B</v>
      </c>
      <c r="C860" s="17">
        <f t="shared" si="65"/>
        <v>0</v>
      </c>
      <c r="D860" s="18">
        <f>Original!G860+1</f>
        <v>4</v>
      </c>
      <c r="E860" s="18">
        <f>Original!H860+1</f>
        <v>5</v>
      </c>
      <c r="F860" s="18">
        <f>10-Original!I860+1</f>
        <v>9</v>
      </c>
      <c r="G860" s="18">
        <f>Original!J860+1</f>
        <v>5</v>
      </c>
      <c r="H860" s="18">
        <f>Original!K860+1</f>
        <v>4</v>
      </c>
      <c r="I860" s="18">
        <f>10-Original!L860+1</f>
        <v>6</v>
      </c>
      <c r="J860" s="4">
        <f t="shared" si="66"/>
        <v>5.5</v>
      </c>
      <c r="K860" s="18">
        <f>Original!M860</f>
        <v>4</v>
      </c>
      <c r="L860" s="20">
        <f>IF(RIGHT(Original!N860,3)="â‚¬",LEFT(Original!N860,(LEN(Original!N860)-3)),Original!N860)</f>
        <v>0.1</v>
      </c>
      <c r="M860" s="21">
        <f t="shared" si="67"/>
        <v>0.1</v>
      </c>
      <c r="N860" s="5">
        <v>100</v>
      </c>
      <c r="O860" s="5">
        <f t="shared" si="69"/>
        <v>100</v>
      </c>
      <c r="P860" s="22" t="str">
        <f>IF(Original!O860="mÃ¤nnlich","0",IF(Original!O860="weiblich","1",""))</f>
        <v>1</v>
      </c>
      <c r="Q860" s="22">
        <f>IFERROR(INDEX(Alter!$B$1:$B$7,MATCH(LEFT(Original!P860,5),Alter!$A$1:$A$7,0)),"")</f>
        <v>3</v>
      </c>
      <c r="R860" s="23">
        <f>IFERROR(INDEX(Abschluss!$B$1:$B$10,MATCH(Original!Q860,Abschluss!$A$1:$A$10,0)),"")</f>
        <v>4</v>
      </c>
      <c r="S860" s="23">
        <f>IFERROR(INDEX(Tätigkeit!$B$1:$B$10,MATCH(Original!R860,Tätigkeit!$A$1:$A$10,0)),"")</f>
        <v>1</v>
      </c>
      <c r="T860" s="23">
        <f>IFERROR(INDEX(Berufsfeld!$B$1:$B$16,MATCH(Original!S860,Berufsfeld!$A$1:$A$16,0)),"")</f>
        <v>2</v>
      </c>
      <c r="U860" s="23">
        <f>IFERROR(INDEX(Studium!$B$1:$B$11,MATCH(Original!T860,Studium!$A$1:$A$11,0)),"")</f>
        <v>9</v>
      </c>
      <c r="V860" s="24">
        <f>IFERROR(INDEX(Einkommen!$B$1:$B$17,MATCH(Original!U860,Einkommen!$A$1:$A$17,0)),"")</f>
        <v>2</v>
      </c>
      <c r="W860" s="24">
        <f>IF(Original!V860="","",Original!V860+1)</f>
        <v>3</v>
      </c>
      <c r="X860" s="24">
        <f>IF(Original!W860="","",Original!W860+1)</f>
        <v>3</v>
      </c>
      <c r="Y860" s="25">
        <f>IF(Original!X860="ja",1,IF(Original!X860="nein",0,""))</f>
        <v>1</v>
      </c>
      <c r="Z860" s="25">
        <f>IF(Original!Y860="ja",0,IF(Original!Y860="nein",1,""))</f>
        <v>0</v>
      </c>
      <c r="AA860" s="25">
        <f>IF(OR(Original!Z860="Meine Meinung zu Amazon hat meine Entscheidung im ersten Teil des Fragebogens nicht beeinflusst.",neu!C860=0),0,IF(AND(Original!Z860="Ich habe mich wegen meiner Amazon-Vorbehalte im ersten Teil des Fragebogens fÃ¼r das Spenden entschieden.",neu!C860=1),1,""))</f>
        <v>0</v>
      </c>
      <c r="AB860" s="19"/>
    </row>
    <row r="861" spans="1:28" x14ac:dyDescent="0.3">
      <c r="A861" s="17">
        <f>IF(ISBLANK(Original!C861),1,0)</f>
        <v>1</v>
      </c>
      <c r="B861" s="2" t="str">
        <f>MID(Original!D861,8,1)&amp;MID(Original!F861,8,1)</f>
        <v>B</v>
      </c>
      <c r="C861" s="17">
        <f t="shared" si="65"/>
        <v>0</v>
      </c>
      <c r="D861" s="18">
        <f>Original!G861+1</f>
        <v>5</v>
      </c>
      <c r="E861" s="18">
        <f>Original!H861+1</f>
        <v>6</v>
      </c>
      <c r="F861" s="18">
        <f>10-Original!I861+1</f>
        <v>8</v>
      </c>
      <c r="G861" s="18">
        <f>Original!J861+1</f>
        <v>1</v>
      </c>
      <c r="H861" s="18">
        <f>Original!K861+1</f>
        <v>6</v>
      </c>
      <c r="I861" s="18">
        <f>10-Original!L861+1</f>
        <v>3</v>
      </c>
      <c r="J861" s="4">
        <f t="shared" si="66"/>
        <v>4.833333333333333</v>
      </c>
      <c r="K861" s="18">
        <f>Original!M861</f>
        <v>5</v>
      </c>
      <c r="L861" s="20">
        <f>IF(RIGHT(Original!N861,3)="â‚¬",LEFT(Original!N861,(LEN(Original!N861)-3)),Original!N861)</f>
        <v>0</v>
      </c>
      <c r="M861" s="21">
        <f t="shared" si="67"/>
        <v>0</v>
      </c>
      <c r="N861" s="5">
        <f t="shared" si="68"/>
        <v>0</v>
      </c>
      <c r="O861" s="5">
        <f t="shared" si="69"/>
        <v>0</v>
      </c>
      <c r="P861" s="22" t="str">
        <f>IF(Original!O861="mÃ¤nnlich","0",IF(Original!O861="weiblich","1",""))</f>
        <v>1</v>
      </c>
      <c r="Q861" s="22">
        <f>IFERROR(INDEX(Alter!$B$1:$B$7,MATCH(LEFT(Original!P861,5),Alter!$A$1:$A$7,0)),"")</f>
        <v>3</v>
      </c>
      <c r="R861" s="23">
        <f>IFERROR(INDEX(Abschluss!$B$1:$B$10,MATCH(Original!Q861,Abschluss!$A$1:$A$10,0)),"")</f>
        <v>4</v>
      </c>
      <c r="S861" s="23">
        <f>IFERROR(INDEX(Tätigkeit!$B$1:$B$10,MATCH(Original!R861,Tätigkeit!$A$1:$A$10,0)),"")</f>
        <v>1</v>
      </c>
      <c r="T861" s="23">
        <f>IFERROR(INDEX(Berufsfeld!$B$1:$B$16,MATCH(Original!S861,Berufsfeld!$A$1:$A$16,0)),"")</f>
        <v>2</v>
      </c>
      <c r="U861" s="23">
        <f>IFERROR(INDEX(Studium!$B$1:$B$11,MATCH(Original!T861,Studium!$A$1:$A$11,0)),"")</f>
        <v>9</v>
      </c>
      <c r="V861" s="24">
        <f>IFERROR(INDEX(Einkommen!$B$1:$B$17,MATCH(Original!U861,Einkommen!$A$1:$A$17,0)),"")</f>
        <v>2</v>
      </c>
      <c r="W861" s="24">
        <f>IF(Original!V861="","",Original!V861+1)</f>
        <v>5</v>
      </c>
      <c r="X861" s="24">
        <f>IF(Original!W861="","",Original!W861+1)</f>
        <v>5</v>
      </c>
      <c r="Y861" s="25">
        <f>IF(Original!X861="ja",1,IF(Original!X861="nein",0,""))</f>
        <v>0</v>
      </c>
      <c r="Z861" s="25">
        <f>IF(Original!Y861="ja",0,IF(Original!Y861="nein",1,""))</f>
        <v>0</v>
      </c>
      <c r="AA861" s="25">
        <f>IF(OR(Original!Z861="Meine Meinung zu Amazon hat meine Entscheidung im ersten Teil des Fragebogens nicht beeinflusst.",neu!C861=0),0,IF(AND(Original!Z861="Ich habe mich wegen meiner Amazon-Vorbehalte im ersten Teil des Fragebogens fÃ¼r das Spenden entschieden.",neu!C861=1),1,""))</f>
        <v>0</v>
      </c>
      <c r="AB861" s="19"/>
    </row>
    <row r="862" spans="1:28" x14ac:dyDescent="0.3">
      <c r="A862" s="17">
        <f>IF(ISBLANK(Original!C862),1,0)</f>
        <v>0</v>
      </c>
      <c r="B862" s="2" t="str">
        <f>MID(Original!D862,8,1)&amp;MID(Original!F862,8,1)</f>
        <v>A</v>
      </c>
      <c r="C862" s="17">
        <f t="shared" si="65"/>
        <v>1</v>
      </c>
      <c r="D862" s="18">
        <f>Original!G862+1</f>
        <v>7</v>
      </c>
      <c r="E862" s="18">
        <f>Original!H862+1</f>
        <v>10</v>
      </c>
      <c r="F862" s="18">
        <f>10-Original!I862+1</f>
        <v>8</v>
      </c>
      <c r="G862" s="18">
        <f>Original!J862+1</f>
        <v>4</v>
      </c>
      <c r="H862" s="18">
        <f>Original!K862+1</f>
        <v>6</v>
      </c>
      <c r="I862" s="18">
        <f>10-Original!L862+1</f>
        <v>4</v>
      </c>
      <c r="J862" s="4">
        <f t="shared" si="66"/>
        <v>6.5</v>
      </c>
      <c r="K862" s="18">
        <f>Original!M862</f>
        <v>4</v>
      </c>
      <c r="L862" s="20">
        <f>IF(RIGHT(Original!N862,3)="â‚¬",LEFT(Original!N862,(LEN(Original!N862)-3)),Original!N862)</f>
        <v>0</v>
      </c>
      <c r="M862" s="21">
        <f t="shared" si="67"/>
        <v>0</v>
      </c>
      <c r="N862" s="5">
        <f t="shared" si="68"/>
        <v>0</v>
      </c>
      <c r="O862" s="5">
        <f t="shared" si="69"/>
        <v>0</v>
      </c>
      <c r="P862" s="22" t="str">
        <f>IF(Original!O862="mÃ¤nnlich","0",IF(Original!O862="weiblich","1",""))</f>
        <v>0</v>
      </c>
      <c r="Q862" s="22">
        <f>IFERROR(INDEX(Alter!$B$1:$B$7,MATCH(LEFT(Original!P862,5),Alter!$A$1:$A$7,0)),"")</f>
        <v>3</v>
      </c>
      <c r="R862" s="23">
        <f>IFERROR(INDEX(Abschluss!$B$1:$B$10,MATCH(Original!Q862,Abschluss!$A$1:$A$10,0)),"")</f>
        <v>7</v>
      </c>
      <c r="S862" s="23">
        <f>IFERROR(INDEX(Tätigkeit!$B$1:$B$10,MATCH(Original!R862,Tätigkeit!$A$1:$A$10,0)),"")</f>
        <v>1</v>
      </c>
      <c r="T862" s="23">
        <f>IFERROR(INDEX(Berufsfeld!$B$1:$B$16,MATCH(Original!S862,Berufsfeld!$A$1:$A$16,0)),"")</f>
        <v>1</v>
      </c>
      <c r="U862" s="23">
        <f>IFERROR(INDEX(Studium!$B$1:$B$11,MATCH(Original!T862,Studium!$A$1:$A$11,0)),"")</f>
        <v>4</v>
      </c>
      <c r="V862" s="24">
        <f>IFERROR(INDEX(Einkommen!$B$1:$B$17,MATCH(Original!U862,Einkommen!$A$1:$A$17,0)),"")</f>
        <v>2</v>
      </c>
      <c r="W862" s="24">
        <f>IF(Original!V862="","",Original!V862+1)</f>
        <v>3</v>
      </c>
      <c r="X862" s="24">
        <f>IF(Original!W862="","",Original!W862+1)</f>
        <v>4</v>
      </c>
      <c r="Y862" s="25">
        <f>IF(Original!X862="ja",1,IF(Original!X862="nein",0,""))</f>
        <v>1</v>
      </c>
      <c r="Z862" s="25">
        <f>IF(Original!Y862="ja",0,IF(Original!Y862="nein",1,""))</f>
        <v>0</v>
      </c>
      <c r="AA862" s="25">
        <f>IF(OR(Original!Z862="Meine Meinung zu Amazon hat meine Entscheidung im ersten Teil des Fragebogens nicht beeinflusst.",neu!C862=0),0,IF(AND(Original!Z862="Ich habe mich wegen meiner Amazon-Vorbehalte im ersten Teil des Fragebogens fÃ¼r das Spenden entschieden.",neu!C862=1),1,""))</f>
        <v>0</v>
      </c>
      <c r="AB862" s="19"/>
    </row>
    <row r="863" spans="1:28" ht="43.2" x14ac:dyDescent="0.3">
      <c r="A863" s="17">
        <f>IF(ISBLANK(Original!C863),1,0)</f>
        <v>0</v>
      </c>
      <c r="B863" s="2" t="str">
        <f>MID(Original!D863,8,1)&amp;MID(Original!F863,8,1)</f>
        <v>B</v>
      </c>
      <c r="C863" s="17">
        <f t="shared" si="65"/>
        <v>0</v>
      </c>
      <c r="D863" s="18">
        <f>Original!G863+1</f>
        <v>7</v>
      </c>
      <c r="E863" s="18">
        <f>Original!H863+1</f>
        <v>9</v>
      </c>
      <c r="F863" s="18">
        <f>10-Original!I863+1</f>
        <v>1</v>
      </c>
      <c r="G863" s="18">
        <f>Original!J863+1</f>
        <v>7</v>
      </c>
      <c r="H863" s="18">
        <f>Original!K863+1</f>
        <v>9</v>
      </c>
      <c r="I863" s="18">
        <f>10-Original!L863+1</f>
        <v>6</v>
      </c>
      <c r="J863" s="4">
        <f t="shared" si="66"/>
        <v>6.5</v>
      </c>
      <c r="K863" s="18">
        <f>Original!M863</f>
        <v>8</v>
      </c>
      <c r="L863" s="20" t="str">
        <f>IF(RIGHT(Original!N863,3)="â‚¬",LEFT(Original!N863,(LEN(Original!N863)-3)),Original!N863)</f>
        <v>Nichts, ich achte erst auf mein Wohl</v>
      </c>
      <c r="M863" s="21" t="str">
        <f t="shared" si="67"/>
        <v>Nichts, ich achte erst auf mein Wohl</v>
      </c>
      <c r="N863" s="5">
        <v>0</v>
      </c>
      <c r="O863" s="5">
        <f t="shared" si="69"/>
        <v>0</v>
      </c>
      <c r="P863" s="22" t="str">
        <f>IF(Original!O863="mÃ¤nnlich","0",IF(Original!O863="weiblich","1",""))</f>
        <v>1</v>
      </c>
      <c r="Q863" s="22">
        <f>IFERROR(INDEX(Alter!$B$1:$B$7,MATCH(LEFT(Original!P863,5),Alter!$A$1:$A$7,0)),"")</f>
        <v>2</v>
      </c>
      <c r="R863" s="23">
        <f>IFERROR(INDEX(Abschluss!$B$1:$B$10,MATCH(Original!Q863,Abschluss!$A$1:$A$10,0)),"")</f>
        <v>4</v>
      </c>
      <c r="S863" s="23">
        <f>IFERROR(INDEX(Tätigkeit!$B$1:$B$10,MATCH(Original!R863,Tätigkeit!$A$1:$A$10,0)),"")</f>
        <v>1</v>
      </c>
      <c r="T863" s="23">
        <f>IFERROR(INDEX(Berufsfeld!$B$1:$B$16,MATCH(Original!S863,Berufsfeld!$A$1:$A$16,0)),"")</f>
        <v>12</v>
      </c>
      <c r="U863" s="23">
        <f>IFERROR(INDEX(Studium!$B$1:$B$11,MATCH(Original!T863,Studium!$A$1:$A$11,0)),"")</f>
        <v>10</v>
      </c>
      <c r="V863" s="24">
        <f>IFERROR(INDEX(Einkommen!$B$1:$B$17,MATCH(Original!U863,Einkommen!$A$1:$A$17,0)),"")</f>
        <v>1</v>
      </c>
      <c r="W863" s="24">
        <f>IF(Original!V863="","",Original!V863+1)</f>
        <v>3</v>
      </c>
      <c r="X863" s="24">
        <f>IF(Original!W863="","",Original!W863+1)</f>
        <v>3</v>
      </c>
      <c r="Y863" s="25">
        <f>IF(Original!X863="ja",1,IF(Original!X863="nein",0,""))</f>
        <v>1</v>
      </c>
      <c r="Z863" s="25">
        <f>IF(Original!Y863="ja",0,IF(Original!Y863="nein",1,""))</f>
        <v>0</v>
      </c>
      <c r="AA863" s="25">
        <f>IF(OR(Original!Z863="Meine Meinung zu Amazon hat meine Entscheidung im ersten Teil des Fragebogens nicht beeinflusst.",neu!C863=0),0,IF(AND(Original!Z863="Ich habe mich wegen meiner Amazon-Vorbehalte im ersten Teil des Fragebogens fÃ¼r das Spenden entschieden.",neu!C863=1),1,""))</f>
        <v>0</v>
      </c>
      <c r="AB863" s="19"/>
    </row>
    <row r="864" spans="1:28" x14ac:dyDescent="0.3">
      <c r="A864" s="17">
        <f>IF(ISBLANK(Original!C864),1,0)</f>
        <v>0</v>
      </c>
      <c r="B864" s="2" t="str">
        <f>MID(Original!D864,8,1)&amp;MID(Original!F864,8,1)</f>
        <v>A</v>
      </c>
      <c r="C864" s="17">
        <f t="shared" si="65"/>
        <v>1</v>
      </c>
      <c r="D864" s="18">
        <f>Original!G864+1</f>
        <v>7</v>
      </c>
      <c r="E864" s="18">
        <f>Original!H864+1</f>
        <v>1</v>
      </c>
      <c r="F864" s="18">
        <f>10-Original!I864+1</f>
        <v>3</v>
      </c>
      <c r="G864" s="18">
        <f>Original!J864+1</f>
        <v>4</v>
      </c>
      <c r="H864" s="18">
        <f>Original!K864+1</f>
        <v>5</v>
      </c>
      <c r="I864" s="18">
        <f>10-Original!L864+1</f>
        <v>4</v>
      </c>
      <c r="J864" s="4">
        <f t="shared" si="66"/>
        <v>4</v>
      </c>
      <c r="K864" s="18">
        <f>Original!M864</f>
        <v>7</v>
      </c>
      <c r="L864" s="20">
        <f>IF(RIGHT(Original!N864,3)="â‚¬",LEFT(Original!N864,(LEN(Original!N864)-3)),Original!N864)</f>
        <v>350</v>
      </c>
      <c r="M864" s="21">
        <f t="shared" si="67"/>
        <v>350</v>
      </c>
      <c r="N864" s="5">
        <f t="shared" si="68"/>
        <v>350</v>
      </c>
      <c r="O864" s="5">
        <f t="shared" si="69"/>
        <v>350</v>
      </c>
      <c r="P864" s="22" t="str">
        <f>IF(Original!O864="mÃ¤nnlich","0",IF(Original!O864="weiblich","1",""))</f>
        <v>0</v>
      </c>
      <c r="Q864" s="22">
        <f>IFERROR(INDEX(Alter!$B$1:$B$7,MATCH(LEFT(Original!P864,5),Alter!$A$1:$A$7,0)),"")</f>
        <v>2</v>
      </c>
      <c r="R864" s="23">
        <f>IFERROR(INDEX(Abschluss!$B$1:$B$10,MATCH(Original!Q864,Abschluss!$A$1:$A$10,0)),"")</f>
        <v>4</v>
      </c>
      <c r="S864" s="23">
        <f>IFERROR(INDEX(Tätigkeit!$B$1:$B$10,MATCH(Original!R864,Tätigkeit!$A$1:$A$10,0)),"")</f>
        <v>1</v>
      </c>
      <c r="T864" s="23">
        <f>IFERROR(INDEX(Berufsfeld!$B$1:$B$16,MATCH(Original!S864,Berufsfeld!$A$1:$A$16,0)),"")</f>
        <v>1</v>
      </c>
      <c r="U864" s="23">
        <f>IFERROR(INDEX(Studium!$B$1:$B$11,MATCH(Original!T864,Studium!$A$1:$A$11,0)),"")</f>
        <v>7</v>
      </c>
      <c r="V864" s="24">
        <f>IFERROR(INDEX(Einkommen!$B$1:$B$17,MATCH(Original!U864,Einkommen!$A$1:$A$17,0)),"")</f>
        <v>1</v>
      </c>
      <c r="W864" s="24">
        <f>IF(Original!V864="","",Original!V864+1)</f>
        <v>3</v>
      </c>
      <c r="X864" s="24">
        <f>IF(Original!W864="","",Original!W864+1)</f>
        <v>2</v>
      </c>
      <c r="Y864" s="25">
        <f>IF(Original!X864="ja",1,IF(Original!X864="nein",0,""))</f>
        <v>1</v>
      </c>
      <c r="Z864" s="25">
        <f>IF(Original!Y864="ja",0,IF(Original!Y864="nein",1,""))</f>
        <v>0</v>
      </c>
      <c r="AA864" s="25">
        <f>IF(OR(Original!Z864="Meine Meinung zu Amazon hat meine Entscheidung im ersten Teil des Fragebogens nicht beeinflusst.",neu!C864=0),0,IF(AND(Original!Z864="Ich habe mich wegen meiner Amazon-Vorbehalte im ersten Teil des Fragebogens fÃ¼r das Spenden entschieden.",neu!C864=1),1,""))</f>
        <v>0</v>
      </c>
      <c r="AB864" s="19"/>
    </row>
    <row r="865" spans="1:28" x14ac:dyDescent="0.3">
      <c r="A865" s="17">
        <f>IF(ISBLANK(Original!C865),1,0)</f>
        <v>1</v>
      </c>
      <c r="B865" s="2" t="str">
        <f>MID(Original!D865,8,1)&amp;MID(Original!F865,8,1)</f>
        <v>A</v>
      </c>
      <c r="C865" s="17">
        <f t="shared" si="65"/>
        <v>1</v>
      </c>
      <c r="D865" s="18">
        <f>Original!G865+1</f>
        <v>7</v>
      </c>
      <c r="E865" s="18">
        <f>Original!H865+1</f>
        <v>5</v>
      </c>
      <c r="F865" s="18">
        <f>10-Original!I865+1</f>
        <v>3</v>
      </c>
      <c r="G865" s="18">
        <f>Original!J865+1</f>
        <v>5</v>
      </c>
      <c r="H865" s="18">
        <f>Original!K865+1</f>
        <v>1</v>
      </c>
      <c r="I865" s="18">
        <f>10-Original!L865+1</f>
        <v>4</v>
      </c>
      <c r="J865" s="4">
        <f t="shared" si="66"/>
        <v>4.166666666666667</v>
      </c>
      <c r="K865" s="18">
        <f>Original!M865</f>
        <v>9</v>
      </c>
      <c r="L865" s="20" t="str">
        <f>IF(RIGHT(Original!N865,3)="â‚¬",LEFT(Original!N865,(LEN(Original!N865)-3)),Original!N865)</f>
        <v>120</v>
      </c>
      <c r="M865" s="21" t="str">
        <f t="shared" si="67"/>
        <v>120</v>
      </c>
      <c r="N865" s="5" t="str">
        <f t="shared" si="68"/>
        <v>120</v>
      </c>
      <c r="O865" s="5">
        <f t="shared" si="69"/>
        <v>120</v>
      </c>
      <c r="P865" s="22" t="str">
        <f>IF(Original!O865="mÃ¤nnlich","0",IF(Original!O865="weiblich","1",""))</f>
        <v>1</v>
      </c>
      <c r="Q865" s="22">
        <f>IFERROR(INDEX(Alter!$B$1:$B$7,MATCH(LEFT(Original!P865,5),Alter!$A$1:$A$7,0)),"")</f>
        <v>2</v>
      </c>
      <c r="R865" s="23">
        <f>IFERROR(INDEX(Abschluss!$B$1:$B$10,MATCH(Original!Q865,Abschluss!$A$1:$A$10,0)),"")</f>
        <v>4</v>
      </c>
      <c r="S865" s="23">
        <f>IFERROR(INDEX(Tätigkeit!$B$1:$B$10,MATCH(Original!R865,Tätigkeit!$A$1:$A$10,0)),"")</f>
        <v>1</v>
      </c>
      <c r="T865" s="23">
        <f>IFERROR(INDEX(Berufsfeld!$B$1:$B$16,MATCH(Original!S865,Berufsfeld!$A$1:$A$16,0)),"")</f>
        <v>1</v>
      </c>
      <c r="U865" s="23">
        <f>IFERROR(INDEX(Studium!$B$1:$B$11,MATCH(Original!T865,Studium!$A$1:$A$11,0)),"")</f>
        <v>2</v>
      </c>
      <c r="V865" s="24">
        <f>IFERROR(INDEX(Einkommen!$B$1:$B$17,MATCH(Original!U865,Einkommen!$A$1:$A$17,0)),"")</f>
        <v>2</v>
      </c>
      <c r="W865" s="24">
        <f>IF(Original!V865="","",Original!V865+1)</f>
        <v>5</v>
      </c>
      <c r="X865" s="24">
        <f>IF(Original!W865="","",Original!W865+1)</f>
        <v>1</v>
      </c>
      <c r="Y865" s="25">
        <f>IF(Original!X865="ja",1,IF(Original!X865="nein",0,""))</f>
        <v>1</v>
      </c>
      <c r="Z865" s="25">
        <f>IF(Original!Y865="ja",0,IF(Original!Y865="nein",1,""))</f>
        <v>1</v>
      </c>
      <c r="AA865" s="25">
        <f>IF(OR(Original!Z865="Meine Meinung zu Amazon hat meine Entscheidung im ersten Teil des Fragebogens nicht beeinflusst.",neu!C865=0),0,IF(AND(Original!Z865="Ich habe mich wegen meiner Amazon-Vorbehalte im ersten Teil des Fragebogens fÃ¼r das Spenden entschieden.",neu!C865=1),1,""))</f>
        <v>0</v>
      </c>
      <c r="AB865" s="19"/>
    </row>
    <row r="866" spans="1:28" x14ac:dyDescent="0.3">
      <c r="A866" s="17">
        <f>IF(ISBLANK(Original!C866),1,0)</f>
        <v>0</v>
      </c>
      <c r="B866" s="2" t="str">
        <f>MID(Original!D866,8,1)&amp;MID(Original!F866,8,1)</f>
        <v>A</v>
      </c>
      <c r="C866" s="17">
        <f t="shared" si="65"/>
        <v>1</v>
      </c>
      <c r="D866" s="18">
        <f>Original!G866+1</f>
        <v>4</v>
      </c>
      <c r="E866" s="18">
        <f>Original!H866+1</f>
        <v>3</v>
      </c>
      <c r="F866" s="18">
        <f>10-Original!I866+1</f>
        <v>4</v>
      </c>
      <c r="G866" s="18">
        <f>Original!J866+1</f>
        <v>5</v>
      </c>
      <c r="H866" s="18">
        <f>Original!K866+1</f>
        <v>1</v>
      </c>
      <c r="I866" s="18">
        <f>10-Original!L866+1</f>
        <v>5</v>
      </c>
      <c r="J866" s="4">
        <f t="shared" si="66"/>
        <v>3.6666666666666665</v>
      </c>
      <c r="K866" s="18">
        <f>Original!M866</f>
        <v>8</v>
      </c>
      <c r="L866" s="20">
        <f>IF(RIGHT(Original!N866,3)="â‚¬",LEFT(Original!N866,(LEN(Original!N866)-3)),Original!N866)</f>
        <v>20</v>
      </c>
      <c r="M866" s="21">
        <f t="shared" si="67"/>
        <v>20</v>
      </c>
      <c r="N866" s="5">
        <f t="shared" si="68"/>
        <v>20</v>
      </c>
      <c r="O866" s="5">
        <f t="shared" si="69"/>
        <v>20</v>
      </c>
      <c r="P866" s="22" t="str">
        <f>IF(Original!O866="mÃ¤nnlich","0",IF(Original!O866="weiblich","1",""))</f>
        <v>1</v>
      </c>
      <c r="Q866" s="22">
        <f>IFERROR(INDEX(Alter!$B$1:$B$7,MATCH(LEFT(Original!P866,5),Alter!$A$1:$A$7,0)),"")</f>
        <v>2</v>
      </c>
      <c r="R866" s="23">
        <f>IFERROR(INDEX(Abschluss!$B$1:$B$10,MATCH(Original!Q866,Abschluss!$A$1:$A$10,0)),"")</f>
        <v>4</v>
      </c>
      <c r="S866" s="23">
        <f>IFERROR(INDEX(Tätigkeit!$B$1:$B$10,MATCH(Original!R866,Tätigkeit!$A$1:$A$10,0)),"")</f>
        <v>4</v>
      </c>
      <c r="T866" s="23">
        <f>IFERROR(INDEX(Berufsfeld!$B$1:$B$16,MATCH(Original!S866,Berufsfeld!$A$1:$A$16,0)),"")</f>
        <v>11</v>
      </c>
      <c r="U866" s="23">
        <f>IFERROR(INDEX(Studium!$B$1:$B$11,MATCH(Original!T866,Studium!$A$1:$A$11,0)),"")</f>
        <v>9</v>
      </c>
      <c r="V866" s="24">
        <f>IFERROR(INDEX(Einkommen!$B$1:$B$17,MATCH(Original!U866,Einkommen!$A$1:$A$17,0)),"")</f>
        <v>3</v>
      </c>
      <c r="W866" s="24">
        <f>IF(Original!V866="","",Original!V866+1)</f>
        <v>6</v>
      </c>
      <c r="X866" s="24">
        <f>IF(Original!W866="","",Original!W866+1)</f>
        <v>2</v>
      </c>
      <c r="Y866" s="25">
        <f>IF(Original!X866="ja",1,IF(Original!X866="nein",0,""))</f>
        <v>1</v>
      </c>
      <c r="Z866" s="25">
        <f>IF(Original!Y866="ja",0,IF(Original!Y866="nein",1,""))</f>
        <v>0</v>
      </c>
      <c r="AA866" s="25">
        <f>IF(OR(Original!Z866="Meine Meinung zu Amazon hat meine Entscheidung im ersten Teil des Fragebogens nicht beeinflusst.",neu!C866=0),0,IF(AND(Original!Z866="Ich habe mich wegen meiner Amazon-Vorbehalte im ersten Teil des Fragebogens fÃ¼r das Spenden entschieden.",neu!C866=1),1,""))</f>
        <v>0</v>
      </c>
      <c r="AB866" s="19"/>
    </row>
    <row r="867" spans="1:28" x14ac:dyDescent="0.3">
      <c r="A867" s="17">
        <f>IF(ISBLANK(Original!C867),1,0)</f>
        <v>1</v>
      </c>
      <c r="B867" s="2" t="str">
        <f>MID(Original!D867,8,1)&amp;MID(Original!F867,8,1)</f>
        <v>A</v>
      </c>
      <c r="C867" s="17">
        <f t="shared" si="65"/>
        <v>1</v>
      </c>
      <c r="D867" s="18">
        <f>Original!G867+1</f>
        <v>6</v>
      </c>
      <c r="E867" s="18">
        <f>Original!H867+1</f>
        <v>9</v>
      </c>
      <c r="F867" s="18">
        <f>10-Original!I867+1</f>
        <v>4</v>
      </c>
      <c r="G867" s="18">
        <f>Original!J867+1</f>
        <v>7</v>
      </c>
      <c r="H867" s="18">
        <f>Original!K867+1</f>
        <v>8</v>
      </c>
      <c r="I867" s="18">
        <f>10-Original!L867+1</f>
        <v>5</v>
      </c>
      <c r="J867" s="4">
        <f t="shared" si="66"/>
        <v>6.5</v>
      </c>
      <c r="K867" s="18">
        <f>Original!M867</f>
        <v>9</v>
      </c>
      <c r="L867" s="20">
        <f>IF(RIGHT(Original!N867,3)="â‚¬",LEFT(Original!N867,(LEN(Original!N867)-3)),Original!N867)</f>
        <v>300</v>
      </c>
      <c r="M867" s="21">
        <f t="shared" si="67"/>
        <v>300</v>
      </c>
      <c r="N867" s="5">
        <f t="shared" si="68"/>
        <v>300</v>
      </c>
      <c r="O867" s="5">
        <f t="shared" si="69"/>
        <v>300</v>
      </c>
      <c r="P867" s="22" t="str">
        <f>IF(Original!O867="mÃ¤nnlich","0",IF(Original!O867="weiblich","1",""))</f>
        <v>1</v>
      </c>
      <c r="Q867" s="22">
        <f>IFERROR(INDEX(Alter!$B$1:$B$7,MATCH(LEFT(Original!P867,5),Alter!$A$1:$A$7,0)),"")</f>
        <v>2</v>
      </c>
      <c r="R867" s="23">
        <f>IFERROR(INDEX(Abschluss!$B$1:$B$10,MATCH(Original!Q867,Abschluss!$A$1:$A$10,0)),"")</f>
        <v>7</v>
      </c>
      <c r="S867" s="23">
        <f>IFERROR(INDEX(Tätigkeit!$B$1:$B$10,MATCH(Original!R867,Tätigkeit!$A$1:$A$10,0)),"")</f>
        <v>1</v>
      </c>
      <c r="T867" s="23">
        <f>IFERROR(INDEX(Berufsfeld!$B$1:$B$16,MATCH(Original!S867,Berufsfeld!$A$1:$A$16,0)),"")</f>
        <v>8</v>
      </c>
      <c r="U867" s="23">
        <f>IFERROR(INDEX(Studium!$B$1:$B$11,MATCH(Original!T867,Studium!$A$1:$A$11,0)),"")</f>
        <v>5</v>
      </c>
      <c r="V867" s="24">
        <f>IFERROR(INDEX(Einkommen!$B$1:$B$17,MATCH(Original!U867,Einkommen!$A$1:$A$17,0)),"")</f>
        <v>2</v>
      </c>
      <c r="W867" s="24">
        <f>IF(Original!V867="","",Original!V867+1)</f>
        <v>4</v>
      </c>
      <c r="X867" s="24">
        <f>IF(Original!W867="","",Original!W867+1)</f>
        <v>2</v>
      </c>
      <c r="Y867" s="25">
        <f>IF(Original!X867="ja",1,IF(Original!X867="nein",0,""))</f>
        <v>1</v>
      </c>
      <c r="Z867" s="25">
        <f>IF(Original!Y867="ja",0,IF(Original!Y867="nein",1,""))</f>
        <v>0</v>
      </c>
      <c r="AA867" s="25">
        <f>IF(OR(Original!Z867="Meine Meinung zu Amazon hat meine Entscheidung im ersten Teil des Fragebogens nicht beeinflusst.",neu!C867=0),0,IF(AND(Original!Z867="Ich habe mich wegen meiner Amazon-Vorbehalte im ersten Teil des Fragebogens fÃ¼r das Spenden entschieden.",neu!C867=1),1,""))</f>
        <v>0</v>
      </c>
      <c r="AB867" s="19"/>
    </row>
    <row r="868" spans="1:28" x14ac:dyDescent="0.3">
      <c r="A868" s="17">
        <f>IF(ISBLANK(Original!C868),1,0)</f>
        <v>1</v>
      </c>
      <c r="B868" s="2" t="str">
        <f>MID(Original!D868,8,1)&amp;MID(Original!F868,8,1)</f>
        <v>A</v>
      </c>
      <c r="C868" s="17">
        <f t="shared" si="65"/>
        <v>1</v>
      </c>
      <c r="D868" s="18">
        <f>Original!G868+1</f>
        <v>9</v>
      </c>
      <c r="E868" s="18">
        <f>Original!H868+1</f>
        <v>5</v>
      </c>
      <c r="F868" s="18">
        <f>10-Original!I868+1</f>
        <v>1</v>
      </c>
      <c r="G868" s="18">
        <f>Original!J868+1</f>
        <v>6</v>
      </c>
      <c r="H868" s="18">
        <f>Original!K868+1</f>
        <v>4</v>
      </c>
      <c r="I868" s="18">
        <f>10-Original!L868+1</f>
        <v>5</v>
      </c>
      <c r="J868" s="4">
        <f t="shared" si="66"/>
        <v>5</v>
      </c>
      <c r="K868" s="18">
        <f>Original!M868</f>
        <v>7</v>
      </c>
      <c r="L868" s="20">
        <f>IF(RIGHT(Original!N868,3)="â‚¬",LEFT(Original!N868,(LEN(Original!N868)-3)),Original!N868)</f>
        <v>0</v>
      </c>
      <c r="M868" s="21">
        <f t="shared" si="67"/>
        <v>0</v>
      </c>
      <c r="N868" s="5">
        <f t="shared" si="68"/>
        <v>0</v>
      </c>
      <c r="O868" s="5">
        <f t="shared" si="69"/>
        <v>0</v>
      </c>
      <c r="P868" s="22" t="str">
        <f>IF(Original!O868="mÃ¤nnlich","0",IF(Original!O868="weiblich","1",""))</f>
        <v>1</v>
      </c>
      <c r="Q868" s="22">
        <f>IFERROR(INDEX(Alter!$B$1:$B$7,MATCH(LEFT(Original!P868,5),Alter!$A$1:$A$7,0)),"")</f>
        <v>2</v>
      </c>
      <c r="R868" s="23">
        <f>IFERROR(INDEX(Abschluss!$B$1:$B$10,MATCH(Original!Q868,Abschluss!$A$1:$A$10,0)),"")</f>
        <v>7</v>
      </c>
      <c r="S868" s="23">
        <f>IFERROR(INDEX(Tätigkeit!$B$1:$B$10,MATCH(Original!R868,Tätigkeit!$A$1:$A$10,0)),"")</f>
        <v>1</v>
      </c>
      <c r="T868" s="23">
        <f>IFERROR(INDEX(Berufsfeld!$B$1:$B$16,MATCH(Original!S868,Berufsfeld!$A$1:$A$16,0)),"")</f>
        <v>1</v>
      </c>
      <c r="U868" s="23">
        <f>IFERROR(INDEX(Studium!$B$1:$B$11,MATCH(Original!T868,Studium!$A$1:$A$11,0)),"")</f>
        <v>2</v>
      </c>
      <c r="V868" s="24">
        <f>IFERROR(INDEX(Einkommen!$B$1:$B$17,MATCH(Original!U868,Einkommen!$A$1:$A$17,0)),"")</f>
        <v>1</v>
      </c>
      <c r="W868" s="24">
        <f>IF(Original!V868="","",Original!V868+1)</f>
        <v>3</v>
      </c>
      <c r="X868" s="24">
        <f>IF(Original!W868="","",Original!W868+1)</f>
        <v>4</v>
      </c>
      <c r="Y868" s="25">
        <f>IF(Original!X868="ja",1,IF(Original!X868="nein",0,""))</f>
        <v>0</v>
      </c>
      <c r="Z868" s="25">
        <f>IF(Original!Y868="ja",0,IF(Original!Y868="nein",1,""))</f>
        <v>0</v>
      </c>
      <c r="AA868" s="25">
        <f>IF(OR(Original!Z868="Meine Meinung zu Amazon hat meine Entscheidung im ersten Teil des Fragebogens nicht beeinflusst.",neu!C868=0),0,IF(AND(Original!Z868="Ich habe mich wegen meiner Amazon-Vorbehalte im ersten Teil des Fragebogens fÃ¼r das Spenden entschieden.",neu!C868=1),1,""))</f>
        <v>0</v>
      </c>
      <c r="AB868" s="19"/>
    </row>
    <row r="869" spans="1:28" x14ac:dyDescent="0.3">
      <c r="A869" s="17">
        <f>IF(ISBLANK(Original!C869),1,0)</f>
        <v>0</v>
      </c>
      <c r="B869" s="2" t="str">
        <f>MID(Original!D869,8,1)&amp;MID(Original!F869,8,1)</f>
        <v>A</v>
      </c>
      <c r="C869" s="17">
        <f t="shared" si="65"/>
        <v>1</v>
      </c>
      <c r="D869" s="18">
        <f>Original!G869+1</f>
        <v>4</v>
      </c>
      <c r="E869" s="18">
        <f>Original!H869+1</f>
        <v>1</v>
      </c>
      <c r="F869" s="18">
        <f>10-Original!I869+1</f>
        <v>3</v>
      </c>
      <c r="G869" s="18">
        <f>Original!J869+1</f>
        <v>3</v>
      </c>
      <c r="H869" s="18">
        <f>Original!K869+1</f>
        <v>1</v>
      </c>
      <c r="I869" s="18">
        <f>10-Original!L869+1</f>
        <v>7</v>
      </c>
      <c r="J869" s="4">
        <f t="shared" si="66"/>
        <v>3.1666666666666665</v>
      </c>
      <c r="K869" s="18">
        <f>Original!M869</f>
        <v>5</v>
      </c>
      <c r="L869" s="20">
        <f>IF(RIGHT(Original!N869,3)="â‚¬",LEFT(Original!N869,(LEN(Original!N869)-3)),Original!N869)</f>
        <v>0</v>
      </c>
      <c r="M869" s="21">
        <f t="shared" si="67"/>
        <v>0</v>
      </c>
      <c r="N869" s="5">
        <f t="shared" si="68"/>
        <v>0</v>
      </c>
      <c r="O869" s="5">
        <f t="shared" si="69"/>
        <v>0</v>
      </c>
      <c r="P869" s="22" t="str">
        <f>IF(Original!O869="mÃ¤nnlich","0",IF(Original!O869="weiblich","1",""))</f>
        <v>1</v>
      </c>
      <c r="Q869" s="22">
        <f>IFERROR(INDEX(Alter!$B$1:$B$7,MATCH(LEFT(Original!P869,5),Alter!$A$1:$A$7,0)),"")</f>
        <v>3</v>
      </c>
      <c r="R869" s="23">
        <f>IFERROR(INDEX(Abschluss!$B$1:$B$10,MATCH(Original!Q869,Abschluss!$A$1:$A$10,0)),"")</f>
        <v>4</v>
      </c>
      <c r="S869" s="23">
        <f>IFERROR(INDEX(Tätigkeit!$B$1:$B$10,MATCH(Original!R869,Tätigkeit!$A$1:$A$10,0)),"")</f>
        <v>1</v>
      </c>
      <c r="T869" s="23">
        <f>IFERROR(INDEX(Berufsfeld!$B$1:$B$16,MATCH(Original!S869,Berufsfeld!$A$1:$A$16,0)),"")</f>
        <v>11</v>
      </c>
      <c r="U869" s="23">
        <f>IFERROR(INDEX(Studium!$B$1:$B$11,MATCH(Original!T869,Studium!$A$1:$A$11,0)),"")</f>
        <v>9</v>
      </c>
      <c r="V869" s="24">
        <f>IFERROR(INDEX(Einkommen!$B$1:$B$17,MATCH(Original!U869,Einkommen!$A$1:$A$17,0)),"")</f>
        <v>2</v>
      </c>
      <c r="W869" s="24">
        <f>IF(Original!V869="","",Original!V869+1)</f>
        <v>2</v>
      </c>
      <c r="X869" s="24">
        <f>IF(Original!W869="","",Original!W869+1)</f>
        <v>3</v>
      </c>
      <c r="Y869" s="25">
        <f>IF(Original!X869="ja",1,IF(Original!X869="nein",0,""))</f>
        <v>1</v>
      </c>
      <c r="Z869" s="25">
        <f>IF(Original!Y869="ja",0,IF(Original!Y869="nein",1,""))</f>
        <v>1</v>
      </c>
      <c r="AA869" s="25">
        <f>IF(OR(Original!Z869="Meine Meinung zu Amazon hat meine Entscheidung im ersten Teil des Fragebogens nicht beeinflusst.",neu!C869=0),0,IF(AND(Original!Z869="Ich habe mich wegen meiner Amazon-Vorbehalte im ersten Teil des Fragebogens fÃ¼r das Spenden entschieden.",neu!C869=1),1,""))</f>
        <v>0</v>
      </c>
      <c r="AB869" s="19"/>
    </row>
    <row r="870" spans="1:28" x14ac:dyDescent="0.3">
      <c r="A870" s="17">
        <f>IF(ISBLANK(Original!C870),1,0)</f>
        <v>1</v>
      </c>
      <c r="B870" s="2" t="str">
        <f>MID(Original!D870,8,1)&amp;MID(Original!F870,8,1)</f>
        <v>B</v>
      </c>
      <c r="C870" s="17">
        <f t="shared" si="65"/>
        <v>0</v>
      </c>
      <c r="D870" s="18">
        <f>Original!G870+1</f>
        <v>1</v>
      </c>
      <c r="E870" s="18">
        <f>Original!H870+1</f>
        <v>6</v>
      </c>
      <c r="F870" s="18">
        <f>10-Original!I870+1</f>
        <v>6</v>
      </c>
      <c r="G870" s="18">
        <f>Original!J870+1</f>
        <v>3</v>
      </c>
      <c r="H870" s="18">
        <f>Original!K870+1</f>
        <v>6</v>
      </c>
      <c r="I870" s="18">
        <f>10-Original!L870+1</f>
        <v>6</v>
      </c>
      <c r="J870" s="4">
        <f t="shared" si="66"/>
        <v>4.666666666666667</v>
      </c>
      <c r="K870" s="18">
        <f>Original!M870</f>
        <v>10</v>
      </c>
      <c r="L870" s="20">
        <f>IF(RIGHT(Original!N870,3)="â‚¬",LEFT(Original!N870,(LEN(Original!N870)-3)),Original!N870)</f>
        <v>100</v>
      </c>
      <c r="M870" s="21">
        <f t="shared" si="67"/>
        <v>100</v>
      </c>
      <c r="N870" s="5">
        <f t="shared" si="68"/>
        <v>100</v>
      </c>
      <c r="O870" s="5">
        <f t="shared" si="69"/>
        <v>100</v>
      </c>
      <c r="P870" s="22" t="str">
        <f>IF(Original!O870="mÃ¤nnlich","0",IF(Original!O870="weiblich","1",""))</f>
        <v>1</v>
      </c>
      <c r="Q870" s="22">
        <f>IFERROR(INDEX(Alter!$B$1:$B$7,MATCH(LEFT(Original!P870,5),Alter!$A$1:$A$7,0)),"")</f>
        <v>3</v>
      </c>
      <c r="R870" s="23">
        <f>IFERROR(INDEX(Abschluss!$B$1:$B$10,MATCH(Original!Q870,Abschluss!$A$1:$A$10,0)),"")</f>
        <v>7</v>
      </c>
      <c r="S870" s="23">
        <f>IFERROR(INDEX(Tätigkeit!$B$1:$B$10,MATCH(Original!R870,Tätigkeit!$A$1:$A$10,0)),"")</f>
        <v>1</v>
      </c>
      <c r="T870" s="23">
        <f>IFERROR(INDEX(Berufsfeld!$B$1:$B$16,MATCH(Original!S870,Berufsfeld!$A$1:$A$16,0)),"")</f>
        <v>11</v>
      </c>
      <c r="U870" s="23">
        <f>IFERROR(INDEX(Studium!$B$1:$B$11,MATCH(Original!T870,Studium!$A$1:$A$11,0)),"")</f>
        <v>9</v>
      </c>
      <c r="V870" s="24">
        <f>IFERROR(INDEX(Einkommen!$B$1:$B$17,MATCH(Original!U870,Einkommen!$A$1:$A$17,0)),"")</f>
        <v>2</v>
      </c>
      <c r="W870" s="24">
        <f>IF(Original!V870="","",Original!V870+1)</f>
        <v>4</v>
      </c>
      <c r="X870" s="24">
        <f>IF(Original!W870="","",Original!W870+1)</f>
        <v>4</v>
      </c>
      <c r="Y870" s="25">
        <f>IF(Original!X870="ja",1,IF(Original!X870="nein",0,""))</f>
        <v>1</v>
      </c>
      <c r="Z870" s="25">
        <f>IF(Original!Y870="ja",0,IF(Original!Y870="nein",1,""))</f>
        <v>0</v>
      </c>
      <c r="AA870" s="25">
        <f>IF(OR(Original!Z870="Meine Meinung zu Amazon hat meine Entscheidung im ersten Teil des Fragebogens nicht beeinflusst.",neu!C870=0),0,IF(AND(Original!Z870="Ich habe mich wegen meiner Amazon-Vorbehalte im ersten Teil des Fragebogens fÃ¼r das Spenden entschieden.",neu!C870=1),1,""))</f>
        <v>0</v>
      </c>
      <c r="AB870" s="19"/>
    </row>
    <row r="871" spans="1:28" x14ac:dyDescent="0.3">
      <c r="A871" s="17">
        <f>IF(ISBLANK(Original!C871),1,0)</f>
        <v>1</v>
      </c>
      <c r="B871" s="2" t="str">
        <f>MID(Original!D871,8,1)&amp;MID(Original!F871,8,1)</f>
        <v>B</v>
      </c>
      <c r="C871" s="17">
        <f t="shared" si="65"/>
        <v>0</v>
      </c>
      <c r="D871" s="18">
        <f>Original!G871+1</f>
        <v>3</v>
      </c>
      <c r="E871" s="18">
        <f>Original!H871+1</f>
        <v>3</v>
      </c>
      <c r="F871" s="18">
        <f>10-Original!I871+1</f>
        <v>3</v>
      </c>
      <c r="G871" s="18">
        <f>Original!J871+1</f>
        <v>3</v>
      </c>
      <c r="H871" s="18">
        <f>Original!K871+1</f>
        <v>4</v>
      </c>
      <c r="I871" s="18">
        <f>10-Original!L871+1</f>
        <v>4</v>
      </c>
      <c r="J871" s="4">
        <f t="shared" si="66"/>
        <v>3.3333333333333335</v>
      </c>
      <c r="K871" s="18">
        <f>Original!M871</f>
        <v>3</v>
      </c>
      <c r="L871" s="20">
        <f>IF(RIGHT(Original!N871,3)="â‚¬",LEFT(Original!N871,(LEN(Original!N871)-3)),Original!N871)</f>
        <v>50</v>
      </c>
      <c r="M871" s="21">
        <f t="shared" si="67"/>
        <v>50</v>
      </c>
      <c r="N871" s="5">
        <f t="shared" si="68"/>
        <v>50</v>
      </c>
      <c r="O871" s="5">
        <f t="shared" si="69"/>
        <v>50</v>
      </c>
      <c r="P871" s="22" t="str">
        <f>IF(Original!O871="mÃ¤nnlich","0",IF(Original!O871="weiblich","1",""))</f>
        <v>1</v>
      </c>
      <c r="Q871" s="22">
        <f>IFERROR(INDEX(Alter!$B$1:$B$7,MATCH(LEFT(Original!P871,5),Alter!$A$1:$A$7,0)),"")</f>
        <v>3</v>
      </c>
      <c r="R871" s="23">
        <f>IFERROR(INDEX(Abschluss!$B$1:$B$10,MATCH(Original!Q871,Abschluss!$A$1:$A$10,0)),"")</f>
        <v>8</v>
      </c>
      <c r="S871" s="23">
        <f>IFERROR(INDEX(Tätigkeit!$B$1:$B$10,MATCH(Original!R871,Tätigkeit!$A$1:$A$10,0)),"")</f>
        <v>1</v>
      </c>
      <c r="T871" s="23">
        <f>IFERROR(INDEX(Berufsfeld!$B$1:$B$16,MATCH(Original!S871,Berufsfeld!$A$1:$A$16,0)),"")</f>
        <v>2</v>
      </c>
      <c r="U871" s="23">
        <f>IFERROR(INDEX(Studium!$B$1:$B$11,MATCH(Original!T871,Studium!$A$1:$A$11,0)),"")</f>
        <v>4</v>
      </c>
      <c r="V871" s="24">
        <f>IFERROR(INDEX(Einkommen!$B$1:$B$17,MATCH(Original!U871,Einkommen!$A$1:$A$17,0)),"")</f>
        <v>3</v>
      </c>
      <c r="W871" s="24">
        <f>IF(Original!V871="","",Original!V871+1)</f>
        <v>3</v>
      </c>
      <c r="X871" s="24">
        <f>IF(Original!W871="","",Original!W871+1)</f>
        <v>2</v>
      </c>
      <c r="Y871" s="25">
        <f>IF(Original!X871="ja",1,IF(Original!X871="nein",0,""))</f>
        <v>1</v>
      </c>
      <c r="Z871" s="25">
        <f>IF(Original!Y871="ja",0,IF(Original!Y871="nein",1,""))</f>
        <v>0</v>
      </c>
      <c r="AA871" s="25">
        <f>IF(OR(Original!Z871="Meine Meinung zu Amazon hat meine Entscheidung im ersten Teil des Fragebogens nicht beeinflusst.",neu!C871=0),0,IF(AND(Original!Z871="Ich habe mich wegen meiner Amazon-Vorbehalte im ersten Teil des Fragebogens fÃ¼r das Spenden entschieden.",neu!C871=1),1,""))</f>
        <v>0</v>
      </c>
      <c r="AB871" s="19"/>
    </row>
    <row r="872" spans="1:28" x14ac:dyDescent="0.3">
      <c r="A872" s="17">
        <f>IF(ISBLANK(Original!C872),1,0)</f>
        <v>1</v>
      </c>
      <c r="B872" s="2" t="str">
        <f>MID(Original!D872,8,1)&amp;MID(Original!F872,8,1)</f>
        <v>B</v>
      </c>
      <c r="C872" s="17">
        <f t="shared" si="65"/>
        <v>0</v>
      </c>
      <c r="D872" s="18">
        <f>Original!G872+1</f>
        <v>3</v>
      </c>
      <c r="E872" s="18">
        <f>Original!H872+1</f>
        <v>3</v>
      </c>
      <c r="F872" s="18">
        <f>10-Original!I872+1</f>
        <v>3</v>
      </c>
      <c r="G872" s="18">
        <f>Original!J872+1</f>
        <v>3</v>
      </c>
      <c r="H872" s="18">
        <f>Original!K872+1</f>
        <v>4</v>
      </c>
      <c r="I872" s="18">
        <f>10-Original!L872+1</f>
        <v>4</v>
      </c>
      <c r="J872" s="4">
        <f t="shared" si="66"/>
        <v>3.3333333333333335</v>
      </c>
      <c r="K872" s="18">
        <f>Original!M872</f>
        <v>3</v>
      </c>
      <c r="L872" s="20">
        <f>IF(RIGHT(Original!N872,3)="â‚¬",LEFT(Original!N872,(LEN(Original!N872)-3)),Original!N872)</f>
        <v>50</v>
      </c>
      <c r="M872" s="21">
        <f t="shared" si="67"/>
        <v>50</v>
      </c>
      <c r="N872" s="5">
        <f t="shared" si="68"/>
        <v>50</v>
      </c>
      <c r="O872" s="5">
        <f t="shared" si="69"/>
        <v>50</v>
      </c>
      <c r="P872" s="22" t="str">
        <f>IF(Original!O872="mÃ¤nnlich","0",IF(Original!O872="weiblich","1",""))</f>
        <v>1</v>
      </c>
      <c r="Q872" s="22">
        <f>IFERROR(INDEX(Alter!$B$1:$B$7,MATCH(LEFT(Original!P872,5),Alter!$A$1:$A$7,0)),"")</f>
        <v>3</v>
      </c>
      <c r="R872" s="23">
        <f>IFERROR(INDEX(Abschluss!$B$1:$B$10,MATCH(Original!Q872,Abschluss!$A$1:$A$10,0)),"")</f>
        <v>8</v>
      </c>
      <c r="S872" s="23">
        <f>IFERROR(INDEX(Tätigkeit!$B$1:$B$10,MATCH(Original!R872,Tätigkeit!$A$1:$A$10,0)),"")</f>
        <v>1</v>
      </c>
      <c r="T872" s="23">
        <f>IFERROR(INDEX(Berufsfeld!$B$1:$B$16,MATCH(Original!S872,Berufsfeld!$A$1:$A$16,0)),"")</f>
        <v>2</v>
      </c>
      <c r="U872" s="23">
        <f>IFERROR(INDEX(Studium!$B$1:$B$11,MATCH(Original!T872,Studium!$A$1:$A$11,0)),"")</f>
        <v>4</v>
      </c>
      <c r="V872" s="24">
        <f>IFERROR(INDEX(Einkommen!$B$1:$B$17,MATCH(Original!U872,Einkommen!$A$1:$A$17,0)),"")</f>
        <v>3</v>
      </c>
      <c r="W872" s="24">
        <f>IF(Original!V872="","",Original!V872+1)</f>
        <v>3</v>
      </c>
      <c r="X872" s="24">
        <f>IF(Original!W872="","",Original!W872+1)</f>
        <v>2</v>
      </c>
      <c r="Y872" s="25">
        <f>IF(Original!X872="ja",1,IF(Original!X872="nein",0,""))</f>
        <v>1</v>
      </c>
      <c r="Z872" s="25">
        <f>IF(Original!Y872="ja",0,IF(Original!Y872="nein",1,""))</f>
        <v>0</v>
      </c>
      <c r="AA872" s="25">
        <f>IF(OR(Original!Z872="Meine Meinung zu Amazon hat meine Entscheidung im ersten Teil des Fragebogens nicht beeinflusst.",neu!C872=0),0,IF(AND(Original!Z872="Ich habe mich wegen meiner Amazon-Vorbehalte im ersten Teil des Fragebogens fÃ¼r das Spenden entschieden.",neu!C872=1),1,""))</f>
        <v>0</v>
      </c>
      <c r="AB872" s="19"/>
    </row>
    <row r="873" spans="1:28" x14ac:dyDescent="0.3">
      <c r="A873" s="17">
        <f>IF(ISBLANK(Original!C873),1,0)</f>
        <v>0</v>
      </c>
      <c r="B873" s="2" t="str">
        <f>MID(Original!D873,8,1)&amp;MID(Original!F873,8,1)</f>
        <v>B</v>
      </c>
      <c r="C873" s="17">
        <f t="shared" si="65"/>
        <v>0</v>
      </c>
      <c r="D873" s="18">
        <f>Original!G873+1</f>
        <v>1</v>
      </c>
      <c r="E873" s="18">
        <f>Original!H873+1</f>
        <v>1</v>
      </c>
      <c r="F873" s="18">
        <f>10-Original!I873+1</f>
        <v>1</v>
      </c>
      <c r="G873" s="18">
        <f>Original!J873+1</f>
        <v>1</v>
      </c>
      <c r="H873" s="18">
        <f>Original!K873+1</f>
        <v>1</v>
      </c>
      <c r="I873" s="18">
        <f>10-Original!L873+1</f>
        <v>6</v>
      </c>
      <c r="J873" s="4">
        <f t="shared" si="66"/>
        <v>1.8333333333333333</v>
      </c>
      <c r="K873" s="18">
        <f>Original!M873</f>
        <v>5</v>
      </c>
      <c r="L873" s="20">
        <f>IF(RIGHT(Original!N873,3)="â‚¬",LEFT(Original!N873,(LEN(Original!N873)-3)),Original!N873)</f>
        <v>0</v>
      </c>
      <c r="M873" s="21">
        <f t="shared" si="67"/>
        <v>0</v>
      </c>
      <c r="N873" s="5">
        <f t="shared" si="68"/>
        <v>0</v>
      </c>
      <c r="O873" s="5">
        <f t="shared" si="69"/>
        <v>0</v>
      </c>
      <c r="P873" s="22" t="str">
        <f>IF(Original!O873="mÃ¤nnlich","0",IF(Original!O873="weiblich","1",""))</f>
        <v>1</v>
      </c>
      <c r="Q873" s="22">
        <f>IFERROR(INDEX(Alter!$B$1:$B$7,MATCH(LEFT(Original!P873,5),Alter!$A$1:$A$7,0)),"")</f>
        <v>2</v>
      </c>
      <c r="R873" s="23">
        <f>IFERROR(INDEX(Abschluss!$B$1:$B$10,MATCH(Original!Q873,Abschluss!$A$1:$A$10,0)),"")</f>
        <v>7</v>
      </c>
      <c r="S873" s="23">
        <f>IFERROR(INDEX(Tätigkeit!$B$1:$B$10,MATCH(Original!R873,Tätigkeit!$A$1:$A$10,0)),"")</f>
        <v>1</v>
      </c>
      <c r="T873" s="23">
        <f>IFERROR(INDEX(Berufsfeld!$B$1:$B$16,MATCH(Original!S873,Berufsfeld!$A$1:$A$16,0)),"")</f>
        <v>12</v>
      </c>
      <c r="U873" s="23">
        <f>IFERROR(INDEX(Studium!$B$1:$B$11,MATCH(Original!T873,Studium!$A$1:$A$11,0)),"")</f>
        <v>10</v>
      </c>
      <c r="V873" s="24">
        <f>IFERROR(INDEX(Einkommen!$B$1:$B$17,MATCH(Original!U873,Einkommen!$A$1:$A$17,0)),"")</f>
        <v>1</v>
      </c>
      <c r="W873" s="24">
        <f>IF(Original!V873="","",Original!V873+1)</f>
        <v>3</v>
      </c>
      <c r="X873" s="24">
        <f>IF(Original!W873="","",Original!W873+1)</f>
        <v>2</v>
      </c>
      <c r="Y873" s="25">
        <f>IF(Original!X873="ja",1,IF(Original!X873="nein",0,""))</f>
        <v>1</v>
      </c>
      <c r="Z873" s="25">
        <f>IF(Original!Y873="ja",0,IF(Original!Y873="nein",1,""))</f>
        <v>0</v>
      </c>
      <c r="AA873" s="25">
        <f>IF(OR(Original!Z873="Meine Meinung zu Amazon hat meine Entscheidung im ersten Teil des Fragebogens nicht beeinflusst.",neu!C873=0),0,IF(AND(Original!Z873="Ich habe mich wegen meiner Amazon-Vorbehalte im ersten Teil des Fragebogens fÃ¼r das Spenden entschieden.",neu!C873=1),1,""))</f>
        <v>0</v>
      </c>
      <c r="AB873" s="19"/>
    </row>
    <row r="874" spans="1:28" x14ac:dyDescent="0.3">
      <c r="A874" s="17">
        <f>IF(ISBLANK(Original!C874),1,0)</f>
        <v>1</v>
      </c>
      <c r="B874" s="2" t="str">
        <f>MID(Original!D874,8,1)&amp;MID(Original!F874,8,1)</f>
        <v>A</v>
      </c>
      <c r="C874" s="17">
        <f t="shared" si="65"/>
        <v>1</v>
      </c>
      <c r="D874" s="18">
        <f>Original!G874+1</f>
        <v>8</v>
      </c>
      <c r="E874" s="18">
        <f>Original!H874+1</f>
        <v>6</v>
      </c>
      <c r="F874" s="18">
        <f>10-Original!I874+1</f>
        <v>4</v>
      </c>
      <c r="G874" s="18">
        <f>Original!J874+1</f>
        <v>7</v>
      </c>
      <c r="H874" s="18">
        <f>Original!K874+1</f>
        <v>3</v>
      </c>
      <c r="I874" s="18">
        <f>10-Original!L874+1</f>
        <v>7</v>
      </c>
      <c r="J874" s="4">
        <f t="shared" si="66"/>
        <v>5.833333333333333</v>
      </c>
      <c r="K874" s="18">
        <f>Original!M874</f>
        <v>9</v>
      </c>
      <c r="L874" s="20">
        <f>IF(RIGHT(Original!N874,3)="â‚¬",LEFT(Original!N874,(LEN(Original!N874)-3)),Original!N874)</f>
        <v>100</v>
      </c>
      <c r="M874" s="21">
        <f t="shared" si="67"/>
        <v>100</v>
      </c>
      <c r="N874" s="5">
        <f t="shared" si="68"/>
        <v>100</v>
      </c>
      <c r="O874" s="5">
        <f t="shared" si="69"/>
        <v>100</v>
      </c>
      <c r="P874" s="22" t="str">
        <f>IF(Original!O874="mÃ¤nnlich","0",IF(Original!O874="weiblich","1",""))</f>
        <v>1</v>
      </c>
      <c r="Q874" s="22">
        <f>IFERROR(INDEX(Alter!$B$1:$B$7,MATCH(LEFT(Original!P874,5),Alter!$A$1:$A$7,0)),"")</f>
        <v>2</v>
      </c>
      <c r="R874" s="23">
        <f>IFERROR(INDEX(Abschluss!$B$1:$B$10,MATCH(Original!Q874,Abschluss!$A$1:$A$10,0)),"")</f>
        <v>4</v>
      </c>
      <c r="S874" s="23">
        <f>IFERROR(INDEX(Tätigkeit!$B$1:$B$10,MATCH(Original!R874,Tätigkeit!$A$1:$A$10,0)),"")</f>
        <v>1</v>
      </c>
      <c r="T874" s="23">
        <f>IFERROR(INDEX(Berufsfeld!$B$1:$B$16,MATCH(Original!S874,Berufsfeld!$A$1:$A$16,0)),"")</f>
        <v>1</v>
      </c>
      <c r="U874" s="23">
        <f>IFERROR(INDEX(Studium!$B$1:$B$11,MATCH(Original!T874,Studium!$A$1:$A$11,0)),"")</f>
        <v>2</v>
      </c>
      <c r="V874" s="24">
        <f>IFERROR(INDEX(Einkommen!$B$1:$B$17,MATCH(Original!U874,Einkommen!$A$1:$A$17,0)),"")</f>
        <v>2</v>
      </c>
      <c r="W874" s="24">
        <f>IF(Original!V874="","",Original!V874+1)</f>
        <v>3</v>
      </c>
      <c r="X874" s="24">
        <f>IF(Original!W874="","",Original!W874+1)</f>
        <v>3</v>
      </c>
      <c r="Y874" s="25">
        <f>IF(Original!X874="ja",1,IF(Original!X874="nein",0,""))</f>
        <v>1</v>
      </c>
      <c r="Z874" s="25">
        <f>IF(Original!Y874="ja",0,IF(Original!Y874="nein",1,""))</f>
        <v>1</v>
      </c>
      <c r="AA874" s="25">
        <f>IF(OR(Original!Z874="Meine Meinung zu Amazon hat meine Entscheidung im ersten Teil des Fragebogens nicht beeinflusst.",neu!C874=0),0,IF(AND(Original!Z874="Ich habe mich wegen meiner Amazon-Vorbehalte im ersten Teil des Fragebogens fÃ¼r das Spenden entschieden.",neu!C874=1),1,""))</f>
        <v>0</v>
      </c>
      <c r="AB874" s="19"/>
    </row>
    <row r="875" spans="1:28" x14ac:dyDescent="0.3">
      <c r="A875" s="17">
        <f>IF(ISBLANK(Original!C875),1,0)</f>
        <v>1</v>
      </c>
      <c r="B875" s="2" t="str">
        <f>MID(Original!D875,8,1)&amp;MID(Original!F875,8,1)</f>
        <v>A</v>
      </c>
      <c r="C875" s="17">
        <f t="shared" si="65"/>
        <v>1</v>
      </c>
      <c r="D875" s="18">
        <f>Original!G875+1</f>
        <v>6</v>
      </c>
      <c r="E875" s="18">
        <f>Original!H875+1</f>
        <v>8</v>
      </c>
      <c r="F875" s="18">
        <f>10-Original!I875+1</f>
        <v>8</v>
      </c>
      <c r="G875" s="18">
        <f>Original!J875+1</f>
        <v>6</v>
      </c>
      <c r="H875" s="18">
        <f>Original!K875+1</f>
        <v>5</v>
      </c>
      <c r="I875" s="18">
        <f>10-Original!L875+1</f>
        <v>4</v>
      </c>
      <c r="J875" s="4">
        <f t="shared" si="66"/>
        <v>6.166666666666667</v>
      </c>
      <c r="K875" s="18">
        <f>Original!M875</f>
        <v>10</v>
      </c>
      <c r="L875" s="20">
        <f>IF(RIGHT(Original!N875,3)="â‚¬",LEFT(Original!N875,(LEN(Original!N875)-3)),Original!N875)</f>
        <v>50</v>
      </c>
      <c r="M875" s="21">
        <f t="shared" si="67"/>
        <v>50</v>
      </c>
      <c r="N875" s="5">
        <f t="shared" si="68"/>
        <v>50</v>
      </c>
      <c r="O875" s="5">
        <f t="shared" si="69"/>
        <v>50</v>
      </c>
      <c r="P875" s="22" t="str">
        <f>IF(Original!O875="mÃ¤nnlich","0",IF(Original!O875="weiblich","1",""))</f>
        <v>1</v>
      </c>
      <c r="Q875" s="22">
        <f>IFERROR(INDEX(Alter!$B$1:$B$7,MATCH(LEFT(Original!P875,5),Alter!$A$1:$A$7,0)),"")</f>
        <v>3</v>
      </c>
      <c r="R875" s="23">
        <f>IFERROR(INDEX(Abschluss!$B$1:$B$10,MATCH(Original!Q875,Abschluss!$A$1:$A$10,0)),"")</f>
        <v>8</v>
      </c>
      <c r="S875" s="23">
        <f>IFERROR(INDEX(Tätigkeit!$B$1:$B$10,MATCH(Original!R875,Tätigkeit!$A$1:$A$10,0)),"")</f>
        <v>2</v>
      </c>
      <c r="T875" s="23">
        <f>IFERROR(INDEX(Berufsfeld!$B$1:$B$16,MATCH(Original!S875,Berufsfeld!$A$1:$A$16,0)),"")</f>
        <v>8</v>
      </c>
      <c r="U875" s="23">
        <f>IFERROR(INDEX(Studium!$B$1:$B$11,MATCH(Original!T875,Studium!$A$1:$A$11,0)),"")</f>
        <v>5</v>
      </c>
      <c r="V875" s="24">
        <f>IFERROR(INDEX(Einkommen!$B$1:$B$17,MATCH(Original!U875,Einkommen!$A$1:$A$17,0)),"")</f>
        <v>2</v>
      </c>
      <c r="W875" s="24">
        <f>IF(Original!V875="","",Original!V875+1)</f>
        <v>1</v>
      </c>
      <c r="X875" s="24">
        <f>IF(Original!W875="","",Original!W875+1)</f>
        <v>2</v>
      </c>
      <c r="Y875" s="25">
        <f>IF(Original!X875="ja",1,IF(Original!X875="nein",0,""))</f>
        <v>1</v>
      </c>
      <c r="Z875" s="25">
        <f>IF(Original!Y875="ja",0,IF(Original!Y875="nein",1,""))</f>
        <v>0</v>
      </c>
      <c r="AA875" s="25">
        <f>IF(OR(Original!Z875="Meine Meinung zu Amazon hat meine Entscheidung im ersten Teil des Fragebogens nicht beeinflusst.",neu!C875=0),0,IF(AND(Original!Z875="Ich habe mich wegen meiner Amazon-Vorbehalte im ersten Teil des Fragebogens fÃ¼r das Spenden entschieden.",neu!C875=1),1,""))</f>
        <v>0</v>
      </c>
      <c r="AB875" s="19"/>
    </row>
    <row r="876" spans="1:28" x14ac:dyDescent="0.3">
      <c r="A876" s="17">
        <f>IF(ISBLANK(Original!C876),1,0)</f>
        <v>1</v>
      </c>
      <c r="B876" s="2" t="str">
        <f>MID(Original!D876,8,1)&amp;MID(Original!F876,8,1)</f>
        <v>B</v>
      </c>
      <c r="C876" s="17">
        <f t="shared" si="65"/>
        <v>0</v>
      </c>
      <c r="D876" s="18">
        <f>Original!G876+1</f>
        <v>8</v>
      </c>
      <c r="E876" s="18">
        <f>Original!H876+1</f>
        <v>4</v>
      </c>
      <c r="F876" s="18">
        <f>10-Original!I876+1</f>
        <v>4</v>
      </c>
      <c r="G876" s="18">
        <f>Original!J876+1</f>
        <v>5</v>
      </c>
      <c r="H876" s="18">
        <f>Original!K876+1</f>
        <v>4</v>
      </c>
      <c r="I876" s="18">
        <f>10-Original!L876+1</f>
        <v>4</v>
      </c>
      <c r="J876" s="4">
        <f t="shared" si="66"/>
        <v>4.833333333333333</v>
      </c>
      <c r="K876" s="18">
        <f>Original!M876</f>
        <v>7</v>
      </c>
      <c r="L876" s="20">
        <f>IF(RIGHT(Original!N876,3)="â‚¬",LEFT(Original!N876,(LEN(Original!N876)-3)),Original!N876)</f>
        <v>100</v>
      </c>
      <c r="M876" s="21">
        <f t="shared" si="67"/>
        <v>100</v>
      </c>
      <c r="N876" s="5">
        <f t="shared" si="68"/>
        <v>100</v>
      </c>
      <c r="O876" s="5">
        <f t="shared" si="69"/>
        <v>100</v>
      </c>
      <c r="P876" s="22" t="str">
        <f>IF(Original!O876="mÃ¤nnlich","0",IF(Original!O876="weiblich","1",""))</f>
        <v>1</v>
      </c>
      <c r="Q876" s="22">
        <f>IFERROR(INDEX(Alter!$B$1:$B$7,MATCH(LEFT(Original!P876,5),Alter!$A$1:$A$7,0)),"")</f>
        <v>2</v>
      </c>
      <c r="R876" s="23">
        <f>IFERROR(INDEX(Abschluss!$B$1:$B$10,MATCH(Original!Q876,Abschluss!$A$1:$A$10,0)),"")</f>
        <v>4</v>
      </c>
      <c r="S876" s="23">
        <f>IFERROR(INDEX(Tätigkeit!$B$1:$B$10,MATCH(Original!R876,Tätigkeit!$A$1:$A$10,0)),"")</f>
        <v>1</v>
      </c>
      <c r="T876" s="23">
        <f>IFERROR(INDEX(Berufsfeld!$B$1:$B$16,MATCH(Original!S876,Berufsfeld!$A$1:$A$16,0)),"")</f>
        <v>2</v>
      </c>
      <c r="U876" s="23">
        <f>IFERROR(INDEX(Studium!$B$1:$B$11,MATCH(Original!T876,Studium!$A$1:$A$11,0)),"")</f>
        <v>4</v>
      </c>
      <c r="V876" s="24">
        <f>IFERROR(INDEX(Einkommen!$B$1:$B$17,MATCH(Original!U876,Einkommen!$A$1:$A$17,0)),"")</f>
        <v>1</v>
      </c>
      <c r="W876" s="24">
        <f>IF(Original!V876="","",Original!V876+1)</f>
        <v>3</v>
      </c>
      <c r="X876" s="24">
        <f>IF(Original!W876="","",Original!W876+1)</f>
        <v>3</v>
      </c>
      <c r="Y876" s="25">
        <f>IF(Original!X876="ja",1,IF(Original!X876="nein",0,""))</f>
        <v>1</v>
      </c>
      <c r="Z876" s="25">
        <f>IF(Original!Y876="ja",0,IF(Original!Y876="nein",1,""))</f>
        <v>0</v>
      </c>
      <c r="AA876" s="25">
        <f>IF(OR(Original!Z876="Meine Meinung zu Amazon hat meine Entscheidung im ersten Teil des Fragebogens nicht beeinflusst.",neu!C876=0),0,IF(AND(Original!Z876="Ich habe mich wegen meiner Amazon-Vorbehalte im ersten Teil des Fragebogens fÃ¼r das Spenden entschieden.",neu!C876=1),1,""))</f>
        <v>0</v>
      </c>
      <c r="AB876" s="19"/>
    </row>
    <row r="877" spans="1:28" x14ac:dyDescent="0.3">
      <c r="A877" s="17">
        <f>IF(ISBLANK(Original!C877),1,0)</f>
        <v>1</v>
      </c>
      <c r="B877" s="2" t="str">
        <f>MID(Original!D877,8,1)&amp;MID(Original!F877,8,1)</f>
        <v>A</v>
      </c>
      <c r="C877" s="17">
        <f t="shared" si="65"/>
        <v>1</v>
      </c>
      <c r="D877" s="18">
        <f>Original!G877+1</f>
        <v>3</v>
      </c>
      <c r="E877" s="18">
        <f>Original!H877+1</f>
        <v>2</v>
      </c>
      <c r="F877" s="18">
        <f>10-Original!I877+1</f>
        <v>10</v>
      </c>
      <c r="G877" s="18">
        <f>Original!J877+1</f>
        <v>4</v>
      </c>
      <c r="H877" s="18">
        <f>Original!K877+1</f>
        <v>1</v>
      </c>
      <c r="I877" s="18">
        <f>10-Original!L877+1</f>
        <v>3</v>
      </c>
      <c r="J877" s="4">
        <f t="shared" si="66"/>
        <v>3.8333333333333335</v>
      </c>
      <c r="K877" s="18">
        <f>Original!M877</f>
        <v>7</v>
      </c>
      <c r="L877" s="20" t="str">
        <f>IF(RIGHT(Original!N877,3)="â‚¬",LEFT(Original!N877,(LEN(Original!N877)-3)),Original!N877)</f>
        <v>250</v>
      </c>
      <c r="M877" s="21" t="str">
        <f t="shared" si="67"/>
        <v>250</v>
      </c>
      <c r="N877" s="5" t="str">
        <f t="shared" si="68"/>
        <v>250</v>
      </c>
      <c r="O877" s="5">
        <f t="shared" si="69"/>
        <v>250</v>
      </c>
      <c r="P877" s="22" t="str">
        <f>IF(Original!O877="mÃ¤nnlich","0",IF(Original!O877="weiblich","1",""))</f>
        <v>0</v>
      </c>
      <c r="Q877" s="22">
        <f>IFERROR(INDEX(Alter!$B$1:$B$7,MATCH(LEFT(Original!P877,5),Alter!$A$1:$A$7,0)),"")</f>
        <v>2</v>
      </c>
      <c r="R877" s="23">
        <f>IFERROR(INDEX(Abschluss!$B$1:$B$10,MATCH(Original!Q877,Abschluss!$A$1:$A$10,0)),"")</f>
        <v>4</v>
      </c>
      <c r="S877" s="23">
        <f>IFERROR(INDEX(Tätigkeit!$B$1:$B$10,MATCH(Original!R877,Tätigkeit!$A$1:$A$10,0)),"")</f>
        <v>1</v>
      </c>
      <c r="T877" s="23" t="str">
        <f>IFERROR(INDEX(Berufsfeld!$B$1:$B$16,MATCH(Original!S877,Berufsfeld!$A$1:$A$16,0)),"")</f>
        <v/>
      </c>
      <c r="U877" s="23">
        <f>IFERROR(INDEX(Studium!$B$1:$B$11,MATCH(Original!T877,Studium!$A$1:$A$11,0)),"")</f>
        <v>5</v>
      </c>
      <c r="V877" s="24">
        <f>IFERROR(INDEX(Einkommen!$B$1:$B$17,MATCH(Original!U877,Einkommen!$A$1:$A$17,0)),"")</f>
        <v>2</v>
      </c>
      <c r="W877" s="24">
        <f>IF(Original!V877="","",Original!V877+1)</f>
        <v>3</v>
      </c>
      <c r="X877" s="24">
        <f>IF(Original!W877="","",Original!W877+1)</f>
        <v>2</v>
      </c>
      <c r="Y877" s="25">
        <f>IF(Original!X877="ja",1,IF(Original!X877="nein",0,""))</f>
        <v>0</v>
      </c>
      <c r="Z877" s="25">
        <f>IF(Original!Y877="ja",0,IF(Original!Y877="nein",1,""))</f>
        <v>1</v>
      </c>
      <c r="AA877" s="25">
        <f>IF(OR(Original!Z877="Meine Meinung zu Amazon hat meine Entscheidung im ersten Teil des Fragebogens nicht beeinflusst.",neu!C877=0),0,IF(AND(Original!Z877="Ich habe mich wegen meiner Amazon-Vorbehalte im ersten Teil des Fragebogens fÃ¼r das Spenden entschieden.",neu!C877=1),1,""))</f>
        <v>0</v>
      </c>
      <c r="AB877" s="19"/>
    </row>
    <row r="878" spans="1:28" x14ac:dyDescent="0.3">
      <c r="A878" s="17">
        <f>IF(ISBLANK(Original!C878),1,0)</f>
        <v>1</v>
      </c>
      <c r="B878" s="2" t="str">
        <f>MID(Original!D878,8,1)&amp;MID(Original!F878,8,1)</f>
        <v>A</v>
      </c>
      <c r="C878" s="17">
        <f t="shared" si="65"/>
        <v>1</v>
      </c>
      <c r="D878" s="18">
        <f>Original!G878+1</f>
        <v>5</v>
      </c>
      <c r="E878" s="18">
        <f>Original!H878+1</f>
        <v>4</v>
      </c>
      <c r="F878" s="18">
        <f>10-Original!I878+1</f>
        <v>4</v>
      </c>
      <c r="G878" s="18">
        <f>Original!J878+1</f>
        <v>5</v>
      </c>
      <c r="H878" s="18">
        <f>Original!K878+1</f>
        <v>4</v>
      </c>
      <c r="I878" s="18">
        <f>10-Original!L878+1</f>
        <v>4</v>
      </c>
      <c r="J878" s="4">
        <f t="shared" si="66"/>
        <v>4.333333333333333</v>
      </c>
      <c r="K878" s="18">
        <f>Original!M878</f>
        <v>7</v>
      </c>
      <c r="L878" s="20">
        <f>IF(RIGHT(Original!N878,3)="â‚¬",LEFT(Original!N878,(LEN(Original!N878)-3)),Original!N878)</f>
        <v>300</v>
      </c>
      <c r="M878" s="21">
        <f t="shared" si="67"/>
        <v>300</v>
      </c>
      <c r="N878" s="5">
        <f t="shared" si="68"/>
        <v>300</v>
      </c>
      <c r="O878" s="5">
        <f t="shared" si="69"/>
        <v>300</v>
      </c>
      <c r="P878" s="22" t="str">
        <f>IF(Original!O878="mÃ¤nnlich","0",IF(Original!O878="weiblich","1",""))</f>
        <v>1</v>
      </c>
      <c r="Q878" s="22">
        <f>IFERROR(INDEX(Alter!$B$1:$B$7,MATCH(LEFT(Original!P878,5),Alter!$A$1:$A$7,0)),"")</f>
        <v>2</v>
      </c>
      <c r="R878" s="23">
        <f>IFERROR(INDEX(Abschluss!$B$1:$B$10,MATCH(Original!Q878,Abschluss!$A$1:$A$10,0)),"")</f>
        <v>4</v>
      </c>
      <c r="S878" s="23">
        <f>IFERROR(INDEX(Tätigkeit!$B$1:$B$10,MATCH(Original!R878,Tätigkeit!$A$1:$A$10,0)),"")</f>
        <v>1</v>
      </c>
      <c r="T878" s="23">
        <f>IFERROR(INDEX(Berufsfeld!$B$1:$B$16,MATCH(Original!S878,Berufsfeld!$A$1:$A$16,0)),"")</f>
        <v>11</v>
      </c>
      <c r="U878" s="23">
        <f>IFERROR(INDEX(Studium!$B$1:$B$11,MATCH(Original!T878,Studium!$A$1:$A$11,0)),"")</f>
        <v>8</v>
      </c>
      <c r="V878" s="24">
        <f>IFERROR(INDEX(Einkommen!$B$1:$B$17,MATCH(Original!U878,Einkommen!$A$1:$A$17,0)),"")</f>
        <v>1</v>
      </c>
      <c r="W878" s="24">
        <f>IF(Original!V878="","",Original!V878+1)</f>
        <v>5</v>
      </c>
      <c r="X878" s="24">
        <f>IF(Original!W878="","",Original!W878+1)</f>
        <v>2</v>
      </c>
      <c r="Y878" s="25">
        <f>IF(Original!X878="ja",1,IF(Original!X878="nein",0,""))</f>
        <v>1</v>
      </c>
      <c r="Z878" s="25">
        <f>IF(Original!Y878="ja",0,IF(Original!Y878="nein",1,""))</f>
        <v>0</v>
      </c>
      <c r="AA878" s="25">
        <f>IF(OR(Original!Z878="Meine Meinung zu Amazon hat meine Entscheidung im ersten Teil des Fragebogens nicht beeinflusst.",neu!C878=0),0,IF(AND(Original!Z878="Ich habe mich wegen meiner Amazon-Vorbehalte im ersten Teil des Fragebogens fÃ¼r das Spenden entschieden.",neu!C878=1),1,""))</f>
        <v>1</v>
      </c>
      <c r="AB878" s="19"/>
    </row>
    <row r="879" spans="1:28" x14ac:dyDescent="0.3">
      <c r="A879" s="17">
        <f>IF(ISBLANK(Original!C879),1,0)</f>
        <v>1</v>
      </c>
      <c r="B879" s="2" t="str">
        <f>MID(Original!D879,8,1)&amp;MID(Original!F879,8,1)</f>
        <v>A</v>
      </c>
      <c r="C879" s="17">
        <f t="shared" si="65"/>
        <v>1</v>
      </c>
      <c r="D879" s="18">
        <f>Original!G879+1</f>
        <v>5</v>
      </c>
      <c r="E879" s="18">
        <f>Original!H879+1</f>
        <v>9</v>
      </c>
      <c r="F879" s="18">
        <f>10-Original!I879+1</f>
        <v>5</v>
      </c>
      <c r="G879" s="18">
        <f>Original!J879+1</f>
        <v>3</v>
      </c>
      <c r="H879" s="18">
        <f>Original!K879+1</f>
        <v>2</v>
      </c>
      <c r="I879" s="18">
        <f>10-Original!L879+1</f>
        <v>3</v>
      </c>
      <c r="J879" s="4">
        <f t="shared" si="66"/>
        <v>4.5</v>
      </c>
      <c r="K879" s="18">
        <f>Original!M879</f>
        <v>7</v>
      </c>
      <c r="L879" s="20">
        <f>IF(RIGHT(Original!N879,3)="â‚¬",LEFT(Original!N879,(LEN(Original!N879)-3)),Original!N879)</f>
        <v>100</v>
      </c>
      <c r="M879" s="21">
        <f t="shared" si="67"/>
        <v>100</v>
      </c>
      <c r="N879" s="5">
        <f t="shared" si="68"/>
        <v>100</v>
      </c>
      <c r="O879" s="5">
        <f t="shared" si="69"/>
        <v>100</v>
      </c>
      <c r="P879" s="22" t="str">
        <f>IF(Original!O879="mÃ¤nnlich","0",IF(Original!O879="weiblich","1",""))</f>
        <v>0</v>
      </c>
      <c r="Q879" s="22">
        <f>IFERROR(INDEX(Alter!$B$1:$B$7,MATCH(LEFT(Original!P879,5),Alter!$A$1:$A$7,0)),"")</f>
        <v>3</v>
      </c>
      <c r="R879" s="23">
        <f>IFERROR(INDEX(Abschluss!$B$1:$B$10,MATCH(Original!Q879,Abschluss!$A$1:$A$10,0)),"")</f>
        <v>4</v>
      </c>
      <c r="S879" s="23">
        <f>IFERROR(INDEX(Tätigkeit!$B$1:$B$10,MATCH(Original!R879,Tätigkeit!$A$1:$A$10,0)),"")</f>
        <v>1</v>
      </c>
      <c r="T879" s="23">
        <f>IFERROR(INDEX(Berufsfeld!$B$1:$B$16,MATCH(Original!S879,Berufsfeld!$A$1:$A$16,0)),"")</f>
        <v>7</v>
      </c>
      <c r="U879" s="23">
        <f>IFERROR(INDEX(Studium!$B$1:$B$11,MATCH(Original!T879,Studium!$A$1:$A$11,0)),"")</f>
        <v>5</v>
      </c>
      <c r="V879" s="24">
        <f>IFERROR(INDEX(Einkommen!$B$1:$B$17,MATCH(Original!U879,Einkommen!$A$1:$A$17,0)),"")</f>
        <v>1</v>
      </c>
      <c r="W879" s="24">
        <f>IF(Original!V879="","",Original!V879+1)</f>
        <v>2</v>
      </c>
      <c r="X879" s="24">
        <f>IF(Original!W879="","",Original!W879+1)</f>
        <v>3</v>
      </c>
      <c r="Y879" s="25">
        <f>IF(Original!X879="ja",1,IF(Original!X879="nein",0,""))</f>
        <v>1</v>
      </c>
      <c r="Z879" s="25">
        <f>IF(Original!Y879="ja",0,IF(Original!Y879="nein",1,""))</f>
        <v>0</v>
      </c>
      <c r="AA879" s="25">
        <f>IF(OR(Original!Z879="Meine Meinung zu Amazon hat meine Entscheidung im ersten Teil des Fragebogens nicht beeinflusst.",neu!C879=0),0,IF(AND(Original!Z879="Ich habe mich wegen meiner Amazon-Vorbehalte im ersten Teil des Fragebogens fÃ¼r das Spenden entschieden.",neu!C879=1),1,""))</f>
        <v>0</v>
      </c>
      <c r="AB879" s="19"/>
    </row>
    <row r="880" spans="1:28" x14ac:dyDescent="0.3">
      <c r="A880" s="17">
        <f>IF(ISBLANK(Original!C880),1,0)</f>
        <v>1</v>
      </c>
      <c r="B880" s="2" t="str">
        <f>MID(Original!D880,8,1)&amp;MID(Original!F880,8,1)</f>
        <v>A</v>
      </c>
      <c r="C880" s="17">
        <f t="shared" si="65"/>
        <v>1</v>
      </c>
      <c r="D880" s="18">
        <f>Original!G880+1</f>
        <v>4</v>
      </c>
      <c r="E880" s="18">
        <f>Original!H880+1</f>
        <v>5</v>
      </c>
      <c r="F880" s="18">
        <f>10-Original!I880+1</f>
        <v>3</v>
      </c>
      <c r="G880" s="18">
        <f>Original!J880+1</f>
        <v>5</v>
      </c>
      <c r="H880" s="18">
        <f>Original!K880+1</f>
        <v>3</v>
      </c>
      <c r="I880" s="18">
        <f>10-Original!L880+1</f>
        <v>6</v>
      </c>
      <c r="J880" s="4">
        <f t="shared" si="66"/>
        <v>4.333333333333333</v>
      </c>
      <c r="K880" s="18">
        <f>Original!M880</f>
        <v>9</v>
      </c>
      <c r="L880" s="20" t="str">
        <f>IF(RIGHT(Original!N880,3)="â‚¬",LEFT(Original!N880,(LEN(Original!N880)-3)),Original!N880)</f>
        <v xml:space="preserve">500 </v>
      </c>
      <c r="M880" s="21" t="str">
        <f t="shared" si="67"/>
        <v xml:space="preserve">500 </v>
      </c>
      <c r="N880" s="5" t="str">
        <f t="shared" si="68"/>
        <v xml:space="preserve">500 </v>
      </c>
      <c r="O880" s="5">
        <f t="shared" si="69"/>
        <v>500</v>
      </c>
      <c r="P880" s="22" t="str">
        <f>IF(Original!O880="mÃ¤nnlich","0",IF(Original!O880="weiblich","1",""))</f>
        <v>0</v>
      </c>
      <c r="Q880" s="22">
        <f>IFERROR(INDEX(Alter!$B$1:$B$7,MATCH(LEFT(Original!P880,5),Alter!$A$1:$A$7,0)),"")</f>
        <v>3</v>
      </c>
      <c r="R880" s="23">
        <f>IFERROR(INDEX(Abschluss!$B$1:$B$10,MATCH(Original!Q880,Abschluss!$A$1:$A$10,0)),"")</f>
        <v>4</v>
      </c>
      <c r="S880" s="23">
        <f>IFERROR(INDEX(Tätigkeit!$B$1:$B$10,MATCH(Original!R880,Tätigkeit!$A$1:$A$10,0)),"")</f>
        <v>1</v>
      </c>
      <c r="T880" s="23">
        <f>IFERROR(INDEX(Berufsfeld!$B$1:$B$16,MATCH(Original!S880,Berufsfeld!$A$1:$A$16,0)),"")</f>
        <v>4</v>
      </c>
      <c r="U880" s="23">
        <f>IFERROR(INDEX(Studium!$B$1:$B$11,MATCH(Original!T880,Studium!$A$1:$A$11,0)),"")</f>
        <v>3</v>
      </c>
      <c r="V880" s="24">
        <f>IFERROR(INDEX(Einkommen!$B$1:$B$17,MATCH(Original!U880,Einkommen!$A$1:$A$17,0)),"")</f>
        <v>4</v>
      </c>
      <c r="W880" s="24">
        <f>IF(Original!V880="","",Original!V880+1)</f>
        <v>3</v>
      </c>
      <c r="X880" s="24">
        <f>IF(Original!W880="","",Original!W880+1)</f>
        <v>3</v>
      </c>
      <c r="Y880" s="25">
        <f>IF(Original!X880="ja",1,IF(Original!X880="nein",0,""))</f>
        <v>1</v>
      </c>
      <c r="Z880" s="25">
        <f>IF(Original!Y880="ja",0,IF(Original!Y880="nein",1,""))</f>
        <v>1</v>
      </c>
      <c r="AA880" s="25">
        <f>IF(OR(Original!Z880="Meine Meinung zu Amazon hat meine Entscheidung im ersten Teil des Fragebogens nicht beeinflusst.",neu!C880=0),0,IF(AND(Original!Z880="Ich habe mich wegen meiner Amazon-Vorbehalte im ersten Teil des Fragebogens fÃ¼r das Spenden entschieden.",neu!C880=1),1,""))</f>
        <v>0</v>
      </c>
      <c r="AB880" s="19"/>
    </row>
    <row r="881" spans="1:28" x14ac:dyDescent="0.3">
      <c r="A881" s="17">
        <f>IF(ISBLANK(Original!C881),1,0)</f>
        <v>0</v>
      </c>
      <c r="B881" s="2" t="str">
        <f>MID(Original!D881,8,1)&amp;MID(Original!F881,8,1)</f>
        <v>A</v>
      </c>
      <c r="C881" s="17">
        <f t="shared" si="65"/>
        <v>1</v>
      </c>
      <c r="D881" s="18">
        <f>Original!G881+1</f>
        <v>3</v>
      </c>
      <c r="E881" s="18">
        <f>Original!H881+1</f>
        <v>3</v>
      </c>
      <c r="F881" s="18">
        <f>10-Original!I881+1</f>
        <v>5</v>
      </c>
      <c r="G881" s="18">
        <f>Original!J881+1</f>
        <v>2</v>
      </c>
      <c r="H881" s="18">
        <f>Original!K881+1</f>
        <v>2</v>
      </c>
      <c r="I881" s="18">
        <f>10-Original!L881+1</f>
        <v>4</v>
      </c>
      <c r="J881" s="4">
        <f t="shared" si="66"/>
        <v>3.1666666666666665</v>
      </c>
      <c r="K881" s="18">
        <f>Original!M881</f>
        <v>8</v>
      </c>
      <c r="L881" s="20">
        <f>IF(RIGHT(Original!N881,3)="â‚¬",LEFT(Original!N881,(LEN(Original!N881)-3)),Original!N881)</f>
        <v>200</v>
      </c>
      <c r="M881" s="21">
        <f t="shared" si="67"/>
        <v>200</v>
      </c>
      <c r="N881" s="5">
        <f t="shared" si="68"/>
        <v>200</v>
      </c>
      <c r="O881" s="5">
        <f t="shared" si="69"/>
        <v>200</v>
      </c>
      <c r="P881" s="22" t="str">
        <f>IF(Original!O881="mÃ¤nnlich","0",IF(Original!O881="weiblich","1",""))</f>
        <v>1</v>
      </c>
      <c r="Q881" s="22">
        <f>IFERROR(INDEX(Alter!$B$1:$B$7,MATCH(LEFT(Original!P881,5),Alter!$A$1:$A$7,0)),"")</f>
        <v>2</v>
      </c>
      <c r="R881" s="23">
        <f>IFERROR(INDEX(Abschluss!$B$1:$B$10,MATCH(Original!Q881,Abschluss!$A$1:$A$10,0)),"")</f>
        <v>7</v>
      </c>
      <c r="S881" s="23">
        <f>IFERROR(INDEX(Tätigkeit!$B$1:$B$10,MATCH(Original!R881,Tätigkeit!$A$1:$A$10,0)),"")</f>
        <v>1</v>
      </c>
      <c r="T881" s="23">
        <f>IFERROR(INDEX(Berufsfeld!$B$1:$B$16,MATCH(Original!S881,Berufsfeld!$A$1:$A$16,0)),"")</f>
        <v>2</v>
      </c>
      <c r="U881" s="23">
        <f>IFERROR(INDEX(Studium!$B$1:$B$11,MATCH(Original!T881,Studium!$A$1:$A$11,0)),"")</f>
        <v>4</v>
      </c>
      <c r="V881" s="24">
        <f>IFERROR(INDEX(Einkommen!$B$1:$B$17,MATCH(Original!U881,Einkommen!$A$1:$A$17,0)),"")</f>
        <v>2</v>
      </c>
      <c r="W881" s="24">
        <f>IF(Original!V881="","",Original!V881+1)</f>
        <v>4</v>
      </c>
      <c r="X881" s="24">
        <f>IF(Original!W881="","",Original!W881+1)</f>
        <v>5</v>
      </c>
      <c r="Y881" s="25">
        <f>IF(Original!X881="ja",1,IF(Original!X881="nein",0,""))</f>
        <v>0</v>
      </c>
      <c r="Z881" s="25">
        <f>IF(Original!Y881="ja",0,IF(Original!Y881="nein",1,""))</f>
        <v>0</v>
      </c>
      <c r="AA881" s="25">
        <f>IF(OR(Original!Z881="Meine Meinung zu Amazon hat meine Entscheidung im ersten Teil des Fragebogens nicht beeinflusst.",neu!C881=0),0,IF(AND(Original!Z881="Ich habe mich wegen meiner Amazon-Vorbehalte im ersten Teil des Fragebogens fÃ¼r das Spenden entschieden.",neu!C881=1),1,""))</f>
        <v>0</v>
      </c>
      <c r="AB881" s="19"/>
    </row>
    <row r="882" spans="1:28" x14ac:dyDescent="0.3">
      <c r="A882" s="17">
        <f>IF(ISBLANK(Original!C882),1,0)</f>
        <v>0</v>
      </c>
      <c r="B882" s="2" t="str">
        <f>MID(Original!D882,8,1)&amp;MID(Original!F882,8,1)</f>
        <v>A</v>
      </c>
      <c r="C882" s="17">
        <f t="shared" si="65"/>
        <v>1</v>
      </c>
      <c r="D882" s="18">
        <f>Original!G882+1</f>
        <v>4</v>
      </c>
      <c r="E882" s="18">
        <f>Original!H882+1</f>
        <v>5</v>
      </c>
      <c r="F882" s="18">
        <f>10-Original!I882+1</f>
        <v>5</v>
      </c>
      <c r="G882" s="18">
        <f>Original!J882+1</f>
        <v>3</v>
      </c>
      <c r="H882" s="18">
        <f>Original!K882+1</f>
        <v>2</v>
      </c>
      <c r="I882" s="18">
        <f>10-Original!L882+1</f>
        <v>4</v>
      </c>
      <c r="J882" s="4">
        <f t="shared" si="66"/>
        <v>3.8333333333333335</v>
      </c>
      <c r="K882" s="18">
        <f>Original!M882</f>
        <v>7</v>
      </c>
      <c r="L882" s="20">
        <f>IF(RIGHT(Original!N882,3)="â‚¬",LEFT(Original!N882,(LEN(Original!N882)-3)),Original!N882)</f>
        <v>90</v>
      </c>
      <c r="M882" s="21">
        <f t="shared" si="67"/>
        <v>90</v>
      </c>
      <c r="N882" s="5">
        <f t="shared" si="68"/>
        <v>90</v>
      </c>
      <c r="O882" s="5">
        <f t="shared" si="69"/>
        <v>90</v>
      </c>
      <c r="P882" s="22" t="str">
        <f>IF(Original!O882="mÃ¤nnlich","0",IF(Original!O882="weiblich","1",""))</f>
        <v>1</v>
      </c>
      <c r="Q882" s="22">
        <f>IFERROR(INDEX(Alter!$B$1:$B$7,MATCH(LEFT(Original!P882,5),Alter!$A$1:$A$7,0)),"")</f>
        <v>2</v>
      </c>
      <c r="R882" s="23">
        <f>IFERROR(INDEX(Abschluss!$B$1:$B$10,MATCH(Original!Q882,Abschluss!$A$1:$A$10,0)),"")</f>
        <v>4</v>
      </c>
      <c r="S882" s="23">
        <f>IFERROR(INDEX(Tätigkeit!$B$1:$B$10,MATCH(Original!R882,Tätigkeit!$A$1:$A$10,0)),"")</f>
        <v>1</v>
      </c>
      <c r="T882" s="23">
        <f>IFERROR(INDEX(Berufsfeld!$B$1:$B$16,MATCH(Original!S882,Berufsfeld!$A$1:$A$16,0)),"")</f>
        <v>11</v>
      </c>
      <c r="U882" s="23">
        <f>IFERROR(INDEX(Studium!$B$1:$B$11,MATCH(Original!T882,Studium!$A$1:$A$11,0)),"")</f>
        <v>9</v>
      </c>
      <c r="V882" s="24">
        <f>IFERROR(INDEX(Einkommen!$B$1:$B$17,MATCH(Original!U882,Einkommen!$A$1:$A$17,0)),"")</f>
        <v>1</v>
      </c>
      <c r="W882" s="24">
        <f>IF(Original!V882="","",Original!V882+1)</f>
        <v>3</v>
      </c>
      <c r="X882" s="24">
        <f>IF(Original!W882="","",Original!W882+1)</f>
        <v>4</v>
      </c>
      <c r="Y882" s="25">
        <f>IF(Original!X882="ja",1,IF(Original!X882="nein",0,""))</f>
        <v>1</v>
      </c>
      <c r="Z882" s="25">
        <f>IF(Original!Y882="ja",0,IF(Original!Y882="nein",1,""))</f>
        <v>0</v>
      </c>
      <c r="AA882" s="25">
        <f>IF(OR(Original!Z882="Meine Meinung zu Amazon hat meine Entscheidung im ersten Teil des Fragebogens nicht beeinflusst.",neu!C882=0),0,IF(AND(Original!Z882="Ich habe mich wegen meiner Amazon-Vorbehalte im ersten Teil des Fragebogens fÃ¼r das Spenden entschieden.",neu!C882=1),1,""))</f>
        <v>1</v>
      </c>
      <c r="AB882" s="19"/>
    </row>
    <row r="883" spans="1:28" x14ac:dyDescent="0.3">
      <c r="A883" s="17">
        <f>IF(ISBLANK(Original!C883),1,0)</f>
        <v>1</v>
      </c>
      <c r="B883" s="2" t="str">
        <f>MID(Original!D883,8,1)&amp;MID(Original!F883,8,1)</f>
        <v>B</v>
      </c>
      <c r="C883" s="17">
        <f t="shared" si="65"/>
        <v>0</v>
      </c>
      <c r="D883" s="18">
        <f>Original!G883+1</f>
        <v>3</v>
      </c>
      <c r="E883" s="18">
        <f>Original!H883+1</f>
        <v>4</v>
      </c>
      <c r="F883" s="18">
        <f>10-Original!I883+1</f>
        <v>2</v>
      </c>
      <c r="G883" s="18">
        <f>Original!J883+1</f>
        <v>3</v>
      </c>
      <c r="H883" s="18">
        <f>Original!K883+1</f>
        <v>1</v>
      </c>
      <c r="I883" s="18">
        <f>10-Original!L883+1</f>
        <v>1</v>
      </c>
      <c r="J883" s="4">
        <f t="shared" si="66"/>
        <v>2.3333333333333335</v>
      </c>
      <c r="K883" s="18">
        <f>Original!M883</f>
        <v>8</v>
      </c>
      <c r="L883" s="20">
        <f>IF(RIGHT(Original!N883,3)="â‚¬",LEFT(Original!N883,(LEN(Original!N883)-3)),Original!N883)</f>
        <v>100</v>
      </c>
      <c r="M883" s="21">
        <f t="shared" si="67"/>
        <v>100</v>
      </c>
      <c r="N883" s="5">
        <f t="shared" si="68"/>
        <v>100</v>
      </c>
      <c r="O883" s="5">
        <f t="shared" si="69"/>
        <v>100</v>
      </c>
      <c r="P883" s="22" t="str">
        <f>IF(Original!O883="mÃ¤nnlich","0",IF(Original!O883="weiblich","1",""))</f>
        <v>1</v>
      </c>
      <c r="Q883" s="22">
        <f>IFERROR(INDEX(Alter!$B$1:$B$7,MATCH(LEFT(Original!P883,5),Alter!$A$1:$A$7,0)),"")</f>
        <v>3</v>
      </c>
      <c r="R883" s="23">
        <f>IFERROR(INDEX(Abschluss!$B$1:$B$10,MATCH(Original!Q883,Abschluss!$A$1:$A$10,0)),"")</f>
        <v>4</v>
      </c>
      <c r="S883" s="23">
        <f>IFERROR(INDEX(Tätigkeit!$B$1:$B$10,MATCH(Original!R883,Tätigkeit!$A$1:$A$10,0)),"")</f>
        <v>6</v>
      </c>
      <c r="T883" s="23">
        <f>IFERROR(INDEX(Berufsfeld!$B$1:$B$16,MATCH(Original!S883,Berufsfeld!$A$1:$A$16,0)),"")</f>
        <v>3</v>
      </c>
      <c r="U883" s="23">
        <f>IFERROR(INDEX(Studium!$B$1:$B$11,MATCH(Original!T883,Studium!$A$1:$A$11,0)),"")</f>
        <v>1</v>
      </c>
      <c r="V883" s="24">
        <f>IFERROR(INDEX(Einkommen!$B$1:$B$17,MATCH(Original!U883,Einkommen!$A$1:$A$17,0)),"")</f>
        <v>1</v>
      </c>
      <c r="W883" s="24">
        <f>IF(Original!V883="","",Original!V883+1)</f>
        <v>2</v>
      </c>
      <c r="X883" s="24">
        <f>IF(Original!W883="","",Original!W883+1)</f>
        <v>3</v>
      </c>
      <c r="Y883" s="25">
        <f>IF(Original!X883="ja",1,IF(Original!X883="nein",0,""))</f>
        <v>1</v>
      </c>
      <c r="Z883" s="25">
        <f>IF(Original!Y883="ja",0,IF(Original!Y883="nein",1,""))</f>
        <v>0</v>
      </c>
      <c r="AA883" s="25">
        <f>IF(OR(Original!Z883="Meine Meinung zu Amazon hat meine Entscheidung im ersten Teil des Fragebogens nicht beeinflusst.",neu!C883=0),0,IF(AND(Original!Z883="Ich habe mich wegen meiner Amazon-Vorbehalte im ersten Teil des Fragebogens fÃ¼r das Spenden entschieden.",neu!C883=1),1,""))</f>
        <v>0</v>
      </c>
      <c r="AB883" s="19"/>
    </row>
    <row r="884" spans="1:28" x14ac:dyDescent="0.3">
      <c r="A884" s="17">
        <f>IF(ISBLANK(Original!C884),1,0)</f>
        <v>1</v>
      </c>
      <c r="B884" s="2" t="str">
        <f>MID(Original!D884,8,1)&amp;MID(Original!F884,8,1)</f>
        <v>A</v>
      </c>
      <c r="C884" s="17">
        <f t="shared" si="65"/>
        <v>1</v>
      </c>
      <c r="D884" s="18">
        <f>Original!G884+1</f>
        <v>5</v>
      </c>
      <c r="E884" s="18">
        <f>Original!H884+1</f>
        <v>7</v>
      </c>
      <c r="F884" s="18">
        <f>10-Original!I884+1</f>
        <v>4</v>
      </c>
      <c r="G884" s="18">
        <f>Original!J884+1</f>
        <v>6</v>
      </c>
      <c r="H884" s="18">
        <f>Original!K884+1</f>
        <v>4</v>
      </c>
      <c r="I884" s="18">
        <f>10-Original!L884+1</f>
        <v>4</v>
      </c>
      <c r="J884" s="4">
        <f t="shared" si="66"/>
        <v>5</v>
      </c>
      <c r="K884" s="18">
        <f>Original!M884</f>
        <v>8</v>
      </c>
      <c r="L884" s="20">
        <f>IF(RIGHT(Original!N884,3)="â‚¬",LEFT(Original!N884,(LEN(Original!N884)-3)),Original!N884)</f>
        <v>800</v>
      </c>
      <c r="M884" s="21">
        <f t="shared" si="67"/>
        <v>800</v>
      </c>
      <c r="N884" s="5">
        <f t="shared" si="68"/>
        <v>800</v>
      </c>
      <c r="O884" s="5">
        <f t="shared" si="69"/>
        <v>800</v>
      </c>
      <c r="P884" s="22" t="str">
        <f>IF(Original!O884="mÃ¤nnlich","0",IF(Original!O884="weiblich","1",""))</f>
        <v>1</v>
      </c>
      <c r="Q884" s="22">
        <f>IFERROR(INDEX(Alter!$B$1:$B$7,MATCH(LEFT(Original!P884,5),Alter!$A$1:$A$7,0)),"")</f>
        <v>2</v>
      </c>
      <c r="R884" s="23">
        <f>IFERROR(INDEX(Abschluss!$B$1:$B$10,MATCH(Original!Q884,Abschluss!$A$1:$A$10,0)),"")</f>
        <v>4</v>
      </c>
      <c r="S884" s="23">
        <f>IFERROR(INDEX(Tätigkeit!$B$1:$B$10,MATCH(Original!R884,Tätigkeit!$A$1:$A$10,0)),"")</f>
        <v>1</v>
      </c>
      <c r="T884" s="23">
        <f>IFERROR(INDEX(Berufsfeld!$B$1:$B$16,MATCH(Original!S884,Berufsfeld!$A$1:$A$16,0)),"")</f>
        <v>8</v>
      </c>
      <c r="U884" s="23">
        <f>IFERROR(INDEX(Studium!$B$1:$B$11,MATCH(Original!T884,Studium!$A$1:$A$11,0)),"")</f>
        <v>5</v>
      </c>
      <c r="V884" s="24">
        <f>IFERROR(INDEX(Einkommen!$B$1:$B$17,MATCH(Original!U884,Einkommen!$A$1:$A$17,0)),"")</f>
        <v>1</v>
      </c>
      <c r="W884" s="24">
        <f>IF(Original!V884="","",Original!V884+1)</f>
        <v>5</v>
      </c>
      <c r="X884" s="24">
        <f>IF(Original!W884="","",Original!W884+1)</f>
        <v>3</v>
      </c>
      <c r="Y884" s="25">
        <f>IF(Original!X884="ja",1,IF(Original!X884="nein",0,""))</f>
        <v>1</v>
      </c>
      <c r="Z884" s="25">
        <f>IF(Original!Y884="ja",0,IF(Original!Y884="nein",1,""))</f>
        <v>0</v>
      </c>
      <c r="AA884" s="25">
        <f>IF(OR(Original!Z884="Meine Meinung zu Amazon hat meine Entscheidung im ersten Teil des Fragebogens nicht beeinflusst.",neu!C884=0),0,IF(AND(Original!Z884="Ich habe mich wegen meiner Amazon-Vorbehalte im ersten Teil des Fragebogens fÃ¼r das Spenden entschieden.",neu!C884=1),1,""))</f>
        <v>0</v>
      </c>
      <c r="AB884" s="19"/>
    </row>
    <row r="885" spans="1:28" x14ac:dyDescent="0.3">
      <c r="A885" s="17">
        <f>IF(ISBLANK(Original!C885),1,0)</f>
        <v>0</v>
      </c>
      <c r="B885" s="2" t="str">
        <f>MID(Original!D885,8,1)&amp;MID(Original!F885,8,1)</f>
        <v>B</v>
      </c>
      <c r="C885" s="17">
        <f t="shared" si="65"/>
        <v>0</v>
      </c>
      <c r="D885" s="18">
        <f>Original!G885+1</f>
        <v>7</v>
      </c>
      <c r="E885" s="18">
        <f>Original!H885+1</f>
        <v>5</v>
      </c>
      <c r="F885" s="18">
        <f>10-Original!I885+1</f>
        <v>3</v>
      </c>
      <c r="G885" s="18">
        <f>Original!J885+1</f>
        <v>3</v>
      </c>
      <c r="H885" s="18">
        <f>Original!K885+1</f>
        <v>2</v>
      </c>
      <c r="I885" s="18">
        <f>10-Original!L885+1</f>
        <v>5</v>
      </c>
      <c r="J885" s="4">
        <f t="shared" si="66"/>
        <v>4.166666666666667</v>
      </c>
      <c r="K885" s="18">
        <f>Original!M885</f>
        <v>5</v>
      </c>
      <c r="L885" s="20" t="str">
        <f>IF(RIGHT(Original!N885,3)="â‚¬",LEFT(Original!N885,(LEN(Original!N885)-3)),Original!N885)</f>
        <v>0</v>
      </c>
      <c r="M885" s="21" t="str">
        <f t="shared" si="67"/>
        <v>0</v>
      </c>
      <c r="N885" s="5" t="str">
        <f t="shared" si="68"/>
        <v>0</v>
      </c>
      <c r="O885" s="5">
        <f t="shared" si="69"/>
        <v>0</v>
      </c>
      <c r="P885" s="22" t="str">
        <f>IF(Original!O885="mÃ¤nnlich","0",IF(Original!O885="weiblich","1",""))</f>
        <v>0</v>
      </c>
      <c r="Q885" s="22">
        <f>IFERROR(INDEX(Alter!$B$1:$B$7,MATCH(LEFT(Original!P885,5),Alter!$A$1:$A$7,0)),"")</f>
        <v>2</v>
      </c>
      <c r="R885" s="23">
        <f>IFERROR(INDEX(Abschluss!$B$1:$B$10,MATCH(Original!Q885,Abschluss!$A$1:$A$10,0)),"")</f>
        <v>4</v>
      </c>
      <c r="S885" s="23">
        <f>IFERROR(INDEX(Tätigkeit!$B$1:$B$10,MATCH(Original!R885,Tätigkeit!$A$1:$A$10,0)),"")</f>
        <v>1</v>
      </c>
      <c r="T885" s="23">
        <f>IFERROR(INDEX(Berufsfeld!$B$1:$B$16,MATCH(Original!S885,Berufsfeld!$A$1:$A$16,0)),"")</f>
        <v>14</v>
      </c>
      <c r="U885" s="23">
        <f>IFERROR(INDEX(Studium!$B$1:$B$11,MATCH(Original!T885,Studium!$A$1:$A$11,0)),"")</f>
        <v>5</v>
      </c>
      <c r="V885" s="24">
        <f>IFERROR(INDEX(Einkommen!$B$1:$B$17,MATCH(Original!U885,Einkommen!$A$1:$A$17,0)),"")</f>
        <v>2</v>
      </c>
      <c r="W885" s="24">
        <f>IF(Original!V885="","",Original!V885+1)</f>
        <v>3</v>
      </c>
      <c r="X885" s="24">
        <f>IF(Original!W885="","",Original!W885+1)</f>
        <v>4</v>
      </c>
      <c r="Y885" s="25">
        <f>IF(Original!X885="ja",1,IF(Original!X885="nein",0,""))</f>
        <v>0</v>
      </c>
      <c r="Z885" s="25">
        <f>IF(Original!Y885="ja",0,IF(Original!Y885="nein",1,""))</f>
        <v>0</v>
      </c>
      <c r="AA885" s="25">
        <f>IF(OR(Original!Z885="Meine Meinung zu Amazon hat meine Entscheidung im ersten Teil des Fragebogens nicht beeinflusst.",neu!C885=0),0,IF(AND(Original!Z885="Ich habe mich wegen meiner Amazon-Vorbehalte im ersten Teil des Fragebogens fÃ¼r das Spenden entschieden.",neu!C885=1),1,""))</f>
        <v>0</v>
      </c>
      <c r="AB885" s="19"/>
    </row>
    <row r="886" spans="1:28" x14ac:dyDescent="0.3">
      <c r="A886" s="17">
        <f>IF(ISBLANK(Original!C886),1,0)</f>
        <v>0</v>
      </c>
      <c r="B886" s="2" t="str">
        <f>MID(Original!D886,8,1)&amp;MID(Original!F886,8,1)</f>
        <v>A</v>
      </c>
      <c r="C886" s="17">
        <f t="shared" si="65"/>
        <v>1</v>
      </c>
      <c r="D886" s="18">
        <f>Original!G886+1</f>
        <v>5</v>
      </c>
      <c r="E886" s="18">
        <f>Original!H886+1</f>
        <v>9</v>
      </c>
      <c r="F886" s="18">
        <f>10-Original!I886+1</f>
        <v>6</v>
      </c>
      <c r="G886" s="18">
        <f>Original!J886+1</f>
        <v>4</v>
      </c>
      <c r="H886" s="18">
        <f>Original!K886+1</f>
        <v>5</v>
      </c>
      <c r="I886" s="18">
        <f>10-Original!L886+1</f>
        <v>2</v>
      </c>
      <c r="J886" s="4">
        <f t="shared" si="66"/>
        <v>5.166666666666667</v>
      </c>
      <c r="K886" s="18">
        <f>Original!M886</f>
        <v>6</v>
      </c>
      <c r="L886" s="20">
        <f>IF(RIGHT(Original!N886,3)="â‚¬",LEFT(Original!N886,(LEN(Original!N886)-3)),Original!N886)</f>
        <v>150</v>
      </c>
      <c r="M886" s="21">
        <f t="shared" si="67"/>
        <v>150</v>
      </c>
      <c r="N886" s="5">
        <f t="shared" si="68"/>
        <v>150</v>
      </c>
      <c r="O886" s="5">
        <f t="shared" si="69"/>
        <v>150</v>
      </c>
      <c r="P886" s="22" t="str">
        <f>IF(Original!O886="mÃ¤nnlich","0",IF(Original!O886="weiblich","1",""))</f>
        <v>1</v>
      </c>
      <c r="Q886" s="22">
        <f>IFERROR(INDEX(Alter!$B$1:$B$7,MATCH(LEFT(Original!P886,5),Alter!$A$1:$A$7,0)),"")</f>
        <v>3</v>
      </c>
      <c r="R886" s="23">
        <f>IFERROR(INDEX(Abschluss!$B$1:$B$10,MATCH(Original!Q886,Abschluss!$A$1:$A$10,0)),"")</f>
        <v>4</v>
      </c>
      <c r="S886" s="23">
        <f>IFERROR(INDEX(Tätigkeit!$B$1:$B$10,MATCH(Original!R886,Tätigkeit!$A$1:$A$10,0)),"")</f>
        <v>1</v>
      </c>
      <c r="T886" s="23">
        <f>IFERROR(INDEX(Berufsfeld!$B$1:$B$16,MATCH(Original!S886,Berufsfeld!$A$1:$A$16,0)),"")</f>
        <v>4</v>
      </c>
      <c r="U886" s="23">
        <f>IFERROR(INDEX(Studium!$B$1:$B$11,MATCH(Original!T886,Studium!$A$1:$A$11,0)),"")</f>
        <v>3</v>
      </c>
      <c r="V886" s="24">
        <f>IFERROR(INDEX(Einkommen!$B$1:$B$17,MATCH(Original!U886,Einkommen!$A$1:$A$17,0)),"")</f>
        <v>1</v>
      </c>
      <c r="W886" s="24">
        <f>IF(Original!V886="","",Original!V886+1)</f>
        <v>3</v>
      </c>
      <c r="X886" s="24">
        <f>IF(Original!W886="","",Original!W886+1)</f>
        <v>3</v>
      </c>
      <c r="Y886" s="25">
        <f>IF(Original!X886="ja",1,IF(Original!X886="nein",0,""))</f>
        <v>1</v>
      </c>
      <c r="Z886" s="25">
        <f>IF(Original!Y886="ja",0,IF(Original!Y886="nein",1,""))</f>
        <v>0</v>
      </c>
      <c r="AA886" s="25">
        <f>IF(OR(Original!Z886="Meine Meinung zu Amazon hat meine Entscheidung im ersten Teil des Fragebogens nicht beeinflusst.",neu!C886=0),0,IF(AND(Original!Z886="Ich habe mich wegen meiner Amazon-Vorbehalte im ersten Teil des Fragebogens fÃ¼r das Spenden entschieden.",neu!C886=1),1,""))</f>
        <v>0</v>
      </c>
      <c r="AB886" s="19"/>
    </row>
    <row r="887" spans="1:28" x14ac:dyDescent="0.3">
      <c r="A887" s="17">
        <f>IF(ISBLANK(Original!C887),1,0)</f>
        <v>0</v>
      </c>
      <c r="B887" s="2" t="str">
        <f>MID(Original!D887,8,1)&amp;MID(Original!F887,8,1)</f>
        <v>A</v>
      </c>
      <c r="C887" s="17">
        <f t="shared" si="65"/>
        <v>1</v>
      </c>
      <c r="D887" s="18">
        <f>Original!G887+1</f>
        <v>8</v>
      </c>
      <c r="E887" s="18">
        <f>Original!H887+1</f>
        <v>5</v>
      </c>
      <c r="F887" s="18">
        <f>10-Original!I887+1</f>
        <v>2</v>
      </c>
      <c r="G887" s="18">
        <f>Original!J887+1</f>
        <v>8</v>
      </c>
      <c r="H887" s="18">
        <f>Original!K887+1</f>
        <v>3</v>
      </c>
      <c r="I887" s="18">
        <f>10-Original!L887+1</f>
        <v>4</v>
      </c>
      <c r="J887" s="4">
        <f t="shared" si="66"/>
        <v>5</v>
      </c>
      <c r="K887" s="18">
        <f>Original!M887</f>
        <v>7</v>
      </c>
      <c r="L887" s="20">
        <f>IF(RIGHT(Original!N887,3)="â‚¬",LEFT(Original!N887,(LEN(Original!N887)-3)),Original!N887)</f>
        <v>100</v>
      </c>
      <c r="M887" s="21">
        <f t="shared" si="67"/>
        <v>100</v>
      </c>
      <c r="N887" s="5">
        <f t="shared" si="68"/>
        <v>100</v>
      </c>
      <c r="O887" s="5">
        <f t="shared" si="69"/>
        <v>100</v>
      </c>
      <c r="P887" s="22" t="str">
        <f>IF(Original!O887="mÃ¤nnlich","0",IF(Original!O887="weiblich","1",""))</f>
        <v>0</v>
      </c>
      <c r="Q887" s="22">
        <f>IFERROR(INDEX(Alter!$B$1:$B$7,MATCH(LEFT(Original!P887,5),Alter!$A$1:$A$7,0)),"")</f>
        <v>3</v>
      </c>
      <c r="R887" s="23">
        <f>IFERROR(INDEX(Abschluss!$B$1:$B$10,MATCH(Original!Q887,Abschluss!$A$1:$A$10,0)),"")</f>
        <v>7</v>
      </c>
      <c r="S887" s="23">
        <f>IFERROR(INDEX(Tätigkeit!$B$1:$B$10,MATCH(Original!R887,Tätigkeit!$A$1:$A$10,0)),"")</f>
        <v>4</v>
      </c>
      <c r="T887" s="23">
        <f>IFERROR(INDEX(Berufsfeld!$B$1:$B$16,MATCH(Original!S887,Berufsfeld!$A$1:$A$16,0)),"")</f>
        <v>3</v>
      </c>
      <c r="U887" s="23">
        <f>IFERROR(INDEX(Studium!$B$1:$B$11,MATCH(Original!T887,Studium!$A$1:$A$11,0)),"")</f>
        <v>5</v>
      </c>
      <c r="V887" s="24">
        <f>IFERROR(INDEX(Einkommen!$B$1:$B$17,MATCH(Original!U887,Einkommen!$A$1:$A$17,0)),"")</f>
        <v>2</v>
      </c>
      <c r="W887" s="24">
        <f>IF(Original!V887="","",Original!V887+1)</f>
        <v>5</v>
      </c>
      <c r="X887" s="24">
        <f>IF(Original!W887="","",Original!W887+1)</f>
        <v>4</v>
      </c>
      <c r="Y887" s="25">
        <f>IF(Original!X887="ja",1,IF(Original!X887="nein",0,""))</f>
        <v>1</v>
      </c>
      <c r="Z887" s="25">
        <f>IF(Original!Y887="ja",0,IF(Original!Y887="nein",1,""))</f>
        <v>0</v>
      </c>
      <c r="AA887" s="25">
        <f>IF(OR(Original!Z887="Meine Meinung zu Amazon hat meine Entscheidung im ersten Teil des Fragebogens nicht beeinflusst.",neu!C887=0),0,IF(AND(Original!Z887="Ich habe mich wegen meiner Amazon-Vorbehalte im ersten Teil des Fragebogens fÃ¼r das Spenden entschieden.",neu!C887=1),1,""))</f>
        <v>0</v>
      </c>
      <c r="AB887" s="19"/>
    </row>
    <row r="888" spans="1:28" x14ac:dyDescent="0.3">
      <c r="A888" s="17">
        <f>IF(ISBLANK(Original!C888),1,0)</f>
        <v>0</v>
      </c>
      <c r="B888" s="2" t="str">
        <f>MID(Original!D888,8,1)&amp;MID(Original!F888,8,1)</f>
        <v>A</v>
      </c>
      <c r="C888" s="17">
        <f t="shared" si="65"/>
        <v>1</v>
      </c>
      <c r="D888" s="18">
        <f>Original!G888+1</f>
        <v>6</v>
      </c>
      <c r="E888" s="18">
        <f>Original!H888+1</f>
        <v>8</v>
      </c>
      <c r="F888" s="18">
        <f>10-Original!I888+1</f>
        <v>3</v>
      </c>
      <c r="G888" s="18">
        <f>Original!J888+1</f>
        <v>4</v>
      </c>
      <c r="H888" s="18">
        <f>Original!K888+1</f>
        <v>3</v>
      </c>
      <c r="I888" s="18">
        <f>10-Original!L888+1</f>
        <v>5</v>
      </c>
      <c r="J888" s="4">
        <f t="shared" si="66"/>
        <v>4.833333333333333</v>
      </c>
      <c r="K888" s="18">
        <f>Original!M888</f>
        <v>8</v>
      </c>
      <c r="L888" s="20">
        <f>IF(RIGHT(Original!N888,3)="â‚¬",LEFT(Original!N888,(LEN(Original!N888)-3)),Original!N888)</f>
        <v>200</v>
      </c>
      <c r="M888" s="21">
        <f t="shared" si="67"/>
        <v>200</v>
      </c>
      <c r="N888" s="5">
        <f t="shared" si="68"/>
        <v>200</v>
      </c>
      <c r="O888" s="5">
        <f t="shared" si="69"/>
        <v>200</v>
      </c>
      <c r="P888" s="22" t="str">
        <f>IF(Original!O888="mÃ¤nnlich","0",IF(Original!O888="weiblich","1",""))</f>
        <v>1</v>
      </c>
      <c r="Q888" s="22">
        <f>IFERROR(INDEX(Alter!$B$1:$B$7,MATCH(LEFT(Original!P888,5),Alter!$A$1:$A$7,0)),"")</f>
        <v>2</v>
      </c>
      <c r="R888" s="23">
        <f>IFERROR(INDEX(Abschluss!$B$1:$B$10,MATCH(Original!Q888,Abschluss!$A$1:$A$10,0)),"")</f>
        <v>4</v>
      </c>
      <c r="S888" s="23">
        <f>IFERROR(INDEX(Tätigkeit!$B$1:$B$10,MATCH(Original!R888,Tätigkeit!$A$1:$A$10,0)),"")</f>
        <v>1</v>
      </c>
      <c r="T888" s="23">
        <f>IFERROR(INDEX(Berufsfeld!$B$1:$B$16,MATCH(Original!S888,Berufsfeld!$A$1:$A$16,0)),"")</f>
        <v>11</v>
      </c>
      <c r="U888" s="23">
        <f>IFERROR(INDEX(Studium!$B$1:$B$11,MATCH(Original!T888,Studium!$A$1:$A$11,0)),"")</f>
        <v>9</v>
      </c>
      <c r="V888" s="24">
        <f>IFERROR(INDEX(Einkommen!$B$1:$B$17,MATCH(Original!U888,Einkommen!$A$1:$A$17,0)),"")</f>
        <v>1</v>
      </c>
      <c r="W888" s="24">
        <f>IF(Original!V888="","",Original!V888+1)</f>
        <v>3</v>
      </c>
      <c r="X888" s="24">
        <f>IF(Original!W888="","",Original!W888+1)</f>
        <v>3</v>
      </c>
      <c r="Y888" s="25">
        <f>IF(Original!X888="ja",1,IF(Original!X888="nein",0,""))</f>
        <v>1</v>
      </c>
      <c r="Z888" s="25">
        <f>IF(Original!Y888="ja",0,IF(Original!Y888="nein",1,""))</f>
        <v>0</v>
      </c>
      <c r="AA888" s="25">
        <f>IF(OR(Original!Z888="Meine Meinung zu Amazon hat meine Entscheidung im ersten Teil des Fragebogens nicht beeinflusst.",neu!C888=0),0,IF(AND(Original!Z888="Ich habe mich wegen meiner Amazon-Vorbehalte im ersten Teil des Fragebogens fÃ¼r das Spenden entschieden.",neu!C888=1),1,""))</f>
        <v>0</v>
      </c>
      <c r="AB888" s="19"/>
    </row>
    <row r="889" spans="1:28" x14ac:dyDescent="0.3">
      <c r="A889" s="17">
        <f>IF(ISBLANK(Original!C889),1,0)</f>
        <v>0</v>
      </c>
      <c r="B889" s="2" t="str">
        <f>MID(Original!D889,8,1)&amp;MID(Original!F889,8,1)</f>
        <v>A</v>
      </c>
      <c r="C889" s="17">
        <f t="shared" si="65"/>
        <v>1</v>
      </c>
      <c r="D889" s="18">
        <f>Original!G889+1</f>
        <v>2</v>
      </c>
      <c r="E889" s="18">
        <f>Original!H889+1</f>
        <v>1</v>
      </c>
      <c r="F889" s="18">
        <f>10-Original!I889+1</f>
        <v>4</v>
      </c>
      <c r="G889" s="18">
        <f>Original!J889+1</f>
        <v>3</v>
      </c>
      <c r="H889" s="18">
        <f>Original!K889+1</f>
        <v>1</v>
      </c>
      <c r="I889" s="18">
        <f>10-Original!L889+1</f>
        <v>3</v>
      </c>
      <c r="J889" s="4">
        <f t="shared" si="66"/>
        <v>2.3333333333333335</v>
      </c>
      <c r="K889" s="18">
        <f>Original!M889</f>
        <v>10</v>
      </c>
      <c r="L889" s="20" t="str">
        <f>IF(RIGHT(Original!N889,3)="â‚¬",LEFT(Original!N889,(LEN(Original!N889)-3)),Original!N889)</f>
        <v>500</v>
      </c>
      <c r="M889" s="21" t="str">
        <f t="shared" si="67"/>
        <v>500</v>
      </c>
      <c r="N889" s="5" t="str">
        <f t="shared" si="68"/>
        <v>500</v>
      </c>
      <c r="O889" s="5">
        <f t="shared" si="69"/>
        <v>500</v>
      </c>
      <c r="P889" s="22" t="str">
        <f>IF(Original!O889="mÃ¤nnlich","0",IF(Original!O889="weiblich","1",""))</f>
        <v>1</v>
      </c>
      <c r="Q889" s="22">
        <f>IFERROR(INDEX(Alter!$B$1:$B$7,MATCH(LEFT(Original!P889,5),Alter!$A$1:$A$7,0)),"")</f>
        <v>3</v>
      </c>
      <c r="R889" s="23">
        <f>IFERROR(INDEX(Abschluss!$B$1:$B$10,MATCH(Original!Q889,Abschluss!$A$1:$A$10,0)),"")</f>
        <v>7</v>
      </c>
      <c r="S889" s="23">
        <f>IFERROR(INDEX(Tätigkeit!$B$1:$B$10,MATCH(Original!R889,Tätigkeit!$A$1:$A$10,0)),"")</f>
        <v>1</v>
      </c>
      <c r="T889" s="23">
        <f>IFERROR(INDEX(Berufsfeld!$B$1:$B$16,MATCH(Original!S889,Berufsfeld!$A$1:$A$16,0)),"")</f>
        <v>2</v>
      </c>
      <c r="U889" s="23">
        <f>IFERROR(INDEX(Studium!$B$1:$B$11,MATCH(Original!T889,Studium!$A$1:$A$11,0)),"")</f>
        <v>4</v>
      </c>
      <c r="V889" s="24">
        <f>IFERROR(INDEX(Einkommen!$B$1:$B$17,MATCH(Original!U889,Einkommen!$A$1:$A$17,0)),"")</f>
        <v>2</v>
      </c>
      <c r="W889" s="24">
        <f>IF(Original!V889="","",Original!V889+1)</f>
        <v>3</v>
      </c>
      <c r="X889" s="24">
        <f>IF(Original!W889="","",Original!W889+1)</f>
        <v>2</v>
      </c>
      <c r="Y889" s="25">
        <f>IF(Original!X889="ja",1,IF(Original!X889="nein",0,""))</f>
        <v>1</v>
      </c>
      <c r="Z889" s="25">
        <f>IF(Original!Y889="ja",0,IF(Original!Y889="nein",1,""))</f>
        <v>0</v>
      </c>
      <c r="AA889" s="25">
        <f>IF(OR(Original!Z889="Meine Meinung zu Amazon hat meine Entscheidung im ersten Teil des Fragebogens nicht beeinflusst.",neu!C889=0),0,IF(AND(Original!Z889="Ich habe mich wegen meiner Amazon-Vorbehalte im ersten Teil des Fragebogens fÃ¼r das Spenden entschieden.",neu!C889=1),1,""))</f>
        <v>0</v>
      </c>
      <c r="AB889" s="19"/>
    </row>
    <row r="890" spans="1:28" x14ac:dyDescent="0.3">
      <c r="A890" s="17">
        <f>IF(ISBLANK(Original!C890),1,0)</f>
        <v>1</v>
      </c>
      <c r="B890" s="2" t="str">
        <f>MID(Original!D890,8,1)&amp;MID(Original!F890,8,1)</f>
        <v>A</v>
      </c>
      <c r="C890" s="17">
        <f t="shared" si="65"/>
        <v>1</v>
      </c>
      <c r="D890" s="18">
        <f>Original!G890+1</f>
        <v>5</v>
      </c>
      <c r="E890" s="18">
        <f>Original!H890+1</f>
        <v>8</v>
      </c>
      <c r="F890" s="18">
        <f>10-Original!I890+1</f>
        <v>6</v>
      </c>
      <c r="G890" s="18">
        <f>Original!J890+1</f>
        <v>3</v>
      </c>
      <c r="H890" s="18">
        <f>Original!K890+1</f>
        <v>3</v>
      </c>
      <c r="I890" s="18">
        <f>10-Original!L890+1</f>
        <v>2</v>
      </c>
      <c r="J890" s="4">
        <f t="shared" si="66"/>
        <v>4.5</v>
      </c>
      <c r="K890" s="18">
        <f>Original!M890</f>
        <v>8</v>
      </c>
      <c r="L890" s="20">
        <f>IF(RIGHT(Original!N890,3)="â‚¬",LEFT(Original!N890,(LEN(Original!N890)-3)),Original!N890)</f>
        <v>200</v>
      </c>
      <c r="M890" s="21">
        <f t="shared" si="67"/>
        <v>200</v>
      </c>
      <c r="N890" s="5">
        <f t="shared" si="68"/>
        <v>200</v>
      </c>
      <c r="O890" s="5">
        <f t="shared" si="69"/>
        <v>200</v>
      </c>
      <c r="P890" s="22" t="str">
        <f>IF(Original!O890="mÃ¤nnlich","0",IF(Original!O890="weiblich","1",""))</f>
        <v>1</v>
      </c>
      <c r="Q890" s="22">
        <f>IFERROR(INDEX(Alter!$B$1:$B$7,MATCH(LEFT(Original!P890,5),Alter!$A$1:$A$7,0)),"")</f>
        <v>3</v>
      </c>
      <c r="R890" s="23">
        <f>IFERROR(INDEX(Abschluss!$B$1:$B$10,MATCH(Original!Q890,Abschluss!$A$1:$A$10,0)),"")</f>
        <v>4</v>
      </c>
      <c r="S890" s="23">
        <f>IFERROR(INDEX(Tätigkeit!$B$1:$B$10,MATCH(Original!R890,Tätigkeit!$A$1:$A$10,0)),"")</f>
        <v>1</v>
      </c>
      <c r="T890" s="23">
        <f>IFERROR(INDEX(Berufsfeld!$B$1:$B$16,MATCH(Original!S890,Berufsfeld!$A$1:$A$16,0)),"")</f>
        <v>11</v>
      </c>
      <c r="U890" s="23">
        <f>IFERROR(INDEX(Studium!$B$1:$B$11,MATCH(Original!T890,Studium!$A$1:$A$11,0)),"")</f>
        <v>4</v>
      </c>
      <c r="V890" s="24">
        <f>IFERROR(INDEX(Einkommen!$B$1:$B$17,MATCH(Original!U890,Einkommen!$A$1:$A$17,0)),"")</f>
        <v>2</v>
      </c>
      <c r="W890" s="24">
        <f>IF(Original!V890="","",Original!V890+1)</f>
        <v>5</v>
      </c>
      <c r="X890" s="24">
        <f>IF(Original!W890="","",Original!W890+1)</f>
        <v>4</v>
      </c>
      <c r="Y890" s="25">
        <f>IF(Original!X890="ja",1,IF(Original!X890="nein",0,""))</f>
        <v>1</v>
      </c>
      <c r="Z890" s="25">
        <f>IF(Original!Y890="ja",0,IF(Original!Y890="nein",1,""))</f>
        <v>0</v>
      </c>
      <c r="AA890" s="25">
        <f>IF(OR(Original!Z890="Meine Meinung zu Amazon hat meine Entscheidung im ersten Teil des Fragebogens nicht beeinflusst.",neu!C890=0),0,IF(AND(Original!Z890="Ich habe mich wegen meiner Amazon-Vorbehalte im ersten Teil des Fragebogens fÃ¼r das Spenden entschieden.",neu!C890=1),1,""))</f>
        <v>0</v>
      </c>
      <c r="AB890" s="19"/>
    </row>
    <row r="891" spans="1:28" x14ac:dyDescent="0.3">
      <c r="A891" s="17">
        <f>IF(ISBLANK(Original!C891),1,0)</f>
        <v>0</v>
      </c>
      <c r="B891" s="2" t="str">
        <f>MID(Original!D891,8,1)&amp;MID(Original!F891,8,1)</f>
        <v>A</v>
      </c>
      <c r="C891" s="17">
        <f t="shared" si="65"/>
        <v>1</v>
      </c>
      <c r="D891" s="18">
        <f>Original!G891+1</f>
        <v>5</v>
      </c>
      <c r="E891" s="18">
        <f>Original!H891+1</f>
        <v>9</v>
      </c>
      <c r="F891" s="18">
        <f>10-Original!I891+1</f>
        <v>6</v>
      </c>
      <c r="G891" s="18">
        <f>Original!J891+1</f>
        <v>4</v>
      </c>
      <c r="H891" s="18">
        <f>Original!K891+1</f>
        <v>2</v>
      </c>
      <c r="I891" s="18">
        <f>10-Original!L891+1</f>
        <v>4</v>
      </c>
      <c r="J891" s="4">
        <f t="shared" si="66"/>
        <v>5</v>
      </c>
      <c r="K891" s="18">
        <f>Original!M891</f>
        <v>8</v>
      </c>
      <c r="L891" s="20" t="str">
        <f>IF(RIGHT(Original!N891,3)="â‚¬",LEFT(Original!N891,(LEN(Original!N891)-3)),Original!N891)</f>
        <v>100</v>
      </c>
      <c r="M891" s="21" t="str">
        <f t="shared" si="67"/>
        <v>100</v>
      </c>
      <c r="N891" s="5" t="str">
        <f t="shared" si="68"/>
        <v>100</v>
      </c>
      <c r="O891" s="5">
        <f t="shared" si="69"/>
        <v>100</v>
      </c>
      <c r="P891" s="22" t="str">
        <f>IF(Original!O891="mÃ¤nnlich","0",IF(Original!O891="weiblich","1",""))</f>
        <v>1</v>
      </c>
      <c r="Q891" s="22">
        <f>IFERROR(INDEX(Alter!$B$1:$B$7,MATCH(LEFT(Original!P891,5),Alter!$A$1:$A$7,0)),"")</f>
        <v>2</v>
      </c>
      <c r="R891" s="23">
        <f>IFERROR(INDEX(Abschluss!$B$1:$B$10,MATCH(Original!Q891,Abschluss!$A$1:$A$10,0)),"")</f>
        <v>4</v>
      </c>
      <c r="S891" s="23">
        <f>IFERROR(INDEX(Tätigkeit!$B$1:$B$10,MATCH(Original!R891,Tätigkeit!$A$1:$A$10,0)),"")</f>
        <v>1</v>
      </c>
      <c r="T891" s="23">
        <f>IFERROR(INDEX(Berufsfeld!$B$1:$B$16,MATCH(Original!S891,Berufsfeld!$A$1:$A$16,0)),"")</f>
        <v>4</v>
      </c>
      <c r="U891" s="23">
        <f>IFERROR(INDEX(Studium!$B$1:$B$11,MATCH(Original!T891,Studium!$A$1:$A$11,0)),"")</f>
        <v>9</v>
      </c>
      <c r="V891" s="24">
        <f>IFERROR(INDEX(Einkommen!$B$1:$B$17,MATCH(Original!U891,Einkommen!$A$1:$A$17,0)),"")</f>
        <v>2</v>
      </c>
      <c r="W891" s="24">
        <f>IF(Original!V891="","",Original!V891+1)</f>
        <v>1</v>
      </c>
      <c r="X891" s="24">
        <f>IF(Original!W891="","",Original!W891+1)</f>
        <v>3</v>
      </c>
      <c r="Y891" s="25">
        <f>IF(Original!X891="ja",1,IF(Original!X891="nein",0,""))</f>
        <v>1</v>
      </c>
      <c r="Z891" s="25">
        <f>IF(Original!Y891="ja",0,IF(Original!Y891="nein",1,""))</f>
        <v>0</v>
      </c>
      <c r="AA891" s="25">
        <f>IF(OR(Original!Z891="Meine Meinung zu Amazon hat meine Entscheidung im ersten Teil des Fragebogens nicht beeinflusst.",neu!C891=0),0,IF(AND(Original!Z891="Ich habe mich wegen meiner Amazon-Vorbehalte im ersten Teil des Fragebogens fÃ¼r das Spenden entschieden.",neu!C891=1),1,""))</f>
        <v>0</v>
      </c>
      <c r="AB891" s="19"/>
    </row>
    <row r="892" spans="1:28" x14ac:dyDescent="0.3">
      <c r="A892" s="17">
        <f>IF(ISBLANK(Original!C892),1,0)</f>
        <v>0</v>
      </c>
      <c r="B892" s="2" t="str">
        <f>MID(Original!D892,8,1)&amp;MID(Original!F892,8,1)</f>
        <v>A</v>
      </c>
      <c r="C892" s="17">
        <f t="shared" si="65"/>
        <v>1</v>
      </c>
      <c r="D892" s="18">
        <f>Original!G892+1</f>
        <v>4</v>
      </c>
      <c r="E892" s="18">
        <f>Original!H892+1</f>
        <v>10</v>
      </c>
      <c r="F892" s="18">
        <f>10-Original!I892+1</f>
        <v>4</v>
      </c>
      <c r="G892" s="18">
        <f>Original!J892+1</f>
        <v>6</v>
      </c>
      <c r="H892" s="18">
        <f>Original!K892+1</f>
        <v>1</v>
      </c>
      <c r="I892" s="18">
        <f>10-Original!L892+1</f>
        <v>6</v>
      </c>
      <c r="J892" s="4">
        <f t="shared" si="66"/>
        <v>5.166666666666667</v>
      </c>
      <c r="K892" s="18">
        <f>Original!M892</f>
        <v>8</v>
      </c>
      <c r="L892" s="20">
        <f>IF(RIGHT(Original!N892,3)="â‚¬",LEFT(Original!N892,(LEN(Original!N892)-3)),Original!N892)</f>
        <v>500</v>
      </c>
      <c r="M892" s="21">
        <f t="shared" si="67"/>
        <v>500</v>
      </c>
      <c r="N892" s="5">
        <f t="shared" si="68"/>
        <v>500</v>
      </c>
      <c r="O892" s="5">
        <f t="shared" si="69"/>
        <v>500</v>
      </c>
      <c r="P892" s="22" t="str">
        <f>IF(Original!O892="mÃ¤nnlich","0",IF(Original!O892="weiblich","1",""))</f>
        <v>0</v>
      </c>
      <c r="Q892" s="22">
        <f>IFERROR(INDEX(Alter!$B$1:$B$7,MATCH(LEFT(Original!P892,5),Alter!$A$1:$A$7,0)),"")</f>
        <v>3</v>
      </c>
      <c r="R892" s="23">
        <f>IFERROR(INDEX(Abschluss!$B$1:$B$10,MATCH(Original!Q892,Abschluss!$A$1:$A$10,0)),"")</f>
        <v>8</v>
      </c>
      <c r="S892" s="23">
        <f>IFERROR(INDEX(Tätigkeit!$B$1:$B$10,MATCH(Original!R892,Tätigkeit!$A$1:$A$10,0)),"")</f>
        <v>1</v>
      </c>
      <c r="T892" s="23">
        <f>IFERROR(INDEX(Berufsfeld!$B$1:$B$16,MATCH(Original!S892,Berufsfeld!$A$1:$A$16,0)),"")</f>
        <v>1</v>
      </c>
      <c r="U892" s="23">
        <f>IFERROR(INDEX(Studium!$B$1:$B$11,MATCH(Original!T892,Studium!$A$1:$A$11,0)),"")</f>
        <v>7</v>
      </c>
      <c r="V892" s="24">
        <f>IFERROR(INDEX(Einkommen!$B$1:$B$17,MATCH(Original!U892,Einkommen!$A$1:$A$17,0)),"")</f>
        <v>2</v>
      </c>
      <c r="W892" s="24">
        <f>IF(Original!V892="","",Original!V892+1)</f>
        <v>4</v>
      </c>
      <c r="X892" s="24">
        <f>IF(Original!W892="","",Original!W892+1)</f>
        <v>3</v>
      </c>
      <c r="Y892" s="25">
        <f>IF(Original!X892="ja",1,IF(Original!X892="nein",0,""))</f>
        <v>1</v>
      </c>
      <c r="Z892" s="25">
        <f>IF(Original!Y892="ja",0,IF(Original!Y892="nein",1,""))</f>
        <v>0</v>
      </c>
      <c r="AA892" s="25">
        <f>IF(OR(Original!Z892="Meine Meinung zu Amazon hat meine Entscheidung im ersten Teil des Fragebogens nicht beeinflusst.",neu!C892=0),0,IF(AND(Original!Z892="Ich habe mich wegen meiner Amazon-Vorbehalte im ersten Teil des Fragebogens fÃ¼r das Spenden entschieden.",neu!C892=1),1,""))</f>
        <v>0</v>
      </c>
      <c r="AB892" s="19"/>
    </row>
    <row r="893" spans="1:28" x14ac:dyDescent="0.3">
      <c r="A893" s="17">
        <f>IF(ISBLANK(Original!C893),1,0)</f>
        <v>0</v>
      </c>
      <c r="B893" s="2" t="str">
        <f>MID(Original!D893,8,1)&amp;MID(Original!F893,8,1)</f>
        <v>A</v>
      </c>
      <c r="C893" s="17">
        <f t="shared" si="65"/>
        <v>1</v>
      </c>
      <c r="D893" s="18">
        <f>Original!G893+1</f>
        <v>5</v>
      </c>
      <c r="E893" s="18">
        <f>Original!H893+1</f>
        <v>7</v>
      </c>
      <c r="F893" s="18">
        <f>10-Original!I893+1</f>
        <v>4</v>
      </c>
      <c r="G893" s="18">
        <f>Original!J893+1</f>
        <v>4</v>
      </c>
      <c r="H893" s="18">
        <f>Original!K893+1</f>
        <v>6</v>
      </c>
      <c r="I893" s="18">
        <f>10-Original!L893+1</f>
        <v>8</v>
      </c>
      <c r="J893" s="4">
        <f t="shared" si="66"/>
        <v>5.666666666666667</v>
      </c>
      <c r="K893" s="18">
        <f>Original!M893</f>
        <v>3</v>
      </c>
      <c r="L893" s="20" t="str">
        <f>IF(RIGHT(Original!N893,3)="â‚¬",LEFT(Original!N893,(LEN(Original!N893)-3)),Original!N893)</f>
        <v xml:space="preserve">100 </v>
      </c>
      <c r="M893" s="21" t="str">
        <f t="shared" si="67"/>
        <v xml:space="preserve">100 </v>
      </c>
      <c r="N893" s="5" t="str">
        <f t="shared" si="68"/>
        <v xml:space="preserve">100 </v>
      </c>
      <c r="O893" s="5">
        <f t="shared" si="69"/>
        <v>100</v>
      </c>
      <c r="P893" s="22" t="str">
        <f>IF(Original!O893="mÃ¤nnlich","0",IF(Original!O893="weiblich","1",""))</f>
        <v>1</v>
      </c>
      <c r="Q893" s="22">
        <f>IFERROR(INDEX(Alter!$B$1:$B$7,MATCH(LEFT(Original!P893,5),Alter!$A$1:$A$7,0)),"")</f>
        <v>2</v>
      </c>
      <c r="R893" s="23">
        <f>IFERROR(INDEX(Abschluss!$B$1:$B$10,MATCH(Original!Q893,Abschluss!$A$1:$A$10,0)),"")</f>
        <v>8</v>
      </c>
      <c r="S893" s="23">
        <f>IFERROR(INDEX(Tätigkeit!$B$1:$B$10,MATCH(Original!R893,Tätigkeit!$A$1:$A$10,0)),"")</f>
        <v>2</v>
      </c>
      <c r="T893" s="23">
        <f>IFERROR(INDEX(Berufsfeld!$B$1:$B$16,MATCH(Original!S893,Berufsfeld!$A$1:$A$16,0)),"")</f>
        <v>8</v>
      </c>
      <c r="U893" s="23" t="str">
        <f>IFERROR(INDEX(Studium!$B$1:$B$11,MATCH(Original!T893,Studium!$A$1:$A$11,0)),"")</f>
        <v/>
      </c>
      <c r="V893" s="24">
        <f>IFERROR(INDEX(Einkommen!$B$1:$B$17,MATCH(Original!U893,Einkommen!$A$1:$A$17,0)),"")</f>
        <v>3</v>
      </c>
      <c r="W893" s="24">
        <f>IF(Original!V893="","",Original!V893+1)</f>
        <v>3</v>
      </c>
      <c r="X893" s="24">
        <f>IF(Original!W893="","",Original!W893+1)</f>
        <v>3</v>
      </c>
      <c r="Y893" s="25">
        <f>IF(Original!X893="ja",1,IF(Original!X893="nein",0,""))</f>
        <v>1</v>
      </c>
      <c r="Z893" s="25">
        <f>IF(Original!Y893="ja",0,IF(Original!Y893="nein",1,""))</f>
        <v>0</v>
      </c>
      <c r="AA893" s="25">
        <f>IF(OR(Original!Z893="Meine Meinung zu Amazon hat meine Entscheidung im ersten Teil des Fragebogens nicht beeinflusst.",neu!C893=0),0,IF(AND(Original!Z893="Ich habe mich wegen meiner Amazon-Vorbehalte im ersten Teil des Fragebogens fÃ¼r das Spenden entschieden.",neu!C893=1),1,""))</f>
        <v>0</v>
      </c>
      <c r="AB893" s="19"/>
    </row>
    <row r="894" spans="1:28" x14ac:dyDescent="0.3">
      <c r="A894" s="17">
        <f>IF(ISBLANK(Original!C894),1,0)</f>
        <v>0</v>
      </c>
      <c r="B894" s="2" t="str">
        <f>MID(Original!D894,8,1)&amp;MID(Original!F894,8,1)</f>
        <v>B</v>
      </c>
      <c r="C894" s="17">
        <f t="shared" si="65"/>
        <v>0</v>
      </c>
      <c r="D894" s="18">
        <f>Original!G894+1</f>
        <v>1</v>
      </c>
      <c r="E894" s="18">
        <f>Original!H894+1</f>
        <v>3</v>
      </c>
      <c r="F894" s="18">
        <f>10-Original!I894+1</f>
        <v>1</v>
      </c>
      <c r="G894" s="18">
        <f>Original!J894+1</f>
        <v>2</v>
      </c>
      <c r="H894" s="18">
        <f>Original!K894+1</f>
        <v>2</v>
      </c>
      <c r="I894" s="18">
        <f>10-Original!L894+1</f>
        <v>1</v>
      </c>
      <c r="J894" s="4">
        <f t="shared" si="66"/>
        <v>1.6666666666666667</v>
      </c>
      <c r="K894" s="18">
        <f>Original!M894</f>
        <v>0</v>
      </c>
      <c r="L894" s="20" t="str">
        <f>IF(RIGHT(Original!N894,3)="â‚¬",LEFT(Original!N894,(LEN(Original!N894)-3)),Original!N894)</f>
        <v>0 EUR</v>
      </c>
      <c r="M894" s="21" t="str">
        <f t="shared" si="67"/>
        <v>0 EUR</v>
      </c>
      <c r="N894" s="5">
        <v>0</v>
      </c>
      <c r="O894" s="5">
        <f t="shared" si="69"/>
        <v>0</v>
      </c>
      <c r="P894" s="22" t="str">
        <f>IF(Original!O894="mÃ¤nnlich","0",IF(Original!O894="weiblich","1",""))</f>
        <v>0</v>
      </c>
      <c r="Q894" s="22">
        <f>IFERROR(INDEX(Alter!$B$1:$B$7,MATCH(LEFT(Original!P894,5),Alter!$A$1:$A$7,0)),"")</f>
        <v>3</v>
      </c>
      <c r="R894" s="23">
        <f>IFERROR(INDEX(Abschluss!$B$1:$B$10,MATCH(Original!Q894,Abschluss!$A$1:$A$10,0)),"")</f>
        <v>8</v>
      </c>
      <c r="S894" s="23">
        <f>IFERROR(INDEX(Tätigkeit!$B$1:$B$10,MATCH(Original!R894,Tätigkeit!$A$1:$A$10,0)),"")</f>
        <v>1</v>
      </c>
      <c r="T894" s="23">
        <f>IFERROR(INDEX(Berufsfeld!$B$1:$B$16,MATCH(Original!S894,Berufsfeld!$A$1:$A$16,0)),"")</f>
        <v>3</v>
      </c>
      <c r="U894" s="23">
        <f>IFERROR(INDEX(Studium!$B$1:$B$11,MATCH(Original!T894,Studium!$A$1:$A$11,0)),"")</f>
        <v>9</v>
      </c>
      <c r="V894" s="24">
        <f>IFERROR(INDEX(Einkommen!$B$1:$B$17,MATCH(Original!U894,Einkommen!$A$1:$A$17,0)),"")</f>
        <v>1</v>
      </c>
      <c r="W894" s="24">
        <f>IF(Original!V894="","",Original!V894+1)</f>
        <v>2</v>
      </c>
      <c r="X894" s="24">
        <f>IF(Original!W894="","",Original!W894+1)</f>
        <v>2</v>
      </c>
      <c r="Y894" s="25">
        <f>IF(Original!X894="ja",1,IF(Original!X894="nein",0,""))</f>
        <v>1</v>
      </c>
      <c r="Z894" s="25">
        <f>IF(Original!Y894="ja",0,IF(Original!Y894="nein",1,""))</f>
        <v>1</v>
      </c>
      <c r="AA894" s="25">
        <f>IF(OR(Original!Z894="Meine Meinung zu Amazon hat meine Entscheidung im ersten Teil des Fragebogens nicht beeinflusst.",neu!C894=0),0,IF(AND(Original!Z894="Ich habe mich wegen meiner Amazon-Vorbehalte im ersten Teil des Fragebogens fÃ¼r das Spenden entschieden.",neu!C894=1),1,""))</f>
        <v>0</v>
      </c>
      <c r="AB894" s="19"/>
    </row>
    <row r="895" spans="1:28" x14ac:dyDescent="0.3">
      <c r="A895" s="17">
        <f>IF(ISBLANK(Original!C895),1,0)</f>
        <v>0</v>
      </c>
      <c r="B895" s="2" t="str">
        <f>MID(Original!D895,8,1)&amp;MID(Original!F895,8,1)</f>
        <v>A</v>
      </c>
      <c r="C895" s="17">
        <f t="shared" si="65"/>
        <v>1</v>
      </c>
      <c r="D895" s="18">
        <f>Original!G895+1</f>
        <v>5</v>
      </c>
      <c r="E895" s="18">
        <f>Original!H895+1</f>
        <v>11</v>
      </c>
      <c r="F895" s="18">
        <f>10-Original!I895+1</f>
        <v>4</v>
      </c>
      <c r="G895" s="18">
        <f>Original!J895+1</f>
        <v>7</v>
      </c>
      <c r="H895" s="18">
        <f>Original!K895+1</f>
        <v>6</v>
      </c>
      <c r="I895" s="18">
        <f>10-Original!L895+1</f>
        <v>5</v>
      </c>
      <c r="J895" s="4">
        <f t="shared" si="66"/>
        <v>6.333333333333333</v>
      </c>
      <c r="K895" s="18">
        <f>Original!M895</f>
        <v>9</v>
      </c>
      <c r="L895" s="20">
        <f>IF(RIGHT(Original!N895,3)="â‚¬",LEFT(Original!N895,(LEN(Original!N895)-3)),Original!N895)</f>
        <v>50</v>
      </c>
      <c r="M895" s="21">
        <f t="shared" si="67"/>
        <v>50</v>
      </c>
      <c r="N895" s="5">
        <f t="shared" si="68"/>
        <v>50</v>
      </c>
      <c r="O895" s="5">
        <f t="shared" si="69"/>
        <v>50</v>
      </c>
      <c r="P895" s="22" t="str">
        <f>IF(Original!O895="mÃ¤nnlich","0",IF(Original!O895="weiblich","1",""))</f>
        <v>0</v>
      </c>
      <c r="Q895" s="22">
        <f>IFERROR(INDEX(Alter!$B$1:$B$7,MATCH(LEFT(Original!P895,5),Alter!$A$1:$A$7,0)),"")</f>
        <v>2</v>
      </c>
      <c r="R895" s="23">
        <f>IFERROR(INDEX(Abschluss!$B$1:$B$10,MATCH(Original!Q895,Abschluss!$A$1:$A$10,0)),"")</f>
        <v>4</v>
      </c>
      <c r="S895" s="23">
        <f>IFERROR(INDEX(Tätigkeit!$B$1:$B$10,MATCH(Original!R895,Tätigkeit!$A$1:$A$10,0)),"")</f>
        <v>1</v>
      </c>
      <c r="T895" s="23">
        <f>IFERROR(INDEX(Berufsfeld!$B$1:$B$16,MATCH(Original!S895,Berufsfeld!$A$1:$A$16,0)),"")</f>
        <v>1</v>
      </c>
      <c r="U895" s="23">
        <f>IFERROR(INDEX(Studium!$B$1:$B$11,MATCH(Original!T895,Studium!$A$1:$A$11,0)),"")</f>
        <v>7</v>
      </c>
      <c r="V895" s="24">
        <f>IFERROR(INDEX(Einkommen!$B$1:$B$17,MATCH(Original!U895,Einkommen!$A$1:$A$17,0)),"")</f>
        <v>2</v>
      </c>
      <c r="W895" s="24">
        <f>IF(Original!V895="","",Original!V895+1)</f>
        <v>4</v>
      </c>
      <c r="X895" s="24">
        <f>IF(Original!W895="","",Original!W895+1)</f>
        <v>3</v>
      </c>
      <c r="Y895" s="25">
        <f>IF(Original!X895="ja",1,IF(Original!X895="nein",0,""))</f>
        <v>1</v>
      </c>
      <c r="Z895" s="25">
        <f>IF(Original!Y895="ja",0,IF(Original!Y895="nein",1,""))</f>
        <v>0</v>
      </c>
      <c r="AA895" s="25">
        <f>IF(OR(Original!Z895="Meine Meinung zu Amazon hat meine Entscheidung im ersten Teil des Fragebogens nicht beeinflusst.",neu!C895=0),0,IF(AND(Original!Z895="Ich habe mich wegen meiner Amazon-Vorbehalte im ersten Teil des Fragebogens fÃ¼r das Spenden entschieden.",neu!C895=1),1,""))</f>
        <v>0</v>
      </c>
      <c r="AB895" s="19"/>
    </row>
    <row r="896" spans="1:28" x14ac:dyDescent="0.3">
      <c r="A896" s="17">
        <f>IF(ISBLANK(Original!C896),1,0)</f>
        <v>1</v>
      </c>
      <c r="B896" s="2" t="str">
        <f>MID(Original!D896,8,1)&amp;MID(Original!F896,8,1)</f>
        <v>A</v>
      </c>
      <c r="C896" s="17">
        <f t="shared" si="65"/>
        <v>1</v>
      </c>
      <c r="D896" s="18">
        <f>Original!G896+1</f>
        <v>11</v>
      </c>
      <c r="E896" s="18">
        <f>Original!H896+1</f>
        <v>4</v>
      </c>
      <c r="F896" s="18">
        <f>10-Original!I896+1</f>
        <v>6</v>
      </c>
      <c r="G896" s="18">
        <f>Original!J896+1</f>
        <v>8</v>
      </c>
      <c r="H896" s="18">
        <f>Original!K896+1</f>
        <v>3</v>
      </c>
      <c r="I896" s="18">
        <f>10-Original!L896+1</f>
        <v>3</v>
      </c>
      <c r="J896" s="4">
        <f t="shared" si="66"/>
        <v>5.833333333333333</v>
      </c>
      <c r="K896" s="18">
        <f>Original!M896</f>
        <v>7</v>
      </c>
      <c r="L896" s="20">
        <f>IF(RIGHT(Original!N896,3)="â‚¬",LEFT(Original!N896,(LEN(Original!N896)-3)),Original!N896)</f>
        <v>100</v>
      </c>
      <c r="M896" s="21">
        <f t="shared" si="67"/>
        <v>100</v>
      </c>
      <c r="N896" s="5">
        <f t="shared" si="68"/>
        <v>100</v>
      </c>
      <c r="O896" s="5">
        <f t="shared" si="69"/>
        <v>100</v>
      </c>
      <c r="P896" s="22" t="str">
        <f>IF(Original!O896="mÃ¤nnlich","0",IF(Original!O896="weiblich","1",""))</f>
        <v>1</v>
      </c>
      <c r="Q896" s="22">
        <f>IFERROR(INDEX(Alter!$B$1:$B$7,MATCH(LEFT(Original!P896,5),Alter!$A$1:$A$7,0)),"")</f>
        <v>2</v>
      </c>
      <c r="R896" s="23">
        <f>IFERROR(INDEX(Abschluss!$B$1:$B$10,MATCH(Original!Q896,Abschluss!$A$1:$A$10,0)),"")</f>
        <v>7</v>
      </c>
      <c r="S896" s="23">
        <f>IFERROR(INDEX(Tätigkeit!$B$1:$B$10,MATCH(Original!R896,Tätigkeit!$A$1:$A$10,0)),"")</f>
        <v>1</v>
      </c>
      <c r="T896" s="23">
        <f>IFERROR(INDEX(Berufsfeld!$B$1:$B$16,MATCH(Original!S896,Berufsfeld!$A$1:$A$16,0)),"")</f>
        <v>1</v>
      </c>
      <c r="U896" s="23">
        <f>IFERROR(INDEX(Studium!$B$1:$B$11,MATCH(Original!T896,Studium!$A$1:$A$11,0)),"")</f>
        <v>2</v>
      </c>
      <c r="V896" s="24">
        <f>IFERROR(INDEX(Einkommen!$B$1:$B$17,MATCH(Original!U896,Einkommen!$A$1:$A$17,0)),"")</f>
        <v>3</v>
      </c>
      <c r="W896" s="24">
        <f>IF(Original!V896="","",Original!V896+1)</f>
        <v>3</v>
      </c>
      <c r="X896" s="24">
        <f>IF(Original!W896="","",Original!W896+1)</f>
        <v>5</v>
      </c>
      <c r="Y896" s="25">
        <f>IF(Original!X896="ja",1,IF(Original!X896="nein",0,""))</f>
        <v>1</v>
      </c>
      <c r="Z896" s="25">
        <f>IF(Original!Y896="ja",0,IF(Original!Y896="nein",1,""))</f>
        <v>0</v>
      </c>
      <c r="AA896" s="25">
        <f>IF(OR(Original!Z896="Meine Meinung zu Amazon hat meine Entscheidung im ersten Teil des Fragebogens nicht beeinflusst.",neu!C896=0),0,IF(AND(Original!Z896="Ich habe mich wegen meiner Amazon-Vorbehalte im ersten Teil des Fragebogens fÃ¼r das Spenden entschieden.",neu!C896=1),1,""))</f>
        <v>0</v>
      </c>
      <c r="AB896" s="19"/>
    </row>
    <row r="897" spans="1:28" x14ac:dyDescent="0.3">
      <c r="A897" s="17">
        <f>IF(ISBLANK(Original!C897),1,0)</f>
        <v>1</v>
      </c>
      <c r="B897" s="2" t="str">
        <f>MID(Original!D897,8,1)&amp;MID(Original!F897,8,1)</f>
        <v>A</v>
      </c>
      <c r="C897" s="17">
        <f t="shared" si="65"/>
        <v>1</v>
      </c>
      <c r="D897" s="18">
        <f>Original!G897+1</f>
        <v>8</v>
      </c>
      <c r="E897" s="18">
        <f>Original!H897+1</f>
        <v>8</v>
      </c>
      <c r="F897" s="18">
        <f>10-Original!I897+1</f>
        <v>1</v>
      </c>
      <c r="G897" s="18">
        <f>Original!J897+1</f>
        <v>11</v>
      </c>
      <c r="H897" s="18">
        <f>Original!K897+1</f>
        <v>1</v>
      </c>
      <c r="I897" s="18">
        <f>10-Original!L897+1</f>
        <v>11</v>
      </c>
      <c r="J897" s="4">
        <f t="shared" si="66"/>
        <v>6.666666666666667</v>
      </c>
      <c r="K897" s="18">
        <f>Original!M897</f>
        <v>10</v>
      </c>
      <c r="L897" s="20">
        <f>IF(RIGHT(Original!N897,3)="â‚¬",LEFT(Original!N897,(LEN(Original!N897)-3)),Original!N897)</f>
        <v>100</v>
      </c>
      <c r="M897" s="21">
        <f t="shared" si="67"/>
        <v>100</v>
      </c>
      <c r="N897" s="5">
        <f t="shared" si="68"/>
        <v>100</v>
      </c>
      <c r="O897" s="5">
        <f t="shared" si="69"/>
        <v>100</v>
      </c>
      <c r="P897" s="22" t="str">
        <f>IF(Original!O897="mÃ¤nnlich","0",IF(Original!O897="weiblich","1",""))</f>
        <v>0</v>
      </c>
      <c r="Q897" s="22">
        <f>IFERROR(INDEX(Alter!$B$1:$B$7,MATCH(LEFT(Original!P897,5),Alter!$A$1:$A$7,0)),"")</f>
        <v>3</v>
      </c>
      <c r="R897" s="23">
        <f>IFERROR(INDEX(Abschluss!$B$1:$B$10,MATCH(Original!Q897,Abschluss!$A$1:$A$10,0)),"")</f>
        <v>4</v>
      </c>
      <c r="S897" s="23">
        <f>IFERROR(INDEX(Tätigkeit!$B$1:$B$10,MATCH(Original!R897,Tätigkeit!$A$1:$A$10,0)),"")</f>
        <v>2</v>
      </c>
      <c r="T897" s="23">
        <f>IFERROR(INDEX(Berufsfeld!$B$1:$B$16,MATCH(Original!S897,Berufsfeld!$A$1:$A$16,0)),"")</f>
        <v>3</v>
      </c>
      <c r="U897" s="23">
        <f>IFERROR(INDEX(Studium!$B$1:$B$11,MATCH(Original!T897,Studium!$A$1:$A$11,0)),"")</f>
        <v>1</v>
      </c>
      <c r="V897" s="24">
        <f>IFERROR(INDEX(Einkommen!$B$1:$B$17,MATCH(Original!U897,Einkommen!$A$1:$A$17,0)),"")</f>
        <v>4</v>
      </c>
      <c r="W897" s="24">
        <f>IF(Original!V897="","",Original!V897+1)</f>
        <v>4</v>
      </c>
      <c r="X897" s="24">
        <f>IF(Original!W897="","",Original!W897+1)</f>
        <v>4</v>
      </c>
      <c r="Y897" s="25">
        <f>IF(Original!X897="ja",1,IF(Original!X897="nein",0,""))</f>
        <v>1</v>
      </c>
      <c r="Z897" s="25">
        <f>IF(Original!Y897="ja",0,IF(Original!Y897="nein",1,""))</f>
        <v>0</v>
      </c>
      <c r="AA897" s="25">
        <f>IF(OR(Original!Z897="Meine Meinung zu Amazon hat meine Entscheidung im ersten Teil des Fragebogens nicht beeinflusst.",neu!C897=0),0,IF(AND(Original!Z897="Ich habe mich wegen meiner Amazon-Vorbehalte im ersten Teil des Fragebogens fÃ¼r das Spenden entschieden.",neu!C897=1),1,""))</f>
        <v>0</v>
      </c>
      <c r="AB897" s="19"/>
    </row>
    <row r="898" spans="1:28" x14ac:dyDescent="0.3">
      <c r="A898" s="17">
        <f>IF(ISBLANK(Original!C898),1,0)</f>
        <v>1</v>
      </c>
      <c r="B898" s="2" t="str">
        <f>MID(Original!D898,8,1)&amp;MID(Original!F898,8,1)</f>
        <v>B</v>
      </c>
      <c r="C898" s="17">
        <f t="shared" si="65"/>
        <v>0</v>
      </c>
      <c r="D898" s="18">
        <f>Original!G898+1</f>
        <v>9</v>
      </c>
      <c r="E898" s="18">
        <f>Original!H898+1</f>
        <v>8</v>
      </c>
      <c r="F898" s="18">
        <f>10-Original!I898+1</f>
        <v>8</v>
      </c>
      <c r="G898" s="18">
        <f>Original!J898+1</f>
        <v>5</v>
      </c>
      <c r="H898" s="18">
        <f>Original!K898+1</f>
        <v>2</v>
      </c>
      <c r="I898" s="18">
        <f>10-Original!L898+1</f>
        <v>6</v>
      </c>
      <c r="J898" s="4">
        <f t="shared" si="66"/>
        <v>6.333333333333333</v>
      </c>
      <c r="K898" s="18">
        <f>Original!M898</f>
        <v>5</v>
      </c>
      <c r="L898" s="20" t="str">
        <f>IF(RIGHT(Original!N898,3)="â‚¬",LEFT(Original!N898,(LEN(Original!N898)-3)),Original!N898)</f>
        <v>0</v>
      </c>
      <c r="M898" s="21" t="str">
        <f t="shared" si="67"/>
        <v>0</v>
      </c>
      <c r="N898" s="5" t="str">
        <f t="shared" si="68"/>
        <v>0</v>
      </c>
      <c r="O898" s="5">
        <f t="shared" si="69"/>
        <v>0</v>
      </c>
      <c r="P898" s="22" t="str">
        <f>IF(Original!O898="mÃ¤nnlich","0",IF(Original!O898="weiblich","1",""))</f>
        <v>0</v>
      </c>
      <c r="Q898" s="22">
        <f>IFERROR(INDEX(Alter!$B$1:$B$7,MATCH(LEFT(Original!P898,5),Alter!$A$1:$A$7,0)),"")</f>
        <v>2</v>
      </c>
      <c r="R898" s="23">
        <f>IFERROR(INDEX(Abschluss!$B$1:$B$10,MATCH(Original!Q898,Abschluss!$A$1:$A$10,0)),"")</f>
        <v>4</v>
      </c>
      <c r="S898" s="23">
        <f>IFERROR(INDEX(Tätigkeit!$B$1:$B$10,MATCH(Original!R898,Tätigkeit!$A$1:$A$10,0)),"")</f>
        <v>1</v>
      </c>
      <c r="T898" s="23">
        <f>IFERROR(INDEX(Berufsfeld!$B$1:$B$16,MATCH(Original!S898,Berufsfeld!$A$1:$A$16,0)),"")</f>
        <v>3</v>
      </c>
      <c r="U898" s="23">
        <f>IFERROR(INDEX(Studium!$B$1:$B$11,MATCH(Original!T898,Studium!$A$1:$A$11,0)),"")</f>
        <v>7</v>
      </c>
      <c r="V898" s="24">
        <f>IFERROR(INDEX(Einkommen!$B$1:$B$17,MATCH(Original!U898,Einkommen!$A$1:$A$17,0)),"")</f>
        <v>2</v>
      </c>
      <c r="W898" s="24">
        <f>IF(Original!V898="","",Original!V898+1)</f>
        <v>3</v>
      </c>
      <c r="X898" s="24">
        <f>IF(Original!W898="","",Original!W898+1)</f>
        <v>5</v>
      </c>
      <c r="Y898" s="25">
        <f>IF(Original!X898="ja",1,IF(Original!X898="nein",0,""))</f>
        <v>0</v>
      </c>
      <c r="Z898" s="25">
        <f>IF(Original!Y898="ja",0,IF(Original!Y898="nein",1,""))</f>
        <v>0</v>
      </c>
      <c r="AA898" s="25">
        <f>IF(OR(Original!Z898="Meine Meinung zu Amazon hat meine Entscheidung im ersten Teil des Fragebogens nicht beeinflusst.",neu!C898=0),0,IF(AND(Original!Z898="Ich habe mich wegen meiner Amazon-Vorbehalte im ersten Teil des Fragebogens fÃ¼r das Spenden entschieden.",neu!C898=1),1,""))</f>
        <v>0</v>
      </c>
      <c r="AB898" s="19"/>
    </row>
    <row r="899" spans="1:28" x14ac:dyDescent="0.3">
      <c r="A899" s="17">
        <f>IF(ISBLANK(Original!C899),1,0)</f>
        <v>0</v>
      </c>
      <c r="B899" s="2" t="str">
        <f>MID(Original!D899,8,1)&amp;MID(Original!F899,8,1)</f>
        <v>A</v>
      </c>
      <c r="C899" s="17">
        <f t="shared" ref="C899:C962" si="70">IF(B899="A",1,IF(B899="B",0,""))</f>
        <v>1</v>
      </c>
      <c r="D899" s="18">
        <f>Original!G899+1</f>
        <v>3</v>
      </c>
      <c r="E899" s="18">
        <f>Original!H899+1</f>
        <v>4</v>
      </c>
      <c r="F899" s="18">
        <f>10-Original!I899+1</f>
        <v>1</v>
      </c>
      <c r="G899" s="18">
        <f>Original!J899+1</f>
        <v>1</v>
      </c>
      <c r="H899" s="18">
        <f>Original!K899+1</f>
        <v>6</v>
      </c>
      <c r="I899" s="18">
        <f>10-Original!L899+1</f>
        <v>4</v>
      </c>
      <c r="J899" s="4">
        <f t="shared" ref="J899:J962" si="71">SUM(D899:I899)/6</f>
        <v>3.1666666666666665</v>
      </c>
      <c r="K899" s="18">
        <f>Original!M899</f>
        <v>8</v>
      </c>
      <c r="L899" s="20" t="str">
        <f>IF(RIGHT(Original!N899,3)="â‚¬",LEFT(Original!N899,(LEN(Original!N899)-3)),Original!N899)</f>
        <v>20</v>
      </c>
      <c r="M899" s="21" t="str">
        <f t="shared" ref="M899:M962" si="72">IF(OR(RIGHT(L899,5)="Euro ",RIGHT(L899,5)=" Euro"),LEFT(L899,LEN(L899)-5),L899)</f>
        <v>20</v>
      </c>
      <c r="N899" s="5" t="str">
        <f t="shared" ref="N899:N961" si="73">M899</f>
        <v>20</v>
      </c>
      <c r="O899" s="5">
        <f t="shared" ref="O899:O962" si="74">INT($N899)</f>
        <v>20</v>
      </c>
      <c r="P899" s="22" t="str">
        <f>IF(Original!O899="mÃ¤nnlich","0",IF(Original!O899="weiblich","1",""))</f>
        <v>1</v>
      </c>
      <c r="Q899" s="22">
        <f>IFERROR(INDEX(Alter!$B$1:$B$7,MATCH(LEFT(Original!P899,5),Alter!$A$1:$A$7,0)),"")</f>
        <v>3</v>
      </c>
      <c r="R899" s="23">
        <f>IFERROR(INDEX(Abschluss!$B$1:$B$10,MATCH(Original!Q899,Abschluss!$A$1:$A$10,0)),"")</f>
        <v>7</v>
      </c>
      <c r="S899" s="23">
        <f>IFERROR(INDEX(Tätigkeit!$B$1:$B$10,MATCH(Original!R899,Tätigkeit!$A$1:$A$10,0)),"")</f>
        <v>1</v>
      </c>
      <c r="T899" s="23">
        <f>IFERROR(INDEX(Berufsfeld!$B$1:$B$16,MATCH(Original!S899,Berufsfeld!$A$1:$A$16,0)),"")</f>
        <v>2</v>
      </c>
      <c r="U899" s="23">
        <f>IFERROR(INDEX(Studium!$B$1:$B$11,MATCH(Original!T899,Studium!$A$1:$A$11,0)),"")</f>
        <v>5</v>
      </c>
      <c r="V899" s="24">
        <f>IFERROR(INDEX(Einkommen!$B$1:$B$17,MATCH(Original!U899,Einkommen!$A$1:$A$17,0)),"")</f>
        <v>3</v>
      </c>
      <c r="W899" s="24">
        <f>IF(Original!V899="","",Original!V899+1)</f>
        <v>4</v>
      </c>
      <c r="X899" s="24">
        <f>IF(Original!W899="","",Original!W899+1)</f>
        <v>6</v>
      </c>
      <c r="Y899" s="25">
        <f>IF(Original!X899="ja",1,IF(Original!X899="nein",0,""))</f>
        <v>1</v>
      </c>
      <c r="Z899" s="25">
        <f>IF(Original!Y899="ja",0,IF(Original!Y899="nein",1,""))</f>
        <v>0</v>
      </c>
      <c r="AA899" s="25">
        <f>IF(OR(Original!Z899="Meine Meinung zu Amazon hat meine Entscheidung im ersten Teil des Fragebogens nicht beeinflusst.",neu!C899=0),0,IF(AND(Original!Z899="Ich habe mich wegen meiner Amazon-Vorbehalte im ersten Teil des Fragebogens fÃ¼r das Spenden entschieden.",neu!C899=1),1,""))</f>
        <v>0</v>
      </c>
      <c r="AB899" s="19"/>
    </row>
    <row r="900" spans="1:28" x14ac:dyDescent="0.3">
      <c r="A900" s="17">
        <f>IF(ISBLANK(Original!C900),1,0)</f>
        <v>0</v>
      </c>
      <c r="B900" s="2" t="str">
        <f>MID(Original!D900,8,1)&amp;MID(Original!F900,8,1)</f>
        <v>A</v>
      </c>
      <c r="C900" s="17">
        <f t="shared" si="70"/>
        <v>1</v>
      </c>
      <c r="D900" s="18">
        <f>Original!G900+1</f>
        <v>9</v>
      </c>
      <c r="E900" s="18">
        <f>Original!H900+1</f>
        <v>8</v>
      </c>
      <c r="F900" s="18">
        <f>10-Original!I900+1</f>
        <v>1</v>
      </c>
      <c r="G900" s="18">
        <f>Original!J900+1</f>
        <v>3</v>
      </c>
      <c r="H900" s="18">
        <f>Original!K900+1</f>
        <v>2</v>
      </c>
      <c r="I900" s="18">
        <f>10-Original!L900+1</f>
        <v>3</v>
      </c>
      <c r="J900" s="4">
        <f t="shared" si="71"/>
        <v>4.333333333333333</v>
      </c>
      <c r="K900" s="18">
        <f>Original!M900</f>
        <v>6</v>
      </c>
      <c r="L900" s="20">
        <f>IF(RIGHT(Original!N900,3)="â‚¬",LEFT(Original!N900,(LEN(Original!N900)-3)),Original!N900)</f>
        <v>50</v>
      </c>
      <c r="M900" s="21">
        <f t="shared" si="72"/>
        <v>50</v>
      </c>
      <c r="N900" s="5">
        <f t="shared" si="73"/>
        <v>50</v>
      </c>
      <c r="O900" s="5">
        <f t="shared" si="74"/>
        <v>50</v>
      </c>
      <c r="P900" s="22" t="str">
        <f>IF(Original!O900="mÃ¤nnlich","0",IF(Original!O900="weiblich","1",""))</f>
        <v>0</v>
      </c>
      <c r="Q900" s="22">
        <f>IFERROR(INDEX(Alter!$B$1:$B$7,MATCH(LEFT(Original!P900,5),Alter!$A$1:$A$7,0)),"")</f>
        <v>6</v>
      </c>
      <c r="R900" s="23">
        <f>IFERROR(INDEX(Abschluss!$B$1:$B$10,MATCH(Original!Q900,Abschluss!$A$1:$A$10,0)),"")</f>
        <v>8</v>
      </c>
      <c r="S900" s="23" t="str">
        <f>IFERROR(INDEX(Tätigkeit!$B$1:$B$10,MATCH(Original!R900,Tätigkeit!$A$1:$A$10,0)),"")</f>
        <v/>
      </c>
      <c r="T900" s="23">
        <f>IFERROR(INDEX(Berufsfeld!$B$1:$B$16,MATCH(Original!S900,Berufsfeld!$A$1:$A$16,0)),"")</f>
        <v>3</v>
      </c>
      <c r="U900" s="23">
        <f>IFERROR(INDEX(Studium!$B$1:$B$11,MATCH(Original!T900,Studium!$A$1:$A$11,0)),"")</f>
        <v>1</v>
      </c>
      <c r="V900" s="24">
        <f>IFERROR(INDEX(Einkommen!$B$1:$B$17,MATCH(Original!U900,Einkommen!$A$1:$A$17,0)),"")</f>
        <v>3</v>
      </c>
      <c r="W900" s="24">
        <f>IF(Original!V900="","",Original!V900+1)</f>
        <v>4</v>
      </c>
      <c r="X900" s="24">
        <f>IF(Original!W900="","",Original!W900+1)</f>
        <v>3</v>
      </c>
      <c r="Y900" s="25">
        <f>IF(Original!X900="ja",1,IF(Original!X900="nein",0,""))</f>
        <v>1</v>
      </c>
      <c r="Z900" s="25">
        <f>IF(Original!Y900="ja",0,IF(Original!Y900="nein",1,""))</f>
        <v>0</v>
      </c>
      <c r="AA900" s="25">
        <f>IF(OR(Original!Z900="Meine Meinung zu Amazon hat meine Entscheidung im ersten Teil des Fragebogens nicht beeinflusst.",neu!C900=0),0,IF(AND(Original!Z900="Ich habe mich wegen meiner Amazon-Vorbehalte im ersten Teil des Fragebogens fÃ¼r das Spenden entschieden.",neu!C900=1),1,""))</f>
        <v>0</v>
      </c>
      <c r="AB900" s="19"/>
    </row>
    <row r="901" spans="1:28" x14ac:dyDescent="0.3">
      <c r="A901" s="17">
        <f>IF(ISBLANK(Original!C901),1,0)</f>
        <v>1</v>
      </c>
      <c r="B901" s="2" t="str">
        <f>MID(Original!D901,8,1)&amp;MID(Original!F901,8,1)</f>
        <v>A</v>
      </c>
      <c r="C901" s="17">
        <f t="shared" si="70"/>
        <v>1</v>
      </c>
      <c r="D901" s="18">
        <f>Original!G901+1</f>
        <v>4</v>
      </c>
      <c r="E901" s="18">
        <f>Original!H901+1</f>
        <v>5</v>
      </c>
      <c r="F901" s="18">
        <f>10-Original!I901+1</f>
        <v>5</v>
      </c>
      <c r="G901" s="18">
        <f>Original!J901+1</f>
        <v>4</v>
      </c>
      <c r="H901" s="18">
        <f>Original!K901+1</f>
        <v>5</v>
      </c>
      <c r="I901" s="18">
        <f>10-Original!L901+1</f>
        <v>4</v>
      </c>
      <c r="J901" s="4">
        <f t="shared" si="71"/>
        <v>4.5</v>
      </c>
      <c r="K901" s="18">
        <f>Original!M901</f>
        <v>9</v>
      </c>
      <c r="L901" s="20">
        <f>IF(RIGHT(Original!N901,3)="â‚¬",LEFT(Original!N901,(LEN(Original!N901)-3)),Original!N901)</f>
        <v>300</v>
      </c>
      <c r="M901" s="21">
        <f t="shared" si="72"/>
        <v>300</v>
      </c>
      <c r="N901" s="5">
        <f t="shared" si="73"/>
        <v>300</v>
      </c>
      <c r="O901" s="5">
        <f t="shared" si="74"/>
        <v>300</v>
      </c>
      <c r="P901" s="22" t="str">
        <f>IF(Original!O901="mÃ¤nnlich","0",IF(Original!O901="weiblich","1",""))</f>
        <v>1</v>
      </c>
      <c r="Q901" s="22">
        <f>IFERROR(INDEX(Alter!$B$1:$B$7,MATCH(LEFT(Original!P901,5),Alter!$A$1:$A$7,0)),"")</f>
        <v>2</v>
      </c>
      <c r="R901" s="23">
        <f>IFERROR(INDEX(Abschluss!$B$1:$B$10,MATCH(Original!Q901,Abschluss!$A$1:$A$10,0)),"")</f>
        <v>4</v>
      </c>
      <c r="S901" s="23">
        <f>IFERROR(INDEX(Tätigkeit!$B$1:$B$10,MATCH(Original!R901,Tätigkeit!$A$1:$A$10,0)),"")</f>
        <v>1</v>
      </c>
      <c r="T901" s="23">
        <f>IFERROR(INDEX(Berufsfeld!$B$1:$B$16,MATCH(Original!S901,Berufsfeld!$A$1:$A$16,0)),"")</f>
        <v>2</v>
      </c>
      <c r="U901" s="23">
        <f>IFERROR(INDEX(Studium!$B$1:$B$11,MATCH(Original!T901,Studium!$A$1:$A$11,0)),"")</f>
        <v>9</v>
      </c>
      <c r="V901" s="24">
        <f>IFERROR(INDEX(Einkommen!$B$1:$B$17,MATCH(Original!U901,Einkommen!$A$1:$A$17,0)),"")</f>
        <v>2</v>
      </c>
      <c r="W901" s="24">
        <f>IF(Original!V901="","",Original!V901+1)</f>
        <v>5</v>
      </c>
      <c r="X901" s="24">
        <f>IF(Original!W901="","",Original!W901+1)</f>
        <v>3</v>
      </c>
      <c r="Y901" s="25">
        <f>IF(Original!X901="ja",1,IF(Original!X901="nein",0,""))</f>
        <v>1</v>
      </c>
      <c r="Z901" s="25">
        <f>IF(Original!Y901="ja",0,IF(Original!Y901="nein",1,""))</f>
        <v>0</v>
      </c>
      <c r="AA901" s="25">
        <f>IF(OR(Original!Z901="Meine Meinung zu Amazon hat meine Entscheidung im ersten Teil des Fragebogens nicht beeinflusst.",neu!C901=0),0,IF(AND(Original!Z901="Ich habe mich wegen meiner Amazon-Vorbehalte im ersten Teil des Fragebogens fÃ¼r das Spenden entschieden.",neu!C901=1),1,""))</f>
        <v>0</v>
      </c>
      <c r="AB901" s="19"/>
    </row>
    <row r="902" spans="1:28" x14ac:dyDescent="0.3">
      <c r="A902" s="17">
        <f>IF(ISBLANK(Original!C902),1,0)</f>
        <v>0</v>
      </c>
      <c r="B902" s="2" t="str">
        <f>MID(Original!D902,8,1)&amp;MID(Original!F902,8,1)</f>
        <v>A</v>
      </c>
      <c r="C902" s="17">
        <f t="shared" si="70"/>
        <v>1</v>
      </c>
      <c r="D902" s="18">
        <f>Original!G902+1</f>
        <v>5</v>
      </c>
      <c r="E902" s="18">
        <f>Original!H902+1</f>
        <v>8</v>
      </c>
      <c r="F902" s="18">
        <f>10-Original!I902+1</f>
        <v>6</v>
      </c>
      <c r="G902" s="18">
        <f>Original!J902+1</f>
        <v>5</v>
      </c>
      <c r="H902" s="18">
        <f>Original!K902+1</f>
        <v>5</v>
      </c>
      <c r="I902" s="18">
        <f>10-Original!L902+1</f>
        <v>4</v>
      </c>
      <c r="J902" s="4">
        <f t="shared" si="71"/>
        <v>5.5</v>
      </c>
      <c r="K902" s="18">
        <f>Original!M902</f>
        <v>6</v>
      </c>
      <c r="L902" s="20">
        <f>IF(RIGHT(Original!N902,3)="â‚¬",LEFT(Original!N902,(LEN(Original!N902)-3)),Original!N902)</f>
        <v>300</v>
      </c>
      <c r="M902" s="21">
        <f t="shared" si="72"/>
        <v>300</v>
      </c>
      <c r="N902" s="5">
        <f t="shared" si="73"/>
        <v>300</v>
      </c>
      <c r="O902" s="5">
        <f t="shared" si="74"/>
        <v>300</v>
      </c>
      <c r="P902" s="22" t="str">
        <f>IF(Original!O902="mÃ¤nnlich","0",IF(Original!O902="weiblich","1",""))</f>
        <v>0</v>
      </c>
      <c r="Q902" s="22">
        <f>IFERROR(INDEX(Alter!$B$1:$B$7,MATCH(LEFT(Original!P902,5),Alter!$A$1:$A$7,0)),"")</f>
        <v>4</v>
      </c>
      <c r="R902" s="23">
        <f>IFERROR(INDEX(Abschluss!$B$1:$B$10,MATCH(Original!Q902,Abschluss!$A$1:$A$10,0)),"")</f>
        <v>4</v>
      </c>
      <c r="S902" s="23">
        <f>IFERROR(INDEX(Tätigkeit!$B$1:$B$10,MATCH(Original!R902,Tätigkeit!$A$1:$A$10,0)),"")</f>
        <v>2</v>
      </c>
      <c r="T902" s="23">
        <f>IFERROR(INDEX(Berufsfeld!$B$1:$B$16,MATCH(Original!S902,Berufsfeld!$A$1:$A$16,0)),"")</f>
        <v>4</v>
      </c>
      <c r="U902" s="23" t="str">
        <f>IFERROR(INDEX(Studium!$B$1:$B$11,MATCH(Original!T902,Studium!$A$1:$A$11,0)),"")</f>
        <v/>
      </c>
      <c r="V902" s="24">
        <f>IFERROR(INDEX(Einkommen!$B$1:$B$17,MATCH(Original!U902,Einkommen!$A$1:$A$17,0)),"")</f>
        <v>3</v>
      </c>
      <c r="W902" s="24">
        <f>IF(Original!V902="","",Original!V902+1)</f>
        <v>4</v>
      </c>
      <c r="X902" s="24" t="str">
        <f>IF(Original!W902="","",Original!W902+1)</f>
        <v/>
      </c>
      <c r="Y902" s="25">
        <f>IF(Original!X902="ja",1,IF(Original!X902="nein",0,""))</f>
        <v>1</v>
      </c>
      <c r="Z902" s="25">
        <f>IF(Original!Y902="ja",0,IF(Original!Y902="nein",1,""))</f>
        <v>0</v>
      </c>
      <c r="AA902" s="25">
        <f>IF(OR(Original!Z902="Meine Meinung zu Amazon hat meine Entscheidung im ersten Teil des Fragebogens nicht beeinflusst.",neu!C902=0),0,IF(AND(Original!Z902="Ich habe mich wegen meiner Amazon-Vorbehalte im ersten Teil des Fragebogens fÃ¼r das Spenden entschieden.",neu!C902=1),1,""))</f>
        <v>0</v>
      </c>
      <c r="AB902" s="19"/>
    </row>
    <row r="903" spans="1:28" x14ac:dyDescent="0.3">
      <c r="A903" s="17">
        <f>IF(ISBLANK(Original!C903),1,0)</f>
        <v>0</v>
      </c>
      <c r="B903" s="2" t="str">
        <f>MID(Original!D903,8,1)&amp;MID(Original!F903,8,1)</f>
        <v>A</v>
      </c>
      <c r="C903" s="17">
        <f t="shared" si="70"/>
        <v>1</v>
      </c>
      <c r="D903" s="18">
        <f>Original!G903+1</f>
        <v>5</v>
      </c>
      <c r="E903" s="18">
        <f>Original!H903+1</f>
        <v>8</v>
      </c>
      <c r="F903" s="18">
        <f>10-Original!I903+1</f>
        <v>6</v>
      </c>
      <c r="G903" s="18">
        <f>Original!J903+1</f>
        <v>5</v>
      </c>
      <c r="H903" s="18">
        <f>Original!K903+1</f>
        <v>5</v>
      </c>
      <c r="I903" s="18">
        <f>10-Original!L903+1</f>
        <v>4</v>
      </c>
      <c r="J903" s="4">
        <f t="shared" si="71"/>
        <v>5.5</v>
      </c>
      <c r="K903" s="18">
        <f>Original!M903</f>
        <v>6</v>
      </c>
      <c r="L903" s="20">
        <f>IF(RIGHT(Original!N903,3)="â‚¬",LEFT(Original!N903,(LEN(Original!N903)-3)),Original!N903)</f>
        <v>300</v>
      </c>
      <c r="M903" s="21">
        <f t="shared" si="72"/>
        <v>300</v>
      </c>
      <c r="N903" s="5">
        <f t="shared" si="73"/>
        <v>300</v>
      </c>
      <c r="O903" s="5">
        <f t="shared" si="74"/>
        <v>300</v>
      </c>
      <c r="P903" s="22" t="str">
        <f>IF(Original!O903="mÃ¤nnlich","0",IF(Original!O903="weiblich","1",""))</f>
        <v>0</v>
      </c>
      <c r="Q903" s="22">
        <f>IFERROR(INDEX(Alter!$B$1:$B$7,MATCH(LEFT(Original!P903,5),Alter!$A$1:$A$7,0)),"")</f>
        <v>4</v>
      </c>
      <c r="R903" s="23">
        <f>IFERROR(INDEX(Abschluss!$B$1:$B$10,MATCH(Original!Q903,Abschluss!$A$1:$A$10,0)),"")</f>
        <v>4</v>
      </c>
      <c r="S903" s="23">
        <f>IFERROR(INDEX(Tätigkeit!$B$1:$B$10,MATCH(Original!R903,Tätigkeit!$A$1:$A$10,0)),"")</f>
        <v>2</v>
      </c>
      <c r="T903" s="23">
        <f>IFERROR(INDEX(Berufsfeld!$B$1:$B$16,MATCH(Original!S903,Berufsfeld!$A$1:$A$16,0)),"")</f>
        <v>4</v>
      </c>
      <c r="U903" s="23" t="str">
        <f>IFERROR(INDEX(Studium!$B$1:$B$11,MATCH(Original!T903,Studium!$A$1:$A$11,0)),"")</f>
        <v/>
      </c>
      <c r="V903" s="24">
        <f>IFERROR(INDEX(Einkommen!$B$1:$B$17,MATCH(Original!U903,Einkommen!$A$1:$A$17,0)),"")</f>
        <v>3</v>
      </c>
      <c r="W903" s="24">
        <f>IF(Original!V903="","",Original!V903+1)</f>
        <v>4</v>
      </c>
      <c r="X903" s="24" t="str">
        <f>IF(Original!W903="","",Original!W903+1)</f>
        <v/>
      </c>
      <c r="Y903" s="25">
        <f>IF(Original!X903="ja",1,IF(Original!X903="nein",0,""))</f>
        <v>1</v>
      </c>
      <c r="Z903" s="25">
        <f>IF(Original!Y903="ja",0,IF(Original!Y903="nein",1,""))</f>
        <v>0</v>
      </c>
      <c r="AA903" s="25">
        <f>IF(OR(Original!Z903="Meine Meinung zu Amazon hat meine Entscheidung im ersten Teil des Fragebogens nicht beeinflusst.",neu!C903=0),0,IF(AND(Original!Z903="Ich habe mich wegen meiner Amazon-Vorbehalte im ersten Teil des Fragebogens fÃ¼r das Spenden entschieden.",neu!C903=1),1,""))</f>
        <v>0</v>
      </c>
      <c r="AB903" s="19"/>
    </row>
    <row r="904" spans="1:28" x14ac:dyDescent="0.3">
      <c r="A904" s="17">
        <f>IF(ISBLANK(Original!C904),1,0)</f>
        <v>0</v>
      </c>
      <c r="B904" s="2" t="str">
        <f>MID(Original!D904,8,1)&amp;MID(Original!F904,8,1)</f>
        <v>A</v>
      </c>
      <c r="C904" s="17">
        <f t="shared" si="70"/>
        <v>1</v>
      </c>
      <c r="D904" s="18">
        <f>Original!G904+1</f>
        <v>3</v>
      </c>
      <c r="E904" s="18">
        <f>Original!H904+1</f>
        <v>8</v>
      </c>
      <c r="F904" s="18">
        <f>10-Original!I904+1</f>
        <v>1</v>
      </c>
      <c r="G904" s="18">
        <f>Original!J904+1</f>
        <v>2</v>
      </c>
      <c r="H904" s="18">
        <f>Original!K904+1</f>
        <v>4</v>
      </c>
      <c r="I904" s="18">
        <f>10-Original!L904+1</f>
        <v>3</v>
      </c>
      <c r="J904" s="4">
        <f t="shared" si="71"/>
        <v>3.5</v>
      </c>
      <c r="K904" s="18">
        <f>Original!M904</f>
        <v>7</v>
      </c>
      <c r="L904" s="20">
        <f>IF(RIGHT(Original!N904,3)="â‚¬",LEFT(Original!N904,(LEN(Original!N904)-3)),Original!N904)</f>
        <v>30</v>
      </c>
      <c r="M904" s="21">
        <f t="shared" si="72"/>
        <v>30</v>
      </c>
      <c r="N904" s="5">
        <f t="shared" si="73"/>
        <v>30</v>
      </c>
      <c r="O904" s="5">
        <f t="shared" si="74"/>
        <v>30</v>
      </c>
      <c r="P904" s="22" t="str">
        <f>IF(Original!O904="mÃ¤nnlich","0",IF(Original!O904="weiblich","1",""))</f>
        <v/>
      </c>
      <c r="Q904" s="22">
        <f>IFERROR(INDEX(Alter!$B$1:$B$7,MATCH(LEFT(Original!P904,5),Alter!$A$1:$A$7,0)),"")</f>
        <v>3</v>
      </c>
      <c r="R904" s="23">
        <f>IFERROR(INDEX(Abschluss!$B$1:$B$10,MATCH(Original!Q904,Abschluss!$A$1:$A$10,0)),"")</f>
        <v>4</v>
      </c>
      <c r="S904" s="23">
        <f>IFERROR(INDEX(Tätigkeit!$B$1:$B$10,MATCH(Original!R904,Tätigkeit!$A$1:$A$10,0)),"")</f>
        <v>2</v>
      </c>
      <c r="T904" s="23">
        <f>IFERROR(INDEX(Berufsfeld!$B$1:$B$16,MATCH(Original!S904,Berufsfeld!$A$1:$A$16,0)),"")</f>
        <v>1</v>
      </c>
      <c r="U904" s="23">
        <f>IFERROR(INDEX(Studium!$B$1:$B$11,MATCH(Original!T904,Studium!$A$1:$A$11,0)),"")</f>
        <v>1</v>
      </c>
      <c r="V904" s="24">
        <f>IFERROR(INDEX(Einkommen!$B$1:$B$17,MATCH(Original!U904,Einkommen!$A$1:$A$17,0)),"")</f>
        <v>2</v>
      </c>
      <c r="W904" s="24">
        <f>IF(Original!V904="","",Original!V904+1)</f>
        <v>3</v>
      </c>
      <c r="X904" s="24">
        <f>IF(Original!W904="","",Original!W904+1)</f>
        <v>2</v>
      </c>
      <c r="Y904" s="25">
        <f>IF(Original!X904="ja",1,IF(Original!X904="nein",0,""))</f>
        <v>1</v>
      </c>
      <c r="Z904" s="25">
        <f>IF(Original!Y904="ja",0,IF(Original!Y904="nein",1,""))</f>
        <v>1</v>
      </c>
      <c r="AA904" s="25">
        <f>IF(OR(Original!Z904="Meine Meinung zu Amazon hat meine Entscheidung im ersten Teil des Fragebogens nicht beeinflusst.",neu!C904=0),0,IF(AND(Original!Z904="Ich habe mich wegen meiner Amazon-Vorbehalte im ersten Teil des Fragebogens fÃ¼r das Spenden entschieden.",neu!C904=1),1,""))</f>
        <v>0</v>
      </c>
      <c r="AB904" s="19"/>
    </row>
    <row r="905" spans="1:28" x14ac:dyDescent="0.3">
      <c r="A905" s="17">
        <f>IF(ISBLANK(Original!C905),1,0)</f>
        <v>0</v>
      </c>
      <c r="B905" s="2" t="str">
        <f>MID(Original!D905,8,1)&amp;MID(Original!F905,8,1)</f>
        <v>A</v>
      </c>
      <c r="C905" s="17">
        <f t="shared" si="70"/>
        <v>1</v>
      </c>
      <c r="D905" s="18">
        <f>Original!G905+1</f>
        <v>5</v>
      </c>
      <c r="E905" s="18">
        <f>Original!H905+1</f>
        <v>10</v>
      </c>
      <c r="F905" s="18">
        <f>10-Original!I905+1</f>
        <v>2</v>
      </c>
      <c r="G905" s="18">
        <f>Original!J905+1</f>
        <v>2</v>
      </c>
      <c r="H905" s="18">
        <f>Original!K905+1</f>
        <v>10</v>
      </c>
      <c r="I905" s="18">
        <f>10-Original!L905+1</f>
        <v>1</v>
      </c>
      <c r="J905" s="4">
        <f t="shared" si="71"/>
        <v>5</v>
      </c>
      <c r="K905" s="18">
        <f>Original!M905</f>
        <v>10</v>
      </c>
      <c r="L905" s="20">
        <f>IF(RIGHT(Original!N905,3)="â‚¬",LEFT(Original!N905,(LEN(Original!N905)-3)),Original!N905)</f>
        <v>100</v>
      </c>
      <c r="M905" s="21">
        <f t="shared" si="72"/>
        <v>100</v>
      </c>
      <c r="N905" s="5">
        <f t="shared" si="73"/>
        <v>100</v>
      </c>
      <c r="O905" s="5">
        <f t="shared" si="74"/>
        <v>100</v>
      </c>
      <c r="P905" s="22" t="str">
        <f>IF(Original!O905="mÃ¤nnlich","0",IF(Original!O905="weiblich","1",""))</f>
        <v>1</v>
      </c>
      <c r="Q905" s="22">
        <f>IFERROR(INDEX(Alter!$B$1:$B$7,MATCH(LEFT(Original!P905,5),Alter!$A$1:$A$7,0)),"")</f>
        <v>2</v>
      </c>
      <c r="R905" s="23">
        <f>IFERROR(INDEX(Abschluss!$B$1:$B$10,MATCH(Original!Q905,Abschluss!$A$1:$A$10,0)),"")</f>
        <v>4</v>
      </c>
      <c r="S905" s="23">
        <f>IFERROR(INDEX(Tätigkeit!$B$1:$B$10,MATCH(Original!R905,Tätigkeit!$A$1:$A$10,0)),"")</f>
        <v>1</v>
      </c>
      <c r="T905" s="23">
        <f>IFERROR(INDEX(Berufsfeld!$B$1:$B$16,MATCH(Original!S905,Berufsfeld!$A$1:$A$16,0)),"")</f>
        <v>6</v>
      </c>
      <c r="U905" s="23">
        <f>IFERROR(INDEX(Studium!$B$1:$B$11,MATCH(Original!T905,Studium!$A$1:$A$11,0)),"")</f>
        <v>8</v>
      </c>
      <c r="V905" s="24">
        <f>IFERROR(INDEX(Einkommen!$B$1:$B$17,MATCH(Original!U905,Einkommen!$A$1:$A$17,0)),"")</f>
        <v>1</v>
      </c>
      <c r="W905" s="24">
        <f>IF(Original!V905="","",Original!V905+1)</f>
        <v>1</v>
      </c>
      <c r="X905" s="24">
        <f>IF(Original!W905="","",Original!W905+1)</f>
        <v>2</v>
      </c>
      <c r="Y905" s="25">
        <f>IF(Original!X905="ja",1,IF(Original!X905="nein",0,""))</f>
        <v>1</v>
      </c>
      <c r="Z905" s="25">
        <f>IF(Original!Y905="ja",0,IF(Original!Y905="nein",1,""))</f>
        <v>0</v>
      </c>
      <c r="AA905" s="25">
        <f>IF(OR(Original!Z905="Meine Meinung zu Amazon hat meine Entscheidung im ersten Teil des Fragebogens nicht beeinflusst.",neu!C905=0),0,IF(AND(Original!Z905="Ich habe mich wegen meiner Amazon-Vorbehalte im ersten Teil des Fragebogens fÃ¼r das Spenden entschieden.",neu!C905=1),1,""))</f>
        <v>0</v>
      </c>
      <c r="AB905" s="19"/>
    </row>
    <row r="906" spans="1:28" x14ac:dyDescent="0.3">
      <c r="A906" s="17">
        <f>IF(ISBLANK(Original!C906),1,0)</f>
        <v>0</v>
      </c>
      <c r="B906" s="2" t="str">
        <f>MID(Original!D906,8,1)&amp;MID(Original!F906,8,1)</f>
        <v>B</v>
      </c>
      <c r="C906" s="17">
        <f t="shared" si="70"/>
        <v>0</v>
      </c>
      <c r="D906" s="18">
        <f>Original!G906+1</f>
        <v>3</v>
      </c>
      <c r="E906" s="18">
        <f>Original!H906+1</f>
        <v>9</v>
      </c>
      <c r="F906" s="18">
        <f>10-Original!I906+1</f>
        <v>11</v>
      </c>
      <c r="G906" s="18">
        <f>Original!J906+1</f>
        <v>4</v>
      </c>
      <c r="H906" s="18">
        <f>Original!K906+1</f>
        <v>1</v>
      </c>
      <c r="I906" s="18">
        <f>10-Original!L906+1</f>
        <v>1</v>
      </c>
      <c r="J906" s="4">
        <f t="shared" si="71"/>
        <v>4.833333333333333</v>
      </c>
      <c r="K906" s="18">
        <f>Original!M906</f>
        <v>7</v>
      </c>
      <c r="L906" s="20">
        <f>IF(RIGHT(Original!N906,3)="â‚¬",LEFT(Original!N906,(LEN(Original!N906)-3)),Original!N906)</f>
        <v>30</v>
      </c>
      <c r="M906" s="21">
        <f t="shared" si="72"/>
        <v>30</v>
      </c>
      <c r="N906" s="5">
        <f t="shared" si="73"/>
        <v>30</v>
      </c>
      <c r="O906" s="5">
        <f t="shared" si="74"/>
        <v>30</v>
      </c>
      <c r="P906" s="22" t="str">
        <f>IF(Original!O906="mÃ¤nnlich","0",IF(Original!O906="weiblich","1",""))</f>
        <v>0</v>
      </c>
      <c r="Q906" s="22">
        <f>IFERROR(INDEX(Alter!$B$1:$B$7,MATCH(LEFT(Original!P906,5),Alter!$A$1:$A$7,0)),"")</f>
        <v>3</v>
      </c>
      <c r="R906" s="23">
        <f>IFERROR(INDEX(Abschluss!$B$1:$B$10,MATCH(Original!Q906,Abschluss!$A$1:$A$10,0)),"")</f>
        <v>7</v>
      </c>
      <c r="S906" s="23">
        <f>IFERROR(INDEX(Tätigkeit!$B$1:$B$10,MATCH(Original!R906,Tätigkeit!$A$1:$A$10,0)),"")</f>
        <v>1</v>
      </c>
      <c r="T906" s="23">
        <f>IFERROR(INDEX(Berufsfeld!$B$1:$B$16,MATCH(Original!S906,Berufsfeld!$A$1:$A$16,0)),"")</f>
        <v>2</v>
      </c>
      <c r="U906" s="23">
        <f>IFERROR(INDEX(Studium!$B$1:$B$11,MATCH(Original!T906,Studium!$A$1:$A$11,0)),"")</f>
        <v>9</v>
      </c>
      <c r="V906" s="24">
        <f>IFERROR(INDEX(Einkommen!$B$1:$B$17,MATCH(Original!U906,Einkommen!$A$1:$A$17,0)),"")</f>
        <v>1</v>
      </c>
      <c r="W906" s="24">
        <f>IF(Original!V906="","",Original!V906+1)</f>
        <v>3</v>
      </c>
      <c r="X906" s="24">
        <f>IF(Original!W906="","",Original!W906+1)</f>
        <v>3</v>
      </c>
      <c r="Y906" s="25">
        <f>IF(Original!X906="ja",1,IF(Original!X906="nein",0,""))</f>
        <v>1</v>
      </c>
      <c r="Z906" s="25">
        <f>IF(Original!Y906="ja",0,IF(Original!Y906="nein",1,""))</f>
        <v>0</v>
      </c>
      <c r="AA906" s="25">
        <f>IF(OR(Original!Z906="Meine Meinung zu Amazon hat meine Entscheidung im ersten Teil des Fragebogens nicht beeinflusst.",neu!C906=0),0,IF(AND(Original!Z906="Ich habe mich wegen meiner Amazon-Vorbehalte im ersten Teil des Fragebogens fÃ¼r das Spenden entschieden.",neu!C906=1),1,""))</f>
        <v>0</v>
      </c>
      <c r="AB906" s="19"/>
    </row>
    <row r="907" spans="1:28" x14ac:dyDescent="0.3">
      <c r="A907" s="17">
        <f>IF(ISBLANK(Original!C907),1,0)</f>
        <v>1</v>
      </c>
      <c r="B907" s="2" t="str">
        <f>MID(Original!D907,8,1)&amp;MID(Original!F907,8,1)</f>
        <v>B</v>
      </c>
      <c r="C907" s="17">
        <f t="shared" si="70"/>
        <v>0</v>
      </c>
      <c r="D907" s="18">
        <f>Original!G907+1</f>
        <v>7</v>
      </c>
      <c r="E907" s="18">
        <f>Original!H907+1</f>
        <v>6</v>
      </c>
      <c r="F907" s="18">
        <f>10-Original!I907+1</f>
        <v>4</v>
      </c>
      <c r="G907" s="18">
        <f>Original!J907+1</f>
        <v>6</v>
      </c>
      <c r="H907" s="18">
        <f>Original!K907+1</f>
        <v>7</v>
      </c>
      <c r="I907" s="18">
        <f>10-Original!L907+1</f>
        <v>6</v>
      </c>
      <c r="J907" s="4">
        <f t="shared" si="71"/>
        <v>6</v>
      </c>
      <c r="K907" s="18">
        <f>Original!M907</f>
        <v>4</v>
      </c>
      <c r="L907" s="20">
        <f>IF(RIGHT(Original!N907,3)="â‚¬",LEFT(Original!N907,(LEN(Original!N907)-3)),Original!N907)</f>
        <v>0</v>
      </c>
      <c r="M907" s="21">
        <f t="shared" si="72"/>
        <v>0</v>
      </c>
      <c r="N907" s="5">
        <f t="shared" si="73"/>
        <v>0</v>
      </c>
      <c r="O907" s="5">
        <f t="shared" si="74"/>
        <v>0</v>
      </c>
      <c r="P907" s="22" t="str">
        <f>IF(Original!O907="mÃ¤nnlich","0",IF(Original!O907="weiblich","1",""))</f>
        <v>0</v>
      </c>
      <c r="Q907" s="22">
        <f>IFERROR(INDEX(Alter!$B$1:$B$7,MATCH(LEFT(Original!P907,5),Alter!$A$1:$A$7,0)),"")</f>
        <v>2</v>
      </c>
      <c r="R907" s="23">
        <f>IFERROR(INDEX(Abschluss!$B$1:$B$10,MATCH(Original!Q907,Abschluss!$A$1:$A$10,0)),"")</f>
        <v>4</v>
      </c>
      <c r="S907" s="23">
        <f>IFERROR(INDEX(Tätigkeit!$B$1:$B$10,MATCH(Original!R907,Tätigkeit!$A$1:$A$10,0)),"")</f>
        <v>1</v>
      </c>
      <c r="T907" s="23">
        <f>IFERROR(INDEX(Berufsfeld!$B$1:$B$16,MATCH(Original!S907,Berufsfeld!$A$1:$A$16,0)),"")</f>
        <v>1</v>
      </c>
      <c r="U907" s="23">
        <f>IFERROR(INDEX(Studium!$B$1:$B$11,MATCH(Original!T907,Studium!$A$1:$A$11,0)),"")</f>
        <v>4</v>
      </c>
      <c r="V907" s="24">
        <f>IFERROR(INDEX(Einkommen!$B$1:$B$17,MATCH(Original!U907,Einkommen!$A$1:$A$17,0)),"")</f>
        <v>3</v>
      </c>
      <c r="W907" s="24">
        <f>IF(Original!V907="","",Original!V907+1)</f>
        <v>5</v>
      </c>
      <c r="X907" s="24">
        <f>IF(Original!W907="","",Original!W907+1)</f>
        <v>4</v>
      </c>
      <c r="Y907" s="25">
        <f>IF(Original!X907="ja",1,IF(Original!X907="nein",0,""))</f>
        <v>1</v>
      </c>
      <c r="Z907" s="25">
        <f>IF(Original!Y907="ja",0,IF(Original!Y907="nein",1,""))</f>
        <v>0</v>
      </c>
      <c r="AA907" s="25">
        <f>IF(OR(Original!Z907="Meine Meinung zu Amazon hat meine Entscheidung im ersten Teil des Fragebogens nicht beeinflusst.",neu!C907=0),0,IF(AND(Original!Z907="Ich habe mich wegen meiner Amazon-Vorbehalte im ersten Teil des Fragebogens fÃ¼r das Spenden entschieden.",neu!C907=1),1,""))</f>
        <v>0</v>
      </c>
      <c r="AB907" s="19"/>
    </row>
    <row r="908" spans="1:28" x14ac:dyDescent="0.3">
      <c r="A908" s="17">
        <f>IF(ISBLANK(Original!C908),1,0)</f>
        <v>0</v>
      </c>
      <c r="B908" s="2" t="str">
        <f>MID(Original!D908,8,1)&amp;MID(Original!F908,8,1)</f>
        <v>A</v>
      </c>
      <c r="C908" s="17">
        <f t="shared" si="70"/>
        <v>1</v>
      </c>
      <c r="D908" s="18">
        <f>Original!G908+1</f>
        <v>9</v>
      </c>
      <c r="E908" s="18">
        <f>Original!H908+1</f>
        <v>9</v>
      </c>
      <c r="F908" s="18">
        <f>10-Original!I908+1</f>
        <v>7</v>
      </c>
      <c r="G908" s="18">
        <f>Original!J908+1</f>
        <v>9</v>
      </c>
      <c r="H908" s="18">
        <f>Original!K908+1</f>
        <v>3</v>
      </c>
      <c r="I908" s="18">
        <f>10-Original!L908+1</f>
        <v>3</v>
      </c>
      <c r="J908" s="4">
        <f t="shared" si="71"/>
        <v>6.666666666666667</v>
      </c>
      <c r="K908" s="18">
        <f>Original!M908</f>
        <v>9</v>
      </c>
      <c r="L908" s="20" t="str">
        <f>IF(RIGHT(Original!N908,3)="â‚¬",LEFT(Original!N908,(LEN(Original!N908)-3)),Original!N908)</f>
        <v>200 Euro</v>
      </c>
      <c r="M908" s="21" t="str">
        <f t="shared" si="72"/>
        <v>200</v>
      </c>
      <c r="N908" s="5" t="str">
        <f t="shared" si="73"/>
        <v>200</v>
      </c>
      <c r="O908" s="5">
        <f t="shared" si="74"/>
        <v>200</v>
      </c>
      <c r="P908" s="22" t="str">
        <f>IF(Original!O908="mÃ¤nnlich","0",IF(Original!O908="weiblich","1",""))</f>
        <v>0</v>
      </c>
      <c r="Q908" s="22">
        <f>IFERROR(INDEX(Alter!$B$1:$B$7,MATCH(LEFT(Original!P908,5),Alter!$A$1:$A$7,0)),"")</f>
        <v>2</v>
      </c>
      <c r="R908" s="23">
        <f>IFERROR(INDEX(Abschluss!$B$1:$B$10,MATCH(Original!Q908,Abschluss!$A$1:$A$10,0)),"")</f>
        <v>4</v>
      </c>
      <c r="S908" s="23">
        <f>IFERROR(INDEX(Tätigkeit!$B$1:$B$10,MATCH(Original!R908,Tätigkeit!$A$1:$A$10,0)),"")</f>
        <v>1</v>
      </c>
      <c r="T908" s="23">
        <f>IFERROR(INDEX(Berufsfeld!$B$1:$B$16,MATCH(Original!S908,Berufsfeld!$A$1:$A$16,0)),"")</f>
        <v>1</v>
      </c>
      <c r="U908" s="23">
        <f>IFERROR(INDEX(Studium!$B$1:$B$11,MATCH(Original!T908,Studium!$A$1:$A$11,0)),"")</f>
        <v>2</v>
      </c>
      <c r="V908" s="24">
        <f>IFERROR(INDEX(Einkommen!$B$1:$B$17,MATCH(Original!U908,Einkommen!$A$1:$A$17,0)),"")</f>
        <v>2</v>
      </c>
      <c r="W908" s="24">
        <f>IF(Original!V908="","",Original!V908+1)</f>
        <v>6</v>
      </c>
      <c r="X908" s="24">
        <f>IF(Original!W908="","",Original!W908+1)</f>
        <v>4</v>
      </c>
      <c r="Y908" s="25">
        <f>IF(Original!X908="ja",1,IF(Original!X908="nein",0,""))</f>
        <v>1</v>
      </c>
      <c r="Z908" s="25">
        <f>IF(Original!Y908="ja",0,IF(Original!Y908="nein",1,""))</f>
        <v>0</v>
      </c>
      <c r="AA908" s="25">
        <f>IF(OR(Original!Z908="Meine Meinung zu Amazon hat meine Entscheidung im ersten Teil des Fragebogens nicht beeinflusst.",neu!C908=0),0,IF(AND(Original!Z908="Ich habe mich wegen meiner Amazon-Vorbehalte im ersten Teil des Fragebogens fÃ¼r das Spenden entschieden.",neu!C908=1),1,""))</f>
        <v>0</v>
      </c>
      <c r="AB908" s="19"/>
    </row>
    <row r="909" spans="1:28" x14ac:dyDescent="0.3">
      <c r="A909" s="17">
        <f>IF(ISBLANK(Original!C909),1,0)</f>
        <v>0</v>
      </c>
      <c r="B909" s="2" t="str">
        <f>MID(Original!D909,8,1)&amp;MID(Original!F909,8,1)</f>
        <v>A</v>
      </c>
      <c r="C909" s="17">
        <f t="shared" si="70"/>
        <v>1</v>
      </c>
      <c r="D909" s="18">
        <f>Original!G909+1</f>
        <v>5</v>
      </c>
      <c r="E909" s="18">
        <f>Original!H909+1</f>
        <v>3</v>
      </c>
      <c r="F909" s="18">
        <f>10-Original!I909+1</f>
        <v>5</v>
      </c>
      <c r="G909" s="18">
        <f>Original!J909+1</f>
        <v>2</v>
      </c>
      <c r="H909" s="18">
        <f>Original!K909+1</f>
        <v>1</v>
      </c>
      <c r="I909" s="18">
        <f>10-Original!L909+1</f>
        <v>2</v>
      </c>
      <c r="J909" s="4">
        <f t="shared" si="71"/>
        <v>3</v>
      </c>
      <c r="K909" s="18">
        <f>Original!M909</f>
        <v>10</v>
      </c>
      <c r="L909" s="20" t="str">
        <f>IF(RIGHT(Original!N909,3)="â‚¬",LEFT(Original!N909,(LEN(Original!N909)-3)),Original!N909)</f>
        <v>500</v>
      </c>
      <c r="M909" s="21" t="str">
        <f t="shared" si="72"/>
        <v>500</v>
      </c>
      <c r="N909" s="5" t="str">
        <f t="shared" si="73"/>
        <v>500</v>
      </c>
      <c r="O909" s="5">
        <f t="shared" si="74"/>
        <v>500</v>
      </c>
      <c r="P909" s="22" t="str">
        <f>IF(Original!O909="mÃ¤nnlich","0",IF(Original!O909="weiblich","1",""))</f>
        <v>1</v>
      </c>
      <c r="Q909" s="22">
        <f>IFERROR(INDEX(Alter!$B$1:$B$7,MATCH(LEFT(Original!P909,5),Alter!$A$1:$A$7,0)),"")</f>
        <v>2</v>
      </c>
      <c r="R909" s="23">
        <f>IFERROR(INDEX(Abschluss!$B$1:$B$10,MATCH(Original!Q909,Abschluss!$A$1:$A$10,0)),"")</f>
        <v>4</v>
      </c>
      <c r="S909" s="23">
        <f>IFERROR(INDEX(Tätigkeit!$B$1:$B$10,MATCH(Original!R909,Tätigkeit!$A$1:$A$10,0)),"")</f>
        <v>1</v>
      </c>
      <c r="T909" s="23">
        <f>IFERROR(INDEX(Berufsfeld!$B$1:$B$16,MATCH(Original!S909,Berufsfeld!$A$1:$A$16,0)),"")</f>
        <v>4</v>
      </c>
      <c r="U909" s="23">
        <f>IFERROR(INDEX(Studium!$B$1:$B$11,MATCH(Original!T909,Studium!$A$1:$A$11,0)),"")</f>
        <v>3</v>
      </c>
      <c r="V909" s="24">
        <f>IFERROR(INDEX(Einkommen!$B$1:$B$17,MATCH(Original!U909,Einkommen!$A$1:$A$17,0)),"")</f>
        <v>2</v>
      </c>
      <c r="W909" s="24">
        <f>IF(Original!V909="","",Original!V909+1)</f>
        <v>5</v>
      </c>
      <c r="X909" s="24">
        <f>IF(Original!W909="","",Original!W909+1)</f>
        <v>4</v>
      </c>
      <c r="Y909" s="25">
        <f>IF(Original!X909="ja",1,IF(Original!X909="nein",0,""))</f>
        <v>1</v>
      </c>
      <c r="Z909" s="25">
        <f>IF(Original!Y909="ja",0,IF(Original!Y909="nein",1,""))</f>
        <v>0</v>
      </c>
      <c r="AA909" s="25">
        <f>IF(OR(Original!Z909="Meine Meinung zu Amazon hat meine Entscheidung im ersten Teil des Fragebogens nicht beeinflusst.",neu!C909=0),0,IF(AND(Original!Z909="Ich habe mich wegen meiner Amazon-Vorbehalte im ersten Teil des Fragebogens fÃ¼r das Spenden entschieden.",neu!C909=1),1,""))</f>
        <v>0</v>
      </c>
      <c r="AB909" s="19"/>
    </row>
    <row r="910" spans="1:28" x14ac:dyDescent="0.3">
      <c r="A910" s="17">
        <f>IF(ISBLANK(Original!C910),1,0)</f>
        <v>1</v>
      </c>
      <c r="B910" s="2" t="str">
        <f>MID(Original!D910,8,1)&amp;MID(Original!F910,8,1)</f>
        <v>A</v>
      </c>
      <c r="C910" s="17">
        <f t="shared" si="70"/>
        <v>1</v>
      </c>
      <c r="D910" s="18">
        <f>Original!G910+1</f>
        <v>11</v>
      </c>
      <c r="E910" s="18">
        <f>Original!H910+1</f>
        <v>11</v>
      </c>
      <c r="F910" s="18">
        <f>10-Original!I910+1</f>
        <v>6</v>
      </c>
      <c r="G910" s="18">
        <f>Original!J910+1</f>
        <v>8</v>
      </c>
      <c r="H910" s="18">
        <f>Original!K910+1</f>
        <v>6</v>
      </c>
      <c r="I910" s="18">
        <f>10-Original!L910+1</f>
        <v>9</v>
      </c>
      <c r="J910" s="4">
        <f t="shared" si="71"/>
        <v>8.5</v>
      </c>
      <c r="K910" s="18">
        <f>Original!M910</f>
        <v>10</v>
      </c>
      <c r="L910" s="20" t="str">
        <f>IF(RIGHT(Original!N910,3)="â‚¬",LEFT(Original!N910,(LEN(Original!N910)-3)),Original!N910)</f>
        <v>Die HÃ¤lfte</v>
      </c>
      <c r="M910" s="21" t="str">
        <f t="shared" si="72"/>
        <v>Die HÃ¤lfte</v>
      </c>
      <c r="N910" s="5">
        <v>500</v>
      </c>
      <c r="O910" s="5">
        <f t="shared" si="74"/>
        <v>500</v>
      </c>
      <c r="P910" s="22" t="str">
        <f>IF(Original!O910="mÃ¤nnlich","0",IF(Original!O910="weiblich","1",""))</f>
        <v>0</v>
      </c>
      <c r="Q910" s="22">
        <f>IFERROR(INDEX(Alter!$B$1:$B$7,MATCH(LEFT(Original!P910,5),Alter!$A$1:$A$7,0)),"")</f>
        <v>1</v>
      </c>
      <c r="R910" s="23">
        <f>IFERROR(INDEX(Abschluss!$B$1:$B$10,MATCH(Original!Q910,Abschluss!$A$1:$A$10,0)),"")</f>
        <v>1</v>
      </c>
      <c r="S910" s="23">
        <f>IFERROR(INDEX(Tätigkeit!$B$1:$B$10,MATCH(Original!R910,Tätigkeit!$A$1:$A$10,0)),"")</f>
        <v>1</v>
      </c>
      <c r="T910" s="23">
        <f>IFERROR(INDEX(Berufsfeld!$B$1:$B$16,MATCH(Original!S910,Berufsfeld!$A$1:$A$16,0)),"")</f>
        <v>11</v>
      </c>
      <c r="U910" s="23">
        <f>IFERROR(INDEX(Studium!$B$1:$B$11,MATCH(Original!T910,Studium!$A$1:$A$11,0)),"")</f>
        <v>8</v>
      </c>
      <c r="V910" s="24">
        <f>IFERROR(INDEX(Einkommen!$B$1:$B$17,MATCH(Original!U910,Einkommen!$A$1:$A$17,0)),"")</f>
        <v>1</v>
      </c>
      <c r="W910" s="24">
        <f>IF(Original!V910="","",Original!V910+1)</f>
        <v>2</v>
      </c>
      <c r="X910" s="24">
        <f>IF(Original!W910="","",Original!W910+1)</f>
        <v>5</v>
      </c>
      <c r="Y910" s="25">
        <f>IF(Original!X910="ja",1,IF(Original!X910="nein",0,""))</f>
        <v>1</v>
      </c>
      <c r="Z910" s="25">
        <f>IF(Original!Y910="ja",0,IF(Original!Y910="nein",1,""))</f>
        <v>0</v>
      </c>
      <c r="AA910" s="25">
        <f>IF(OR(Original!Z910="Meine Meinung zu Amazon hat meine Entscheidung im ersten Teil des Fragebogens nicht beeinflusst.",neu!C910=0),0,IF(AND(Original!Z910="Ich habe mich wegen meiner Amazon-Vorbehalte im ersten Teil des Fragebogens fÃ¼r das Spenden entschieden.",neu!C910=1),1,""))</f>
        <v>0</v>
      </c>
      <c r="AB910" s="19"/>
    </row>
    <row r="911" spans="1:28" x14ac:dyDescent="0.3">
      <c r="A911" s="17">
        <f>IF(ISBLANK(Original!C911),1,0)</f>
        <v>1</v>
      </c>
      <c r="B911" s="2" t="str">
        <f>MID(Original!D911,8,1)&amp;MID(Original!F911,8,1)</f>
        <v>B</v>
      </c>
      <c r="C911" s="17">
        <f t="shared" si="70"/>
        <v>0</v>
      </c>
      <c r="D911" s="18">
        <f>Original!G911+1</f>
        <v>5</v>
      </c>
      <c r="E911" s="18">
        <f>Original!H911+1</f>
        <v>9</v>
      </c>
      <c r="F911" s="18">
        <f>10-Original!I911+1</f>
        <v>6</v>
      </c>
      <c r="G911" s="18">
        <f>Original!J911+1</f>
        <v>5</v>
      </c>
      <c r="H911" s="18">
        <f>Original!K911+1</f>
        <v>5</v>
      </c>
      <c r="I911" s="18">
        <f>10-Original!L911+1</f>
        <v>3</v>
      </c>
      <c r="J911" s="4">
        <f t="shared" si="71"/>
        <v>5.5</v>
      </c>
      <c r="K911" s="18">
        <f>Original!M911</f>
        <v>7</v>
      </c>
      <c r="L911" s="20">
        <f>IF(RIGHT(Original!N911,3)="â‚¬",LEFT(Original!N911,(LEN(Original!N911)-3)),Original!N911)</f>
        <v>250</v>
      </c>
      <c r="M911" s="21">
        <f t="shared" si="72"/>
        <v>250</v>
      </c>
      <c r="N911" s="5">
        <f t="shared" si="73"/>
        <v>250</v>
      </c>
      <c r="O911" s="5">
        <f t="shared" si="74"/>
        <v>250</v>
      </c>
      <c r="P911" s="22" t="str">
        <f>IF(Original!O911="mÃ¤nnlich","0",IF(Original!O911="weiblich","1",""))</f>
        <v>0</v>
      </c>
      <c r="Q911" s="22">
        <f>IFERROR(INDEX(Alter!$B$1:$B$7,MATCH(LEFT(Original!P911,5),Alter!$A$1:$A$7,0)),"")</f>
        <v>2</v>
      </c>
      <c r="R911" s="23">
        <f>IFERROR(INDEX(Abschluss!$B$1:$B$10,MATCH(Original!Q911,Abschluss!$A$1:$A$10,0)),"")</f>
        <v>4</v>
      </c>
      <c r="S911" s="23">
        <f>IFERROR(INDEX(Tätigkeit!$B$1:$B$10,MATCH(Original!R911,Tätigkeit!$A$1:$A$10,0)),"")</f>
        <v>1</v>
      </c>
      <c r="T911" s="23">
        <f>IFERROR(INDEX(Berufsfeld!$B$1:$B$16,MATCH(Original!S911,Berufsfeld!$A$1:$A$16,0)),"")</f>
        <v>2</v>
      </c>
      <c r="U911" s="23">
        <f>IFERROR(INDEX(Studium!$B$1:$B$11,MATCH(Original!T911,Studium!$A$1:$A$11,0)),"")</f>
        <v>5</v>
      </c>
      <c r="V911" s="24">
        <f>IFERROR(INDEX(Einkommen!$B$1:$B$17,MATCH(Original!U911,Einkommen!$A$1:$A$17,0)),"")</f>
        <v>1</v>
      </c>
      <c r="W911" s="24">
        <f>IF(Original!V911="","",Original!V911+1)</f>
        <v>2</v>
      </c>
      <c r="X911" s="24">
        <f>IF(Original!W911="","",Original!W911+1)</f>
        <v>3</v>
      </c>
      <c r="Y911" s="25">
        <f>IF(Original!X911="ja",1,IF(Original!X911="nein",0,""))</f>
        <v>1</v>
      </c>
      <c r="Z911" s="25">
        <f>IF(Original!Y911="ja",0,IF(Original!Y911="nein",1,""))</f>
        <v>0</v>
      </c>
      <c r="AA911" s="25">
        <f>IF(OR(Original!Z911="Meine Meinung zu Amazon hat meine Entscheidung im ersten Teil des Fragebogens nicht beeinflusst.",neu!C911=0),0,IF(AND(Original!Z911="Ich habe mich wegen meiner Amazon-Vorbehalte im ersten Teil des Fragebogens fÃ¼r das Spenden entschieden.",neu!C911=1),1,""))</f>
        <v>0</v>
      </c>
      <c r="AB911" s="19"/>
    </row>
    <row r="912" spans="1:28" ht="72" x14ac:dyDescent="0.3">
      <c r="A912" s="17">
        <f>IF(ISBLANK(Original!C912),1,0)</f>
        <v>1</v>
      </c>
      <c r="B912" s="2" t="str">
        <f>MID(Original!D912,8,1)&amp;MID(Original!F912,8,1)</f>
        <v>A</v>
      </c>
      <c r="C912" s="17">
        <f t="shared" si="70"/>
        <v>1</v>
      </c>
      <c r="D912" s="18">
        <f>Original!G912+1</f>
        <v>3</v>
      </c>
      <c r="E912" s="18">
        <f>Original!H912+1</f>
        <v>2</v>
      </c>
      <c r="F912" s="18">
        <f>10-Original!I912+1</f>
        <v>2</v>
      </c>
      <c r="G912" s="18">
        <f>Original!J912+1</f>
        <v>3</v>
      </c>
      <c r="H912" s="18">
        <f>Original!K912+1</f>
        <v>6</v>
      </c>
      <c r="I912" s="18">
        <f>10-Original!L912+1</f>
        <v>6</v>
      </c>
      <c r="J912" s="4">
        <f t="shared" si="71"/>
        <v>3.6666666666666665</v>
      </c>
      <c r="K912" s="18">
        <f>Original!M912</f>
        <v>6</v>
      </c>
      <c r="L912" s="20" t="str">
        <f>IF(RIGHT(Original!N912,3)="â‚¬",LEFT(Original!N912,(LEN(Original!N912)-3)),Original!N912)</f>
        <v>Nichts. Ich wÃ¼rde davon lieber meinen Studienkredit abbezahlen :)</v>
      </c>
      <c r="M912" s="21" t="str">
        <f t="shared" si="72"/>
        <v>Nichts. Ich wÃ¼rde davon lieber meinen Studienkredit abbezahlen :)</v>
      </c>
      <c r="N912" s="5">
        <v>0</v>
      </c>
      <c r="O912" s="5">
        <f t="shared" si="74"/>
        <v>0</v>
      </c>
      <c r="P912" s="22" t="str">
        <f>IF(Original!O912="mÃ¤nnlich","0",IF(Original!O912="weiblich","1",""))</f>
        <v>1</v>
      </c>
      <c r="Q912" s="22">
        <f>IFERROR(INDEX(Alter!$B$1:$B$7,MATCH(LEFT(Original!P912,5),Alter!$A$1:$A$7,0)),"")</f>
        <v>2</v>
      </c>
      <c r="R912" s="23">
        <f>IFERROR(INDEX(Abschluss!$B$1:$B$10,MATCH(Original!Q912,Abschluss!$A$1:$A$10,0)),"")</f>
        <v>4</v>
      </c>
      <c r="S912" s="23">
        <f>IFERROR(INDEX(Tätigkeit!$B$1:$B$10,MATCH(Original!R912,Tätigkeit!$A$1:$A$10,0)),"")</f>
        <v>1</v>
      </c>
      <c r="T912" s="23">
        <f>IFERROR(INDEX(Berufsfeld!$B$1:$B$16,MATCH(Original!S912,Berufsfeld!$A$1:$A$16,0)),"")</f>
        <v>12</v>
      </c>
      <c r="U912" s="23">
        <f>IFERROR(INDEX(Studium!$B$1:$B$11,MATCH(Original!T912,Studium!$A$1:$A$11,0)),"")</f>
        <v>10</v>
      </c>
      <c r="V912" s="24">
        <f>IFERROR(INDEX(Einkommen!$B$1:$B$17,MATCH(Original!U912,Einkommen!$A$1:$A$17,0)),"")</f>
        <v>2</v>
      </c>
      <c r="W912" s="24">
        <f>IF(Original!V912="","",Original!V912+1)</f>
        <v>4</v>
      </c>
      <c r="X912" s="24">
        <f>IF(Original!W912="","",Original!W912+1)</f>
        <v>3</v>
      </c>
      <c r="Y912" s="25">
        <f>IF(Original!X912="ja",1,IF(Original!X912="nein",0,""))</f>
        <v>1</v>
      </c>
      <c r="Z912" s="25">
        <f>IF(Original!Y912="ja",0,IF(Original!Y912="nein",1,""))</f>
        <v>0</v>
      </c>
      <c r="AA912" s="25">
        <f>IF(OR(Original!Z912="Meine Meinung zu Amazon hat meine Entscheidung im ersten Teil des Fragebogens nicht beeinflusst.",neu!C912=0),0,IF(AND(Original!Z912="Ich habe mich wegen meiner Amazon-Vorbehalte im ersten Teil des Fragebogens fÃ¼r das Spenden entschieden.",neu!C912=1),1,""))</f>
        <v>0</v>
      </c>
      <c r="AB912" s="19"/>
    </row>
    <row r="913" spans="1:28" x14ac:dyDescent="0.3">
      <c r="A913" s="17">
        <f>IF(ISBLANK(Original!C913),1,0)</f>
        <v>0</v>
      </c>
      <c r="B913" s="2" t="str">
        <f>MID(Original!D913,8,1)&amp;MID(Original!F913,8,1)</f>
        <v>A</v>
      </c>
      <c r="C913" s="17">
        <f t="shared" si="70"/>
        <v>1</v>
      </c>
      <c r="D913" s="18">
        <f>Original!G913+1</f>
        <v>4</v>
      </c>
      <c r="E913" s="18">
        <f>Original!H913+1</f>
        <v>6</v>
      </c>
      <c r="F913" s="18">
        <f>10-Original!I913+1</f>
        <v>5</v>
      </c>
      <c r="G913" s="18">
        <f>Original!J913+1</f>
        <v>4</v>
      </c>
      <c r="H913" s="18">
        <f>Original!K913+1</f>
        <v>1</v>
      </c>
      <c r="I913" s="18">
        <f>10-Original!L913+1</f>
        <v>3</v>
      </c>
      <c r="J913" s="4">
        <f t="shared" si="71"/>
        <v>3.8333333333333335</v>
      </c>
      <c r="K913" s="18">
        <f>Original!M913</f>
        <v>6</v>
      </c>
      <c r="L913" s="20">
        <f>IF(RIGHT(Original!N913,3)="â‚¬",LEFT(Original!N913,(LEN(Original!N913)-3)),Original!N913)</f>
        <v>100</v>
      </c>
      <c r="M913" s="21">
        <f t="shared" si="72"/>
        <v>100</v>
      </c>
      <c r="N913" s="5">
        <f t="shared" si="73"/>
        <v>100</v>
      </c>
      <c r="O913" s="5">
        <f t="shared" si="74"/>
        <v>100</v>
      </c>
      <c r="P913" s="22" t="str">
        <f>IF(Original!O913="mÃ¤nnlich","0",IF(Original!O913="weiblich","1",""))</f>
        <v>1</v>
      </c>
      <c r="Q913" s="22">
        <f>IFERROR(INDEX(Alter!$B$1:$B$7,MATCH(LEFT(Original!P913,5),Alter!$A$1:$A$7,0)),"")</f>
        <v>2</v>
      </c>
      <c r="R913" s="23">
        <f>IFERROR(INDEX(Abschluss!$B$1:$B$10,MATCH(Original!Q913,Abschluss!$A$1:$A$10,0)),"")</f>
        <v>4</v>
      </c>
      <c r="S913" s="23">
        <f>IFERROR(INDEX(Tätigkeit!$B$1:$B$10,MATCH(Original!R913,Tätigkeit!$A$1:$A$10,0)),"")</f>
        <v>1</v>
      </c>
      <c r="T913" s="23">
        <f>IFERROR(INDEX(Berufsfeld!$B$1:$B$16,MATCH(Original!S913,Berufsfeld!$A$1:$A$16,0)),"")</f>
        <v>6</v>
      </c>
      <c r="U913" s="23">
        <f>IFERROR(INDEX(Studium!$B$1:$B$11,MATCH(Original!T913,Studium!$A$1:$A$11,0)),"")</f>
        <v>9</v>
      </c>
      <c r="V913" s="24">
        <f>IFERROR(INDEX(Einkommen!$B$1:$B$17,MATCH(Original!U913,Einkommen!$A$1:$A$17,0)),"")</f>
        <v>1</v>
      </c>
      <c r="W913" s="24">
        <f>IF(Original!V913="","",Original!V913+1)</f>
        <v>4</v>
      </c>
      <c r="X913" s="24">
        <f>IF(Original!W913="","",Original!W913+1)</f>
        <v>3</v>
      </c>
      <c r="Y913" s="25">
        <f>IF(Original!X913="ja",1,IF(Original!X913="nein",0,""))</f>
        <v>1</v>
      </c>
      <c r="Z913" s="25">
        <f>IF(Original!Y913="ja",0,IF(Original!Y913="nein",1,""))</f>
        <v>0</v>
      </c>
      <c r="AA913" s="25">
        <f>IF(OR(Original!Z913="Meine Meinung zu Amazon hat meine Entscheidung im ersten Teil des Fragebogens nicht beeinflusst.",neu!C913=0),0,IF(AND(Original!Z913="Ich habe mich wegen meiner Amazon-Vorbehalte im ersten Teil des Fragebogens fÃ¼r das Spenden entschieden.",neu!C913=1),1,""))</f>
        <v>0</v>
      </c>
      <c r="AB913" s="19"/>
    </row>
    <row r="914" spans="1:28" x14ac:dyDescent="0.3">
      <c r="A914" s="17">
        <f>IF(ISBLANK(Original!C914),1,0)</f>
        <v>1</v>
      </c>
      <c r="B914" s="2" t="str">
        <f>MID(Original!D914,8,1)&amp;MID(Original!F914,8,1)</f>
        <v>A</v>
      </c>
      <c r="C914" s="17">
        <f t="shared" si="70"/>
        <v>1</v>
      </c>
      <c r="D914" s="18">
        <f>Original!G914+1</f>
        <v>5</v>
      </c>
      <c r="E914" s="18">
        <f>Original!H914+1</f>
        <v>5</v>
      </c>
      <c r="F914" s="18">
        <f>10-Original!I914+1</f>
        <v>4</v>
      </c>
      <c r="G914" s="18">
        <f>Original!J914+1</f>
        <v>4</v>
      </c>
      <c r="H914" s="18">
        <f>Original!K914+1</f>
        <v>3</v>
      </c>
      <c r="I914" s="18">
        <f>10-Original!L914+1</f>
        <v>6</v>
      </c>
      <c r="J914" s="4">
        <f t="shared" si="71"/>
        <v>4.5</v>
      </c>
      <c r="K914" s="18">
        <f>Original!M914</f>
        <v>8</v>
      </c>
      <c r="L914" s="20">
        <f>IF(RIGHT(Original!N914,3)="â‚¬",LEFT(Original!N914,(LEN(Original!N914)-3)),Original!N914)</f>
        <v>400</v>
      </c>
      <c r="M914" s="21">
        <f t="shared" si="72"/>
        <v>400</v>
      </c>
      <c r="N914" s="5">
        <f t="shared" si="73"/>
        <v>400</v>
      </c>
      <c r="O914" s="5">
        <f t="shared" si="74"/>
        <v>400</v>
      </c>
      <c r="P914" s="22" t="str">
        <f>IF(Original!O914="mÃ¤nnlich","0",IF(Original!O914="weiblich","1",""))</f>
        <v>1</v>
      </c>
      <c r="Q914" s="22">
        <f>IFERROR(INDEX(Alter!$B$1:$B$7,MATCH(LEFT(Original!P914,5),Alter!$A$1:$A$7,0)),"")</f>
        <v>2</v>
      </c>
      <c r="R914" s="23">
        <f>IFERROR(INDEX(Abschluss!$B$1:$B$10,MATCH(Original!Q914,Abschluss!$A$1:$A$10,0)),"")</f>
        <v>7</v>
      </c>
      <c r="S914" s="23">
        <f>IFERROR(INDEX(Tätigkeit!$B$1:$B$10,MATCH(Original!R914,Tätigkeit!$A$1:$A$10,0)),"")</f>
        <v>1</v>
      </c>
      <c r="T914" s="23" t="str">
        <f>IFERROR(INDEX(Berufsfeld!$B$1:$B$16,MATCH(Original!S914,Berufsfeld!$A$1:$A$16,0)),"")</f>
        <v/>
      </c>
      <c r="U914" s="23">
        <f>IFERROR(INDEX(Studium!$B$1:$B$11,MATCH(Original!T914,Studium!$A$1:$A$11,0)),"")</f>
        <v>5</v>
      </c>
      <c r="V914" s="24">
        <f>IFERROR(INDEX(Einkommen!$B$1:$B$17,MATCH(Original!U914,Einkommen!$A$1:$A$17,0)),"")</f>
        <v>2</v>
      </c>
      <c r="W914" s="24">
        <f>IF(Original!V914="","",Original!V914+1)</f>
        <v>4</v>
      </c>
      <c r="X914" s="24">
        <f>IF(Original!W914="","",Original!W914+1)</f>
        <v>3</v>
      </c>
      <c r="Y914" s="25">
        <f>IF(Original!X914="ja",1,IF(Original!X914="nein",0,""))</f>
        <v>1</v>
      </c>
      <c r="Z914" s="25">
        <f>IF(Original!Y914="ja",0,IF(Original!Y914="nein",1,""))</f>
        <v>0</v>
      </c>
      <c r="AA914" s="25">
        <f>IF(OR(Original!Z914="Meine Meinung zu Amazon hat meine Entscheidung im ersten Teil des Fragebogens nicht beeinflusst.",neu!C914=0),0,IF(AND(Original!Z914="Ich habe mich wegen meiner Amazon-Vorbehalte im ersten Teil des Fragebogens fÃ¼r das Spenden entschieden.",neu!C914=1),1,""))</f>
        <v>0</v>
      </c>
      <c r="AB914" s="19"/>
    </row>
    <row r="915" spans="1:28" x14ac:dyDescent="0.3">
      <c r="A915" s="17">
        <f>IF(ISBLANK(Original!C915),1,0)</f>
        <v>0</v>
      </c>
      <c r="B915" s="2" t="str">
        <f>MID(Original!D915,8,1)&amp;MID(Original!F915,8,1)</f>
        <v>A</v>
      </c>
      <c r="C915" s="17">
        <f t="shared" si="70"/>
        <v>1</v>
      </c>
      <c r="D915" s="18">
        <f>Original!G915+1</f>
        <v>3</v>
      </c>
      <c r="E915" s="18">
        <f>Original!H915+1</f>
        <v>9</v>
      </c>
      <c r="F915" s="18">
        <f>10-Original!I915+1</f>
        <v>1</v>
      </c>
      <c r="G915" s="18">
        <f>Original!J915+1</f>
        <v>3</v>
      </c>
      <c r="H915" s="18">
        <f>Original!K915+1</f>
        <v>1</v>
      </c>
      <c r="I915" s="18">
        <f>10-Original!L915+1</f>
        <v>1</v>
      </c>
      <c r="J915" s="4">
        <f t="shared" si="71"/>
        <v>3</v>
      </c>
      <c r="K915" s="18">
        <f>Original!M915</f>
        <v>10</v>
      </c>
      <c r="L915" s="20">
        <f>IF(RIGHT(Original!N915,3)="â‚¬",LEFT(Original!N915,(LEN(Original!N915)-3)),Original!N915)</f>
        <v>250</v>
      </c>
      <c r="M915" s="21">
        <f t="shared" si="72"/>
        <v>250</v>
      </c>
      <c r="N915" s="5">
        <f t="shared" si="73"/>
        <v>250</v>
      </c>
      <c r="O915" s="5">
        <f t="shared" si="74"/>
        <v>250</v>
      </c>
      <c r="P915" s="22" t="str">
        <f>IF(Original!O915="mÃ¤nnlich","0",IF(Original!O915="weiblich","1",""))</f>
        <v>0</v>
      </c>
      <c r="Q915" s="22">
        <f>IFERROR(INDEX(Alter!$B$1:$B$7,MATCH(LEFT(Original!P915,5),Alter!$A$1:$A$7,0)),"")</f>
        <v>3</v>
      </c>
      <c r="R915" s="23">
        <f>IFERROR(INDEX(Abschluss!$B$1:$B$10,MATCH(Original!Q915,Abschluss!$A$1:$A$10,0)),"")</f>
        <v>4</v>
      </c>
      <c r="S915" s="23">
        <f>IFERROR(INDEX(Tätigkeit!$B$1:$B$10,MATCH(Original!R915,Tätigkeit!$A$1:$A$10,0)),"")</f>
        <v>1</v>
      </c>
      <c r="T915" s="23">
        <f>IFERROR(INDEX(Berufsfeld!$B$1:$B$16,MATCH(Original!S915,Berufsfeld!$A$1:$A$16,0)),"")</f>
        <v>1</v>
      </c>
      <c r="U915" s="23">
        <f>IFERROR(INDEX(Studium!$B$1:$B$11,MATCH(Original!T915,Studium!$A$1:$A$11,0)),"")</f>
        <v>2</v>
      </c>
      <c r="V915" s="24">
        <f>IFERROR(INDEX(Einkommen!$B$1:$B$17,MATCH(Original!U915,Einkommen!$A$1:$A$17,0)),"")</f>
        <v>2</v>
      </c>
      <c r="W915" s="24">
        <f>IF(Original!V915="","",Original!V915+1)</f>
        <v>3</v>
      </c>
      <c r="X915" s="24">
        <f>IF(Original!W915="","",Original!W915+1)</f>
        <v>3</v>
      </c>
      <c r="Y915" s="25">
        <f>IF(Original!X915="ja",1,IF(Original!X915="nein",0,""))</f>
        <v>1</v>
      </c>
      <c r="Z915" s="25">
        <f>IF(Original!Y915="ja",0,IF(Original!Y915="nein",1,""))</f>
        <v>0</v>
      </c>
      <c r="AA915" s="25">
        <f>IF(OR(Original!Z915="Meine Meinung zu Amazon hat meine Entscheidung im ersten Teil des Fragebogens nicht beeinflusst.",neu!C915=0),0,IF(AND(Original!Z915="Ich habe mich wegen meiner Amazon-Vorbehalte im ersten Teil des Fragebogens fÃ¼r das Spenden entschieden.",neu!C915=1),1,""))</f>
        <v>0</v>
      </c>
      <c r="AB915" s="19"/>
    </row>
    <row r="916" spans="1:28" x14ac:dyDescent="0.3">
      <c r="A916" s="17">
        <f>IF(ISBLANK(Original!C916),1,0)</f>
        <v>1</v>
      </c>
      <c r="B916" s="2" t="str">
        <f>MID(Original!D916,8,1)&amp;MID(Original!F916,8,1)</f>
        <v>A</v>
      </c>
      <c r="C916" s="17">
        <f t="shared" si="70"/>
        <v>1</v>
      </c>
      <c r="D916" s="18">
        <f>Original!G916+1</f>
        <v>2</v>
      </c>
      <c r="E916" s="18">
        <f>Original!H916+1</f>
        <v>10</v>
      </c>
      <c r="F916" s="18">
        <f>10-Original!I916+1</f>
        <v>1</v>
      </c>
      <c r="G916" s="18">
        <f>Original!J916+1</f>
        <v>3</v>
      </c>
      <c r="H916" s="18">
        <f>Original!K916+1</f>
        <v>1</v>
      </c>
      <c r="I916" s="18">
        <f>10-Original!L916+1</f>
        <v>10</v>
      </c>
      <c r="J916" s="4">
        <f t="shared" si="71"/>
        <v>4.5</v>
      </c>
      <c r="K916" s="18">
        <f>Original!M916</f>
        <v>6</v>
      </c>
      <c r="L916" s="20">
        <f>IF(RIGHT(Original!N916,3)="â‚¬",LEFT(Original!N916,(LEN(Original!N916)-3)),Original!N916)</f>
        <v>240</v>
      </c>
      <c r="M916" s="21">
        <f t="shared" si="72"/>
        <v>240</v>
      </c>
      <c r="N916" s="5">
        <f t="shared" si="73"/>
        <v>240</v>
      </c>
      <c r="O916" s="5">
        <f t="shared" si="74"/>
        <v>240</v>
      </c>
      <c r="P916" s="22" t="str">
        <f>IF(Original!O916="mÃ¤nnlich","0",IF(Original!O916="weiblich","1",""))</f>
        <v>0</v>
      </c>
      <c r="Q916" s="22">
        <f>IFERROR(INDEX(Alter!$B$1:$B$7,MATCH(LEFT(Original!P916,5),Alter!$A$1:$A$7,0)),"")</f>
        <v>3</v>
      </c>
      <c r="R916" s="23">
        <f>IFERROR(INDEX(Abschluss!$B$1:$B$10,MATCH(Original!Q916,Abschluss!$A$1:$A$10,0)),"")</f>
        <v>4</v>
      </c>
      <c r="S916" s="23">
        <f>IFERROR(INDEX(Tätigkeit!$B$1:$B$10,MATCH(Original!R916,Tätigkeit!$A$1:$A$10,0)),"")</f>
        <v>7</v>
      </c>
      <c r="T916" s="23">
        <f>IFERROR(INDEX(Berufsfeld!$B$1:$B$16,MATCH(Original!S916,Berufsfeld!$A$1:$A$16,0)),"")</f>
        <v>11</v>
      </c>
      <c r="U916" s="23">
        <f>IFERROR(INDEX(Studium!$B$1:$B$11,MATCH(Original!T916,Studium!$A$1:$A$11,0)),"")</f>
        <v>9</v>
      </c>
      <c r="V916" s="24">
        <f>IFERROR(INDEX(Einkommen!$B$1:$B$17,MATCH(Original!U916,Einkommen!$A$1:$A$17,0)),"")</f>
        <v>2</v>
      </c>
      <c r="W916" s="24">
        <f>IF(Original!V916="","",Original!V916+1)</f>
        <v>4</v>
      </c>
      <c r="X916" s="24">
        <f>IF(Original!W916="","",Original!W916+1)</f>
        <v>2</v>
      </c>
      <c r="Y916" s="25">
        <f>IF(Original!X916="ja",1,IF(Original!X916="nein",0,""))</f>
        <v>1</v>
      </c>
      <c r="Z916" s="25">
        <f>IF(Original!Y916="ja",0,IF(Original!Y916="nein",1,""))</f>
        <v>0</v>
      </c>
      <c r="AA916" s="25">
        <f>IF(OR(Original!Z916="Meine Meinung zu Amazon hat meine Entscheidung im ersten Teil des Fragebogens nicht beeinflusst.",neu!C916=0),0,IF(AND(Original!Z916="Ich habe mich wegen meiner Amazon-Vorbehalte im ersten Teil des Fragebogens fÃ¼r das Spenden entschieden.",neu!C916=1),1,""))</f>
        <v>0</v>
      </c>
      <c r="AB916" s="19"/>
    </row>
    <row r="917" spans="1:28" x14ac:dyDescent="0.3">
      <c r="A917" s="17">
        <f>IF(ISBLANK(Original!C917),1,0)</f>
        <v>0</v>
      </c>
      <c r="B917" s="2" t="str">
        <f>MID(Original!D917,8,1)&amp;MID(Original!F917,8,1)</f>
        <v>A</v>
      </c>
      <c r="C917" s="17">
        <f t="shared" si="70"/>
        <v>1</v>
      </c>
      <c r="D917" s="18">
        <f>Original!G917+1</f>
        <v>1</v>
      </c>
      <c r="E917" s="18">
        <f>Original!H917+1</f>
        <v>3</v>
      </c>
      <c r="F917" s="18">
        <f>10-Original!I917+1</f>
        <v>3</v>
      </c>
      <c r="G917" s="18">
        <f>Original!J917+1</f>
        <v>3</v>
      </c>
      <c r="H917" s="18">
        <f>Original!K917+1</f>
        <v>3</v>
      </c>
      <c r="I917" s="18">
        <f>10-Original!L917+1</f>
        <v>3</v>
      </c>
      <c r="J917" s="4">
        <f t="shared" si="71"/>
        <v>2.6666666666666665</v>
      </c>
      <c r="K917" s="18">
        <f>Original!M917</f>
        <v>4</v>
      </c>
      <c r="L917" s="20">
        <f>IF(RIGHT(Original!N917,3)="â‚¬",LEFT(Original!N917,(LEN(Original!N917)-3)),Original!N917)</f>
        <v>100</v>
      </c>
      <c r="M917" s="21">
        <f t="shared" si="72"/>
        <v>100</v>
      </c>
      <c r="N917" s="5">
        <f t="shared" si="73"/>
        <v>100</v>
      </c>
      <c r="O917" s="5">
        <f t="shared" si="74"/>
        <v>100</v>
      </c>
      <c r="P917" s="22" t="str">
        <f>IF(Original!O917="mÃ¤nnlich","0",IF(Original!O917="weiblich","1",""))</f>
        <v>0</v>
      </c>
      <c r="Q917" s="22">
        <f>IFERROR(INDEX(Alter!$B$1:$B$7,MATCH(LEFT(Original!P917,5),Alter!$A$1:$A$7,0)),"")</f>
        <v>2</v>
      </c>
      <c r="R917" s="23">
        <f>IFERROR(INDEX(Abschluss!$B$1:$B$10,MATCH(Original!Q917,Abschluss!$A$1:$A$10,0)),"")</f>
        <v>4</v>
      </c>
      <c r="S917" s="23">
        <f>IFERROR(INDEX(Tätigkeit!$B$1:$B$10,MATCH(Original!R917,Tätigkeit!$A$1:$A$10,0)),"")</f>
        <v>1</v>
      </c>
      <c r="T917" s="23">
        <f>IFERROR(INDEX(Berufsfeld!$B$1:$B$16,MATCH(Original!S917,Berufsfeld!$A$1:$A$16,0)),"")</f>
        <v>8</v>
      </c>
      <c r="U917" s="23">
        <f>IFERROR(INDEX(Studium!$B$1:$B$11,MATCH(Original!T917,Studium!$A$1:$A$11,0)),"")</f>
        <v>5</v>
      </c>
      <c r="V917" s="24">
        <f>IFERROR(INDEX(Einkommen!$B$1:$B$17,MATCH(Original!U917,Einkommen!$A$1:$A$17,0)),"")</f>
        <v>3</v>
      </c>
      <c r="W917" s="24">
        <f>IF(Original!V917="","",Original!V917+1)</f>
        <v>2</v>
      </c>
      <c r="X917" s="24">
        <f>IF(Original!W917="","",Original!W917+1)</f>
        <v>1</v>
      </c>
      <c r="Y917" s="25">
        <f>IF(Original!X917="ja",1,IF(Original!X917="nein",0,""))</f>
        <v>0</v>
      </c>
      <c r="Z917" s="25">
        <f>IF(Original!Y917="ja",0,IF(Original!Y917="nein",1,""))</f>
        <v>0</v>
      </c>
      <c r="AA917" s="25">
        <f>IF(OR(Original!Z917="Meine Meinung zu Amazon hat meine Entscheidung im ersten Teil des Fragebogens nicht beeinflusst.",neu!C917=0),0,IF(AND(Original!Z917="Ich habe mich wegen meiner Amazon-Vorbehalte im ersten Teil des Fragebogens fÃ¼r das Spenden entschieden.",neu!C917=1),1,""))</f>
        <v>0</v>
      </c>
      <c r="AB917" s="19"/>
    </row>
    <row r="918" spans="1:28" x14ac:dyDescent="0.3">
      <c r="A918" s="17">
        <f>IF(ISBLANK(Original!C918),1,0)</f>
        <v>0</v>
      </c>
      <c r="B918" s="2" t="str">
        <f>MID(Original!D918,8,1)&amp;MID(Original!F918,8,1)</f>
        <v>A</v>
      </c>
      <c r="C918" s="17">
        <f t="shared" si="70"/>
        <v>1</v>
      </c>
      <c r="D918" s="18">
        <f>Original!G918+1</f>
        <v>1</v>
      </c>
      <c r="E918" s="18">
        <f>Original!H918+1</f>
        <v>5</v>
      </c>
      <c r="F918" s="18">
        <f>10-Original!I918+1</f>
        <v>1</v>
      </c>
      <c r="G918" s="18">
        <f>Original!J918+1</f>
        <v>5</v>
      </c>
      <c r="H918" s="18">
        <f>Original!K918+1</f>
        <v>1</v>
      </c>
      <c r="I918" s="18">
        <f>10-Original!L918+1</f>
        <v>3</v>
      </c>
      <c r="J918" s="4">
        <f t="shared" si="71"/>
        <v>2.6666666666666665</v>
      </c>
      <c r="K918" s="18">
        <f>Original!M918</f>
        <v>10</v>
      </c>
      <c r="L918" s="20">
        <f>IF(RIGHT(Original!N918,3)="â‚¬",LEFT(Original!N918,(LEN(Original!N918)-3)),Original!N918)</f>
        <v>500</v>
      </c>
      <c r="M918" s="21">
        <f t="shared" si="72"/>
        <v>500</v>
      </c>
      <c r="N918" s="5">
        <f t="shared" si="73"/>
        <v>500</v>
      </c>
      <c r="O918" s="5">
        <f t="shared" si="74"/>
        <v>500</v>
      </c>
      <c r="P918" s="22" t="str">
        <f>IF(Original!O918="mÃ¤nnlich","0",IF(Original!O918="weiblich","1",""))</f>
        <v>1</v>
      </c>
      <c r="Q918" s="22">
        <f>IFERROR(INDEX(Alter!$B$1:$B$7,MATCH(LEFT(Original!P918,5),Alter!$A$1:$A$7,0)),"")</f>
        <v>2</v>
      </c>
      <c r="R918" s="23">
        <f>IFERROR(INDEX(Abschluss!$B$1:$B$10,MATCH(Original!Q918,Abschluss!$A$1:$A$10,0)),"")</f>
        <v>4</v>
      </c>
      <c r="S918" s="23">
        <f>IFERROR(INDEX(Tätigkeit!$B$1:$B$10,MATCH(Original!R918,Tätigkeit!$A$1:$A$10,0)),"")</f>
        <v>1</v>
      </c>
      <c r="T918" s="23">
        <f>IFERROR(INDEX(Berufsfeld!$B$1:$B$16,MATCH(Original!S918,Berufsfeld!$A$1:$A$16,0)),"")</f>
        <v>1</v>
      </c>
      <c r="U918" s="23">
        <f>IFERROR(INDEX(Studium!$B$1:$B$11,MATCH(Original!T918,Studium!$A$1:$A$11,0)),"")</f>
        <v>7</v>
      </c>
      <c r="V918" s="24">
        <f>IFERROR(INDEX(Einkommen!$B$1:$B$17,MATCH(Original!U918,Einkommen!$A$1:$A$17,0)),"")</f>
        <v>2</v>
      </c>
      <c r="W918" s="24">
        <f>IF(Original!V918="","",Original!V918+1)</f>
        <v>7</v>
      </c>
      <c r="X918" s="24">
        <f>IF(Original!W918="","",Original!W918+1)</f>
        <v>3</v>
      </c>
      <c r="Y918" s="25">
        <f>IF(Original!X918="ja",1,IF(Original!X918="nein",0,""))</f>
        <v>1</v>
      </c>
      <c r="Z918" s="25">
        <f>IF(Original!Y918="ja",0,IF(Original!Y918="nein",1,""))</f>
        <v>0</v>
      </c>
      <c r="AA918" s="25">
        <f>IF(OR(Original!Z918="Meine Meinung zu Amazon hat meine Entscheidung im ersten Teil des Fragebogens nicht beeinflusst.",neu!C918=0),0,IF(AND(Original!Z918="Ich habe mich wegen meiner Amazon-Vorbehalte im ersten Teil des Fragebogens fÃ¼r das Spenden entschieden.",neu!C918=1),1,""))</f>
        <v>0</v>
      </c>
      <c r="AB918" s="19"/>
    </row>
    <row r="919" spans="1:28" x14ac:dyDescent="0.3">
      <c r="A919" s="17">
        <f>IF(ISBLANK(Original!C919),1,0)</f>
        <v>0</v>
      </c>
      <c r="B919" s="2" t="str">
        <f>MID(Original!D919,8,1)&amp;MID(Original!F919,8,1)</f>
        <v>A</v>
      </c>
      <c r="C919" s="17">
        <f t="shared" si="70"/>
        <v>1</v>
      </c>
      <c r="D919" s="18">
        <f>Original!G919+1</f>
        <v>10</v>
      </c>
      <c r="E919" s="18">
        <f>Original!H919+1</f>
        <v>11</v>
      </c>
      <c r="F919" s="18">
        <f>10-Original!I919+1</f>
        <v>4</v>
      </c>
      <c r="G919" s="18">
        <f>Original!J919+1</f>
        <v>4</v>
      </c>
      <c r="H919" s="18">
        <f>Original!K919+1</f>
        <v>7</v>
      </c>
      <c r="I919" s="18">
        <f>10-Original!L919+1</f>
        <v>6</v>
      </c>
      <c r="J919" s="4">
        <f t="shared" si="71"/>
        <v>7</v>
      </c>
      <c r="K919" s="18">
        <f>Original!M919</f>
        <v>5</v>
      </c>
      <c r="L919" s="20">
        <f>IF(RIGHT(Original!N919,3)="â‚¬",LEFT(Original!N919,(LEN(Original!N919)-3)),Original!N919)</f>
        <v>0</v>
      </c>
      <c r="M919" s="21">
        <f t="shared" si="72"/>
        <v>0</v>
      </c>
      <c r="N919" s="5">
        <f t="shared" si="73"/>
        <v>0</v>
      </c>
      <c r="O919" s="5">
        <f t="shared" si="74"/>
        <v>0</v>
      </c>
      <c r="P919" s="22" t="str">
        <f>IF(Original!O919="mÃ¤nnlich","0",IF(Original!O919="weiblich","1",""))</f>
        <v>0</v>
      </c>
      <c r="Q919" s="22">
        <f>IFERROR(INDEX(Alter!$B$1:$B$7,MATCH(LEFT(Original!P919,5),Alter!$A$1:$A$7,0)),"")</f>
        <v>2</v>
      </c>
      <c r="R919" s="23">
        <f>IFERROR(INDEX(Abschluss!$B$1:$B$10,MATCH(Original!Q919,Abschluss!$A$1:$A$10,0)),"")</f>
        <v>4</v>
      </c>
      <c r="S919" s="23">
        <f>IFERROR(INDEX(Tätigkeit!$B$1:$B$10,MATCH(Original!R919,Tätigkeit!$A$1:$A$10,0)),"")</f>
        <v>1</v>
      </c>
      <c r="T919" s="23">
        <f>IFERROR(INDEX(Berufsfeld!$B$1:$B$16,MATCH(Original!S919,Berufsfeld!$A$1:$A$16,0)),"")</f>
        <v>7</v>
      </c>
      <c r="U919" s="23">
        <f>IFERROR(INDEX(Studium!$B$1:$B$11,MATCH(Original!T919,Studium!$A$1:$A$11,0)),"")</f>
        <v>5</v>
      </c>
      <c r="V919" s="24">
        <f>IFERROR(INDEX(Einkommen!$B$1:$B$17,MATCH(Original!U919,Einkommen!$A$1:$A$17,0)),"")</f>
        <v>2</v>
      </c>
      <c r="W919" s="24">
        <f>IF(Original!V919="","",Original!V919+1)</f>
        <v>4</v>
      </c>
      <c r="X919" s="24">
        <f>IF(Original!W919="","",Original!W919+1)</f>
        <v>4</v>
      </c>
      <c r="Y919" s="25">
        <f>IF(Original!X919="ja",1,IF(Original!X919="nein",0,""))</f>
        <v>1</v>
      </c>
      <c r="Z919" s="25">
        <f>IF(Original!Y919="ja",0,IF(Original!Y919="nein",1,""))</f>
        <v>0</v>
      </c>
      <c r="AA919" s="25">
        <f>IF(OR(Original!Z919="Meine Meinung zu Amazon hat meine Entscheidung im ersten Teil des Fragebogens nicht beeinflusst.",neu!C919=0),0,IF(AND(Original!Z919="Ich habe mich wegen meiner Amazon-Vorbehalte im ersten Teil des Fragebogens fÃ¼r das Spenden entschieden.",neu!C919=1),1,""))</f>
        <v>0</v>
      </c>
      <c r="AB919" s="19"/>
    </row>
    <row r="920" spans="1:28" x14ac:dyDescent="0.3">
      <c r="A920" s="17">
        <f>IF(ISBLANK(Original!C920),1,0)</f>
        <v>1</v>
      </c>
      <c r="B920" s="2" t="str">
        <f>MID(Original!D920,8,1)&amp;MID(Original!F920,8,1)</f>
        <v>B</v>
      </c>
      <c r="C920" s="17">
        <f t="shared" si="70"/>
        <v>0</v>
      </c>
      <c r="D920" s="18">
        <f>Original!G920+1</f>
        <v>11</v>
      </c>
      <c r="E920" s="18">
        <f>Original!H920+1</f>
        <v>11</v>
      </c>
      <c r="F920" s="18">
        <f>10-Original!I920+1</f>
        <v>9</v>
      </c>
      <c r="G920" s="18">
        <f>Original!J920+1</f>
        <v>9</v>
      </c>
      <c r="H920" s="18">
        <f>Original!K920+1</f>
        <v>8</v>
      </c>
      <c r="I920" s="18">
        <f>10-Original!L920+1</f>
        <v>9</v>
      </c>
      <c r="J920" s="4">
        <f t="shared" si="71"/>
        <v>9.5</v>
      </c>
      <c r="K920" s="18">
        <f>Original!M920</f>
        <v>2</v>
      </c>
      <c r="L920" s="20">
        <f>IF(RIGHT(Original!N920,3)="â‚¬",LEFT(Original!N920,(LEN(Original!N920)-3)),Original!N920)</f>
        <v>50</v>
      </c>
      <c r="M920" s="21">
        <f t="shared" si="72"/>
        <v>50</v>
      </c>
      <c r="N920" s="5">
        <f t="shared" si="73"/>
        <v>50</v>
      </c>
      <c r="O920" s="5">
        <f t="shared" si="74"/>
        <v>50</v>
      </c>
      <c r="P920" s="22" t="str">
        <f>IF(Original!O920="mÃ¤nnlich","0",IF(Original!O920="weiblich","1",""))</f>
        <v>0</v>
      </c>
      <c r="Q920" s="22">
        <f>IFERROR(INDEX(Alter!$B$1:$B$7,MATCH(LEFT(Original!P920,5),Alter!$A$1:$A$7,0)),"")</f>
        <v>3</v>
      </c>
      <c r="R920" s="23">
        <f>IFERROR(INDEX(Abschluss!$B$1:$B$10,MATCH(Original!Q920,Abschluss!$A$1:$A$10,0)),"")</f>
        <v>7</v>
      </c>
      <c r="S920" s="23">
        <f>IFERROR(INDEX(Tätigkeit!$B$1:$B$10,MATCH(Original!R920,Tätigkeit!$A$1:$A$10,0)),"")</f>
        <v>1</v>
      </c>
      <c r="T920" s="23">
        <f>IFERROR(INDEX(Berufsfeld!$B$1:$B$16,MATCH(Original!S920,Berufsfeld!$A$1:$A$16,0)),"")</f>
        <v>2</v>
      </c>
      <c r="U920" s="23">
        <f>IFERROR(INDEX(Studium!$B$1:$B$11,MATCH(Original!T920,Studium!$A$1:$A$11,0)),"")</f>
        <v>9</v>
      </c>
      <c r="V920" s="24">
        <f>IFERROR(INDEX(Einkommen!$B$1:$B$17,MATCH(Original!U920,Einkommen!$A$1:$A$17,0)),"")</f>
        <v>2</v>
      </c>
      <c r="W920" s="24">
        <f>IF(Original!V920="","",Original!V920+1)</f>
        <v>7</v>
      </c>
      <c r="X920" s="24">
        <f>IF(Original!W920="","",Original!W920+1)</f>
        <v>7</v>
      </c>
      <c r="Y920" s="25">
        <f>IF(Original!X920="ja",1,IF(Original!X920="nein",0,""))</f>
        <v>1</v>
      </c>
      <c r="Z920" s="25">
        <f>IF(Original!Y920="ja",0,IF(Original!Y920="nein",1,""))</f>
        <v>0</v>
      </c>
      <c r="AA920" s="25">
        <f>IF(OR(Original!Z920="Meine Meinung zu Amazon hat meine Entscheidung im ersten Teil des Fragebogens nicht beeinflusst.",neu!C920=0),0,IF(AND(Original!Z920="Ich habe mich wegen meiner Amazon-Vorbehalte im ersten Teil des Fragebogens fÃ¼r das Spenden entschieden.",neu!C920=1),1,""))</f>
        <v>0</v>
      </c>
      <c r="AB920" s="19"/>
    </row>
    <row r="921" spans="1:28" x14ac:dyDescent="0.3">
      <c r="A921" s="17">
        <f>IF(ISBLANK(Original!C921),1,0)</f>
        <v>1</v>
      </c>
      <c r="B921" s="2" t="str">
        <f>MID(Original!D921,8,1)&amp;MID(Original!F921,8,1)</f>
        <v>A</v>
      </c>
      <c r="C921" s="17">
        <f t="shared" si="70"/>
        <v>1</v>
      </c>
      <c r="D921" s="18">
        <f>Original!G921+1</f>
        <v>6</v>
      </c>
      <c r="E921" s="18">
        <f>Original!H921+1</f>
        <v>5</v>
      </c>
      <c r="F921" s="18">
        <f>10-Original!I921+1</f>
        <v>4</v>
      </c>
      <c r="G921" s="18">
        <f>Original!J921+1</f>
        <v>2</v>
      </c>
      <c r="H921" s="18">
        <f>Original!K921+1</f>
        <v>4</v>
      </c>
      <c r="I921" s="18">
        <f>10-Original!L921+1</f>
        <v>5</v>
      </c>
      <c r="J921" s="4">
        <f t="shared" si="71"/>
        <v>4.333333333333333</v>
      </c>
      <c r="K921" s="18">
        <f>Original!M921</f>
        <v>8</v>
      </c>
      <c r="L921" s="20">
        <f>IF(RIGHT(Original!N921,3)="â‚¬",LEFT(Original!N921,(LEN(Original!N921)-3)),Original!N921)</f>
        <v>100</v>
      </c>
      <c r="M921" s="21">
        <f t="shared" si="72"/>
        <v>100</v>
      </c>
      <c r="N921" s="5">
        <f t="shared" si="73"/>
        <v>100</v>
      </c>
      <c r="O921" s="5">
        <f t="shared" si="74"/>
        <v>100</v>
      </c>
      <c r="P921" s="22" t="str">
        <f>IF(Original!O921="mÃ¤nnlich","0",IF(Original!O921="weiblich","1",""))</f>
        <v>1</v>
      </c>
      <c r="Q921" s="22">
        <f>IFERROR(INDEX(Alter!$B$1:$B$7,MATCH(LEFT(Original!P921,5),Alter!$A$1:$A$7,0)),"")</f>
        <v>2</v>
      </c>
      <c r="R921" s="23">
        <f>IFERROR(INDEX(Abschluss!$B$1:$B$10,MATCH(Original!Q921,Abschluss!$A$1:$A$10,0)),"")</f>
        <v>4</v>
      </c>
      <c r="S921" s="23">
        <f>IFERROR(INDEX(Tätigkeit!$B$1:$B$10,MATCH(Original!R921,Tätigkeit!$A$1:$A$10,0)),"")</f>
        <v>1</v>
      </c>
      <c r="T921" s="23" t="str">
        <f>IFERROR(INDEX(Berufsfeld!$B$1:$B$16,MATCH(Original!S921,Berufsfeld!$A$1:$A$16,0)),"")</f>
        <v/>
      </c>
      <c r="U921" s="23">
        <f>IFERROR(INDEX(Studium!$B$1:$B$11,MATCH(Original!T921,Studium!$A$1:$A$11,0)),"")</f>
        <v>7</v>
      </c>
      <c r="V921" s="24">
        <f>IFERROR(INDEX(Einkommen!$B$1:$B$17,MATCH(Original!U921,Einkommen!$A$1:$A$17,0)),"")</f>
        <v>3</v>
      </c>
      <c r="W921" s="24">
        <f>IF(Original!V921="","",Original!V921+1)</f>
        <v>4</v>
      </c>
      <c r="X921" s="24">
        <f>IF(Original!W921="","",Original!W921+1)</f>
        <v>4</v>
      </c>
      <c r="Y921" s="25">
        <f>IF(Original!X921="ja",1,IF(Original!X921="nein",0,""))</f>
        <v>1</v>
      </c>
      <c r="Z921" s="25">
        <f>IF(Original!Y921="ja",0,IF(Original!Y921="nein",1,""))</f>
        <v>0</v>
      </c>
      <c r="AA921" s="25">
        <f>IF(OR(Original!Z921="Meine Meinung zu Amazon hat meine Entscheidung im ersten Teil des Fragebogens nicht beeinflusst.",neu!C921=0),0,IF(AND(Original!Z921="Ich habe mich wegen meiner Amazon-Vorbehalte im ersten Teil des Fragebogens fÃ¼r das Spenden entschieden.",neu!C921=1),1,""))</f>
        <v>0</v>
      </c>
      <c r="AB921" s="19"/>
    </row>
    <row r="922" spans="1:28" x14ac:dyDescent="0.3">
      <c r="A922" s="17">
        <f>IF(ISBLANK(Original!C922),1,0)</f>
        <v>0</v>
      </c>
      <c r="B922" s="2" t="str">
        <f>MID(Original!D922,8,1)&amp;MID(Original!F922,8,1)</f>
        <v>A</v>
      </c>
      <c r="C922" s="17">
        <f t="shared" si="70"/>
        <v>1</v>
      </c>
      <c r="D922" s="18">
        <f>Original!G922+1</f>
        <v>8</v>
      </c>
      <c r="E922" s="18">
        <f>Original!H922+1</f>
        <v>4</v>
      </c>
      <c r="F922" s="18">
        <f>10-Original!I922+1</f>
        <v>4</v>
      </c>
      <c r="G922" s="18">
        <f>Original!J922+1</f>
        <v>4</v>
      </c>
      <c r="H922" s="18">
        <f>Original!K922+1</f>
        <v>1</v>
      </c>
      <c r="I922" s="18">
        <f>10-Original!L922+1</f>
        <v>3</v>
      </c>
      <c r="J922" s="4">
        <f t="shared" si="71"/>
        <v>4</v>
      </c>
      <c r="K922" s="18">
        <f>Original!M922</f>
        <v>8</v>
      </c>
      <c r="L922" s="20">
        <f>IF(RIGHT(Original!N922,3)="â‚¬",LEFT(Original!N922,(LEN(Original!N922)-3)),Original!N922)</f>
        <v>50</v>
      </c>
      <c r="M922" s="21">
        <f t="shared" si="72"/>
        <v>50</v>
      </c>
      <c r="N922" s="5">
        <f t="shared" si="73"/>
        <v>50</v>
      </c>
      <c r="O922" s="5">
        <f t="shared" si="74"/>
        <v>50</v>
      </c>
      <c r="P922" s="22" t="str">
        <f>IF(Original!O922="mÃ¤nnlich","0",IF(Original!O922="weiblich","1",""))</f>
        <v>0</v>
      </c>
      <c r="Q922" s="22">
        <f>IFERROR(INDEX(Alter!$B$1:$B$7,MATCH(LEFT(Original!P922,5),Alter!$A$1:$A$7,0)),"")</f>
        <v>2</v>
      </c>
      <c r="R922" s="23">
        <f>IFERROR(INDEX(Abschluss!$B$1:$B$10,MATCH(Original!Q922,Abschluss!$A$1:$A$10,0)),"")</f>
        <v>4</v>
      </c>
      <c r="S922" s="23">
        <f>IFERROR(INDEX(Tätigkeit!$B$1:$B$10,MATCH(Original!R922,Tätigkeit!$A$1:$A$10,0)),"")</f>
        <v>1</v>
      </c>
      <c r="T922" s="23" t="str">
        <f>IFERROR(INDEX(Berufsfeld!$B$1:$B$16,MATCH(Original!S922,Berufsfeld!$A$1:$A$16,0)),"")</f>
        <v/>
      </c>
      <c r="U922" s="23">
        <f>IFERROR(INDEX(Studium!$B$1:$B$11,MATCH(Original!T922,Studium!$A$1:$A$11,0)),"")</f>
        <v>7</v>
      </c>
      <c r="V922" s="24">
        <f>IFERROR(INDEX(Einkommen!$B$1:$B$17,MATCH(Original!U922,Einkommen!$A$1:$A$17,0)),"")</f>
        <v>2</v>
      </c>
      <c r="W922" s="24">
        <f>IF(Original!V922="","",Original!V922+1)</f>
        <v>5</v>
      </c>
      <c r="X922" s="24">
        <f>IF(Original!W922="","",Original!W922+1)</f>
        <v>5</v>
      </c>
      <c r="Y922" s="25">
        <f>IF(Original!X922="ja",1,IF(Original!X922="nein",0,""))</f>
        <v>1</v>
      </c>
      <c r="Z922" s="25">
        <f>IF(Original!Y922="ja",0,IF(Original!Y922="nein",1,""))</f>
        <v>0</v>
      </c>
      <c r="AA922" s="25">
        <f>IF(OR(Original!Z922="Meine Meinung zu Amazon hat meine Entscheidung im ersten Teil des Fragebogens nicht beeinflusst.",neu!C922=0),0,IF(AND(Original!Z922="Ich habe mich wegen meiner Amazon-Vorbehalte im ersten Teil des Fragebogens fÃ¼r das Spenden entschieden.",neu!C922=1),1,""))</f>
        <v>0</v>
      </c>
      <c r="AB922" s="19"/>
    </row>
    <row r="923" spans="1:28" x14ac:dyDescent="0.3">
      <c r="A923" s="17">
        <f>IF(ISBLANK(Original!C923),1,0)</f>
        <v>1</v>
      </c>
      <c r="B923" s="2" t="str">
        <f>MID(Original!D923,8,1)&amp;MID(Original!F923,8,1)</f>
        <v>B</v>
      </c>
      <c r="C923" s="17">
        <f t="shared" si="70"/>
        <v>0</v>
      </c>
      <c r="D923" s="18">
        <f>Original!G923+1</f>
        <v>3</v>
      </c>
      <c r="E923" s="18">
        <f>Original!H923+1</f>
        <v>10</v>
      </c>
      <c r="F923" s="18">
        <f>10-Original!I923+1</f>
        <v>2</v>
      </c>
      <c r="G923" s="18">
        <f>Original!J923+1</f>
        <v>3</v>
      </c>
      <c r="H923" s="18">
        <f>Original!K923+1</f>
        <v>1</v>
      </c>
      <c r="I923" s="18">
        <f>10-Original!L923+1</f>
        <v>2</v>
      </c>
      <c r="J923" s="4">
        <f t="shared" si="71"/>
        <v>3.5</v>
      </c>
      <c r="K923" s="18">
        <f>Original!M923</f>
        <v>7</v>
      </c>
      <c r="L923" s="20" t="str">
        <f>IF(RIGHT(Original!N923,3)="â‚¬",LEFT(Original!N923,(LEN(Original!N923)-3)),Original!N923)</f>
        <v>0</v>
      </c>
      <c r="M923" s="21" t="str">
        <f t="shared" si="72"/>
        <v>0</v>
      </c>
      <c r="N923" s="5" t="str">
        <f t="shared" si="73"/>
        <v>0</v>
      </c>
      <c r="O923" s="5">
        <f t="shared" si="74"/>
        <v>0</v>
      </c>
      <c r="P923" s="22" t="str">
        <f>IF(Original!O923="mÃ¤nnlich","0",IF(Original!O923="weiblich","1",""))</f>
        <v>0</v>
      </c>
      <c r="Q923" s="22">
        <f>IFERROR(INDEX(Alter!$B$1:$B$7,MATCH(LEFT(Original!P923,5),Alter!$A$1:$A$7,0)),"")</f>
        <v>2</v>
      </c>
      <c r="R923" s="23">
        <f>IFERROR(INDEX(Abschluss!$B$1:$B$10,MATCH(Original!Q923,Abschluss!$A$1:$A$10,0)),"")</f>
        <v>4</v>
      </c>
      <c r="S923" s="23">
        <f>IFERROR(INDEX(Tätigkeit!$B$1:$B$10,MATCH(Original!R923,Tätigkeit!$A$1:$A$10,0)),"")</f>
        <v>6</v>
      </c>
      <c r="T923" s="23">
        <f>IFERROR(INDEX(Berufsfeld!$B$1:$B$16,MATCH(Original!S923,Berufsfeld!$A$1:$A$16,0)),"")</f>
        <v>3</v>
      </c>
      <c r="U923" s="23">
        <f>IFERROR(INDEX(Studium!$B$1:$B$11,MATCH(Original!T923,Studium!$A$1:$A$11,0)),"")</f>
        <v>1</v>
      </c>
      <c r="V923" s="24">
        <f>IFERROR(INDEX(Einkommen!$B$1:$B$17,MATCH(Original!U923,Einkommen!$A$1:$A$17,0)),"")</f>
        <v>2</v>
      </c>
      <c r="W923" s="24">
        <f>IF(Original!V923="","",Original!V923+1)</f>
        <v>4</v>
      </c>
      <c r="X923" s="24">
        <f>IF(Original!W923="","",Original!W923+1)</f>
        <v>2</v>
      </c>
      <c r="Y923" s="25">
        <f>IF(Original!X923="ja",1,IF(Original!X923="nein",0,""))</f>
        <v>1</v>
      </c>
      <c r="Z923" s="25">
        <f>IF(Original!Y923="ja",0,IF(Original!Y923="nein",1,""))</f>
        <v>0</v>
      </c>
      <c r="AA923" s="25">
        <f>IF(OR(Original!Z923="Meine Meinung zu Amazon hat meine Entscheidung im ersten Teil des Fragebogens nicht beeinflusst.",neu!C923=0),0,IF(AND(Original!Z923="Ich habe mich wegen meiner Amazon-Vorbehalte im ersten Teil des Fragebogens fÃ¼r das Spenden entschieden.",neu!C923=1),1,""))</f>
        <v>0</v>
      </c>
      <c r="AB923" s="19"/>
    </row>
    <row r="924" spans="1:28" ht="158.4" x14ac:dyDescent="0.3">
      <c r="A924" s="17">
        <f>IF(ISBLANK(Original!C924),1,0)</f>
        <v>1</v>
      </c>
      <c r="B924" s="2" t="str">
        <f>MID(Original!D924,8,1)&amp;MID(Original!F924,8,1)</f>
        <v>A</v>
      </c>
      <c r="C924" s="17">
        <f t="shared" si="70"/>
        <v>1</v>
      </c>
      <c r="D924" s="18">
        <f>Original!G924+1</f>
        <v>8</v>
      </c>
      <c r="E924" s="18">
        <f>Original!H924+1</f>
        <v>10</v>
      </c>
      <c r="F924" s="18">
        <f>10-Original!I924+1</f>
        <v>4</v>
      </c>
      <c r="G924" s="18">
        <f>Original!J924+1</f>
        <v>5</v>
      </c>
      <c r="H924" s="18">
        <f>Original!K924+1</f>
        <v>4</v>
      </c>
      <c r="I924" s="18">
        <f>10-Original!L924+1</f>
        <v>3</v>
      </c>
      <c r="J924" s="4">
        <f t="shared" si="71"/>
        <v>5.666666666666667</v>
      </c>
      <c r="K924" s="18">
        <f>Original!M924</f>
        <v>8</v>
      </c>
      <c r="L924" s="20" t="str">
        <f>IF(RIGHT(Original!N924,3)="â‚¬",LEFT(Original!N924,(LEN(Original!N924)-3)),Original!N924)</f>
        <v xml:space="preserve">Kommt darauf an, in was fÃ¼r einer Situation ich mich befinde. Aber GrundsÃ¤tzlich wÃ¤re ich immer bereit mein Geld mit jemanden zu teilen, vorallem mit Menschen, die es nÃ¶tig haben. </v>
      </c>
      <c r="M924" s="21" t="str">
        <f t="shared" si="72"/>
        <v xml:space="preserve">Kommt darauf an, in was fÃ¼r einer Situation ich mich befinde. Aber GrundsÃ¤tzlich wÃ¤re ich immer bereit mein Geld mit jemanden zu teilen, vorallem mit Menschen, die es nÃ¶tig haben. </v>
      </c>
      <c r="N924" s="5"/>
      <c r="O924" s="5">
        <f t="shared" si="74"/>
        <v>0</v>
      </c>
      <c r="P924" s="22" t="str">
        <f>IF(Original!O924="mÃ¤nnlich","0",IF(Original!O924="weiblich","1",""))</f>
        <v>0</v>
      </c>
      <c r="Q924" s="22">
        <f>IFERROR(INDEX(Alter!$B$1:$B$7,MATCH(LEFT(Original!P924,5),Alter!$A$1:$A$7,0)),"")</f>
        <v>2</v>
      </c>
      <c r="R924" s="23">
        <f>IFERROR(INDEX(Abschluss!$B$1:$B$10,MATCH(Original!Q924,Abschluss!$A$1:$A$10,0)),"")</f>
        <v>4</v>
      </c>
      <c r="S924" s="23">
        <f>IFERROR(INDEX(Tätigkeit!$B$1:$B$10,MATCH(Original!R924,Tätigkeit!$A$1:$A$10,0)),"")</f>
        <v>1</v>
      </c>
      <c r="T924" s="23">
        <f>IFERROR(INDEX(Berufsfeld!$B$1:$B$16,MATCH(Original!S924,Berufsfeld!$A$1:$A$16,0)),"")</f>
        <v>13</v>
      </c>
      <c r="U924" s="23">
        <f>IFERROR(INDEX(Studium!$B$1:$B$11,MATCH(Original!T924,Studium!$A$1:$A$11,0)),"")</f>
        <v>6</v>
      </c>
      <c r="V924" s="24">
        <f>IFERROR(INDEX(Einkommen!$B$1:$B$17,MATCH(Original!U924,Einkommen!$A$1:$A$17,0)),"")</f>
        <v>2</v>
      </c>
      <c r="W924" s="24">
        <f>IF(Original!V924="","",Original!V924+1)</f>
        <v>2</v>
      </c>
      <c r="X924" s="24">
        <f>IF(Original!W924="","",Original!W924+1)</f>
        <v>2</v>
      </c>
      <c r="Y924" s="25">
        <f>IF(Original!X924="ja",1,IF(Original!X924="nein",0,""))</f>
        <v>1</v>
      </c>
      <c r="Z924" s="25">
        <f>IF(Original!Y924="ja",0,IF(Original!Y924="nein",1,""))</f>
        <v>0</v>
      </c>
      <c r="AA924" s="25">
        <f>IF(OR(Original!Z924="Meine Meinung zu Amazon hat meine Entscheidung im ersten Teil des Fragebogens nicht beeinflusst.",neu!C924=0),0,IF(AND(Original!Z924="Ich habe mich wegen meiner Amazon-Vorbehalte im ersten Teil des Fragebogens fÃ¼r das Spenden entschieden.",neu!C924=1),1,""))</f>
        <v>0</v>
      </c>
      <c r="AB924" s="19"/>
    </row>
    <row r="925" spans="1:28" x14ac:dyDescent="0.3">
      <c r="A925" s="17">
        <f>IF(ISBLANK(Original!C925),1,0)</f>
        <v>0</v>
      </c>
      <c r="B925" s="2" t="str">
        <f>MID(Original!D925,8,1)&amp;MID(Original!F925,8,1)</f>
        <v>B</v>
      </c>
      <c r="C925" s="17">
        <f t="shared" si="70"/>
        <v>0</v>
      </c>
      <c r="D925" s="18">
        <f>Original!G925+1</f>
        <v>10</v>
      </c>
      <c r="E925" s="18">
        <f>Original!H925+1</f>
        <v>8</v>
      </c>
      <c r="F925" s="18">
        <f>10-Original!I925+1</f>
        <v>3</v>
      </c>
      <c r="G925" s="18">
        <f>Original!J925+1</f>
        <v>6</v>
      </c>
      <c r="H925" s="18">
        <f>Original!K925+1</f>
        <v>3</v>
      </c>
      <c r="I925" s="18">
        <f>10-Original!L925+1</f>
        <v>10</v>
      </c>
      <c r="J925" s="4">
        <f t="shared" si="71"/>
        <v>6.666666666666667</v>
      </c>
      <c r="K925" s="18">
        <f>Original!M925</f>
        <v>8</v>
      </c>
      <c r="L925" s="20">
        <f>IF(RIGHT(Original!N925,3)="â‚¬",LEFT(Original!N925,(LEN(Original!N925)-3)),Original!N925)</f>
        <v>100</v>
      </c>
      <c r="M925" s="21">
        <f t="shared" si="72"/>
        <v>100</v>
      </c>
      <c r="N925" s="5">
        <f t="shared" si="73"/>
        <v>100</v>
      </c>
      <c r="O925" s="5">
        <f t="shared" si="74"/>
        <v>100</v>
      </c>
      <c r="P925" s="22" t="str">
        <f>IF(Original!O925="mÃ¤nnlich","0",IF(Original!O925="weiblich","1",""))</f>
        <v>0</v>
      </c>
      <c r="Q925" s="22">
        <f>IFERROR(INDEX(Alter!$B$1:$B$7,MATCH(LEFT(Original!P925,5),Alter!$A$1:$A$7,0)),"")</f>
        <v>3</v>
      </c>
      <c r="R925" s="23">
        <f>IFERROR(INDEX(Abschluss!$B$1:$B$10,MATCH(Original!Q925,Abschluss!$A$1:$A$10,0)),"")</f>
        <v>9</v>
      </c>
      <c r="S925" s="23">
        <f>IFERROR(INDEX(Tätigkeit!$B$1:$B$10,MATCH(Original!R925,Tätigkeit!$A$1:$A$10,0)),"")</f>
        <v>1</v>
      </c>
      <c r="T925" s="23">
        <f>IFERROR(INDEX(Berufsfeld!$B$1:$B$16,MATCH(Original!S925,Berufsfeld!$A$1:$A$16,0)),"")</f>
        <v>2</v>
      </c>
      <c r="U925" s="23">
        <f>IFERROR(INDEX(Studium!$B$1:$B$11,MATCH(Original!T925,Studium!$A$1:$A$11,0)),"")</f>
        <v>2</v>
      </c>
      <c r="V925" s="24">
        <f>IFERROR(INDEX(Einkommen!$B$1:$B$17,MATCH(Original!U925,Einkommen!$A$1:$A$17,0)),"")</f>
        <v>4</v>
      </c>
      <c r="W925" s="24">
        <f>IF(Original!V925="","",Original!V925+1)</f>
        <v>6</v>
      </c>
      <c r="X925" s="24">
        <f>IF(Original!W925="","",Original!W925+1)</f>
        <v>6</v>
      </c>
      <c r="Y925" s="25">
        <f>IF(Original!X925="ja",1,IF(Original!X925="nein",0,""))</f>
        <v>1</v>
      </c>
      <c r="Z925" s="25">
        <f>IF(Original!Y925="ja",0,IF(Original!Y925="nein",1,""))</f>
        <v>0</v>
      </c>
      <c r="AA925" s="25">
        <f>IF(OR(Original!Z925="Meine Meinung zu Amazon hat meine Entscheidung im ersten Teil des Fragebogens nicht beeinflusst.",neu!C925=0),0,IF(AND(Original!Z925="Ich habe mich wegen meiner Amazon-Vorbehalte im ersten Teil des Fragebogens fÃ¼r das Spenden entschieden.",neu!C925=1),1,""))</f>
        <v>0</v>
      </c>
      <c r="AB925" s="19"/>
    </row>
    <row r="926" spans="1:28" x14ac:dyDescent="0.3">
      <c r="A926" s="17">
        <f>IF(ISBLANK(Original!C926),1,0)</f>
        <v>0</v>
      </c>
      <c r="B926" s="2" t="str">
        <f>MID(Original!D926,8,1)&amp;MID(Original!F926,8,1)</f>
        <v>A</v>
      </c>
      <c r="C926" s="17">
        <f t="shared" si="70"/>
        <v>1</v>
      </c>
      <c r="D926" s="18">
        <f>Original!G926+1</f>
        <v>7</v>
      </c>
      <c r="E926" s="18">
        <f>Original!H926+1</f>
        <v>2</v>
      </c>
      <c r="F926" s="18">
        <f>10-Original!I926+1</f>
        <v>3</v>
      </c>
      <c r="G926" s="18">
        <f>Original!J926+1</f>
        <v>5</v>
      </c>
      <c r="H926" s="18">
        <f>Original!K926+1</f>
        <v>6</v>
      </c>
      <c r="I926" s="18">
        <f>10-Original!L926+1</f>
        <v>2</v>
      </c>
      <c r="J926" s="4">
        <f t="shared" si="71"/>
        <v>4.166666666666667</v>
      </c>
      <c r="K926" s="18">
        <f>Original!M926</f>
        <v>8</v>
      </c>
      <c r="L926" s="20" t="str">
        <f>IF(RIGHT(Original!N926,3)="â‚¬",LEFT(Original!N926,(LEN(Original!N926)-3)),Original!N926)</f>
        <v>100</v>
      </c>
      <c r="M926" s="21" t="str">
        <f t="shared" si="72"/>
        <v>100</v>
      </c>
      <c r="N926" s="5" t="str">
        <f t="shared" si="73"/>
        <v>100</v>
      </c>
      <c r="O926" s="5">
        <f t="shared" si="74"/>
        <v>100</v>
      </c>
      <c r="P926" s="22" t="str">
        <f>IF(Original!O926="mÃ¤nnlich","0",IF(Original!O926="weiblich","1",""))</f>
        <v>0</v>
      </c>
      <c r="Q926" s="22">
        <f>IFERROR(INDEX(Alter!$B$1:$B$7,MATCH(LEFT(Original!P926,5),Alter!$A$1:$A$7,0)),"")</f>
        <v>3</v>
      </c>
      <c r="R926" s="23">
        <f>IFERROR(INDEX(Abschluss!$B$1:$B$10,MATCH(Original!Q926,Abschluss!$A$1:$A$10,0)),"")</f>
        <v>4</v>
      </c>
      <c r="S926" s="23">
        <f>IFERROR(INDEX(Tätigkeit!$B$1:$B$10,MATCH(Original!R926,Tätigkeit!$A$1:$A$10,0)),"")</f>
        <v>8</v>
      </c>
      <c r="T926" s="23">
        <f>IFERROR(INDEX(Berufsfeld!$B$1:$B$16,MATCH(Original!S926,Berufsfeld!$A$1:$A$16,0)),"")</f>
        <v>2</v>
      </c>
      <c r="U926" s="23">
        <f>IFERROR(INDEX(Studium!$B$1:$B$11,MATCH(Original!T926,Studium!$A$1:$A$11,0)),"")</f>
        <v>1</v>
      </c>
      <c r="V926" s="24">
        <f>IFERROR(INDEX(Einkommen!$B$1:$B$17,MATCH(Original!U926,Einkommen!$A$1:$A$17,0)),"")</f>
        <v>1</v>
      </c>
      <c r="W926" s="24">
        <f>IF(Original!V926="","",Original!V926+1)</f>
        <v>2</v>
      </c>
      <c r="X926" s="24">
        <f>IF(Original!W926="","",Original!W926+1)</f>
        <v>3</v>
      </c>
      <c r="Y926" s="25">
        <f>IF(Original!X926="ja",1,IF(Original!X926="nein",0,""))</f>
        <v>1</v>
      </c>
      <c r="Z926" s="25">
        <f>IF(Original!Y926="ja",0,IF(Original!Y926="nein",1,""))</f>
        <v>0</v>
      </c>
      <c r="AA926" s="25">
        <f>IF(OR(Original!Z926="Meine Meinung zu Amazon hat meine Entscheidung im ersten Teil des Fragebogens nicht beeinflusst.",neu!C926=0),0,IF(AND(Original!Z926="Ich habe mich wegen meiner Amazon-Vorbehalte im ersten Teil des Fragebogens fÃ¼r das Spenden entschieden.",neu!C926=1),1,""))</f>
        <v>0</v>
      </c>
      <c r="AB926" s="19"/>
    </row>
    <row r="927" spans="1:28" x14ac:dyDescent="0.3">
      <c r="A927" s="17">
        <f>IF(ISBLANK(Original!C927),1,0)</f>
        <v>1</v>
      </c>
      <c r="B927" s="2" t="str">
        <f>MID(Original!D927,8,1)&amp;MID(Original!F927,8,1)</f>
        <v>A</v>
      </c>
      <c r="C927" s="17">
        <f t="shared" si="70"/>
        <v>1</v>
      </c>
      <c r="D927" s="18">
        <f>Original!G927+1</f>
        <v>5</v>
      </c>
      <c r="E927" s="18">
        <f>Original!H927+1</f>
        <v>5</v>
      </c>
      <c r="F927" s="18">
        <f>10-Original!I927+1</f>
        <v>3</v>
      </c>
      <c r="G927" s="18">
        <f>Original!J927+1</f>
        <v>3</v>
      </c>
      <c r="H927" s="18">
        <f>Original!K927+1</f>
        <v>1</v>
      </c>
      <c r="I927" s="18">
        <f>10-Original!L927+1</f>
        <v>1</v>
      </c>
      <c r="J927" s="4">
        <f t="shared" si="71"/>
        <v>3</v>
      </c>
      <c r="K927" s="18">
        <f>Original!M927</f>
        <v>7</v>
      </c>
      <c r="L927" s="20">
        <f>IF(RIGHT(Original!N927,3)="â‚¬",LEFT(Original!N927,(LEN(Original!N927)-3)),Original!N927)</f>
        <v>50</v>
      </c>
      <c r="M927" s="21">
        <f t="shared" si="72"/>
        <v>50</v>
      </c>
      <c r="N927" s="5">
        <f t="shared" si="73"/>
        <v>50</v>
      </c>
      <c r="O927" s="5">
        <f t="shared" si="74"/>
        <v>50</v>
      </c>
      <c r="P927" s="22" t="str">
        <f>IF(Original!O927="mÃ¤nnlich","0",IF(Original!O927="weiblich","1",""))</f>
        <v>1</v>
      </c>
      <c r="Q927" s="22">
        <f>IFERROR(INDEX(Alter!$B$1:$B$7,MATCH(LEFT(Original!P927,5),Alter!$A$1:$A$7,0)),"")</f>
        <v>4</v>
      </c>
      <c r="R927" s="23">
        <f>IFERROR(INDEX(Abschluss!$B$1:$B$10,MATCH(Original!Q927,Abschluss!$A$1:$A$10,0)),"")</f>
        <v>7</v>
      </c>
      <c r="S927" s="23">
        <f>IFERROR(INDEX(Tätigkeit!$B$1:$B$10,MATCH(Original!R927,Tätigkeit!$A$1:$A$10,0)),"")</f>
        <v>2</v>
      </c>
      <c r="T927" s="23">
        <f>IFERROR(INDEX(Berufsfeld!$B$1:$B$16,MATCH(Original!S927,Berufsfeld!$A$1:$A$16,0)),"")</f>
        <v>3</v>
      </c>
      <c r="U927" s="23">
        <f>IFERROR(INDEX(Studium!$B$1:$B$11,MATCH(Original!T927,Studium!$A$1:$A$11,0)),"")</f>
        <v>9</v>
      </c>
      <c r="V927" s="24">
        <f>IFERROR(INDEX(Einkommen!$B$1:$B$17,MATCH(Original!U927,Einkommen!$A$1:$A$17,0)),"")</f>
        <v>2</v>
      </c>
      <c r="W927" s="24">
        <f>IF(Original!V927="","",Original!V927+1)</f>
        <v>2</v>
      </c>
      <c r="X927" s="24">
        <f>IF(Original!W927="","",Original!W927+1)</f>
        <v>2</v>
      </c>
      <c r="Y927" s="25">
        <f>IF(Original!X927="ja",1,IF(Original!X927="nein",0,""))</f>
        <v>1</v>
      </c>
      <c r="Z927" s="25">
        <f>IF(Original!Y927="ja",0,IF(Original!Y927="nein",1,""))</f>
        <v>0</v>
      </c>
      <c r="AA927" s="25">
        <f>IF(OR(Original!Z927="Meine Meinung zu Amazon hat meine Entscheidung im ersten Teil des Fragebogens nicht beeinflusst.",neu!C927=0),0,IF(AND(Original!Z927="Ich habe mich wegen meiner Amazon-Vorbehalte im ersten Teil des Fragebogens fÃ¼r das Spenden entschieden.",neu!C927=1),1,""))</f>
        <v>0</v>
      </c>
      <c r="AB927" s="19"/>
    </row>
    <row r="928" spans="1:28" x14ac:dyDescent="0.3">
      <c r="A928" s="17">
        <f>IF(ISBLANK(Original!C928),1,0)</f>
        <v>1</v>
      </c>
      <c r="B928" s="2" t="str">
        <f>MID(Original!D928,8,1)&amp;MID(Original!F928,8,1)</f>
        <v>A</v>
      </c>
      <c r="C928" s="17">
        <f t="shared" si="70"/>
        <v>1</v>
      </c>
      <c r="D928" s="18">
        <f>Original!G928+1</f>
        <v>8</v>
      </c>
      <c r="E928" s="18">
        <f>Original!H928+1</f>
        <v>6</v>
      </c>
      <c r="F928" s="18">
        <f>10-Original!I928+1</f>
        <v>6</v>
      </c>
      <c r="G928" s="18">
        <f>Original!J928+1</f>
        <v>5</v>
      </c>
      <c r="H928" s="18">
        <f>Original!K928+1</f>
        <v>5</v>
      </c>
      <c r="I928" s="18">
        <f>10-Original!L928+1</f>
        <v>6</v>
      </c>
      <c r="J928" s="4">
        <f t="shared" si="71"/>
        <v>6</v>
      </c>
      <c r="K928" s="18">
        <f>Original!M928</f>
        <v>8</v>
      </c>
      <c r="L928" s="20">
        <f>IF(RIGHT(Original!N928,3)="â‚¬",LEFT(Original!N928,(LEN(Original!N928)-3)),Original!N928)</f>
        <v>50</v>
      </c>
      <c r="M928" s="21">
        <f t="shared" si="72"/>
        <v>50</v>
      </c>
      <c r="N928" s="5">
        <f t="shared" si="73"/>
        <v>50</v>
      </c>
      <c r="O928" s="5">
        <f t="shared" si="74"/>
        <v>50</v>
      </c>
      <c r="P928" s="22" t="str">
        <f>IF(Original!O928="mÃ¤nnlich","0",IF(Original!O928="weiblich","1",""))</f>
        <v>1</v>
      </c>
      <c r="Q928" s="22">
        <f>IFERROR(INDEX(Alter!$B$1:$B$7,MATCH(LEFT(Original!P928,5),Alter!$A$1:$A$7,0)),"")</f>
        <v>2</v>
      </c>
      <c r="R928" s="23">
        <f>IFERROR(INDEX(Abschluss!$B$1:$B$10,MATCH(Original!Q928,Abschluss!$A$1:$A$10,0)),"")</f>
        <v>4</v>
      </c>
      <c r="S928" s="23">
        <f>IFERROR(INDEX(Tätigkeit!$B$1:$B$10,MATCH(Original!R928,Tätigkeit!$A$1:$A$10,0)),"")</f>
        <v>1</v>
      </c>
      <c r="T928" s="23" t="str">
        <f>IFERROR(INDEX(Berufsfeld!$B$1:$B$16,MATCH(Original!S928,Berufsfeld!$A$1:$A$16,0)),"")</f>
        <v/>
      </c>
      <c r="U928" s="23">
        <f>IFERROR(INDEX(Studium!$B$1:$B$11,MATCH(Original!T928,Studium!$A$1:$A$11,0)),"")</f>
        <v>7</v>
      </c>
      <c r="V928" s="24">
        <f>IFERROR(INDEX(Einkommen!$B$1:$B$17,MATCH(Original!U928,Einkommen!$A$1:$A$17,0)),"")</f>
        <v>2</v>
      </c>
      <c r="W928" s="24">
        <f>IF(Original!V928="","",Original!V928+1)</f>
        <v>3</v>
      </c>
      <c r="X928" s="24">
        <f>IF(Original!W928="","",Original!W928+1)</f>
        <v>3</v>
      </c>
      <c r="Y928" s="25">
        <f>IF(Original!X928="ja",1,IF(Original!X928="nein",0,""))</f>
        <v>1</v>
      </c>
      <c r="Z928" s="25">
        <f>IF(Original!Y928="ja",0,IF(Original!Y928="nein",1,""))</f>
        <v>0</v>
      </c>
      <c r="AA928" s="25">
        <f>IF(OR(Original!Z928="Meine Meinung zu Amazon hat meine Entscheidung im ersten Teil des Fragebogens nicht beeinflusst.",neu!C928=0),0,IF(AND(Original!Z928="Ich habe mich wegen meiner Amazon-Vorbehalte im ersten Teil des Fragebogens fÃ¼r das Spenden entschieden.",neu!C928=1),1,""))</f>
        <v>0</v>
      </c>
      <c r="AB928" s="19"/>
    </row>
    <row r="929" spans="1:28" x14ac:dyDescent="0.3">
      <c r="A929" s="17">
        <f>IF(ISBLANK(Original!C929),1,0)</f>
        <v>0</v>
      </c>
      <c r="B929" s="2" t="str">
        <f>MID(Original!D929,8,1)&amp;MID(Original!F929,8,1)</f>
        <v>B</v>
      </c>
      <c r="C929" s="17">
        <f t="shared" si="70"/>
        <v>0</v>
      </c>
      <c r="D929" s="18">
        <f>Original!G929+1</f>
        <v>2</v>
      </c>
      <c r="E929" s="18">
        <f>Original!H929+1</f>
        <v>4</v>
      </c>
      <c r="F929" s="18">
        <f>10-Original!I929+1</f>
        <v>3</v>
      </c>
      <c r="G929" s="18">
        <f>Original!J929+1</f>
        <v>2</v>
      </c>
      <c r="H929" s="18">
        <f>Original!K929+1</f>
        <v>1</v>
      </c>
      <c r="I929" s="18">
        <f>10-Original!L929+1</f>
        <v>2</v>
      </c>
      <c r="J929" s="4">
        <f t="shared" si="71"/>
        <v>2.3333333333333335</v>
      </c>
      <c r="K929" s="18">
        <f>Original!M929</f>
        <v>3</v>
      </c>
      <c r="L929" s="20">
        <f>IF(RIGHT(Original!N929,3)="â‚¬",LEFT(Original!N929,(LEN(Original!N929)-3)),Original!N929)</f>
        <v>0</v>
      </c>
      <c r="M929" s="21">
        <f t="shared" si="72"/>
        <v>0</v>
      </c>
      <c r="N929" s="5">
        <f t="shared" si="73"/>
        <v>0</v>
      </c>
      <c r="O929" s="5">
        <f t="shared" si="74"/>
        <v>0</v>
      </c>
      <c r="P929" s="22" t="str">
        <f>IF(Original!O929="mÃ¤nnlich","0",IF(Original!O929="weiblich","1",""))</f>
        <v>1</v>
      </c>
      <c r="Q929" s="22">
        <f>IFERROR(INDEX(Alter!$B$1:$B$7,MATCH(LEFT(Original!P929,5),Alter!$A$1:$A$7,0)),"")</f>
        <v>3</v>
      </c>
      <c r="R929" s="23">
        <f>IFERROR(INDEX(Abschluss!$B$1:$B$10,MATCH(Original!Q929,Abschluss!$A$1:$A$10,0)),"")</f>
        <v>4</v>
      </c>
      <c r="S929" s="23">
        <f>IFERROR(INDEX(Tätigkeit!$B$1:$B$10,MATCH(Original!R929,Tätigkeit!$A$1:$A$10,0)),"")</f>
        <v>1</v>
      </c>
      <c r="T929" s="23">
        <f>IFERROR(INDEX(Berufsfeld!$B$1:$B$16,MATCH(Original!S929,Berufsfeld!$A$1:$A$16,0)),"")</f>
        <v>11</v>
      </c>
      <c r="U929" s="23">
        <f>IFERROR(INDEX(Studium!$B$1:$B$11,MATCH(Original!T929,Studium!$A$1:$A$11,0)),"")</f>
        <v>9</v>
      </c>
      <c r="V929" s="24">
        <f>IFERROR(INDEX(Einkommen!$B$1:$B$17,MATCH(Original!U929,Einkommen!$A$1:$A$17,0)),"")</f>
        <v>1</v>
      </c>
      <c r="W929" s="24">
        <f>IF(Original!V929="","",Original!V929+1)</f>
        <v>2</v>
      </c>
      <c r="X929" s="24">
        <f>IF(Original!W929="","",Original!W929+1)</f>
        <v>1</v>
      </c>
      <c r="Y929" s="25">
        <f>IF(Original!X929="ja",1,IF(Original!X929="nein",0,""))</f>
        <v>1</v>
      </c>
      <c r="Z929" s="25">
        <f>IF(Original!Y929="ja",0,IF(Original!Y929="nein",1,""))</f>
        <v>0</v>
      </c>
      <c r="AA929" s="25">
        <f>IF(OR(Original!Z929="Meine Meinung zu Amazon hat meine Entscheidung im ersten Teil des Fragebogens nicht beeinflusst.",neu!C929=0),0,IF(AND(Original!Z929="Ich habe mich wegen meiner Amazon-Vorbehalte im ersten Teil des Fragebogens fÃ¼r das Spenden entschieden.",neu!C929=1),1,""))</f>
        <v>0</v>
      </c>
      <c r="AB929" s="19"/>
    </row>
    <row r="930" spans="1:28" x14ac:dyDescent="0.3">
      <c r="A930" s="17">
        <f>IF(ISBLANK(Original!C930),1,0)</f>
        <v>1</v>
      </c>
      <c r="B930" s="2" t="str">
        <f>MID(Original!D930,8,1)&amp;MID(Original!F930,8,1)</f>
        <v>A</v>
      </c>
      <c r="C930" s="17">
        <f t="shared" si="70"/>
        <v>1</v>
      </c>
      <c r="D930" s="18">
        <f>Original!G930+1</f>
        <v>7</v>
      </c>
      <c r="E930" s="18">
        <f>Original!H930+1</f>
        <v>9</v>
      </c>
      <c r="F930" s="18">
        <f>10-Original!I930+1</f>
        <v>4</v>
      </c>
      <c r="G930" s="18">
        <f>Original!J930+1</f>
        <v>5</v>
      </c>
      <c r="H930" s="18">
        <f>Original!K930+1</f>
        <v>6</v>
      </c>
      <c r="I930" s="18">
        <f>10-Original!L930+1</f>
        <v>6</v>
      </c>
      <c r="J930" s="4">
        <f t="shared" si="71"/>
        <v>6.166666666666667</v>
      </c>
      <c r="K930" s="18">
        <f>Original!M930</f>
        <v>10</v>
      </c>
      <c r="L930" s="20">
        <f>IF(RIGHT(Original!N930,3)="â‚¬",LEFT(Original!N930,(LEN(Original!N930)-3)),Original!N930)</f>
        <v>100</v>
      </c>
      <c r="M930" s="21">
        <f t="shared" si="72"/>
        <v>100</v>
      </c>
      <c r="N930" s="5">
        <f t="shared" si="73"/>
        <v>100</v>
      </c>
      <c r="O930" s="5">
        <f t="shared" si="74"/>
        <v>100</v>
      </c>
      <c r="P930" s="22" t="str">
        <f>IF(Original!O930="mÃ¤nnlich","0",IF(Original!O930="weiblich","1",""))</f>
        <v>0</v>
      </c>
      <c r="Q930" s="22">
        <f>IFERROR(INDEX(Alter!$B$1:$B$7,MATCH(LEFT(Original!P930,5),Alter!$A$1:$A$7,0)),"")</f>
        <v>2</v>
      </c>
      <c r="R930" s="23">
        <f>IFERROR(INDEX(Abschluss!$B$1:$B$10,MATCH(Original!Q930,Abschluss!$A$1:$A$10,0)),"")</f>
        <v>4</v>
      </c>
      <c r="S930" s="23">
        <f>IFERROR(INDEX(Tätigkeit!$B$1:$B$10,MATCH(Original!R930,Tätigkeit!$A$1:$A$10,0)),"")</f>
        <v>7</v>
      </c>
      <c r="T930" s="23">
        <f>IFERROR(INDEX(Berufsfeld!$B$1:$B$16,MATCH(Original!S930,Berufsfeld!$A$1:$A$16,0)),"")</f>
        <v>1</v>
      </c>
      <c r="U930" s="23">
        <f>IFERROR(INDEX(Studium!$B$1:$B$11,MATCH(Original!T930,Studium!$A$1:$A$11,0)),"")</f>
        <v>2</v>
      </c>
      <c r="V930" s="24">
        <f>IFERROR(INDEX(Einkommen!$B$1:$B$17,MATCH(Original!U930,Einkommen!$A$1:$A$17,0)),"")</f>
        <v>1</v>
      </c>
      <c r="W930" s="24">
        <f>IF(Original!V930="","",Original!V930+1)</f>
        <v>5</v>
      </c>
      <c r="X930" s="24">
        <f>IF(Original!W930="","",Original!W930+1)</f>
        <v>5</v>
      </c>
      <c r="Y930" s="25">
        <f>IF(Original!X930="ja",1,IF(Original!X930="nein",0,""))</f>
        <v>1</v>
      </c>
      <c r="Z930" s="25">
        <f>IF(Original!Y930="ja",0,IF(Original!Y930="nein",1,""))</f>
        <v>0</v>
      </c>
      <c r="AA930" s="25">
        <f>IF(OR(Original!Z930="Meine Meinung zu Amazon hat meine Entscheidung im ersten Teil des Fragebogens nicht beeinflusst.",neu!C930=0),0,IF(AND(Original!Z930="Ich habe mich wegen meiner Amazon-Vorbehalte im ersten Teil des Fragebogens fÃ¼r das Spenden entschieden.",neu!C930=1),1,""))</f>
        <v>0</v>
      </c>
      <c r="AB930" s="19"/>
    </row>
    <row r="931" spans="1:28" x14ac:dyDescent="0.3">
      <c r="A931" s="17">
        <f>IF(ISBLANK(Original!C931),1,0)</f>
        <v>0</v>
      </c>
      <c r="B931" s="2" t="str">
        <f>MID(Original!D931,8,1)&amp;MID(Original!F931,8,1)</f>
        <v>A</v>
      </c>
      <c r="C931" s="17">
        <f t="shared" si="70"/>
        <v>1</v>
      </c>
      <c r="D931" s="18">
        <f>Original!G931+1</f>
        <v>8</v>
      </c>
      <c r="E931" s="18">
        <f>Original!H931+1</f>
        <v>1</v>
      </c>
      <c r="F931" s="18">
        <f>10-Original!I931+1</f>
        <v>2</v>
      </c>
      <c r="G931" s="18">
        <f>Original!J931+1</f>
        <v>3</v>
      </c>
      <c r="H931" s="18">
        <f>Original!K931+1</f>
        <v>3</v>
      </c>
      <c r="I931" s="18">
        <f>10-Original!L931+1</f>
        <v>6</v>
      </c>
      <c r="J931" s="4">
        <f t="shared" si="71"/>
        <v>3.8333333333333335</v>
      </c>
      <c r="K931" s="18">
        <f>Original!M931</f>
        <v>6</v>
      </c>
      <c r="L931" s="20">
        <f>IF(RIGHT(Original!N931,3)="â‚¬",LEFT(Original!N931,(LEN(Original!N931)-3)),Original!N931)</f>
        <v>100</v>
      </c>
      <c r="M931" s="21">
        <f t="shared" si="72"/>
        <v>100</v>
      </c>
      <c r="N931" s="5">
        <f t="shared" si="73"/>
        <v>100</v>
      </c>
      <c r="O931" s="5">
        <f t="shared" si="74"/>
        <v>100</v>
      </c>
      <c r="P931" s="22" t="str">
        <f>IF(Original!O931="mÃ¤nnlich","0",IF(Original!O931="weiblich","1",""))</f>
        <v>0</v>
      </c>
      <c r="Q931" s="22">
        <f>IFERROR(INDEX(Alter!$B$1:$B$7,MATCH(LEFT(Original!P931,5),Alter!$A$1:$A$7,0)),"")</f>
        <v>3</v>
      </c>
      <c r="R931" s="23">
        <f>IFERROR(INDEX(Abschluss!$B$1:$B$10,MATCH(Original!Q931,Abschluss!$A$1:$A$10,0)),"")</f>
        <v>7</v>
      </c>
      <c r="S931" s="23">
        <f>IFERROR(INDEX(Tätigkeit!$B$1:$B$10,MATCH(Original!R931,Tätigkeit!$A$1:$A$10,0)),"")</f>
        <v>1</v>
      </c>
      <c r="T931" s="23">
        <f>IFERROR(INDEX(Berufsfeld!$B$1:$B$16,MATCH(Original!S931,Berufsfeld!$A$1:$A$16,0)),"")</f>
        <v>1</v>
      </c>
      <c r="U931" s="23">
        <f>IFERROR(INDEX(Studium!$B$1:$B$11,MATCH(Original!T931,Studium!$A$1:$A$11,0)),"")</f>
        <v>2</v>
      </c>
      <c r="V931" s="24">
        <f>IFERROR(INDEX(Einkommen!$B$1:$B$17,MATCH(Original!U931,Einkommen!$A$1:$A$17,0)),"")</f>
        <v>2</v>
      </c>
      <c r="W931" s="24">
        <f>IF(Original!V931="","",Original!V931+1)</f>
        <v>3</v>
      </c>
      <c r="X931" s="24">
        <f>IF(Original!W931="","",Original!W931+1)</f>
        <v>4</v>
      </c>
      <c r="Y931" s="25">
        <f>IF(Original!X931="ja",1,IF(Original!X931="nein",0,""))</f>
        <v>1</v>
      </c>
      <c r="Z931" s="25">
        <f>IF(Original!Y931="ja",0,IF(Original!Y931="nein",1,""))</f>
        <v>0</v>
      </c>
      <c r="AA931" s="25">
        <f>IF(OR(Original!Z931="Meine Meinung zu Amazon hat meine Entscheidung im ersten Teil des Fragebogens nicht beeinflusst.",neu!C931=0),0,IF(AND(Original!Z931="Ich habe mich wegen meiner Amazon-Vorbehalte im ersten Teil des Fragebogens fÃ¼r das Spenden entschieden.",neu!C931=1),1,""))</f>
        <v>0</v>
      </c>
      <c r="AB931" s="19"/>
    </row>
    <row r="932" spans="1:28" ht="115.2" x14ac:dyDescent="0.3">
      <c r="A932" s="17">
        <f>IF(ISBLANK(Original!C932),1,0)</f>
        <v>0</v>
      </c>
      <c r="B932" s="2" t="str">
        <f>MID(Original!D932,8,1)&amp;MID(Original!F932,8,1)</f>
        <v>A</v>
      </c>
      <c r="C932" s="17">
        <f t="shared" si="70"/>
        <v>1</v>
      </c>
      <c r="D932" s="18">
        <f>Original!G932+1</f>
        <v>6</v>
      </c>
      <c r="E932" s="18">
        <f>Original!H932+1</f>
        <v>8</v>
      </c>
      <c r="F932" s="18">
        <f>10-Original!I932+1</f>
        <v>3</v>
      </c>
      <c r="G932" s="18">
        <f>Original!J932+1</f>
        <v>5</v>
      </c>
      <c r="H932" s="18">
        <f>Original!K932+1</f>
        <v>3</v>
      </c>
      <c r="I932" s="18">
        <f>10-Original!L932+1</f>
        <v>6</v>
      </c>
      <c r="J932" s="4">
        <f t="shared" si="71"/>
        <v>5.166666666666667</v>
      </c>
      <c r="K932" s="18">
        <f>Original!M932</f>
        <v>8</v>
      </c>
      <c r="L932" s="20" t="str">
        <f>IF(RIGHT(Original!N932,3)="â‚¬",LEFT(Original!N932,(LEN(Original!N932)-3)),Original!N932)</f>
        <v>Kommt auf die finanzielle Situation an. Hat man Schwierigkeiten ist die Summe tendeziell geringer -&gt; 400</v>
      </c>
      <c r="M932" s="21" t="str">
        <f t="shared" si="72"/>
        <v>Kommt auf die finanzielle Situation an. Hat man Schwierigkeiten ist die Summe tendeziell geringer -&gt; 400</v>
      </c>
      <c r="N932" s="5">
        <v>400</v>
      </c>
      <c r="O932" s="5">
        <f t="shared" si="74"/>
        <v>400</v>
      </c>
      <c r="P932" s="22" t="str">
        <f>IF(Original!O932="mÃ¤nnlich","0",IF(Original!O932="weiblich","1",""))</f>
        <v>0</v>
      </c>
      <c r="Q932" s="22">
        <f>IFERROR(INDEX(Alter!$B$1:$B$7,MATCH(LEFT(Original!P932,5),Alter!$A$1:$A$7,0)),"")</f>
        <v>2</v>
      </c>
      <c r="R932" s="23">
        <f>IFERROR(INDEX(Abschluss!$B$1:$B$10,MATCH(Original!Q932,Abschluss!$A$1:$A$10,0)),"")</f>
        <v>4</v>
      </c>
      <c r="S932" s="23">
        <f>IFERROR(INDEX(Tätigkeit!$B$1:$B$10,MATCH(Original!R932,Tätigkeit!$A$1:$A$10,0)),"")</f>
        <v>1</v>
      </c>
      <c r="T932" s="23">
        <f>IFERROR(INDEX(Berufsfeld!$B$1:$B$16,MATCH(Original!S932,Berufsfeld!$A$1:$A$16,0)),"")</f>
        <v>8</v>
      </c>
      <c r="U932" s="23">
        <f>IFERROR(INDEX(Studium!$B$1:$B$11,MATCH(Original!T932,Studium!$A$1:$A$11,0)),"")</f>
        <v>5</v>
      </c>
      <c r="V932" s="24">
        <f>IFERROR(INDEX(Einkommen!$B$1:$B$17,MATCH(Original!U932,Einkommen!$A$1:$A$17,0)),"")</f>
        <v>2</v>
      </c>
      <c r="W932" s="24">
        <f>IF(Original!V932="","",Original!V932+1)</f>
        <v>3</v>
      </c>
      <c r="X932" s="24">
        <f>IF(Original!W932="","",Original!W932+1)</f>
        <v>3</v>
      </c>
      <c r="Y932" s="25">
        <f>IF(Original!X932="ja",1,IF(Original!X932="nein",0,""))</f>
        <v>1</v>
      </c>
      <c r="Z932" s="25">
        <f>IF(Original!Y932="ja",0,IF(Original!Y932="nein",1,""))</f>
        <v>0</v>
      </c>
      <c r="AA932" s="25">
        <f>IF(OR(Original!Z932="Meine Meinung zu Amazon hat meine Entscheidung im ersten Teil des Fragebogens nicht beeinflusst.",neu!C932=0),0,IF(AND(Original!Z932="Ich habe mich wegen meiner Amazon-Vorbehalte im ersten Teil des Fragebogens fÃ¼r das Spenden entschieden.",neu!C932=1),1,""))</f>
        <v>0</v>
      </c>
      <c r="AB932" s="19"/>
    </row>
    <row r="933" spans="1:28" x14ac:dyDescent="0.3">
      <c r="A933" s="17">
        <f>IF(ISBLANK(Original!C933),1,0)</f>
        <v>0</v>
      </c>
      <c r="B933" s="2" t="str">
        <f>MID(Original!D933,8,1)&amp;MID(Original!F933,8,1)</f>
        <v>B</v>
      </c>
      <c r="C933" s="17">
        <f t="shared" si="70"/>
        <v>0</v>
      </c>
      <c r="D933" s="18">
        <f>Original!G933+1</f>
        <v>5</v>
      </c>
      <c r="E933" s="18">
        <f>Original!H933+1</f>
        <v>2</v>
      </c>
      <c r="F933" s="18">
        <f>10-Original!I933+1</f>
        <v>4</v>
      </c>
      <c r="G933" s="18">
        <f>Original!J933+1</f>
        <v>5</v>
      </c>
      <c r="H933" s="18">
        <f>Original!K933+1</f>
        <v>3</v>
      </c>
      <c r="I933" s="18">
        <f>10-Original!L933+1</f>
        <v>5</v>
      </c>
      <c r="J933" s="4">
        <f t="shared" si="71"/>
        <v>4</v>
      </c>
      <c r="K933" s="18">
        <f>Original!M933</f>
        <v>6</v>
      </c>
      <c r="L933" s="20" t="str">
        <f>IF(RIGHT(Original!N933,3)="â‚¬",LEFT(Original!N933,(LEN(Original!N933)-3)),Original!N933)</f>
        <v>200 Euro</v>
      </c>
      <c r="M933" s="21" t="str">
        <f t="shared" si="72"/>
        <v>200</v>
      </c>
      <c r="N933" s="5" t="str">
        <f t="shared" si="73"/>
        <v>200</v>
      </c>
      <c r="O933" s="5">
        <f t="shared" si="74"/>
        <v>200</v>
      </c>
      <c r="P933" s="22" t="str">
        <f>IF(Original!O933="mÃ¤nnlich","0",IF(Original!O933="weiblich","1",""))</f>
        <v>1</v>
      </c>
      <c r="Q933" s="22">
        <f>IFERROR(INDEX(Alter!$B$1:$B$7,MATCH(LEFT(Original!P933,5),Alter!$A$1:$A$7,0)),"")</f>
        <v>2</v>
      </c>
      <c r="R933" s="23">
        <f>IFERROR(INDEX(Abschluss!$B$1:$B$10,MATCH(Original!Q933,Abschluss!$A$1:$A$10,0)),"")</f>
        <v>4</v>
      </c>
      <c r="S933" s="23">
        <f>IFERROR(INDEX(Tätigkeit!$B$1:$B$10,MATCH(Original!R933,Tätigkeit!$A$1:$A$10,0)),"")</f>
        <v>1</v>
      </c>
      <c r="T933" s="23">
        <f>IFERROR(INDEX(Berufsfeld!$B$1:$B$16,MATCH(Original!S933,Berufsfeld!$A$1:$A$16,0)),"")</f>
        <v>1</v>
      </c>
      <c r="U933" s="23">
        <f>IFERROR(INDEX(Studium!$B$1:$B$11,MATCH(Original!T933,Studium!$A$1:$A$11,0)),"")</f>
        <v>7</v>
      </c>
      <c r="V933" s="24">
        <f>IFERROR(INDEX(Einkommen!$B$1:$B$17,MATCH(Original!U933,Einkommen!$A$1:$A$17,0)),"")</f>
        <v>1</v>
      </c>
      <c r="W933" s="24">
        <f>IF(Original!V933="","",Original!V933+1)</f>
        <v>3</v>
      </c>
      <c r="X933" s="24">
        <f>IF(Original!W933="","",Original!W933+1)</f>
        <v>3</v>
      </c>
      <c r="Y933" s="25">
        <f>IF(Original!X933="ja",1,IF(Original!X933="nein",0,""))</f>
        <v>1</v>
      </c>
      <c r="Z933" s="25">
        <f>IF(Original!Y933="ja",0,IF(Original!Y933="nein",1,""))</f>
        <v>0</v>
      </c>
      <c r="AA933" s="25">
        <f>IF(OR(Original!Z933="Meine Meinung zu Amazon hat meine Entscheidung im ersten Teil des Fragebogens nicht beeinflusst.",neu!C933=0),0,IF(AND(Original!Z933="Ich habe mich wegen meiner Amazon-Vorbehalte im ersten Teil des Fragebogens fÃ¼r das Spenden entschieden.",neu!C933=1),1,""))</f>
        <v>0</v>
      </c>
      <c r="AB933" s="19"/>
    </row>
    <row r="934" spans="1:28" x14ac:dyDescent="0.3">
      <c r="A934" s="17">
        <f>IF(ISBLANK(Original!C934),1,0)</f>
        <v>0</v>
      </c>
      <c r="B934" s="2" t="str">
        <f>MID(Original!D934,8,1)&amp;MID(Original!F934,8,1)</f>
        <v>A</v>
      </c>
      <c r="C934" s="17">
        <f t="shared" si="70"/>
        <v>1</v>
      </c>
      <c r="D934" s="18">
        <f>Original!G934+1</f>
        <v>1</v>
      </c>
      <c r="E934" s="18">
        <f>Original!H934+1</f>
        <v>11</v>
      </c>
      <c r="F934" s="18">
        <f>10-Original!I934+1</f>
        <v>1</v>
      </c>
      <c r="G934" s="18">
        <f>Original!J934+1</f>
        <v>1</v>
      </c>
      <c r="H934" s="18">
        <f>Original!K934+1</f>
        <v>4</v>
      </c>
      <c r="I934" s="18">
        <f>10-Original!L934+1</f>
        <v>1</v>
      </c>
      <c r="J934" s="4">
        <f t="shared" si="71"/>
        <v>3.1666666666666665</v>
      </c>
      <c r="K934" s="18">
        <f>Original!M934</f>
        <v>5</v>
      </c>
      <c r="L934" s="20">
        <f>IF(RIGHT(Original!N934,3)="â‚¬",LEFT(Original!N934,(LEN(Original!N934)-3)),Original!N934)</f>
        <v>100</v>
      </c>
      <c r="M934" s="21">
        <f t="shared" si="72"/>
        <v>100</v>
      </c>
      <c r="N934" s="5">
        <f t="shared" si="73"/>
        <v>100</v>
      </c>
      <c r="O934" s="5">
        <f t="shared" si="74"/>
        <v>100</v>
      </c>
      <c r="P934" s="22" t="str">
        <f>IF(Original!O934="mÃ¤nnlich","0",IF(Original!O934="weiblich","1",""))</f>
        <v>0</v>
      </c>
      <c r="Q934" s="22">
        <f>IFERROR(INDEX(Alter!$B$1:$B$7,MATCH(LEFT(Original!P934,5),Alter!$A$1:$A$7,0)),"")</f>
        <v>3</v>
      </c>
      <c r="R934" s="23">
        <f>IFERROR(INDEX(Abschluss!$B$1:$B$10,MATCH(Original!Q934,Abschluss!$A$1:$A$10,0)),"")</f>
        <v>7</v>
      </c>
      <c r="S934" s="23">
        <f>IFERROR(INDEX(Tätigkeit!$B$1:$B$10,MATCH(Original!R934,Tätigkeit!$A$1:$A$10,0)),"")</f>
        <v>1</v>
      </c>
      <c r="T934" s="23">
        <f>IFERROR(INDEX(Berufsfeld!$B$1:$B$16,MATCH(Original!S934,Berufsfeld!$A$1:$A$16,0)),"")</f>
        <v>2</v>
      </c>
      <c r="U934" s="23">
        <f>IFERROR(INDEX(Studium!$B$1:$B$11,MATCH(Original!T934,Studium!$A$1:$A$11,0)),"")</f>
        <v>4</v>
      </c>
      <c r="V934" s="24">
        <f>IFERROR(INDEX(Einkommen!$B$1:$B$17,MATCH(Original!U934,Einkommen!$A$1:$A$17,0)),"")</f>
        <v>2</v>
      </c>
      <c r="W934" s="24">
        <f>IF(Original!V934="","",Original!V934+1)</f>
        <v>3</v>
      </c>
      <c r="X934" s="24">
        <f>IF(Original!W934="","",Original!W934+1)</f>
        <v>3</v>
      </c>
      <c r="Y934" s="25">
        <f>IF(Original!X934="ja",1,IF(Original!X934="nein",0,""))</f>
        <v>0</v>
      </c>
      <c r="Z934" s="25">
        <f>IF(Original!Y934="ja",0,IF(Original!Y934="nein",1,""))</f>
        <v>0</v>
      </c>
      <c r="AA934" s="25">
        <f>IF(OR(Original!Z934="Meine Meinung zu Amazon hat meine Entscheidung im ersten Teil des Fragebogens nicht beeinflusst.",neu!C934=0),0,IF(AND(Original!Z934="Ich habe mich wegen meiner Amazon-Vorbehalte im ersten Teil des Fragebogens fÃ¼r das Spenden entschieden.",neu!C934=1),1,""))</f>
        <v>0</v>
      </c>
      <c r="AB934" s="19"/>
    </row>
    <row r="935" spans="1:28" x14ac:dyDescent="0.3">
      <c r="A935" s="17">
        <f>IF(ISBLANK(Original!C935),1,0)</f>
        <v>1</v>
      </c>
      <c r="B935" s="2" t="str">
        <f>MID(Original!D935,8,1)&amp;MID(Original!F935,8,1)</f>
        <v>B</v>
      </c>
      <c r="C935" s="17">
        <f t="shared" si="70"/>
        <v>0</v>
      </c>
      <c r="D935" s="18">
        <f>Original!G935+1</f>
        <v>4</v>
      </c>
      <c r="E935" s="18">
        <f>Original!H935+1</f>
        <v>2</v>
      </c>
      <c r="F935" s="18">
        <f>10-Original!I935+1</f>
        <v>3</v>
      </c>
      <c r="G935" s="18">
        <f>Original!J935+1</f>
        <v>2</v>
      </c>
      <c r="H935" s="18">
        <f>Original!K935+1</f>
        <v>1</v>
      </c>
      <c r="I935" s="18">
        <f>10-Original!L935+1</f>
        <v>6</v>
      </c>
      <c r="J935" s="4">
        <f t="shared" si="71"/>
        <v>3</v>
      </c>
      <c r="K935" s="18">
        <f>Original!M935</f>
        <v>3</v>
      </c>
      <c r="L935" s="20">
        <f>IF(RIGHT(Original!N935,3)="â‚¬",LEFT(Original!N935,(LEN(Original!N935)-3)),Original!N935)</f>
        <v>0</v>
      </c>
      <c r="M935" s="21">
        <f t="shared" si="72"/>
        <v>0</v>
      </c>
      <c r="N935" s="5">
        <f t="shared" si="73"/>
        <v>0</v>
      </c>
      <c r="O935" s="5">
        <f t="shared" si="74"/>
        <v>0</v>
      </c>
      <c r="P935" s="22" t="str">
        <f>IF(Original!O935="mÃ¤nnlich","0",IF(Original!O935="weiblich","1",""))</f>
        <v>0</v>
      </c>
      <c r="Q935" s="22">
        <f>IFERROR(INDEX(Alter!$B$1:$B$7,MATCH(LEFT(Original!P935,5),Alter!$A$1:$A$7,0)),"")</f>
        <v>3</v>
      </c>
      <c r="R935" s="23">
        <f>IFERROR(INDEX(Abschluss!$B$1:$B$10,MATCH(Original!Q935,Abschluss!$A$1:$A$10,0)),"")</f>
        <v>4</v>
      </c>
      <c r="S935" s="23">
        <f>IFERROR(INDEX(Tätigkeit!$B$1:$B$10,MATCH(Original!R935,Tätigkeit!$A$1:$A$10,0)),"")</f>
        <v>1</v>
      </c>
      <c r="T935" s="23">
        <f>IFERROR(INDEX(Berufsfeld!$B$1:$B$16,MATCH(Original!S935,Berufsfeld!$A$1:$A$16,0)),"")</f>
        <v>14</v>
      </c>
      <c r="U935" s="23">
        <f>IFERROR(INDEX(Studium!$B$1:$B$11,MATCH(Original!T935,Studium!$A$1:$A$11,0)),"")</f>
        <v>6</v>
      </c>
      <c r="V935" s="24">
        <f>IFERROR(INDEX(Einkommen!$B$1:$B$17,MATCH(Original!U935,Einkommen!$A$1:$A$17,0)),"")</f>
        <v>3</v>
      </c>
      <c r="W935" s="24">
        <f>IF(Original!V935="","",Original!V935+1)</f>
        <v>4</v>
      </c>
      <c r="X935" s="24">
        <f>IF(Original!W935="","",Original!W935+1)</f>
        <v>3</v>
      </c>
      <c r="Y935" s="25">
        <f>IF(Original!X935="ja",1,IF(Original!X935="nein",0,""))</f>
        <v>1</v>
      </c>
      <c r="Z935" s="25">
        <f>IF(Original!Y935="ja",0,IF(Original!Y935="nein",1,""))</f>
        <v>0</v>
      </c>
      <c r="AA935" s="25">
        <f>IF(OR(Original!Z935="Meine Meinung zu Amazon hat meine Entscheidung im ersten Teil des Fragebogens nicht beeinflusst.",neu!C935=0),0,IF(AND(Original!Z935="Ich habe mich wegen meiner Amazon-Vorbehalte im ersten Teil des Fragebogens fÃ¼r das Spenden entschieden.",neu!C935=1),1,""))</f>
        <v>0</v>
      </c>
      <c r="AB935" s="19"/>
    </row>
    <row r="936" spans="1:28" x14ac:dyDescent="0.3">
      <c r="A936" s="17">
        <f>IF(ISBLANK(Original!C936),1,0)</f>
        <v>1</v>
      </c>
      <c r="B936" s="2" t="str">
        <f>MID(Original!D936,8,1)&amp;MID(Original!F936,8,1)</f>
        <v>A</v>
      </c>
      <c r="C936" s="17">
        <f t="shared" si="70"/>
        <v>1</v>
      </c>
      <c r="D936" s="18">
        <f>Original!G936+1</f>
        <v>8</v>
      </c>
      <c r="E936" s="18">
        <f>Original!H936+1</f>
        <v>6</v>
      </c>
      <c r="F936" s="18">
        <f>10-Original!I936+1</f>
        <v>5</v>
      </c>
      <c r="G936" s="18">
        <f>Original!J936+1</f>
        <v>5</v>
      </c>
      <c r="H936" s="18">
        <f>Original!K936+1</f>
        <v>4</v>
      </c>
      <c r="I936" s="18">
        <f>10-Original!L936+1</f>
        <v>3</v>
      </c>
      <c r="J936" s="4">
        <f t="shared" si="71"/>
        <v>5.166666666666667</v>
      </c>
      <c r="K936" s="18">
        <f>Original!M936</f>
        <v>9</v>
      </c>
      <c r="L936" s="20">
        <f>IF(RIGHT(Original!N936,3)="â‚¬",LEFT(Original!N936,(LEN(Original!N936)-3)),Original!N936)</f>
        <v>200</v>
      </c>
      <c r="M936" s="21">
        <f t="shared" si="72"/>
        <v>200</v>
      </c>
      <c r="N936" s="5">
        <f t="shared" si="73"/>
        <v>200</v>
      </c>
      <c r="O936" s="5">
        <f t="shared" si="74"/>
        <v>200</v>
      </c>
      <c r="P936" s="22" t="str">
        <f>IF(Original!O936="mÃ¤nnlich","0",IF(Original!O936="weiblich","1",""))</f>
        <v>1</v>
      </c>
      <c r="Q936" s="22">
        <f>IFERROR(INDEX(Alter!$B$1:$B$7,MATCH(LEFT(Original!P936,5),Alter!$A$1:$A$7,0)),"")</f>
        <v>3</v>
      </c>
      <c r="R936" s="23">
        <f>IFERROR(INDEX(Abschluss!$B$1:$B$10,MATCH(Original!Q936,Abschluss!$A$1:$A$10,0)),"")</f>
        <v>4</v>
      </c>
      <c r="S936" s="23">
        <f>IFERROR(INDEX(Tätigkeit!$B$1:$B$10,MATCH(Original!R936,Tätigkeit!$A$1:$A$10,0)),"")</f>
        <v>2</v>
      </c>
      <c r="T936" s="23">
        <f>IFERROR(INDEX(Berufsfeld!$B$1:$B$16,MATCH(Original!S936,Berufsfeld!$A$1:$A$16,0)),"")</f>
        <v>4</v>
      </c>
      <c r="U936" s="23">
        <f>IFERROR(INDEX(Studium!$B$1:$B$11,MATCH(Original!T936,Studium!$A$1:$A$11,0)),"")</f>
        <v>3</v>
      </c>
      <c r="V936" s="24">
        <f>IFERROR(INDEX(Einkommen!$B$1:$B$17,MATCH(Original!U936,Einkommen!$A$1:$A$17,0)),"")</f>
        <v>2</v>
      </c>
      <c r="W936" s="24">
        <f>IF(Original!V936="","",Original!V936+1)</f>
        <v>4</v>
      </c>
      <c r="X936" s="24">
        <f>IF(Original!W936="","",Original!W936+1)</f>
        <v>2</v>
      </c>
      <c r="Y936" s="25">
        <f>IF(Original!X936="ja",1,IF(Original!X936="nein",0,""))</f>
        <v>1</v>
      </c>
      <c r="Z936" s="25">
        <f>IF(Original!Y936="ja",0,IF(Original!Y936="nein",1,""))</f>
        <v>0</v>
      </c>
      <c r="AA936" s="25">
        <f>IF(OR(Original!Z936="Meine Meinung zu Amazon hat meine Entscheidung im ersten Teil des Fragebogens nicht beeinflusst.",neu!C936=0),0,IF(AND(Original!Z936="Ich habe mich wegen meiner Amazon-Vorbehalte im ersten Teil des Fragebogens fÃ¼r das Spenden entschieden.",neu!C936=1),1,""))</f>
        <v>0</v>
      </c>
      <c r="AB936" s="19"/>
    </row>
    <row r="937" spans="1:28" ht="28.8" x14ac:dyDescent="0.3">
      <c r="A937" s="17">
        <f>IF(ISBLANK(Original!C937),1,0)</f>
        <v>1</v>
      </c>
      <c r="B937" s="2" t="str">
        <f>MID(Original!D937,8,1)&amp;MID(Original!F937,8,1)</f>
        <v>A</v>
      </c>
      <c r="C937" s="17">
        <f t="shared" si="70"/>
        <v>1</v>
      </c>
      <c r="D937" s="18">
        <f>Original!G937+1</f>
        <v>3</v>
      </c>
      <c r="E937" s="18">
        <f>Original!H937+1</f>
        <v>2</v>
      </c>
      <c r="F937" s="18">
        <f>10-Original!I937+1</f>
        <v>5</v>
      </c>
      <c r="G937" s="18">
        <f>Original!J937+1</f>
        <v>2</v>
      </c>
      <c r="H937" s="18">
        <f>Original!K937+1</f>
        <v>4</v>
      </c>
      <c r="I937" s="18">
        <f>10-Original!L937+1</f>
        <v>2</v>
      </c>
      <c r="J937" s="4">
        <f t="shared" si="71"/>
        <v>3</v>
      </c>
      <c r="K937" s="18">
        <f>Original!M937</f>
        <v>8</v>
      </c>
      <c r="L937" s="20" t="str">
        <f>IF(RIGHT(Original!N937,3)="â‚¬",LEFT(Original!N937,(LEN(Original!N937)-3)),Original!N937)</f>
        <v>Wahrscheinlich leider nichts</v>
      </c>
      <c r="M937" s="21" t="str">
        <f t="shared" si="72"/>
        <v>Wahrscheinlich leider nichts</v>
      </c>
      <c r="N937" s="5">
        <v>0</v>
      </c>
      <c r="O937" s="5">
        <f t="shared" si="74"/>
        <v>0</v>
      </c>
      <c r="P937" s="22" t="str">
        <f>IF(Original!O937="mÃ¤nnlich","0",IF(Original!O937="weiblich","1",""))</f>
        <v>1</v>
      </c>
      <c r="Q937" s="22">
        <f>IFERROR(INDEX(Alter!$B$1:$B$7,MATCH(LEFT(Original!P937,5),Alter!$A$1:$A$7,0)),"")</f>
        <v>3</v>
      </c>
      <c r="R937" s="23">
        <f>IFERROR(INDEX(Abschluss!$B$1:$B$10,MATCH(Original!Q937,Abschluss!$A$1:$A$10,0)),"")</f>
        <v>8</v>
      </c>
      <c r="S937" s="23">
        <f>IFERROR(INDEX(Tätigkeit!$B$1:$B$10,MATCH(Original!R937,Tätigkeit!$A$1:$A$10,0)),"")</f>
        <v>2</v>
      </c>
      <c r="T937" s="23">
        <f>IFERROR(INDEX(Berufsfeld!$B$1:$B$16,MATCH(Original!S937,Berufsfeld!$A$1:$A$16,0)),"")</f>
        <v>8</v>
      </c>
      <c r="U937" s="23">
        <f>IFERROR(INDEX(Studium!$B$1:$B$11,MATCH(Original!T937,Studium!$A$1:$A$11,0)),"")</f>
        <v>1</v>
      </c>
      <c r="V937" s="24">
        <f>IFERROR(INDEX(Einkommen!$B$1:$B$17,MATCH(Original!U937,Einkommen!$A$1:$A$17,0)),"")</f>
        <v>5</v>
      </c>
      <c r="W937" s="24">
        <f>IF(Original!V937="","",Original!V937+1)</f>
        <v>4</v>
      </c>
      <c r="X937" s="24">
        <f>IF(Original!W937="","",Original!W937+1)</f>
        <v>2</v>
      </c>
      <c r="Y937" s="25">
        <f>IF(Original!X937="ja",1,IF(Original!X937="nein",0,""))</f>
        <v>1</v>
      </c>
      <c r="Z937" s="25">
        <f>IF(Original!Y937="ja",0,IF(Original!Y937="nein",1,""))</f>
        <v>0</v>
      </c>
      <c r="AA937" s="25">
        <f>IF(OR(Original!Z937="Meine Meinung zu Amazon hat meine Entscheidung im ersten Teil des Fragebogens nicht beeinflusst.",neu!C937=0),0,IF(AND(Original!Z937="Ich habe mich wegen meiner Amazon-Vorbehalte im ersten Teil des Fragebogens fÃ¼r das Spenden entschieden.",neu!C937=1),1,""))</f>
        <v>0</v>
      </c>
      <c r="AB937" s="19"/>
    </row>
    <row r="938" spans="1:28" x14ac:dyDescent="0.3">
      <c r="A938" s="17">
        <f>IF(ISBLANK(Original!C938),1,0)</f>
        <v>0</v>
      </c>
      <c r="B938" s="2" t="str">
        <f>MID(Original!D938,8,1)&amp;MID(Original!F938,8,1)</f>
        <v>A</v>
      </c>
      <c r="C938" s="17">
        <f t="shared" si="70"/>
        <v>1</v>
      </c>
      <c r="D938" s="18">
        <f>Original!G938+1</f>
        <v>7</v>
      </c>
      <c r="E938" s="18">
        <f>Original!H938+1</f>
        <v>1</v>
      </c>
      <c r="F938" s="18">
        <f>10-Original!I938+1</f>
        <v>8</v>
      </c>
      <c r="G938" s="18">
        <f>Original!J938+1</f>
        <v>6</v>
      </c>
      <c r="H938" s="18">
        <f>Original!K938+1</f>
        <v>1</v>
      </c>
      <c r="I938" s="18">
        <f>10-Original!L938+1</f>
        <v>6</v>
      </c>
      <c r="J938" s="4">
        <f t="shared" si="71"/>
        <v>4.833333333333333</v>
      </c>
      <c r="K938" s="18">
        <f>Original!M938</f>
        <v>8</v>
      </c>
      <c r="L938" s="20">
        <f>IF(RIGHT(Original!N938,3)="â‚¬",LEFT(Original!N938,(LEN(Original!N938)-3)),Original!N938)</f>
        <v>200</v>
      </c>
      <c r="M938" s="21">
        <f t="shared" si="72"/>
        <v>200</v>
      </c>
      <c r="N938" s="5">
        <f t="shared" si="73"/>
        <v>200</v>
      </c>
      <c r="O938" s="5">
        <f t="shared" si="74"/>
        <v>200</v>
      </c>
      <c r="P938" s="22" t="str">
        <f>IF(Original!O938="mÃ¤nnlich","0",IF(Original!O938="weiblich","1",""))</f>
        <v>1</v>
      </c>
      <c r="Q938" s="22">
        <f>IFERROR(INDEX(Alter!$B$1:$B$7,MATCH(LEFT(Original!P938,5),Alter!$A$1:$A$7,0)),"")</f>
        <v>3</v>
      </c>
      <c r="R938" s="23">
        <f>IFERROR(INDEX(Abschluss!$B$1:$B$10,MATCH(Original!Q938,Abschluss!$A$1:$A$10,0)),"")</f>
        <v>7</v>
      </c>
      <c r="S938" s="23">
        <f>IFERROR(INDEX(Tätigkeit!$B$1:$B$10,MATCH(Original!R938,Tätigkeit!$A$1:$A$10,0)),"")</f>
        <v>1</v>
      </c>
      <c r="T938" s="23">
        <f>IFERROR(INDEX(Berufsfeld!$B$1:$B$16,MATCH(Original!S938,Berufsfeld!$A$1:$A$16,0)),"")</f>
        <v>4</v>
      </c>
      <c r="U938" s="23">
        <f>IFERROR(INDEX(Studium!$B$1:$B$11,MATCH(Original!T938,Studium!$A$1:$A$11,0)),"")</f>
        <v>3</v>
      </c>
      <c r="V938" s="24">
        <f>IFERROR(INDEX(Einkommen!$B$1:$B$17,MATCH(Original!U938,Einkommen!$A$1:$A$17,0)),"")</f>
        <v>7</v>
      </c>
      <c r="W938" s="24">
        <f>IF(Original!V938="","",Original!V938+1)</f>
        <v>3</v>
      </c>
      <c r="X938" s="24">
        <f>IF(Original!W938="","",Original!W938+1)</f>
        <v>3</v>
      </c>
      <c r="Y938" s="25">
        <f>IF(Original!X938="ja",1,IF(Original!X938="nein",0,""))</f>
        <v>1</v>
      </c>
      <c r="Z938" s="25">
        <f>IF(Original!Y938="ja",0,IF(Original!Y938="nein",1,""))</f>
        <v>0</v>
      </c>
      <c r="AA938" s="25">
        <f>IF(OR(Original!Z938="Meine Meinung zu Amazon hat meine Entscheidung im ersten Teil des Fragebogens nicht beeinflusst.",neu!C938=0),0,IF(AND(Original!Z938="Ich habe mich wegen meiner Amazon-Vorbehalte im ersten Teil des Fragebogens fÃ¼r das Spenden entschieden.",neu!C938=1),1,""))</f>
        <v>0</v>
      </c>
      <c r="AB938" s="19"/>
    </row>
    <row r="939" spans="1:28" x14ac:dyDescent="0.3">
      <c r="A939" s="17">
        <f>IF(ISBLANK(Original!C939),1,0)</f>
        <v>0</v>
      </c>
      <c r="B939" s="2" t="str">
        <f>MID(Original!D939,8,1)&amp;MID(Original!F939,8,1)</f>
        <v>B</v>
      </c>
      <c r="C939" s="17">
        <f t="shared" si="70"/>
        <v>0</v>
      </c>
      <c r="D939" s="18">
        <f>Original!G939+1</f>
        <v>8</v>
      </c>
      <c r="E939" s="18">
        <f>Original!H939+1</f>
        <v>3</v>
      </c>
      <c r="F939" s="18">
        <f>10-Original!I939+1</f>
        <v>9</v>
      </c>
      <c r="G939" s="18">
        <f>Original!J939+1</f>
        <v>9</v>
      </c>
      <c r="H939" s="18">
        <f>Original!K939+1</f>
        <v>9</v>
      </c>
      <c r="I939" s="18">
        <f>10-Original!L939+1</f>
        <v>6</v>
      </c>
      <c r="J939" s="4">
        <f t="shared" si="71"/>
        <v>7.333333333333333</v>
      </c>
      <c r="K939" s="18">
        <f>Original!M939</f>
        <v>3</v>
      </c>
      <c r="L939" s="20">
        <f>IF(RIGHT(Original!N939,3)="â‚¬",LEFT(Original!N939,(LEN(Original!N939)-3)),Original!N939)</f>
        <v>0</v>
      </c>
      <c r="M939" s="21">
        <f t="shared" si="72"/>
        <v>0</v>
      </c>
      <c r="N939" s="5">
        <f t="shared" si="73"/>
        <v>0</v>
      </c>
      <c r="O939" s="5">
        <f t="shared" si="74"/>
        <v>0</v>
      </c>
      <c r="P939" s="22" t="str">
        <f>IF(Original!O939="mÃ¤nnlich","0",IF(Original!O939="weiblich","1",""))</f>
        <v>1</v>
      </c>
      <c r="Q939" s="22">
        <f>IFERROR(INDEX(Alter!$B$1:$B$7,MATCH(LEFT(Original!P939,5),Alter!$A$1:$A$7,0)),"")</f>
        <v>2</v>
      </c>
      <c r="R939" s="23">
        <f>IFERROR(INDEX(Abschluss!$B$1:$B$10,MATCH(Original!Q939,Abschluss!$A$1:$A$10,0)),"")</f>
        <v>4</v>
      </c>
      <c r="S939" s="23">
        <f>IFERROR(INDEX(Tätigkeit!$B$1:$B$10,MATCH(Original!R939,Tätigkeit!$A$1:$A$10,0)),"")</f>
        <v>1</v>
      </c>
      <c r="T939" s="23">
        <f>IFERROR(INDEX(Berufsfeld!$B$1:$B$16,MATCH(Original!S939,Berufsfeld!$A$1:$A$16,0)),"")</f>
        <v>4</v>
      </c>
      <c r="U939" s="23">
        <f>IFERROR(INDEX(Studium!$B$1:$B$11,MATCH(Original!T939,Studium!$A$1:$A$11,0)),"")</f>
        <v>3</v>
      </c>
      <c r="V939" s="24">
        <f>IFERROR(INDEX(Einkommen!$B$1:$B$17,MATCH(Original!U939,Einkommen!$A$1:$A$17,0)),"")</f>
        <v>1</v>
      </c>
      <c r="W939" s="24">
        <f>IF(Original!V939="","",Original!V939+1)</f>
        <v>5</v>
      </c>
      <c r="X939" s="24">
        <f>IF(Original!W939="","",Original!W939+1)</f>
        <v>5</v>
      </c>
      <c r="Y939" s="25">
        <f>IF(Original!X939="ja",1,IF(Original!X939="nein",0,""))</f>
        <v>1</v>
      </c>
      <c r="Z939" s="25">
        <f>IF(Original!Y939="ja",0,IF(Original!Y939="nein",1,""))</f>
        <v>0</v>
      </c>
      <c r="AA939" s="25">
        <f>IF(OR(Original!Z939="Meine Meinung zu Amazon hat meine Entscheidung im ersten Teil des Fragebogens nicht beeinflusst.",neu!C939=0),0,IF(AND(Original!Z939="Ich habe mich wegen meiner Amazon-Vorbehalte im ersten Teil des Fragebogens fÃ¼r das Spenden entschieden.",neu!C939=1),1,""))</f>
        <v>0</v>
      </c>
      <c r="AB939" s="19"/>
    </row>
    <row r="940" spans="1:28" x14ac:dyDescent="0.3">
      <c r="A940" s="17">
        <f>IF(ISBLANK(Original!C940),1,0)</f>
        <v>0</v>
      </c>
      <c r="B940" s="2" t="str">
        <f>MID(Original!D940,8,1)&amp;MID(Original!F940,8,1)</f>
        <v>B</v>
      </c>
      <c r="C940" s="17">
        <f t="shared" si="70"/>
        <v>0</v>
      </c>
      <c r="D940" s="18">
        <f>Original!G940+1</f>
        <v>6</v>
      </c>
      <c r="E940" s="18">
        <f>Original!H940+1</f>
        <v>6</v>
      </c>
      <c r="F940" s="18">
        <f>10-Original!I940+1</f>
        <v>3</v>
      </c>
      <c r="G940" s="18">
        <f>Original!J940+1</f>
        <v>8</v>
      </c>
      <c r="H940" s="18">
        <f>Original!K940+1</f>
        <v>9</v>
      </c>
      <c r="I940" s="18">
        <f>10-Original!L940+1</f>
        <v>7</v>
      </c>
      <c r="J940" s="4">
        <f t="shared" si="71"/>
        <v>6.5</v>
      </c>
      <c r="K940" s="18">
        <f>Original!M940</f>
        <v>5</v>
      </c>
      <c r="L940" s="20">
        <f>IF(RIGHT(Original!N940,3)="â‚¬",LEFT(Original!N940,(LEN(Original!N940)-3)),Original!N940)</f>
        <v>10</v>
      </c>
      <c r="M940" s="21">
        <f t="shared" si="72"/>
        <v>10</v>
      </c>
      <c r="N940" s="5">
        <f t="shared" si="73"/>
        <v>10</v>
      </c>
      <c r="O940" s="5">
        <f t="shared" si="74"/>
        <v>10</v>
      </c>
      <c r="P940" s="22" t="str">
        <f>IF(Original!O940="mÃ¤nnlich","0",IF(Original!O940="weiblich","1",""))</f>
        <v>0</v>
      </c>
      <c r="Q940" s="22">
        <f>IFERROR(INDEX(Alter!$B$1:$B$7,MATCH(LEFT(Original!P940,5),Alter!$A$1:$A$7,0)),"")</f>
        <v>2</v>
      </c>
      <c r="R940" s="23">
        <f>IFERROR(INDEX(Abschluss!$B$1:$B$10,MATCH(Original!Q940,Abschluss!$A$1:$A$10,0)),"")</f>
        <v>7</v>
      </c>
      <c r="S940" s="23">
        <f>IFERROR(INDEX(Tätigkeit!$B$1:$B$10,MATCH(Original!R940,Tätigkeit!$A$1:$A$10,0)),"")</f>
        <v>1</v>
      </c>
      <c r="T940" s="23">
        <f>IFERROR(INDEX(Berufsfeld!$B$1:$B$16,MATCH(Original!S940,Berufsfeld!$A$1:$A$16,0)),"")</f>
        <v>8</v>
      </c>
      <c r="U940" s="23">
        <f>IFERROR(INDEX(Studium!$B$1:$B$11,MATCH(Original!T940,Studium!$A$1:$A$11,0)),"")</f>
        <v>5</v>
      </c>
      <c r="V940" s="24">
        <f>IFERROR(INDEX(Einkommen!$B$1:$B$17,MATCH(Original!U940,Einkommen!$A$1:$A$17,0)),"")</f>
        <v>1</v>
      </c>
      <c r="W940" s="24">
        <f>IF(Original!V940="","",Original!V940+1)</f>
        <v>4</v>
      </c>
      <c r="X940" s="24">
        <f>IF(Original!W940="","",Original!W940+1)</f>
        <v>4</v>
      </c>
      <c r="Y940" s="25">
        <f>IF(Original!X940="ja",1,IF(Original!X940="nein",0,""))</f>
        <v>1</v>
      </c>
      <c r="Z940" s="25">
        <f>IF(Original!Y940="ja",0,IF(Original!Y940="nein",1,""))</f>
        <v>0</v>
      </c>
      <c r="AA940" s="25">
        <f>IF(OR(Original!Z940="Meine Meinung zu Amazon hat meine Entscheidung im ersten Teil des Fragebogens nicht beeinflusst.",neu!C940=0),0,IF(AND(Original!Z940="Ich habe mich wegen meiner Amazon-Vorbehalte im ersten Teil des Fragebogens fÃ¼r das Spenden entschieden.",neu!C940=1),1,""))</f>
        <v>0</v>
      </c>
      <c r="AB940" s="19"/>
    </row>
    <row r="941" spans="1:28" x14ac:dyDescent="0.3">
      <c r="A941" s="17">
        <f>IF(ISBLANK(Original!C941),1,0)</f>
        <v>1</v>
      </c>
      <c r="B941" s="2" t="str">
        <f>MID(Original!D941,8,1)&amp;MID(Original!F941,8,1)</f>
        <v>A</v>
      </c>
      <c r="C941" s="17">
        <f t="shared" si="70"/>
        <v>1</v>
      </c>
      <c r="D941" s="18">
        <f>Original!G941+1</f>
        <v>5</v>
      </c>
      <c r="E941" s="18">
        <f>Original!H941+1</f>
        <v>11</v>
      </c>
      <c r="F941" s="18">
        <f>10-Original!I941+1</f>
        <v>2</v>
      </c>
      <c r="G941" s="18">
        <f>Original!J941+1</f>
        <v>1</v>
      </c>
      <c r="H941" s="18">
        <f>Original!K941+1</f>
        <v>3</v>
      </c>
      <c r="I941" s="18">
        <f>10-Original!L941+1</f>
        <v>7</v>
      </c>
      <c r="J941" s="4">
        <f t="shared" si="71"/>
        <v>4.833333333333333</v>
      </c>
      <c r="K941" s="18">
        <f>Original!M941</f>
        <v>10</v>
      </c>
      <c r="L941" s="20">
        <f>IF(RIGHT(Original!N941,3)="â‚¬",LEFT(Original!N941,(LEN(Original!N941)-3)),Original!N941)</f>
        <v>500</v>
      </c>
      <c r="M941" s="21">
        <f t="shared" si="72"/>
        <v>500</v>
      </c>
      <c r="N941" s="5">
        <f t="shared" si="73"/>
        <v>500</v>
      </c>
      <c r="O941" s="5">
        <f t="shared" si="74"/>
        <v>500</v>
      </c>
      <c r="P941" s="22" t="str">
        <f>IF(Original!O941="mÃ¤nnlich","0",IF(Original!O941="weiblich","1",""))</f>
        <v>1</v>
      </c>
      <c r="Q941" s="22">
        <f>IFERROR(INDEX(Alter!$B$1:$B$7,MATCH(LEFT(Original!P941,5),Alter!$A$1:$A$7,0)),"")</f>
        <v>6</v>
      </c>
      <c r="R941" s="23">
        <f>IFERROR(INDEX(Abschluss!$B$1:$B$10,MATCH(Original!Q941,Abschluss!$A$1:$A$10,0)),"")</f>
        <v>8</v>
      </c>
      <c r="S941" s="23">
        <f>IFERROR(INDEX(Tätigkeit!$B$1:$B$10,MATCH(Original!R941,Tätigkeit!$A$1:$A$10,0)),"")</f>
        <v>4</v>
      </c>
      <c r="T941" s="23">
        <f>IFERROR(INDEX(Berufsfeld!$B$1:$B$16,MATCH(Original!S941,Berufsfeld!$A$1:$A$16,0)),"")</f>
        <v>3</v>
      </c>
      <c r="U941" s="23">
        <f>IFERROR(INDEX(Studium!$B$1:$B$11,MATCH(Original!T941,Studium!$A$1:$A$11,0)),"")</f>
        <v>5</v>
      </c>
      <c r="V941" s="24">
        <f>IFERROR(INDEX(Einkommen!$B$1:$B$17,MATCH(Original!U941,Einkommen!$A$1:$A$17,0)),"")</f>
        <v>3</v>
      </c>
      <c r="W941" s="24">
        <f>IF(Original!V941="","",Original!V941+1)</f>
        <v>6</v>
      </c>
      <c r="X941" s="24">
        <f>IF(Original!W941="","",Original!W941+1)</f>
        <v>3</v>
      </c>
      <c r="Y941" s="25">
        <f>IF(Original!X941="ja",1,IF(Original!X941="nein",0,""))</f>
        <v>1</v>
      </c>
      <c r="Z941" s="25">
        <f>IF(Original!Y941="ja",0,IF(Original!Y941="nein",1,""))</f>
        <v>0</v>
      </c>
      <c r="AA941" s="25">
        <f>IF(OR(Original!Z941="Meine Meinung zu Amazon hat meine Entscheidung im ersten Teil des Fragebogens nicht beeinflusst.",neu!C941=0),0,IF(AND(Original!Z941="Ich habe mich wegen meiner Amazon-Vorbehalte im ersten Teil des Fragebogens fÃ¼r das Spenden entschieden.",neu!C941=1),1,""))</f>
        <v>0</v>
      </c>
      <c r="AB941" s="19"/>
    </row>
    <row r="942" spans="1:28" x14ac:dyDescent="0.3">
      <c r="A942" s="17">
        <f>IF(ISBLANK(Original!C942),1,0)</f>
        <v>1</v>
      </c>
      <c r="B942" s="2" t="str">
        <f>MID(Original!D942,8,1)&amp;MID(Original!F942,8,1)</f>
        <v>B</v>
      </c>
      <c r="C942" s="17">
        <f t="shared" si="70"/>
        <v>0</v>
      </c>
      <c r="D942" s="18">
        <f>Original!G942+1</f>
        <v>8</v>
      </c>
      <c r="E942" s="18">
        <f>Original!H942+1</f>
        <v>4</v>
      </c>
      <c r="F942" s="18">
        <f>10-Original!I942+1</f>
        <v>5</v>
      </c>
      <c r="G942" s="18">
        <f>Original!J942+1</f>
        <v>8</v>
      </c>
      <c r="H942" s="18">
        <f>Original!K942+1</f>
        <v>1</v>
      </c>
      <c r="I942" s="18">
        <f>10-Original!L942+1</f>
        <v>3</v>
      </c>
      <c r="J942" s="4">
        <f t="shared" si="71"/>
        <v>4.833333333333333</v>
      </c>
      <c r="K942" s="18">
        <f>Original!M942</f>
        <v>5</v>
      </c>
      <c r="L942" s="20">
        <f>IF(RIGHT(Original!N942,3)="â‚¬",LEFT(Original!N942,(LEN(Original!N942)-3)),Original!N942)</f>
        <v>300</v>
      </c>
      <c r="M942" s="21">
        <f t="shared" si="72"/>
        <v>300</v>
      </c>
      <c r="N942" s="5">
        <f t="shared" si="73"/>
        <v>300</v>
      </c>
      <c r="O942" s="5">
        <f t="shared" si="74"/>
        <v>300</v>
      </c>
      <c r="P942" s="22" t="str">
        <f>IF(Original!O942="mÃ¤nnlich","0",IF(Original!O942="weiblich","1",""))</f>
        <v>1</v>
      </c>
      <c r="Q942" s="22">
        <f>IFERROR(INDEX(Alter!$B$1:$B$7,MATCH(LEFT(Original!P942,5),Alter!$A$1:$A$7,0)),"")</f>
        <v>2</v>
      </c>
      <c r="R942" s="23">
        <f>IFERROR(INDEX(Abschluss!$B$1:$B$10,MATCH(Original!Q942,Abschluss!$A$1:$A$10,0)),"")</f>
        <v>4</v>
      </c>
      <c r="S942" s="23">
        <f>IFERROR(INDEX(Tätigkeit!$B$1:$B$10,MATCH(Original!R942,Tätigkeit!$A$1:$A$10,0)),"")</f>
        <v>1</v>
      </c>
      <c r="T942" s="23">
        <f>IFERROR(INDEX(Berufsfeld!$B$1:$B$16,MATCH(Original!S942,Berufsfeld!$A$1:$A$16,0)),"")</f>
        <v>8</v>
      </c>
      <c r="U942" s="23">
        <f>IFERROR(INDEX(Studium!$B$1:$B$11,MATCH(Original!T942,Studium!$A$1:$A$11,0)),"")</f>
        <v>5</v>
      </c>
      <c r="V942" s="24">
        <f>IFERROR(INDEX(Einkommen!$B$1:$B$17,MATCH(Original!U942,Einkommen!$A$1:$A$17,0)),"")</f>
        <v>2</v>
      </c>
      <c r="W942" s="24">
        <f>IF(Original!V942="","",Original!V942+1)</f>
        <v>3</v>
      </c>
      <c r="X942" s="24">
        <f>IF(Original!W942="","",Original!W942+1)</f>
        <v>2</v>
      </c>
      <c r="Y942" s="25">
        <f>IF(Original!X942="ja",1,IF(Original!X942="nein",0,""))</f>
        <v>1</v>
      </c>
      <c r="Z942" s="25">
        <f>IF(Original!Y942="ja",0,IF(Original!Y942="nein",1,""))</f>
        <v>0</v>
      </c>
      <c r="AA942" s="25">
        <f>IF(OR(Original!Z942="Meine Meinung zu Amazon hat meine Entscheidung im ersten Teil des Fragebogens nicht beeinflusst.",neu!C942=0),0,IF(AND(Original!Z942="Ich habe mich wegen meiner Amazon-Vorbehalte im ersten Teil des Fragebogens fÃ¼r das Spenden entschieden.",neu!C942=1),1,""))</f>
        <v>0</v>
      </c>
      <c r="AB942" s="19"/>
    </row>
    <row r="943" spans="1:28" x14ac:dyDescent="0.3">
      <c r="A943" s="17">
        <f>IF(ISBLANK(Original!C943),1,0)</f>
        <v>1</v>
      </c>
      <c r="B943" s="2" t="str">
        <f>MID(Original!D943,8,1)&amp;MID(Original!F943,8,1)</f>
        <v>A</v>
      </c>
      <c r="C943" s="17">
        <f t="shared" si="70"/>
        <v>1</v>
      </c>
      <c r="D943" s="18">
        <f>Original!G943+1</f>
        <v>9</v>
      </c>
      <c r="E943" s="18">
        <f>Original!H943+1</f>
        <v>10</v>
      </c>
      <c r="F943" s="18">
        <f>10-Original!I943+1</f>
        <v>7</v>
      </c>
      <c r="G943" s="18">
        <f>Original!J943+1</f>
        <v>8</v>
      </c>
      <c r="H943" s="18">
        <f>Original!K943+1</f>
        <v>3</v>
      </c>
      <c r="I943" s="18">
        <f>10-Original!L943+1</f>
        <v>8</v>
      </c>
      <c r="J943" s="4">
        <f t="shared" si="71"/>
        <v>7.5</v>
      </c>
      <c r="K943" s="18">
        <f>Original!M943</f>
        <v>8</v>
      </c>
      <c r="L943" s="20">
        <f>IF(RIGHT(Original!N943,3)="â‚¬",LEFT(Original!N943,(LEN(Original!N943)-3)),Original!N943)</f>
        <v>800</v>
      </c>
      <c r="M943" s="21">
        <f t="shared" si="72"/>
        <v>800</v>
      </c>
      <c r="N943" s="5">
        <f t="shared" si="73"/>
        <v>800</v>
      </c>
      <c r="O943" s="5">
        <f t="shared" si="74"/>
        <v>800</v>
      </c>
      <c r="P943" s="22" t="str">
        <f>IF(Original!O943="mÃ¤nnlich","0",IF(Original!O943="weiblich","1",""))</f>
        <v>1</v>
      </c>
      <c r="Q943" s="22">
        <f>IFERROR(INDEX(Alter!$B$1:$B$7,MATCH(LEFT(Original!P943,5),Alter!$A$1:$A$7,0)),"")</f>
        <v>2</v>
      </c>
      <c r="R943" s="23">
        <f>IFERROR(INDEX(Abschluss!$B$1:$B$10,MATCH(Original!Q943,Abschluss!$A$1:$A$10,0)),"")</f>
        <v>4</v>
      </c>
      <c r="S943" s="23">
        <f>IFERROR(INDEX(Tätigkeit!$B$1:$B$10,MATCH(Original!R943,Tätigkeit!$A$1:$A$10,0)),"")</f>
        <v>1</v>
      </c>
      <c r="T943" s="23">
        <f>IFERROR(INDEX(Berufsfeld!$B$1:$B$16,MATCH(Original!S943,Berufsfeld!$A$1:$A$16,0)),"")</f>
        <v>12</v>
      </c>
      <c r="U943" s="23">
        <f>IFERROR(INDEX(Studium!$B$1:$B$11,MATCH(Original!T943,Studium!$A$1:$A$11,0)),"")</f>
        <v>10</v>
      </c>
      <c r="V943" s="24">
        <f>IFERROR(INDEX(Einkommen!$B$1:$B$17,MATCH(Original!U943,Einkommen!$A$1:$A$17,0)),"")</f>
        <v>1</v>
      </c>
      <c r="W943" s="24">
        <f>IF(Original!V943="","",Original!V943+1)</f>
        <v>2</v>
      </c>
      <c r="X943" s="24">
        <f>IF(Original!W943="","",Original!W943+1)</f>
        <v>4</v>
      </c>
      <c r="Y943" s="25">
        <f>IF(Original!X943="ja",1,IF(Original!X943="nein",0,""))</f>
        <v>1</v>
      </c>
      <c r="Z943" s="25">
        <f>IF(Original!Y943="ja",0,IF(Original!Y943="nein",1,""))</f>
        <v>0</v>
      </c>
      <c r="AA943" s="25">
        <f>IF(OR(Original!Z943="Meine Meinung zu Amazon hat meine Entscheidung im ersten Teil des Fragebogens nicht beeinflusst.",neu!C943=0),0,IF(AND(Original!Z943="Ich habe mich wegen meiner Amazon-Vorbehalte im ersten Teil des Fragebogens fÃ¼r das Spenden entschieden.",neu!C943=1),1,""))</f>
        <v>0</v>
      </c>
      <c r="AB943" s="19"/>
    </row>
    <row r="944" spans="1:28" x14ac:dyDescent="0.3">
      <c r="A944" s="17">
        <f>IF(ISBLANK(Original!C944),1,0)</f>
        <v>1</v>
      </c>
      <c r="B944" s="2" t="str">
        <f>MID(Original!D944,8,1)&amp;MID(Original!F944,8,1)</f>
        <v>B</v>
      </c>
      <c r="C944" s="17">
        <f t="shared" si="70"/>
        <v>0</v>
      </c>
      <c r="D944" s="18">
        <f>Original!G944+1</f>
        <v>6</v>
      </c>
      <c r="E944" s="18">
        <f>Original!H944+1</f>
        <v>7</v>
      </c>
      <c r="F944" s="18">
        <f>10-Original!I944+1</f>
        <v>4</v>
      </c>
      <c r="G944" s="18">
        <f>Original!J944+1</f>
        <v>4</v>
      </c>
      <c r="H944" s="18">
        <f>Original!K944+1</f>
        <v>3</v>
      </c>
      <c r="I944" s="18">
        <f>10-Original!L944+1</f>
        <v>4</v>
      </c>
      <c r="J944" s="4">
        <f t="shared" si="71"/>
        <v>4.666666666666667</v>
      </c>
      <c r="K944" s="18">
        <f>Original!M944</f>
        <v>6</v>
      </c>
      <c r="L944" s="20">
        <f>IF(RIGHT(Original!N944,3)="â‚¬",LEFT(Original!N944,(LEN(Original!N944)-3)),Original!N944)</f>
        <v>0</v>
      </c>
      <c r="M944" s="21">
        <f t="shared" si="72"/>
        <v>0</v>
      </c>
      <c r="N944" s="5">
        <f t="shared" si="73"/>
        <v>0</v>
      </c>
      <c r="O944" s="5">
        <f t="shared" si="74"/>
        <v>0</v>
      </c>
      <c r="P944" s="22" t="str">
        <f>IF(Original!O944="mÃ¤nnlich","0",IF(Original!O944="weiblich","1",""))</f>
        <v>0</v>
      </c>
      <c r="Q944" s="22">
        <f>IFERROR(INDEX(Alter!$B$1:$B$7,MATCH(LEFT(Original!P944,5),Alter!$A$1:$A$7,0)),"")</f>
        <v>3</v>
      </c>
      <c r="R944" s="23">
        <f>IFERROR(INDEX(Abschluss!$B$1:$B$10,MATCH(Original!Q944,Abschluss!$A$1:$A$10,0)),"")</f>
        <v>7</v>
      </c>
      <c r="S944" s="23">
        <f>IFERROR(INDEX(Tätigkeit!$B$1:$B$10,MATCH(Original!R944,Tätigkeit!$A$1:$A$10,0)),"")</f>
        <v>1</v>
      </c>
      <c r="T944" s="23" t="str">
        <f>IFERROR(INDEX(Berufsfeld!$B$1:$B$16,MATCH(Original!S944,Berufsfeld!$A$1:$A$16,0)),"")</f>
        <v/>
      </c>
      <c r="U944" s="23">
        <f>IFERROR(INDEX(Studium!$B$1:$B$11,MATCH(Original!T944,Studium!$A$1:$A$11,0)),"")</f>
        <v>2</v>
      </c>
      <c r="V944" s="24">
        <f>IFERROR(INDEX(Einkommen!$B$1:$B$17,MATCH(Original!U944,Einkommen!$A$1:$A$17,0)),"")</f>
        <v>2</v>
      </c>
      <c r="W944" s="24">
        <f>IF(Original!V944="","",Original!V944+1)</f>
        <v>6</v>
      </c>
      <c r="X944" s="24">
        <f>IF(Original!W944="","",Original!W944+1)</f>
        <v>5</v>
      </c>
      <c r="Y944" s="25">
        <f>IF(Original!X944="ja",1,IF(Original!X944="nein",0,""))</f>
        <v>1</v>
      </c>
      <c r="Z944" s="25">
        <f>IF(Original!Y944="ja",0,IF(Original!Y944="nein",1,""))</f>
        <v>0</v>
      </c>
      <c r="AA944" s="25">
        <f>IF(OR(Original!Z944="Meine Meinung zu Amazon hat meine Entscheidung im ersten Teil des Fragebogens nicht beeinflusst.",neu!C944=0),0,IF(AND(Original!Z944="Ich habe mich wegen meiner Amazon-Vorbehalte im ersten Teil des Fragebogens fÃ¼r das Spenden entschieden.",neu!C944=1),1,""))</f>
        <v>0</v>
      </c>
      <c r="AB944" s="19"/>
    </row>
    <row r="945" spans="1:28" x14ac:dyDescent="0.3">
      <c r="A945" s="17">
        <f>IF(ISBLANK(Original!C945),1,0)</f>
        <v>1</v>
      </c>
      <c r="B945" s="2" t="str">
        <f>MID(Original!D945,8,1)&amp;MID(Original!F945,8,1)</f>
        <v>A</v>
      </c>
      <c r="C945" s="17">
        <f t="shared" si="70"/>
        <v>1</v>
      </c>
      <c r="D945" s="18">
        <f>Original!G945+1</f>
        <v>3</v>
      </c>
      <c r="E945" s="18">
        <f>Original!H945+1</f>
        <v>3</v>
      </c>
      <c r="F945" s="18">
        <f>10-Original!I945+1</f>
        <v>1</v>
      </c>
      <c r="G945" s="18">
        <f>Original!J945+1</f>
        <v>1</v>
      </c>
      <c r="H945" s="18">
        <f>Original!K945+1</f>
        <v>1</v>
      </c>
      <c r="I945" s="18">
        <f>10-Original!L945+1</f>
        <v>6</v>
      </c>
      <c r="J945" s="4">
        <f t="shared" si="71"/>
        <v>2.5</v>
      </c>
      <c r="K945" s="18">
        <f>Original!M945</f>
        <v>5</v>
      </c>
      <c r="L945" s="20">
        <f>IF(RIGHT(Original!N945,3)="â‚¬",LEFT(Original!N945,(LEN(Original!N945)-3)),Original!N945)</f>
        <v>0</v>
      </c>
      <c r="M945" s="21">
        <f t="shared" si="72"/>
        <v>0</v>
      </c>
      <c r="N945" s="5">
        <f t="shared" si="73"/>
        <v>0</v>
      </c>
      <c r="O945" s="5">
        <f t="shared" si="74"/>
        <v>0</v>
      </c>
      <c r="P945" s="22" t="str">
        <f>IF(Original!O945="mÃ¤nnlich","0",IF(Original!O945="weiblich","1",""))</f>
        <v>0</v>
      </c>
      <c r="Q945" s="22">
        <f>IFERROR(INDEX(Alter!$B$1:$B$7,MATCH(LEFT(Original!P945,5),Alter!$A$1:$A$7,0)),"")</f>
        <v>4</v>
      </c>
      <c r="R945" s="23">
        <f>IFERROR(INDEX(Abschluss!$B$1:$B$10,MATCH(Original!Q945,Abschluss!$A$1:$A$10,0)),"")</f>
        <v>4</v>
      </c>
      <c r="S945" s="23">
        <f>IFERROR(INDEX(Tätigkeit!$B$1:$B$10,MATCH(Original!R945,Tätigkeit!$A$1:$A$10,0)),"")</f>
        <v>2</v>
      </c>
      <c r="T945" s="23">
        <f>IFERROR(INDEX(Berufsfeld!$B$1:$B$16,MATCH(Original!S945,Berufsfeld!$A$1:$A$16,0)),"")</f>
        <v>7</v>
      </c>
      <c r="U945" s="23" t="str">
        <f>IFERROR(INDEX(Studium!$B$1:$B$11,MATCH(Original!T945,Studium!$A$1:$A$11,0)),"")</f>
        <v/>
      </c>
      <c r="V945" s="24">
        <f>IFERROR(INDEX(Einkommen!$B$1:$B$17,MATCH(Original!U945,Einkommen!$A$1:$A$17,0)),"")</f>
        <v>1</v>
      </c>
      <c r="W945" s="24">
        <f>IF(Original!V945="","",Original!V945+1)</f>
        <v>1</v>
      </c>
      <c r="X945" s="24">
        <f>IF(Original!W945="","",Original!W945+1)</f>
        <v>2</v>
      </c>
      <c r="Y945" s="25">
        <f>IF(Original!X945="ja",1,IF(Original!X945="nein",0,""))</f>
        <v>1</v>
      </c>
      <c r="Z945" s="25">
        <f>IF(Original!Y945="ja",0,IF(Original!Y945="nein",1,""))</f>
        <v>0</v>
      </c>
      <c r="AA945" s="25">
        <f>IF(OR(Original!Z945="Meine Meinung zu Amazon hat meine Entscheidung im ersten Teil des Fragebogens nicht beeinflusst.",neu!C945=0),0,IF(AND(Original!Z945="Ich habe mich wegen meiner Amazon-Vorbehalte im ersten Teil des Fragebogens fÃ¼r das Spenden entschieden.",neu!C945=1),1,""))</f>
        <v>0</v>
      </c>
      <c r="AB945" s="19"/>
    </row>
    <row r="946" spans="1:28" x14ac:dyDescent="0.3">
      <c r="A946" s="17">
        <f>IF(ISBLANK(Original!C946),1,0)</f>
        <v>0</v>
      </c>
      <c r="B946" s="2" t="str">
        <f>MID(Original!D946,8,1)&amp;MID(Original!F946,8,1)</f>
        <v>A</v>
      </c>
      <c r="C946" s="17">
        <f t="shared" si="70"/>
        <v>1</v>
      </c>
      <c r="D946" s="18">
        <f>Original!G946+1</f>
        <v>2</v>
      </c>
      <c r="E946" s="18">
        <f>Original!H946+1</f>
        <v>5</v>
      </c>
      <c r="F946" s="18">
        <f>10-Original!I946+1</f>
        <v>5</v>
      </c>
      <c r="G946" s="18">
        <f>Original!J946+1</f>
        <v>3</v>
      </c>
      <c r="H946" s="18">
        <f>Original!K946+1</f>
        <v>2</v>
      </c>
      <c r="I946" s="18">
        <f>10-Original!L946+1</f>
        <v>2</v>
      </c>
      <c r="J946" s="4">
        <f t="shared" si="71"/>
        <v>3.1666666666666665</v>
      </c>
      <c r="K946" s="18">
        <f>Original!M946</f>
        <v>8</v>
      </c>
      <c r="L946" s="20">
        <f>IF(RIGHT(Original!N946,3)="â‚¬",LEFT(Original!N946,(LEN(Original!N946)-3)),Original!N946)</f>
        <v>100</v>
      </c>
      <c r="M946" s="21">
        <f t="shared" si="72"/>
        <v>100</v>
      </c>
      <c r="N946" s="5">
        <f t="shared" si="73"/>
        <v>100</v>
      </c>
      <c r="O946" s="5">
        <f t="shared" si="74"/>
        <v>100</v>
      </c>
      <c r="P946" s="22" t="str">
        <f>IF(Original!O946="mÃ¤nnlich","0",IF(Original!O946="weiblich","1",""))</f>
        <v>0</v>
      </c>
      <c r="Q946" s="22">
        <f>IFERROR(INDEX(Alter!$B$1:$B$7,MATCH(LEFT(Original!P946,5),Alter!$A$1:$A$7,0)),"")</f>
        <v>5</v>
      </c>
      <c r="R946" s="23">
        <f>IFERROR(INDEX(Abschluss!$B$1:$B$10,MATCH(Original!Q946,Abschluss!$A$1:$A$10,0)),"")</f>
        <v>4</v>
      </c>
      <c r="S946" s="23">
        <f>IFERROR(INDEX(Tätigkeit!$B$1:$B$10,MATCH(Original!R946,Tätigkeit!$A$1:$A$10,0)),"")</f>
        <v>3</v>
      </c>
      <c r="T946" s="23">
        <f>IFERROR(INDEX(Berufsfeld!$B$1:$B$16,MATCH(Original!S946,Berufsfeld!$A$1:$A$16,0)),"")</f>
        <v>3</v>
      </c>
      <c r="U946" s="23">
        <f>IFERROR(INDEX(Studium!$B$1:$B$11,MATCH(Original!T946,Studium!$A$1:$A$11,0)),"")</f>
        <v>1</v>
      </c>
      <c r="V946" s="24">
        <f>IFERROR(INDEX(Einkommen!$B$1:$B$17,MATCH(Original!U946,Einkommen!$A$1:$A$17,0)),"")</f>
        <v>6</v>
      </c>
      <c r="W946" s="24">
        <f>IF(Original!V946="","",Original!V946+1)</f>
        <v>5</v>
      </c>
      <c r="X946" s="24">
        <f>IF(Original!W946="","",Original!W946+1)</f>
        <v>4</v>
      </c>
      <c r="Y946" s="25">
        <f>IF(Original!X946="ja",1,IF(Original!X946="nein",0,""))</f>
        <v>1</v>
      </c>
      <c r="Z946" s="25">
        <f>IF(Original!Y946="ja",0,IF(Original!Y946="nein",1,""))</f>
        <v>0</v>
      </c>
      <c r="AA946" s="25">
        <f>IF(OR(Original!Z946="Meine Meinung zu Amazon hat meine Entscheidung im ersten Teil des Fragebogens nicht beeinflusst.",neu!C946=0),0,IF(AND(Original!Z946="Ich habe mich wegen meiner Amazon-Vorbehalte im ersten Teil des Fragebogens fÃ¼r das Spenden entschieden.",neu!C946=1),1,""))</f>
        <v>0</v>
      </c>
      <c r="AB946" s="19"/>
    </row>
    <row r="947" spans="1:28" x14ac:dyDescent="0.3">
      <c r="A947" s="17">
        <f>IF(ISBLANK(Original!C947),1,0)</f>
        <v>0</v>
      </c>
      <c r="B947" s="2" t="str">
        <f>MID(Original!D947,8,1)&amp;MID(Original!F947,8,1)</f>
        <v>A</v>
      </c>
      <c r="C947" s="17">
        <f t="shared" si="70"/>
        <v>1</v>
      </c>
      <c r="D947" s="18">
        <f>Original!G947+1</f>
        <v>9</v>
      </c>
      <c r="E947" s="18">
        <f>Original!H947+1</f>
        <v>5</v>
      </c>
      <c r="F947" s="18">
        <f>10-Original!I947+1</f>
        <v>7</v>
      </c>
      <c r="G947" s="18">
        <f>Original!J947+1</f>
        <v>7</v>
      </c>
      <c r="H947" s="18">
        <f>Original!K947+1</f>
        <v>4</v>
      </c>
      <c r="I947" s="18">
        <f>10-Original!L947+1</f>
        <v>6</v>
      </c>
      <c r="J947" s="4">
        <f t="shared" si="71"/>
        <v>6.333333333333333</v>
      </c>
      <c r="K947" s="18">
        <f>Original!M947</f>
        <v>8</v>
      </c>
      <c r="L947" s="20">
        <f>IF(RIGHT(Original!N947,3)="â‚¬",LEFT(Original!N947,(LEN(Original!N947)-3)),Original!N947)</f>
        <v>15</v>
      </c>
      <c r="M947" s="21">
        <f t="shared" si="72"/>
        <v>15</v>
      </c>
      <c r="N947" s="5">
        <f t="shared" si="73"/>
        <v>15</v>
      </c>
      <c r="O947" s="5">
        <f t="shared" si="74"/>
        <v>15</v>
      </c>
      <c r="P947" s="22" t="str">
        <f>IF(Original!O947="mÃ¤nnlich","0",IF(Original!O947="weiblich","1",""))</f>
        <v>1</v>
      </c>
      <c r="Q947" s="22">
        <f>IFERROR(INDEX(Alter!$B$1:$B$7,MATCH(LEFT(Original!P947,5),Alter!$A$1:$A$7,0)),"")</f>
        <v>2</v>
      </c>
      <c r="R947" s="23">
        <f>IFERROR(INDEX(Abschluss!$B$1:$B$10,MATCH(Original!Q947,Abschluss!$A$1:$A$10,0)),"")</f>
        <v>7</v>
      </c>
      <c r="S947" s="23">
        <f>IFERROR(INDEX(Tätigkeit!$B$1:$B$10,MATCH(Original!R947,Tätigkeit!$A$1:$A$10,0)),"")</f>
        <v>2</v>
      </c>
      <c r="T947" s="23">
        <f>IFERROR(INDEX(Berufsfeld!$B$1:$B$16,MATCH(Original!S947,Berufsfeld!$A$1:$A$16,0)),"")</f>
        <v>1</v>
      </c>
      <c r="U947" s="23">
        <f>IFERROR(INDEX(Studium!$B$1:$B$11,MATCH(Original!T947,Studium!$A$1:$A$11,0)),"")</f>
        <v>10</v>
      </c>
      <c r="V947" s="24">
        <f>IFERROR(INDEX(Einkommen!$B$1:$B$17,MATCH(Original!U947,Einkommen!$A$1:$A$17,0)),"")</f>
        <v>5</v>
      </c>
      <c r="W947" s="24">
        <f>IF(Original!V947="","",Original!V947+1)</f>
        <v>3</v>
      </c>
      <c r="X947" s="24">
        <f>IF(Original!W947="","",Original!W947+1)</f>
        <v>4</v>
      </c>
      <c r="Y947" s="25">
        <f>IF(Original!X947="ja",1,IF(Original!X947="nein",0,""))</f>
        <v>1</v>
      </c>
      <c r="Z947" s="25">
        <f>IF(Original!Y947="ja",0,IF(Original!Y947="nein",1,""))</f>
        <v>0</v>
      </c>
      <c r="AA947" s="25">
        <f>IF(OR(Original!Z947="Meine Meinung zu Amazon hat meine Entscheidung im ersten Teil des Fragebogens nicht beeinflusst.",neu!C947=0),0,IF(AND(Original!Z947="Ich habe mich wegen meiner Amazon-Vorbehalte im ersten Teil des Fragebogens fÃ¼r das Spenden entschieden.",neu!C947=1),1,""))</f>
        <v>0</v>
      </c>
      <c r="AB947" s="19"/>
    </row>
    <row r="948" spans="1:28" x14ac:dyDescent="0.3">
      <c r="A948" s="17">
        <f>IF(ISBLANK(Original!C948),1,0)</f>
        <v>0</v>
      </c>
      <c r="B948" s="2" t="str">
        <f>MID(Original!D948,8,1)&amp;MID(Original!F948,8,1)</f>
        <v>A</v>
      </c>
      <c r="C948" s="17">
        <f t="shared" si="70"/>
        <v>1</v>
      </c>
      <c r="D948" s="18">
        <f>Original!G948+1</f>
        <v>2</v>
      </c>
      <c r="E948" s="18">
        <f>Original!H948+1</f>
        <v>6</v>
      </c>
      <c r="F948" s="18">
        <f>10-Original!I948+1</f>
        <v>2</v>
      </c>
      <c r="G948" s="18">
        <f>Original!J948+1</f>
        <v>1</v>
      </c>
      <c r="H948" s="18">
        <f>Original!K948+1</f>
        <v>1</v>
      </c>
      <c r="I948" s="18">
        <f>10-Original!L948+1</f>
        <v>5</v>
      </c>
      <c r="J948" s="4">
        <f t="shared" si="71"/>
        <v>2.8333333333333335</v>
      </c>
      <c r="K948" s="18">
        <f>Original!M948</f>
        <v>8</v>
      </c>
      <c r="L948" s="20">
        <f>IF(RIGHT(Original!N948,3)="â‚¬",LEFT(Original!N948,(LEN(Original!N948)-3)),Original!N948)</f>
        <v>100</v>
      </c>
      <c r="M948" s="21">
        <f t="shared" si="72"/>
        <v>100</v>
      </c>
      <c r="N948" s="5">
        <f t="shared" si="73"/>
        <v>100</v>
      </c>
      <c r="O948" s="5">
        <f t="shared" si="74"/>
        <v>100</v>
      </c>
      <c r="P948" s="22" t="str">
        <f>IF(Original!O948="mÃ¤nnlich","0",IF(Original!O948="weiblich","1",""))</f>
        <v>1</v>
      </c>
      <c r="Q948" s="22">
        <f>IFERROR(INDEX(Alter!$B$1:$B$7,MATCH(LEFT(Original!P948,5),Alter!$A$1:$A$7,0)),"")</f>
        <v>3</v>
      </c>
      <c r="R948" s="23">
        <f>IFERROR(INDEX(Abschluss!$B$1:$B$10,MATCH(Original!Q948,Abschluss!$A$1:$A$10,0)),"")</f>
        <v>4</v>
      </c>
      <c r="S948" s="23">
        <f>IFERROR(INDEX(Tätigkeit!$B$1:$B$10,MATCH(Original!R948,Tätigkeit!$A$1:$A$10,0)),"")</f>
        <v>1</v>
      </c>
      <c r="T948" s="23">
        <f>IFERROR(INDEX(Berufsfeld!$B$1:$B$16,MATCH(Original!S948,Berufsfeld!$A$1:$A$16,0)),"")</f>
        <v>2</v>
      </c>
      <c r="U948" s="23">
        <f>IFERROR(INDEX(Studium!$B$1:$B$11,MATCH(Original!T948,Studium!$A$1:$A$11,0)),"")</f>
        <v>4</v>
      </c>
      <c r="V948" s="24">
        <f>IFERROR(INDEX(Einkommen!$B$1:$B$17,MATCH(Original!U948,Einkommen!$A$1:$A$17,0)),"")</f>
        <v>2</v>
      </c>
      <c r="W948" s="24">
        <f>IF(Original!V948="","",Original!V948+1)</f>
        <v>2</v>
      </c>
      <c r="X948" s="24">
        <f>IF(Original!W948="","",Original!W948+1)</f>
        <v>2</v>
      </c>
      <c r="Y948" s="25">
        <f>IF(Original!X948="ja",1,IF(Original!X948="nein",0,""))</f>
        <v>1</v>
      </c>
      <c r="Z948" s="25">
        <f>IF(Original!Y948="ja",0,IF(Original!Y948="nein",1,""))</f>
        <v>0</v>
      </c>
      <c r="AA948" s="25">
        <f>IF(OR(Original!Z948="Meine Meinung zu Amazon hat meine Entscheidung im ersten Teil des Fragebogens nicht beeinflusst.",neu!C948=0),0,IF(AND(Original!Z948="Ich habe mich wegen meiner Amazon-Vorbehalte im ersten Teil des Fragebogens fÃ¼r das Spenden entschieden.",neu!C948=1),1,""))</f>
        <v>0</v>
      </c>
      <c r="AB948" s="19"/>
    </row>
    <row r="949" spans="1:28" x14ac:dyDescent="0.3">
      <c r="A949" s="17">
        <f>IF(ISBLANK(Original!C949),1,0)</f>
        <v>0</v>
      </c>
      <c r="B949" s="2" t="str">
        <f>MID(Original!D949,8,1)&amp;MID(Original!F949,8,1)</f>
        <v>A</v>
      </c>
      <c r="C949" s="17">
        <f t="shared" si="70"/>
        <v>1</v>
      </c>
      <c r="D949" s="18">
        <f>Original!G949+1</f>
        <v>5</v>
      </c>
      <c r="E949" s="18">
        <f>Original!H949+1</f>
        <v>10</v>
      </c>
      <c r="F949" s="18">
        <f>10-Original!I949+1</f>
        <v>5</v>
      </c>
      <c r="G949" s="18">
        <f>Original!J949+1</f>
        <v>3</v>
      </c>
      <c r="H949" s="18">
        <f>Original!K949+1</f>
        <v>3</v>
      </c>
      <c r="I949" s="18">
        <f>10-Original!L949+1</f>
        <v>3</v>
      </c>
      <c r="J949" s="4">
        <f t="shared" si="71"/>
        <v>4.833333333333333</v>
      </c>
      <c r="K949" s="18">
        <f>Original!M949</f>
        <v>9</v>
      </c>
      <c r="L949" s="20">
        <f>IF(RIGHT(Original!N949,3)="â‚¬",LEFT(Original!N949,(LEN(Original!N949)-3)),Original!N949)</f>
        <v>3000</v>
      </c>
      <c r="M949" s="21">
        <f t="shared" si="72"/>
        <v>3000</v>
      </c>
      <c r="N949" s="5">
        <v>300</v>
      </c>
      <c r="O949" s="5">
        <f t="shared" si="74"/>
        <v>300</v>
      </c>
      <c r="P949" s="22" t="str">
        <f>IF(Original!O949="mÃ¤nnlich","0",IF(Original!O949="weiblich","1",""))</f>
        <v>1</v>
      </c>
      <c r="Q949" s="22">
        <f>IFERROR(INDEX(Alter!$B$1:$B$7,MATCH(LEFT(Original!P949,5),Alter!$A$1:$A$7,0)),"")</f>
        <v>2</v>
      </c>
      <c r="R949" s="23">
        <f>IFERROR(INDEX(Abschluss!$B$1:$B$10,MATCH(Original!Q949,Abschluss!$A$1:$A$10,0)),"")</f>
        <v>4</v>
      </c>
      <c r="S949" s="23">
        <f>IFERROR(INDEX(Tätigkeit!$B$1:$B$10,MATCH(Original!R949,Tätigkeit!$A$1:$A$10,0)),"")</f>
        <v>1</v>
      </c>
      <c r="T949" s="23">
        <f>IFERROR(INDEX(Berufsfeld!$B$1:$B$16,MATCH(Original!S949,Berufsfeld!$A$1:$A$16,0)),"")</f>
        <v>1</v>
      </c>
      <c r="U949" s="23">
        <f>IFERROR(INDEX(Studium!$B$1:$B$11,MATCH(Original!T949,Studium!$A$1:$A$11,0)),"")</f>
        <v>2</v>
      </c>
      <c r="V949" s="24">
        <f>IFERROR(INDEX(Einkommen!$B$1:$B$17,MATCH(Original!U949,Einkommen!$A$1:$A$17,0)),"")</f>
        <v>1</v>
      </c>
      <c r="W949" s="24">
        <f>IF(Original!V949="","",Original!V949+1)</f>
        <v>3</v>
      </c>
      <c r="X949" s="24">
        <f>IF(Original!W949="","",Original!W949+1)</f>
        <v>2</v>
      </c>
      <c r="Y949" s="25">
        <f>IF(Original!X949="ja",1,IF(Original!X949="nein",0,""))</f>
        <v>1</v>
      </c>
      <c r="Z949" s="25">
        <f>IF(Original!Y949="ja",0,IF(Original!Y949="nein",1,""))</f>
        <v>0</v>
      </c>
      <c r="AA949" s="25">
        <f>IF(OR(Original!Z949="Meine Meinung zu Amazon hat meine Entscheidung im ersten Teil des Fragebogens nicht beeinflusst.",neu!C949=0),0,IF(AND(Original!Z949="Ich habe mich wegen meiner Amazon-Vorbehalte im ersten Teil des Fragebogens fÃ¼r das Spenden entschieden.",neu!C949=1),1,""))</f>
        <v>0</v>
      </c>
      <c r="AB949" s="19"/>
    </row>
    <row r="950" spans="1:28" x14ac:dyDescent="0.3">
      <c r="A950" s="17">
        <f>IF(ISBLANK(Original!C950),1,0)</f>
        <v>1</v>
      </c>
      <c r="B950" s="2" t="str">
        <f>MID(Original!D950,8,1)&amp;MID(Original!F950,8,1)</f>
        <v>B</v>
      </c>
      <c r="C950" s="17">
        <f t="shared" si="70"/>
        <v>0</v>
      </c>
      <c r="D950" s="18">
        <f>Original!G950+1</f>
        <v>6</v>
      </c>
      <c r="E950" s="18">
        <f>Original!H950+1</f>
        <v>4</v>
      </c>
      <c r="F950" s="18">
        <f>10-Original!I950+1</f>
        <v>3</v>
      </c>
      <c r="G950" s="18">
        <f>Original!J950+1</f>
        <v>4</v>
      </c>
      <c r="H950" s="18">
        <f>Original!K950+1</f>
        <v>3</v>
      </c>
      <c r="I950" s="18">
        <f>10-Original!L950+1</f>
        <v>3</v>
      </c>
      <c r="J950" s="4">
        <f t="shared" si="71"/>
        <v>3.8333333333333335</v>
      </c>
      <c r="K950" s="18">
        <f>Original!M950</f>
        <v>4</v>
      </c>
      <c r="L950" s="20">
        <f>IF(RIGHT(Original!N950,3)="â‚¬",LEFT(Original!N950,(LEN(Original!N950)-3)),Original!N950)</f>
        <v>10</v>
      </c>
      <c r="M950" s="21">
        <f t="shared" si="72"/>
        <v>10</v>
      </c>
      <c r="N950" s="5">
        <f t="shared" si="73"/>
        <v>10</v>
      </c>
      <c r="O950" s="5">
        <f t="shared" si="74"/>
        <v>10</v>
      </c>
      <c r="P950" s="22" t="str">
        <f>IF(Original!O950="mÃ¤nnlich","0",IF(Original!O950="weiblich","1",""))</f>
        <v>1</v>
      </c>
      <c r="Q950" s="22">
        <f>IFERROR(INDEX(Alter!$B$1:$B$7,MATCH(LEFT(Original!P950,5),Alter!$A$1:$A$7,0)),"")</f>
        <v>3</v>
      </c>
      <c r="R950" s="23">
        <f>IFERROR(INDEX(Abschluss!$B$1:$B$10,MATCH(Original!Q950,Abschluss!$A$1:$A$10,0)),"")</f>
        <v>8</v>
      </c>
      <c r="S950" s="23">
        <f>IFERROR(INDEX(Tätigkeit!$B$1:$B$10,MATCH(Original!R950,Tätigkeit!$A$1:$A$10,0)),"")</f>
        <v>1</v>
      </c>
      <c r="T950" s="23">
        <f>IFERROR(INDEX(Berufsfeld!$B$1:$B$16,MATCH(Original!S950,Berufsfeld!$A$1:$A$16,0)),"")</f>
        <v>8</v>
      </c>
      <c r="U950" s="23">
        <f>IFERROR(INDEX(Studium!$B$1:$B$11,MATCH(Original!T950,Studium!$A$1:$A$11,0)),"")</f>
        <v>5</v>
      </c>
      <c r="V950" s="24">
        <f>IFERROR(INDEX(Einkommen!$B$1:$B$17,MATCH(Original!U950,Einkommen!$A$1:$A$17,0)),"")</f>
        <v>4</v>
      </c>
      <c r="W950" s="24">
        <f>IF(Original!V950="","",Original!V950+1)</f>
        <v>3</v>
      </c>
      <c r="X950" s="24">
        <f>IF(Original!W950="","",Original!W950+1)</f>
        <v>2</v>
      </c>
      <c r="Y950" s="25">
        <f>IF(Original!X950="ja",1,IF(Original!X950="nein",0,""))</f>
        <v>1</v>
      </c>
      <c r="Z950" s="25">
        <f>IF(Original!Y950="ja",0,IF(Original!Y950="nein",1,""))</f>
        <v>1</v>
      </c>
      <c r="AA950" s="25">
        <f>IF(OR(Original!Z950="Meine Meinung zu Amazon hat meine Entscheidung im ersten Teil des Fragebogens nicht beeinflusst.",neu!C950=0),0,IF(AND(Original!Z950="Ich habe mich wegen meiner Amazon-Vorbehalte im ersten Teil des Fragebogens fÃ¼r das Spenden entschieden.",neu!C950=1),1,""))</f>
        <v>0</v>
      </c>
      <c r="AB950" s="19"/>
    </row>
    <row r="951" spans="1:28" ht="28.8" x14ac:dyDescent="0.3">
      <c r="A951" s="17">
        <f>IF(ISBLANK(Original!C951),1,0)</f>
        <v>1</v>
      </c>
      <c r="B951" s="2" t="str">
        <f>MID(Original!D951,8,1)&amp;MID(Original!F951,8,1)</f>
        <v>A</v>
      </c>
      <c r="C951" s="17">
        <f t="shared" si="70"/>
        <v>1</v>
      </c>
      <c r="D951" s="18">
        <f>Original!G951+1</f>
        <v>5</v>
      </c>
      <c r="E951" s="18">
        <f>Original!H951+1</f>
        <v>7</v>
      </c>
      <c r="F951" s="18">
        <f>10-Original!I951+1</f>
        <v>4</v>
      </c>
      <c r="G951" s="18">
        <f>Original!J951+1</f>
        <v>2</v>
      </c>
      <c r="H951" s="18">
        <f>Original!K951+1</f>
        <v>3</v>
      </c>
      <c r="I951" s="18">
        <f>10-Original!L951+1</f>
        <v>2</v>
      </c>
      <c r="J951" s="4">
        <f t="shared" si="71"/>
        <v>3.8333333333333335</v>
      </c>
      <c r="K951" s="18">
        <f>Original!M951</f>
        <v>7</v>
      </c>
      <c r="L951" s="20" t="str">
        <f>IF(RIGHT(Original!N951,3)="â‚¬",LEFT(Original!N951,(LEN(Original!N951)-3)),Original!N951)</f>
        <v xml:space="preserve">Wahrscheinlich nichts </v>
      </c>
      <c r="M951" s="21" t="str">
        <f t="shared" si="72"/>
        <v xml:space="preserve">Wahrscheinlich nichts </v>
      </c>
      <c r="N951" s="5">
        <v>0</v>
      </c>
      <c r="O951" s="5">
        <f t="shared" si="74"/>
        <v>0</v>
      </c>
      <c r="P951" s="22" t="str">
        <f>IF(Original!O951="mÃ¤nnlich","0",IF(Original!O951="weiblich","1",""))</f>
        <v>1</v>
      </c>
      <c r="Q951" s="22">
        <f>IFERROR(INDEX(Alter!$B$1:$B$7,MATCH(LEFT(Original!P951,5),Alter!$A$1:$A$7,0)),"")</f>
        <v>2</v>
      </c>
      <c r="R951" s="23">
        <f>IFERROR(INDEX(Abschluss!$B$1:$B$10,MATCH(Original!Q951,Abschluss!$A$1:$A$10,0)),"")</f>
        <v>7</v>
      </c>
      <c r="S951" s="23">
        <f>IFERROR(INDEX(Tätigkeit!$B$1:$B$10,MATCH(Original!R951,Tätigkeit!$A$1:$A$10,0)),"")</f>
        <v>1</v>
      </c>
      <c r="T951" s="23">
        <f>IFERROR(INDEX(Berufsfeld!$B$1:$B$16,MATCH(Original!S951,Berufsfeld!$A$1:$A$16,0)),"")</f>
        <v>2</v>
      </c>
      <c r="U951" s="23">
        <f>IFERROR(INDEX(Studium!$B$1:$B$11,MATCH(Original!T951,Studium!$A$1:$A$11,0)),"")</f>
        <v>9</v>
      </c>
      <c r="V951" s="24">
        <f>IFERROR(INDEX(Einkommen!$B$1:$B$17,MATCH(Original!U951,Einkommen!$A$1:$A$17,0)),"")</f>
        <v>2</v>
      </c>
      <c r="W951" s="24">
        <f>IF(Original!V951="","",Original!V951+1)</f>
        <v>1</v>
      </c>
      <c r="X951" s="24">
        <f>IF(Original!W951="","",Original!W951+1)</f>
        <v>4</v>
      </c>
      <c r="Y951" s="25">
        <f>IF(Original!X951="ja",1,IF(Original!X951="nein",0,""))</f>
        <v>1</v>
      </c>
      <c r="Z951" s="25">
        <f>IF(Original!Y951="ja",0,IF(Original!Y951="nein",1,""))</f>
        <v>0</v>
      </c>
      <c r="AA951" s="25">
        <f>IF(OR(Original!Z951="Meine Meinung zu Amazon hat meine Entscheidung im ersten Teil des Fragebogens nicht beeinflusst.",neu!C951=0),0,IF(AND(Original!Z951="Ich habe mich wegen meiner Amazon-Vorbehalte im ersten Teil des Fragebogens fÃ¼r das Spenden entschieden.",neu!C951=1),1,""))</f>
        <v>0</v>
      </c>
      <c r="AB951" s="19"/>
    </row>
    <row r="952" spans="1:28" x14ac:dyDescent="0.3">
      <c r="A952" s="17">
        <f>IF(ISBLANK(Original!C952),1,0)</f>
        <v>0</v>
      </c>
      <c r="B952" s="2" t="str">
        <f>MID(Original!D952,8,1)&amp;MID(Original!F952,8,1)</f>
        <v>B</v>
      </c>
      <c r="C952" s="17">
        <f t="shared" si="70"/>
        <v>0</v>
      </c>
      <c r="D952" s="18">
        <f>Original!G952+1</f>
        <v>7</v>
      </c>
      <c r="E952" s="18">
        <f>Original!H952+1</f>
        <v>6</v>
      </c>
      <c r="F952" s="18">
        <f>10-Original!I952+1</f>
        <v>6</v>
      </c>
      <c r="G952" s="18">
        <f>Original!J952+1</f>
        <v>8</v>
      </c>
      <c r="H952" s="18">
        <f>Original!K952+1</f>
        <v>6</v>
      </c>
      <c r="I952" s="18">
        <f>10-Original!L952+1</f>
        <v>7</v>
      </c>
      <c r="J952" s="4">
        <f t="shared" si="71"/>
        <v>6.666666666666667</v>
      </c>
      <c r="K952" s="18">
        <f>Original!M952</f>
        <v>4</v>
      </c>
      <c r="L952" s="20">
        <f>IF(RIGHT(Original!N952,3)="â‚¬",LEFT(Original!N952,(LEN(Original!N952)-3)),Original!N952)</f>
        <v>400</v>
      </c>
      <c r="M952" s="21">
        <f t="shared" si="72"/>
        <v>400</v>
      </c>
      <c r="N952" s="5">
        <f t="shared" si="73"/>
        <v>400</v>
      </c>
      <c r="O952" s="5">
        <f t="shared" si="74"/>
        <v>400</v>
      </c>
      <c r="P952" s="22" t="str">
        <f>IF(Original!O952="mÃ¤nnlich","0",IF(Original!O952="weiblich","1",""))</f>
        <v>0</v>
      </c>
      <c r="Q952" s="22">
        <f>IFERROR(INDEX(Alter!$B$1:$B$7,MATCH(LEFT(Original!P952,5),Alter!$A$1:$A$7,0)),"")</f>
        <v>2</v>
      </c>
      <c r="R952" s="23">
        <f>IFERROR(INDEX(Abschluss!$B$1:$B$10,MATCH(Original!Q952,Abschluss!$A$1:$A$10,0)),"")</f>
        <v>8</v>
      </c>
      <c r="S952" s="23">
        <f>IFERROR(INDEX(Tätigkeit!$B$1:$B$10,MATCH(Original!R952,Tätigkeit!$A$1:$A$10,0)),"")</f>
        <v>2</v>
      </c>
      <c r="T952" s="23">
        <f>IFERROR(INDEX(Berufsfeld!$B$1:$B$16,MATCH(Original!S952,Berufsfeld!$A$1:$A$16,0)),"")</f>
        <v>1</v>
      </c>
      <c r="U952" s="23">
        <f>IFERROR(INDEX(Studium!$B$1:$B$11,MATCH(Original!T952,Studium!$A$1:$A$11,0)),"")</f>
        <v>2</v>
      </c>
      <c r="V952" s="24" t="str">
        <f>IFERROR(INDEX(Einkommen!$B$1:$B$17,MATCH(Original!U952,Einkommen!$A$1:$A$17,0)),"")</f>
        <v/>
      </c>
      <c r="W952" s="24">
        <f>IF(Original!V952="","",Original!V952+1)</f>
        <v>4</v>
      </c>
      <c r="X952" s="24">
        <f>IF(Original!W952="","",Original!W952+1)</f>
        <v>3</v>
      </c>
      <c r="Y952" s="25">
        <f>IF(Original!X952="ja",1,IF(Original!X952="nein",0,""))</f>
        <v>0</v>
      </c>
      <c r="Z952" s="25">
        <f>IF(Original!Y952="ja",0,IF(Original!Y952="nein",1,""))</f>
        <v>1</v>
      </c>
      <c r="AA952" s="25">
        <f>IF(OR(Original!Z952="Meine Meinung zu Amazon hat meine Entscheidung im ersten Teil des Fragebogens nicht beeinflusst.",neu!C952=0),0,IF(AND(Original!Z952="Ich habe mich wegen meiner Amazon-Vorbehalte im ersten Teil des Fragebogens fÃ¼r das Spenden entschieden.",neu!C952=1),1,""))</f>
        <v>0</v>
      </c>
      <c r="AB952" s="19"/>
    </row>
    <row r="953" spans="1:28" x14ac:dyDescent="0.3">
      <c r="A953" s="17">
        <f>IF(ISBLANK(Original!C953),1,0)</f>
        <v>1</v>
      </c>
      <c r="B953" s="2" t="str">
        <f>MID(Original!D953,8,1)&amp;MID(Original!F953,8,1)</f>
        <v>A</v>
      </c>
      <c r="C953" s="17">
        <f t="shared" si="70"/>
        <v>1</v>
      </c>
      <c r="D953" s="18">
        <f>Original!G953+1</f>
        <v>7</v>
      </c>
      <c r="E953" s="18">
        <f>Original!H953+1</f>
        <v>5</v>
      </c>
      <c r="F953" s="18">
        <f>10-Original!I953+1</f>
        <v>2</v>
      </c>
      <c r="G953" s="18">
        <f>Original!J953+1</f>
        <v>3</v>
      </c>
      <c r="H953" s="18">
        <f>Original!K953+1</f>
        <v>4</v>
      </c>
      <c r="I953" s="18">
        <f>10-Original!L953+1</f>
        <v>4</v>
      </c>
      <c r="J953" s="4">
        <f t="shared" si="71"/>
        <v>4.166666666666667</v>
      </c>
      <c r="K953" s="18">
        <f>Original!M953</f>
        <v>8</v>
      </c>
      <c r="L953" s="20">
        <f>IF(RIGHT(Original!N953,3)="â‚¬",LEFT(Original!N953,(LEN(Original!N953)-3)),Original!N953)</f>
        <v>50</v>
      </c>
      <c r="M953" s="21">
        <f t="shared" si="72"/>
        <v>50</v>
      </c>
      <c r="N953" s="5">
        <f t="shared" si="73"/>
        <v>50</v>
      </c>
      <c r="O953" s="5">
        <f t="shared" si="74"/>
        <v>50</v>
      </c>
      <c r="P953" s="22" t="str">
        <f>IF(Original!O953="mÃ¤nnlich","0",IF(Original!O953="weiblich","1",""))</f>
        <v>1</v>
      </c>
      <c r="Q953" s="22">
        <f>IFERROR(INDEX(Alter!$B$1:$B$7,MATCH(LEFT(Original!P953,5),Alter!$A$1:$A$7,0)),"")</f>
        <v>3</v>
      </c>
      <c r="R953" s="23">
        <f>IFERROR(INDEX(Abschluss!$B$1:$B$10,MATCH(Original!Q953,Abschluss!$A$1:$A$10,0)),"")</f>
        <v>8</v>
      </c>
      <c r="S953" s="23">
        <f>IFERROR(INDEX(Tätigkeit!$B$1:$B$10,MATCH(Original!R953,Tätigkeit!$A$1:$A$10,0)),"")</f>
        <v>3</v>
      </c>
      <c r="T953" s="23">
        <f>IFERROR(INDEX(Berufsfeld!$B$1:$B$16,MATCH(Original!S953,Berufsfeld!$A$1:$A$16,0)),"")</f>
        <v>1</v>
      </c>
      <c r="U953" s="23">
        <f>IFERROR(INDEX(Studium!$B$1:$B$11,MATCH(Original!T953,Studium!$A$1:$A$11,0)),"")</f>
        <v>1</v>
      </c>
      <c r="V953" s="24">
        <f>IFERROR(INDEX(Einkommen!$B$1:$B$17,MATCH(Original!U953,Einkommen!$A$1:$A$17,0)),"")</f>
        <v>5</v>
      </c>
      <c r="W953" s="24">
        <f>IF(Original!V953="","",Original!V953+1)</f>
        <v>5</v>
      </c>
      <c r="X953" s="24">
        <f>IF(Original!W953="","",Original!W953+1)</f>
        <v>4</v>
      </c>
      <c r="Y953" s="25">
        <f>IF(Original!X953="ja",1,IF(Original!X953="nein",0,""))</f>
        <v>1</v>
      </c>
      <c r="Z953" s="25">
        <f>IF(Original!Y953="ja",0,IF(Original!Y953="nein",1,""))</f>
        <v>0</v>
      </c>
      <c r="AA953" s="25">
        <f>IF(OR(Original!Z953="Meine Meinung zu Amazon hat meine Entscheidung im ersten Teil des Fragebogens nicht beeinflusst.",neu!C953=0),0,IF(AND(Original!Z953="Ich habe mich wegen meiner Amazon-Vorbehalte im ersten Teil des Fragebogens fÃ¼r das Spenden entschieden.",neu!C953=1),1,""))</f>
        <v>0</v>
      </c>
      <c r="AB953" s="19"/>
    </row>
    <row r="954" spans="1:28" x14ac:dyDescent="0.3">
      <c r="A954" s="17">
        <f>IF(ISBLANK(Original!C954),1,0)</f>
        <v>0</v>
      </c>
      <c r="B954" s="2" t="str">
        <f>MID(Original!D954,8,1)&amp;MID(Original!F954,8,1)</f>
        <v>A</v>
      </c>
      <c r="C954" s="17">
        <f t="shared" si="70"/>
        <v>1</v>
      </c>
      <c r="D954" s="18">
        <f>Original!G954+1</f>
        <v>7</v>
      </c>
      <c r="E954" s="18">
        <f>Original!H954+1</f>
        <v>10</v>
      </c>
      <c r="F954" s="18">
        <f>10-Original!I954+1</f>
        <v>7</v>
      </c>
      <c r="G954" s="18">
        <f>Original!J954+1</f>
        <v>4</v>
      </c>
      <c r="H954" s="18">
        <f>Original!K954+1</f>
        <v>6</v>
      </c>
      <c r="I954" s="18">
        <f>10-Original!L954+1</f>
        <v>7</v>
      </c>
      <c r="J954" s="4">
        <f t="shared" si="71"/>
        <v>6.833333333333333</v>
      </c>
      <c r="K954" s="18">
        <f>Original!M954</f>
        <v>8</v>
      </c>
      <c r="L954" s="20">
        <f>IF(RIGHT(Original!N954,3)="â‚¬",LEFT(Original!N954,(LEN(Original!N954)-3)),Original!N954)</f>
        <v>100</v>
      </c>
      <c r="M954" s="21">
        <f t="shared" si="72"/>
        <v>100</v>
      </c>
      <c r="N954" s="5">
        <f t="shared" si="73"/>
        <v>100</v>
      </c>
      <c r="O954" s="5">
        <f t="shared" si="74"/>
        <v>100</v>
      </c>
      <c r="P954" s="22" t="str">
        <f>IF(Original!O954="mÃ¤nnlich","0",IF(Original!O954="weiblich","1",""))</f>
        <v>0</v>
      </c>
      <c r="Q954" s="22">
        <f>IFERROR(INDEX(Alter!$B$1:$B$7,MATCH(LEFT(Original!P954,5),Alter!$A$1:$A$7,0)),"")</f>
        <v>2</v>
      </c>
      <c r="R954" s="23">
        <f>IFERROR(INDEX(Abschluss!$B$1:$B$10,MATCH(Original!Q954,Abschluss!$A$1:$A$10,0)),"")</f>
        <v>8</v>
      </c>
      <c r="S954" s="23">
        <f>IFERROR(INDEX(Tätigkeit!$B$1:$B$10,MATCH(Original!R954,Tätigkeit!$A$1:$A$10,0)),"")</f>
        <v>2</v>
      </c>
      <c r="T954" s="23">
        <f>IFERROR(INDEX(Berufsfeld!$B$1:$B$16,MATCH(Original!S954,Berufsfeld!$A$1:$A$16,0)),"")</f>
        <v>3</v>
      </c>
      <c r="U954" s="23">
        <f>IFERROR(INDEX(Studium!$B$1:$B$11,MATCH(Original!T954,Studium!$A$1:$A$11,0)),"")</f>
        <v>7</v>
      </c>
      <c r="V954" s="24">
        <f>IFERROR(INDEX(Einkommen!$B$1:$B$17,MATCH(Original!U954,Einkommen!$A$1:$A$17,0)),"")</f>
        <v>3</v>
      </c>
      <c r="W954" s="24">
        <f>IF(Original!V954="","",Original!V954+1)</f>
        <v>3</v>
      </c>
      <c r="X954" s="24">
        <f>IF(Original!W954="","",Original!W954+1)</f>
        <v>5</v>
      </c>
      <c r="Y954" s="25">
        <f>IF(Original!X954="ja",1,IF(Original!X954="nein",0,""))</f>
        <v>1</v>
      </c>
      <c r="Z954" s="25">
        <f>IF(Original!Y954="ja",0,IF(Original!Y954="nein",1,""))</f>
        <v>0</v>
      </c>
      <c r="AA954" s="25">
        <f>IF(OR(Original!Z954="Meine Meinung zu Amazon hat meine Entscheidung im ersten Teil des Fragebogens nicht beeinflusst.",neu!C954=0),0,IF(AND(Original!Z954="Ich habe mich wegen meiner Amazon-Vorbehalte im ersten Teil des Fragebogens fÃ¼r das Spenden entschieden.",neu!C954=1),1,""))</f>
        <v>0</v>
      </c>
      <c r="AB954" s="19"/>
    </row>
    <row r="955" spans="1:28" x14ac:dyDescent="0.3">
      <c r="A955" s="17">
        <f>IF(ISBLANK(Original!C955),1,0)</f>
        <v>0</v>
      </c>
      <c r="B955" s="2" t="str">
        <f>MID(Original!D955,8,1)&amp;MID(Original!F955,8,1)</f>
        <v>A</v>
      </c>
      <c r="C955" s="17">
        <f t="shared" si="70"/>
        <v>1</v>
      </c>
      <c r="D955" s="18">
        <f>Original!G955+1</f>
        <v>6</v>
      </c>
      <c r="E955" s="18">
        <f>Original!H955+1</f>
        <v>7</v>
      </c>
      <c r="F955" s="18">
        <f>10-Original!I955+1</f>
        <v>6</v>
      </c>
      <c r="G955" s="18">
        <f>Original!J955+1</f>
        <v>6</v>
      </c>
      <c r="H955" s="18">
        <f>Original!K955+1</f>
        <v>4</v>
      </c>
      <c r="I955" s="18">
        <f>10-Original!L955+1</f>
        <v>6</v>
      </c>
      <c r="J955" s="4">
        <f t="shared" si="71"/>
        <v>5.833333333333333</v>
      </c>
      <c r="K955" s="18">
        <f>Original!M955</f>
        <v>7</v>
      </c>
      <c r="L955" s="20">
        <f>IF(RIGHT(Original!N955,3)="â‚¬",LEFT(Original!N955,(LEN(Original!N955)-3)),Original!N955)</f>
        <v>50</v>
      </c>
      <c r="M955" s="21">
        <f t="shared" si="72"/>
        <v>50</v>
      </c>
      <c r="N955" s="5">
        <f t="shared" si="73"/>
        <v>50</v>
      </c>
      <c r="O955" s="5">
        <f t="shared" si="74"/>
        <v>50</v>
      </c>
      <c r="P955" s="22" t="str">
        <f>IF(Original!O955="mÃ¤nnlich","0",IF(Original!O955="weiblich","1",""))</f>
        <v>1</v>
      </c>
      <c r="Q955" s="22">
        <f>IFERROR(INDEX(Alter!$B$1:$B$7,MATCH(LEFT(Original!P955,5),Alter!$A$1:$A$7,0)),"")</f>
        <v>3</v>
      </c>
      <c r="R955" s="23">
        <f>IFERROR(INDEX(Abschluss!$B$1:$B$10,MATCH(Original!Q955,Abschluss!$A$1:$A$10,0)),"")</f>
        <v>8</v>
      </c>
      <c r="S955" s="23">
        <f>IFERROR(INDEX(Tätigkeit!$B$1:$B$10,MATCH(Original!R955,Tätigkeit!$A$1:$A$10,0)),"")</f>
        <v>2</v>
      </c>
      <c r="T955" s="23">
        <f>IFERROR(INDEX(Berufsfeld!$B$1:$B$16,MATCH(Original!S955,Berufsfeld!$A$1:$A$16,0)),"")</f>
        <v>1</v>
      </c>
      <c r="U955" s="23">
        <f>IFERROR(INDEX(Studium!$B$1:$B$11,MATCH(Original!T955,Studium!$A$1:$A$11,0)),"")</f>
        <v>2</v>
      </c>
      <c r="V955" s="24">
        <f>IFERROR(INDEX(Einkommen!$B$1:$B$17,MATCH(Original!U955,Einkommen!$A$1:$A$17,0)),"")</f>
        <v>4</v>
      </c>
      <c r="W955" s="24">
        <f>IF(Original!V955="","",Original!V955+1)</f>
        <v>5</v>
      </c>
      <c r="X955" s="24">
        <f>IF(Original!W955="","",Original!W955+1)</f>
        <v>4</v>
      </c>
      <c r="Y955" s="25">
        <f>IF(Original!X955="ja",1,IF(Original!X955="nein",0,""))</f>
        <v>1</v>
      </c>
      <c r="Z955" s="25">
        <f>IF(Original!Y955="ja",0,IF(Original!Y955="nein",1,""))</f>
        <v>0</v>
      </c>
      <c r="AA955" s="25">
        <f>IF(OR(Original!Z955="Meine Meinung zu Amazon hat meine Entscheidung im ersten Teil des Fragebogens nicht beeinflusst.",neu!C955=0),0,IF(AND(Original!Z955="Ich habe mich wegen meiner Amazon-Vorbehalte im ersten Teil des Fragebogens fÃ¼r das Spenden entschieden.",neu!C955=1),1,""))</f>
        <v>0</v>
      </c>
      <c r="AB955" s="19"/>
    </row>
    <row r="956" spans="1:28" x14ac:dyDescent="0.3">
      <c r="A956" s="17">
        <f>IF(ISBLANK(Original!C956),1,0)</f>
        <v>0</v>
      </c>
      <c r="B956" s="2" t="str">
        <f>MID(Original!D956,8,1)&amp;MID(Original!F956,8,1)</f>
        <v>B</v>
      </c>
      <c r="C956" s="17">
        <f t="shared" si="70"/>
        <v>0</v>
      </c>
      <c r="D956" s="18">
        <f>Original!G956+1</f>
        <v>5</v>
      </c>
      <c r="E956" s="18">
        <f>Original!H956+1</f>
        <v>6</v>
      </c>
      <c r="F956" s="18">
        <f>10-Original!I956+1</f>
        <v>5</v>
      </c>
      <c r="G956" s="18">
        <f>Original!J956+1</f>
        <v>7</v>
      </c>
      <c r="H956" s="18">
        <f>Original!K956+1</f>
        <v>3</v>
      </c>
      <c r="I956" s="18">
        <f>10-Original!L956+1</f>
        <v>7</v>
      </c>
      <c r="J956" s="4">
        <f t="shared" si="71"/>
        <v>5.5</v>
      </c>
      <c r="K956" s="18">
        <f>Original!M956</f>
        <v>2</v>
      </c>
      <c r="L956" s="20">
        <f>IF(RIGHT(Original!N956,3)="â‚¬",LEFT(Original!N956,(LEN(Original!N956)-3)),Original!N956)</f>
        <v>0</v>
      </c>
      <c r="M956" s="21">
        <f t="shared" si="72"/>
        <v>0</v>
      </c>
      <c r="N956" s="5">
        <f t="shared" si="73"/>
        <v>0</v>
      </c>
      <c r="O956" s="5">
        <f t="shared" si="74"/>
        <v>0</v>
      </c>
      <c r="P956" s="22" t="str">
        <f>IF(Original!O956="mÃ¤nnlich","0",IF(Original!O956="weiblich","1",""))</f>
        <v>1</v>
      </c>
      <c r="Q956" s="22">
        <f>IFERROR(INDEX(Alter!$B$1:$B$7,MATCH(LEFT(Original!P956,5),Alter!$A$1:$A$7,0)),"")</f>
        <v>3</v>
      </c>
      <c r="R956" s="23">
        <f>IFERROR(INDEX(Abschluss!$B$1:$B$10,MATCH(Original!Q956,Abschluss!$A$1:$A$10,0)),"")</f>
        <v>8</v>
      </c>
      <c r="S956" s="23">
        <f>IFERROR(INDEX(Tätigkeit!$B$1:$B$10,MATCH(Original!R956,Tätigkeit!$A$1:$A$10,0)),"")</f>
        <v>2</v>
      </c>
      <c r="T956" s="23">
        <f>IFERROR(INDEX(Berufsfeld!$B$1:$B$16,MATCH(Original!S956,Berufsfeld!$A$1:$A$16,0)),"")</f>
        <v>12</v>
      </c>
      <c r="U956" s="23">
        <f>IFERROR(INDEX(Studium!$B$1:$B$11,MATCH(Original!T956,Studium!$A$1:$A$11,0)),"")</f>
        <v>10</v>
      </c>
      <c r="V956" s="24">
        <f>IFERROR(INDEX(Einkommen!$B$1:$B$17,MATCH(Original!U956,Einkommen!$A$1:$A$17,0)),"")</f>
        <v>4</v>
      </c>
      <c r="W956" s="24">
        <f>IF(Original!V956="","",Original!V956+1)</f>
        <v>3</v>
      </c>
      <c r="X956" s="24">
        <f>IF(Original!W956="","",Original!W956+1)</f>
        <v>4</v>
      </c>
      <c r="Y956" s="25">
        <f>IF(Original!X956="ja",1,IF(Original!X956="nein",0,""))</f>
        <v>1</v>
      </c>
      <c r="Z956" s="25">
        <f>IF(Original!Y956="ja",0,IF(Original!Y956="nein",1,""))</f>
        <v>0</v>
      </c>
      <c r="AA956" s="25">
        <f>IF(OR(Original!Z956="Meine Meinung zu Amazon hat meine Entscheidung im ersten Teil des Fragebogens nicht beeinflusst.",neu!C956=0),0,IF(AND(Original!Z956="Ich habe mich wegen meiner Amazon-Vorbehalte im ersten Teil des Fragebogens fÃ¼r das Spenden entschieden.",neu!C956=1),1,""))</f>
        <v>0</v>
      </c>
      <c r="AB956" s="19"/>
    </row>
    <row r="957" spans="1:28" x14ac:dyDescent="0.3">
      <c r="A957" s="17">
        <f>IF(ISBLANK(Original!C957),1,0)</f>
        <v>0</v>
      </c>
      <c r="B957" s="2" t="str">
        <f>MID(Original!D957,8,1)&amp;MID(Original!F957,8,1)</f>
        <v>A</v>
      </c>
      <c r="C957" s="17">
        <f t="shared" si="70"/>
        <v>1</v>
      </c>
      <c r="D957" s="18">
        <f>Original!G957+1</f>
        <v>6</v>
      </c>
      <c r="E957" s="18">
        <f>Original!H957+1</f>
        <v>6</v>
      </c>
      <c r="F957" s="18">
        <f>10-Original!I957+1</f>
        <v>6</v>
      </c>
      <c r="G957" s="18">
        <f>Original!J957+1</f>
        <v>6</v>
      </c>
      <c r="H957" s="18">
        <f>Original!K957+1</f>
        <v>4</v>
      </c>
      <c r="I957" s="18">
        <f>10-Original!L957+1</f>
        <v>3</v>
      </c>
      <c r="J957" s="4">
        <f t="shared" si="71"/>
        <v>5.166666666666667</v>
      </c>
      <c r="K957" s="18">
        <f>Original!M957</f>
        <v>7</v>
      </c>
      <c r="L957" s="20">
        <f>IF(RIGHT(Original!N957,3)="â‚¬",LEFT(Original!N957,(LEN(Original!N957)-3)),Original!N957)</f>
        <v>200</v>
      </c>
      <c r="M957" s="21">
        <f t="shared" si="72"/>
        <v>200</v>
      </c>
      <c r="N957" s="5">
        <f t="shared" si="73"/>
        <v>200</v>
      </c>
      <c r="O957" s="5">
        <f t="shared" si="74"/>
        <v>200</v>
      </c>
      <c r="P957" s="22" t="str">
        <f>IF(Original!O957="mÃ¤nnlich","0",IF(Original!O957="weiblich","1",""))</f>
        <v>1</v>
      </c>
      <c r="Q957" s="22">
        <f>IFERROR(INDEX(Alter!$B$1:$B$7,MATCH(LEFT(Original!P957,5),Alter!$A$1:$A$7,0)),"")</f>
        <v>2</v>
      </c>
      <c r="R957" s="23">
        <f>IFERROR(INDEX(Abschluss!$B$1:$B$10,MATCH(Original!Q957,Abschluss!$A$1:$A$10,0)),"")</f>
        <v>4</v>
      </c>
      <c r="S957" s="23">
        <f>IFERROR(INDEX(Tätigkeit!$B$1:$B$10,MATCH(Original!R957,Tätigkeit!$A$1:$A$10,0)),"")</f>
        <v>1</v>
      </c>
      <c r="T957" s="23">
        <f>IFERROR(INDEX(Berufsfeld!$B$1:$B$16,MATCH(Original!S957,Berufsfeld!$A$1:$A$16,0)),"")</f>
        <v>12</v>
      </c>
      <c r="U957" s="23">
        <f>IFERROR(INDEX(Studium!$B$1:$B$11,MATCH(Original!T957,Studium!$A$1:$A$11,0)),"")</f>
        <v>10</v>
      </c>
      <c r="V957" s="24">
        <f>IFERROR(INDEX(Einkommen!$B$1:$B$17,MATCH(Original!U957,Einkommen!$A$1:$A$17,0)),"")</f>
        <v>1</v>
      </c>
      <c r="W957" s="24">
        <f>IF(Original!V957="","",Original!V957+1)</f>
        <v>2</v>
      </c>
      <c r="X957" s="24">
        <f>IF(Original!W957="","",Original!W957+1)</f>
        <v>5</v>
      </c>
      <c r="Y957" s="25">
        <f>IF(Original!X957="ja",1,IF(Original!X957="nein",0,""))</f>
        <v>1</v>
      </c>
      <c r="Z957" s="25">
        <f>IF(Original!Y957="ja",0,IF(Original!Y957="nein",1,""))</f>
        <v>0</v>
      </c>
      <c r="AA957" s="25">
        <f>IF(OR(Original!Z957="Meine Meinung zu Amazon hat meine Entscheidung im ersten Teil des Fragebogens nicht beeinflusst.",neu!C957=0),0,IF(AND(Original!Z957="Ich habe mich wegen meiner Amazon-Vorbehalte im ersten Teil des Fragebogens fÃ¼r das Spenden entschieden.",neu!C957=1),1,""))</f>
        <v>1</v>
      </c>
      <c r="AB957" s="19"/>
    </row>
    <row r="958" spans="1:28" x14ac:dyDescent="0.3">
      <c r="A958" s="17">
        <f>IF(ISBLANK(Original!C958),1,0)</f>
        <v>0</v>
      </c>
      <c r="B958" s="2" t="str">
        <f>MID(Original!D958,8,1)&amp;MID(Original!F958,8,1)</f>
        <v>B</v>
      </c>
      <c r="C958" s="17">
        <f t="shared" si="70"/>
        <v>0</v>
      </c>
      <c r="D958" s="18">
        <f>Original!G958+1</f>
        <v>9</v>
      </c>
      <c r="E958" s="18">
        <f>Original!H958+1</f>
        <v>4</v>
      </c>
      <c r="F958" s="18">
        <f>10-Original!I958+1</f>
        <v>3</v>
      </c>
      <c r="G958" s="18">
        <f>Original!J958+1</f>
        <v>7</v>
      </c>
      <c r="H958" s="18">
        <f>Original!K958+1</f>
        <v>4</v>
      </c>
      <c r="I958" s="18">
        <f>10-Original!L958+1</f>
        <v>2</v>
      </c>
      <c r="J958" s="4">
        <f t="shared" si="71"/>
        <v>4.833333333333333</v>
      </c>
      <c r="K958" s="18">
        <f>Original!M958</f>
        <v>3</v>
      </c>
      <c r="L958" s="20">
        <f>IF(RIGHT(Original!N958,3)="â‚¬",LEFT(Original!N958,(LEN(Original!N958)-3)),Original!N958)</f>
        <v>200</v>
      </c>
      <c r="M958" s="21">
        <f t="shared" si="72"/>
        <v>200</v>
      </c>
      <c r="N958" s="5">
        <f t="shared" si="73"/>
        <v>200</v>
      </c>
      <c r="O958" s="5">
        <f t="shared" si="74"/>
        <v>200</v>
      </c>
      <c r="P958" s="22" t="str">
        <f>IF(Original!O958="mÃ¤nnlich","0",IF(Original!O958="weiblich","1",""))</f>
        <v>1</v>
      </c>
      <c r="Q958" s="22">
        <f>IFERROR(INDEX(Alter!$B$1:$B$7,MATCH(LEFT(Original!P958,5),Alter!$A$1:$A$7,0)),"")</f>
        <v>2</v>
      </c>
      <c r="R958" s="23">
        <f>IFERROR(INDEX(Abschluss!$B$1:$B$10,MATCH(Original!Q958,Abschluss!$A$1:$A$10,0)),"")</f>
        <v>7</v>
      </c>
      <c r="S958" s="23">
        <f>IFERROR(INDEX(Tätigkeit!$B$1:$B$10,MATCH(Original!R958,Tätigkeit!$A$1:$A$10,0)),"")</f>
        <v>1</v>
      </c>
      <c r="T958" s="23">
        <f>IFERROR(INDEX(Berufsfeld!$B$1:$B$16,MATCH(Original!S958,Berufsfeld!$A$1:$A$16,0)),"")</f>
        <v>2</v>
      </c>
      <c r="U958" s="23">
        <f>IFERROR(INDEX(Studium!$B$1:$B$11,MATCH(Original!T958,Studium!$A$1:$A$11,0)),"")</f>
        <v>9</v>
      </c>
      <c r="V958" s="24">
        <f>IFERROR(INDEX(Einkommen!$B$1:$B$17,MATCH(Original!U958,Einkommen!$A$1:$A$17,0)),"")</f>
        <v>2</v>
      </c>
      <c r="W958" s="24">
        <f>IF(Original!V958="","",Original!V958+1)</f>
        <v>5</v>
      </c>
      <c r="X958" s="24">
        <f>IF(Original!W958="","",Original!W958+1)</f>
        <v>3</v>
      </c>
      <c r="Y958" s="25">
        <f>IF(Original!X958="ja",1,IF(Original!X958="nein",0,""))</f>
        <v>1</v>
      </c>
      <c r="Z958" s="25">
        <f>IF(Original!Y958="ja",0,IF(Original!Y958="nein",1,""))</f>
        <v>1</v>
      </c>
      <c r="AA958" s="25">
        <f>IF(OR(Original!Z958="Meine Meinung zu Amazon hat meine Entscheidung im ersten Teil des Fragebogens nicht beeinflusst.",neu!C958=0),0,IF(AND(Original!Z958="Ich habe mich wegen meiner Amazon-Vorbehalte im ersten Teil des Fragebogens fÃ¼r das Spenden entschieden.",neu!C958=1),1,""))</f>
        <v>0</v>
      </c>
      <c r="AB958" s="19"/>
    </row>
    <row r="959" spans="1:28" x14ac:dyDescent="0.3">
      <c r="A959" s="17">
        <f>IF(ISBLANK(Original!C959),1,0)</f>
        <v>1</v>
      </c>
      <c r="B959" s="2" t="str">
        <f>MID(Original!D959,8,1)&amp;MID(Original!F959,8,1)</f>
        <v>A</v>
      </c>
      <c r="C959" s="17">
        <f t="shared" si="70"/>
        <v>1</v>
      </c>
      <c r="D959" s="18">
        <f>Original!G959+1</f>
        <v>3</v>
      </c>
      <c r="E959" s="18">
        <f>Original!H959+1</f>
        <v>3</v>
      </c>
      <c r="F959" s="18">
        <f>10-Original!I959+1</f>
        <v>9</v>
      </c>
      <c r="G959" s="18">
        <f>Original!J959+1</f>
        <v>2</v>
      </c>
      <c r="H959" s="18">
        <f>Original!K959+1</f>
        <v>1</v>
      </c>
      <c r="I959" s="18">
        <f>10-Original!L959+1</f>
        <v>1</v>
      </c>
      <c r="J959" s="4">
        <f t="shared" si="71"/>
        <v>3.1666666666666665</v>
      </c>
      <c r="K959" s="18">
        <f>Original!M959</f>
        <v>3</v>
      </c>
      <c r="L959" s="20">
        <f>IF(RIGHT(Original!N959,3)="â‚¬",LEFT(Original!N959,(LEN(Original!N959)-3)),Original!N959)</f>
        <v>200</v>
      </c>
      <c r="M959" s="21">
        <f t="shared" si="72"/>
        <v>200</v>
      </c>
      <c r="N959" s="5">
        <f t="shared" si="73"/>
        <v>200</v>
      </c>
      <c r="O959" s="5">
        <f t="shared" si="74"/>
        <v>200</v>
      </c>
      <c r="P959" s="22" t="str">
        <f>IF(Original!O959="mÃ¤nnlich","0",IF(Original!O959="weiblich","1",""))</f>
        <v>0</v>
      </c>
      <c r="Q959" s="22">
        <f>IFERROR(INDEX(Alter!$B$1:$B$7,MATCH(LEFT(Original!P959,5),Alter!$A$1:$A$7,0)),"")</f>
        <v>3</v>
      </c>
      <c r="R959" s="23">
        <f>IFERROR(INDEX(Abschluss!$B$1:$B$10,MATCH(Original!Q959,Abschluss!$A$1:$A$10,0)),"")</f>
        <v>9</v>
      </c>
      <c r="S959" s="23">
        <f>IFERROR(INDEX(Tätigkeit!$B$1:$B$10,MATCH(Original!R959,Tätigkeit!$A$1:$A$10,0)),"")</f>
        <v>2</v>
      </c>
      <c r="T959" s="23">
        <f>IFERROR(INDEX(Berufsfeld!$B$1:$B$16,MATCH(Original!S959,Berufsfeld!$A$1:$A$16,0)),"")</f>
        <v>4</v>
      </c>
      <c r="U959" s="23">
        <f>IFERROR(INDEX(Studium!$B$1:$B$11,MATCH(Original!T959,Studium!$A$1:$A$11,0)),"")</f>
        <v>3</v>
      </c>
      <c r="V959" s="24">
        <f>IFERROR(INDEX(Einkommen!$B$1:$B$17,MATCH(Original!U959,Einkommen!$A$1:$A$17,0)),"")</f>
        <v>5</v>
      </c>
      <c r="W959" s="24">
        <f>IF(Original!V959="","",Original!V959+1)</f>
        <v>4</v>
      </c>
      <c r="X959" s="24">
        <f>IF(Original!W959="","",Original!W959+1)</f>
        <v>2</v>
      </c>
      <c r="Y959" s="25">
        <f>IF(Original!X959="ja",1,IF(Original!X959="nein",0,""))</f>
        <v>1</v>
      </c>
      <c r="Z959" s="25">
        <f>IF(Original!Y959="ja",0,IF(Original!Y959="nein",1,""))</f>
        <v>0</v>
      </c>
      <c r="AA959" s="25">
        <f>IF(OR(Original!Z959="Meine Meinung zu Amazon hat meine Entscheidung im ersten Teil des Fragebogens nicht beeinflusst.",neu!C959=0),0,IF(AND(Original!Z959="Ich habe mich wegen meiner Amazon-Vorbehalte im ersten Teil des Fragebogens fÃ¼r das Spenden entschieden.",neu!C959=1),1,""))</f>
        <v>0</v>
      </c>
      <c r="AB959" s="19"/>
    </row>
    <row r="960" spans="1:28" x14ac:dyDescent="0.3">
      <c r="A960" s="17">
        <f>IF(ISBLANK(Original!C960),1,0)</f>
        <v>0</v>
      </c>
      <c r="B960" s="2" t="str">
        <f>MID(Original!D960,8,1)&amp;MID(Original!F960,8,1)</f>
        <v>A</v>
      </c>
      <c r="C960" s="17">
        <f t="shared" si="70"/>
        <v>1</v>
      </c>
      <c r="D960" s="18">
        <f>Original!G960+1</f>
        <v>4</v>
      </c>
      <c r="E960" s="18">
        <f>Original!H960+1</f>
        <v>3</v>
      </c>
      <c r="F960" s="18">
        <f>10-Original!I960+1</f>
        <v>4</v>
      </c>
      <c r="G960" s="18">
        <f>Original!J960+1</f>
        <v>4</v>
      </c>
      <c r="H960" s="18">
        <f>Original!K960+1</f>
        <v>3</v>
      </c>
      <c r="I960" s="18">
        <f>10-Original!L960+1</f>
        <v>5</v>
      </c>
      <c r="J960" s="4">
        <f t="shared" si="71"/>
        <v>3.8333333333333335</v>
      </c>
      <c r="K960" s="18">
        <f>Original!M960</f>
        <v>9</v>
      </c>
      <c r="L960" s="20">
        <f>IF(RIGHT(Original!N960,3)="â‚¬",LEFT(Original!N960,(LEN(Original!N960)-3)),Original!N960)</f>
        <v>100</v>
      </c>
      <c r="M960" s="21">
        <f t="shared" si="72"/>
        <v>100</v>
      </c>
      <c r="N960" s="5">
        <f t="shared" si="73"/>
        <v>100</v>
      </c>
      <c r="O960" s="5">
        <f t="shared" si="74"/>
        <v>100</v>
      </c>
      <c r="P960" s="22" t="str">
        <f>IF(Original!O960="mÃ¤nnlich","0",IF(Original!O960="weiblich","1",""))</f>
        <v>1</v>
      </c>
      <c r="Q960" s="22">
        <f>IFERROR(INDEX(Alter!$B$1:$B$7,MATCH(LEFT(Original!P960,5),Alter!$A$1:$A$7,0)),"")</f>
        <v>3</v>
      </c>
      <c r="R960" s="23">
        <f>IFERROR(INDEX(Abschluss!$B$1:$B$10,MATCH(Original!Q960,Abschluss!$A$1:$A$10,0)),"")</f>
        <v>7</v>
      </c>
      <c r="S960" s="23">
        <f>IFERROR(INDEX(Tätigkeit!$B$1:$B$10,MATCH(Original!R960,Tätigkeit!$A$1:$A$10,0)),"")</f>
        <v>2</v>
      </c>
      <c r="T960" s="23">
        <f>IFERROR(INDEX(Berufsfeld!$B$1:$B$16,MATCH(Original!S960,Berufsfeld!$A$1:$A$16,0)),"")</f>
        <v>1</v>
      </c>
      <c r="U960" s="23">
        <f>IFERROR(INDEX(Studium!$B$1:$B$11,MATCH(Original!T960,Studium!$A$1:$A$11,0)),"")</f>
        <v>2</v>
      </c>
      <c r="V960" s="24">
        <f>IFERROR(INDEX(Einkommen!$B$1:$B$17,MATCH(Original!U960,Einkommen!$A$1:$A$17,0)),"")</f>
        <v>4</v>
      </c>
      <c r="W960" s="24">
        <f>IF(Original!V960="","",Original!V960+1)</f>
        <v>5</v>
      </c>
      <c r="X960" s="24">
        <f>IF(Original!W960="","",Original!W960+1)</f>
        <v>4</v>
      </c>
      <c r="Y960" s="25">
        <f>IF(Original!X960="ja",1,IF(Original!X960="nein",0,""))</f>
        <v>1</v>
      </c>
      <c r="Z960" s="25">
        <f>IF(Original!Y960="ja",0,IF(Original!Y960="nein",1,""))</f>
        <v>0</v>
      </c>
      <c r="AA960" s="25">
        <f>IF(OR(Original!Z960="Meine Meinung zu Amazon hat meine Entscheidung im ersten Teil des Fragebogens nicht beeinflusst.",neu!C960=0),0,IF(AND(Original!Z960="Ich habe mich wegen meiner Amazon-Vorbehalte im ersten Teil des Fragebogens fÃ¼r das Spenden entschieden.",neu!C960=1),1,""))</f>
        <v>0</v>
      </c>
      <c r="AB960" s="19"/>
    </row>
    <row r="961" spans="1:28" x14ac:dyDescent="0.3">
      <c r="A961" s="17">
        <f>IF(ISBLANK(Original!C961),1,0)</f>
        <v>1</v>
      </c>
      <c r="B961" s="2" t="str">
        <f>MID(Original!D961,8,1)&amp;MID(Original!F961,8,1)</f>
        <v>A</v>
      </c>
      <c r="C961" s="17">
        <f t="shared" si="70"/>
        <v>1</v>
      </c>
      <c r="D961" s="18">
        <f>Original!G961+1</f>
        <v>3</v>
      </c>
      <c r="E961" s="18">
        <f>Original!H961+1</f>
        <v>1</v>
      </c>
      <c r="F961" s="18">
        <f>10-Original!I961+1</f>
        <v>1</v>
      </c>
      <c r="G961" s="18">
        <f>Original!J961+1</f>
        <v>4</v>
      </c>
      <c r="H961" s="18">
        <f>Original!K961+1</f>
        <v>1</v>
      </c>
      <c r="I961" s="18">
        <f>10-Original!L961+1</f>
        <v>6</v>
      </c>
      <c r="J961" s="4">
        <f t="shared" si="71"/>
        <v>2.6666666666666665</v>
      </c>
      <c r="K961" s="18">
        <f>Original!M961</f>
        <v>10</v>
      </c>
      <c r="L961" s="20" t="str">
        <f>IF(RIGHT(Original!N961,3)="â‚¬",LEFT(Original!N961,(LEN(Original!N961)-3)),Original!N961)</f>
        <v>500</v>
      </c>
      <c r="M961" s="21" t="str">
        <f t="shared" si="72"/>
        <v>500</v>
      </c>
      <c r="N961" s="5" t="str">
        <f t="shared" si="73"/>
        <v>500</v>
      </c>
      <c r="O961" s="5">
        <f t="shared" si="74"/>
        <v>500</v>
      </c>
      <c r="P961" s="22" t="str">
        <f>IF(Original!O961="mÃ¤nnlich","0",IF(Original!O961="weiblich","1",""))</f>
        <v>1</v>
      </c>
      <c r="Q961" s="22">
        <f>IFERROR(INDEX(Alter!$B$1:$B$7,MATCH(LEFT(Original!P961,5),Alter!$A$1:$A$7,0)),"")</f>
        <v>1</v>
      </c>
      <c r="R961" s="23">
        <f>IFERROR(INDEX(Abschluss!$B$1:$B$10,MATCH(Original!Q961,Abschluss!$A$1:$A$10,0)),"")</f>
        <v>4</v>
      </c>
      <c r="S961" s="23">
        <f>IFERROR(INDEX(Tätigkeit!$B$1:$B$10,MATCH(Original!R961,Tätigkeit!$A$1:$A$10,0)),"")</f>
        <v>1</v>
      </c>
      <c r="T961" s="23">
        <f>IFERROR(INDEX(Berufsfeld!$B$1:$B$16,MATCH(Original!S961,Berufsfeld!$A$1:$A$16,0)),"")</f>
        <v>8</v>
      </c>
      <c r="U961" s="23">
        <f>IFERROR(INDEX(Studium!$B$1:$B$11,MATCH(Original!T961,Studium!$A$1:$A$11,0)),"")</f>
        <v>5</v>
      </c>
      <c r="V961" s="24">
        <f>IFERROR(INDEX(Einkommen!$B$1:$B$17,MATCH(Original!U961,Einkommen!$A$1:$A$17,0)),"")</f>
        <v>2</v>
      </c>
      <c r="W961" s="24">
        <f>IF(Original!V961="","",Original!V961+1)</f>
        <v>4</v>
      </c>
      <c r="X961" s="24">
        <f>IF(Original!W961="","",Original!W961+1)</f>
        <v>3</v>
      </c>
      <c r="Y961" s="25">
        <f>IF(Original!X961="ja",1,IF(Original!X961="nein",0,""))</f>
        <v>1</v>
      </c>
      <c r="Z961" s="25">
        <f>IF(Original!Y961="ja",0,IF(Original!Y961="nein",1,""))</f>
        <v>1</v>
      </c>
      <c r="AA961" s="25">
        <f>IF(OR(Original!Z961="Meine Meinung zu Amazon hat meine Entscheidung im ersten Teil des Fragebogens nicht beeinflusst.",neu!C961=0),0,IF(AND(Original!Z961="Ich habe mich wegen meiner Amazon-Vorbehalte im ersten Teil des Fragebogens fÃ¼r das Spenden entschieden.",neu!C961=1),1,""))</f>
        <v>0</v>
      </c>
      <c r="AB961" s="19"/>
    </row>
    <row r="962" spans="1:28" x14ac:dyDescent="0.3">
      <c r="A962" s="17">
        <f>IF(ISBLANK(Original!C962),1,0)</f>
        <v>0</v>
      </c>
      <c r="B962" s="2" t="str">
        <f>MID(Original!D962,8,1)&amp;MID(Original!F962,8,1)</f>
        <v>B</v>
      </c>
      <c r="C962" s="17">
        <f t="shared" si="70"/>
        <v>0</v>
      </c>
      <c r="D962" s="18">
        <f>Original!G962+1</f>
        <v>6</v>
      </c>
      <c r="E962" s="18">
        <f>Original!H962+1</f>
        <v>6</v>
      </c>
      <c r="F962" s="18">
        <f>10-Original!I962+1</f>
        <v>6</v>
      </c>
      <c r="G962" s="18">
        <f>Original!J962+1</f>
        <v>6</v>
      </c>
      <c r="H962" s="18">
        <f>Original!K962+1</f>
        <v>3</v>
      </c>
      <c r="I962" s="18">
        <f>10-Original!L962+1</f>
        <v>6</v>
      </c>
      <c r="J962" s="4">
        <f t="shared" si="71"/>
        <v>5.5</v>
      </c>
      <c r="K962" s="18">
        <f>Original!M962</f>
        <v>6</v>
      </c>
      <c r="L962" s="20" t="str">
        <f>IF(RIGHT(Original!N962,3)="â‚¬",LEFT(Original!N962,(LEN(Original!N962)-3)),Original!N962)</f>
        <v>Aktuell 10</v>
      </c>
      <c r="M962" s="21" t="str">
        <f t="shared" si="72"/>
        <v>Aktuell 10</v>
      </c>
      <c r="N962" s="5">
        <v>10</v>
      </c>
      <c r="O962" s="5">
        <f t="shared" si="74"/>
        <v>10</v>
      </c>
      <c r="P962" s="22" t="str">
        <f>IF(Original!O962="mÃ¤nnlich","0",IF(Original!O962="weiblich","1",""))</f>
        <v>1</v>
      </c>
      <c r="Q962" s="22">
        <f>IFERROR(INDEX(Alter!$B$1:$B$7,MATCH(LEFT(Original!P962,5),Alter!$A$1:$A$7,0)),"")</f>
        <v>3</v>
      </c>
      <c r="R962" s="23">
        <f>IFERROR(INDEX(Abschluss!$B$1:$B$10,MATCH(Original!Q962,Abschluss!$A$1:$A$10,0)),"")</f>
        <v>8</v>
      </c>
      <c r="S962" s="23">
        <f>IFERROR(INDEX(Tätigkeit!$B$1:$B$10,MATCH(Original!R962,Tätigkeit!$A$1:$A$10,0)),"")</f>
        <v>2</v>
      </c>
      <c r="T962" s="23">
        <f>IFERROR(INDEX(Berufsfeld!$B$1:$B$16,MATCH(Original!S962,Berufsfeld!$A$1:$A$16,0)),"")</f>
        <v>4</v>
      </c>
      <c r="U962" s="23">
        <f>IFERROR(INDEX(Studium!$B$1:$B$11,MATCH(Original!T962,Studium!$A$1:$A$11,0)),"")</f>
        <v>1</v>
      </c>
      <c r="V962" s="24">
        <f>IFERROR(INDEX(Einkommen!$B$1:$B$17,MATCH(Original!U962,Einkommen!$A$1:$A$17,0)),"")</f>
        <v>2</v>
      </c>
      <c r="W962" s="24">
        <f>IF(Original!V962="","",Original!V962+1)</f>
        <v>3</v>
      </c>
      <c r="X962" s="24">
        <f>IF(Original!W962="","",Original!W962+1)</f>
        <v>3</v>
      </c>
      <c r="Y962" s="25">
        <f>IF(Original!X962="ja",1,IF(Original!X962="nein",0,""))</f>
        <v>0</v>
      </c>
      <c r="Z962" s="25">
        <f>IF(Original!Y962="ja",0,IF(Original!Y962="nein",1,""))</f>
        <v>0</v>
      </c>
      <c r="AA962" s="25">
        <f>IF(OR(Original!Z962="Meine Meinung zu Amazon hat meine Entscheidung im ersten Teil des Fragebogens nicht beeinflusst.",neu!C962=0),0,IF(AND(Original!Z962="Ich habe mich wegen meiner Amazon-Vorbehalte im ersten Teil des Fragebogens fÃ¼r das Spenden entschieden.",neu!C962=1),1,""))</f>
        <v>0</v>
      </c>
      <c r="AB962" s="19"/>
    </row>
    <row r="963" spans="1:28" x14ac:dyDescent="0.3">
      <c r="A963" s="17">
        <f>IF(ISBLANK(Original!C963),1,0)</f>
        <v>1</v>
      </c>
      <c r="B963" s="2" t="str">
        <f>MID(Original!D963,8,1)&amp;MID(Original!F963,8,1)</f>
        <v>A</v>
      </c>
      <c r="C963" s="17">
        <f t="shared" ref="C963:C1026" si="75">IF(B963="A",1,IF(B963="B",0,""))</f>
        <v>1</v>
      </c>
      <c r="D963" s="18">
        <f>Original!G963+1</f>
        <v>4</v>
      </c>
      <c r="E963" s="18">
        <f>Original!H963+1</f>
        <v>2</v>
      </c>
      <c r="F963" s="18">
        <f>10-Original!I963+1</f>
        <v>3</v>
      </c>
      <c r="G963" s="18">
        <f>Original!J963+1</f>
        <v>4</v>
      </c>
      <c r="H963" s="18">
        <f>Original!K963+1</f>
        <v>3</v>
      </c>
      <c r="I963" s="18">
        <f>10-Original!L963+1</f>
        <v>2</v>
      </c>
      <c r="J963" s="4">
        <f t="shared" ref="J963:J1026" si="76">SUM(D963:I963)/6</f>
        <v>3</v>
      </c>
      <c r="K963" s="18">
        <f>Original!M963</f>
        <v>10</v>
      </c>
      <c r="L963" s="20" t="str">
        <f>IF(RIGHT(Original!N963,3)="â‚¬",LEFT(Original!N963,(LEN(Original!N963)-3)),Original!N963)</f>
        <v>150</v>
      </c>
      <c r="M963" s="21" t="str">
        <f t="shared" ref="M963:M1026" si="77">IF(OR(RIGHT(L963,5)="Euro ",RIGHT(L963,5)=" Euro"),LEFT(L963,LEN(L963)-5),L963)</f>
        <v>150</v>
      </c>
      <c r="N963" s="5" t="str">
        <f t="shared" ref="N963:N1026" si="78">M963</f>
        <v>150</v>
      </c>
      <c r="O963" s="5">
        <f t="shared" ref="O963:O1026" si="79">INT($N963)</f>
        <v>150</v>
      </c>
      <c r="P963" s="22" t="str">
        <f>IF(Original!O963="mÃ¤nnlich","0",IF(Original!O963="weiblich","1",""))</f>
        <v>1</v>
      </c>
      <c r="Q963" s="22">
        <f>IFERROR(INDEX(Alter!$B$1:$B$7,MATCH(LEFT(Original!P963,5),Alter!$A$1:$A$7,0)),"")</f>
        <v>3</v>
      </c>
      <c r="R963" s="23">
        <f>IFERROR(INDEX(Abschluss!$B$1:$B$10,MATCH(Original!Q963,Abschluss!$A$1:$A$10,0)),"")</f>
        <v>8</v>
      </c>
      <c r="S963" s="23">
        <f>IFERROR(INDEX(Tätigkeit!$B$1:$B$10,MATCH(Original!R963,Tätigkeit!$A$1:$A$10,0)),"")</f>
        <v>3</v>
      </c>
      <c r="T963" s="23">
        <f>IFERROR(INDEX(Berufsfeld!$B$1:$B$16,MATCH(Original!S963,Berufsfeld!$A$1:$A$16,0)),"")</f>
        <v>1</v>
      </c>
      <c r="U963" s="23">
        <f>IFERROR(INDEX(Studium!$B$1:$B$11,MATCH(Original!T963,Studium!$A$1:$A$11,0)),"")</f>
        <v>1</v>
      </c>
      <c r="V963" s="24">
        <f>IFERROR(INDEX(Einkommen!$B$1:$B$17,MATCH(Original!U963,Einkommen!$A$1:$A$17,0)),"")</f>
        <v>7</v>
      </c>
      <c r="W963" s="24">
        <f>IF(Original!V963="","",Original!V963+1)</f>
        <v>5</v>
      </c>
      <c r="X963" s="24">
        <f>IF(Original!W963="","",Original!W963+1)</f>
        <v>4</v>
      </c>
      <c r="Y963" s="25">
        <f>IF(Original!X963="ja",1,IF(Original!X963="nein",0,""))</f>
        <v>1</v>
      </c>
      <c r="Z963" s="25">
        <f>IF(Original!Y963="ja",0,IF(Original!Y963="nein",1,""))</f>
        <v>0</v>
      </c>
      <c r="AA963" s="25">
        <f>IF(OR(Original!Z963="Meine Meinung zu Amazon hat meine Entscheidung im ersten Teil des Fragebogens nicht beeinflusst.",neu!C963=0),0,IF(AND(Original!Z963="Ich habe mich wegen meiner Amazon-Vorbehalte im ersten Teil des Fragebogens fÃ¼r das Spenden entschieden.",neu!C963=1),1,""))</f>
        <v>0</v>
      </c>
      <c r="AB963" s="19"/>
    </row>
    <row r="964" spans="1:28" x14ac:dyDescent="0.3">
      <c r="A964" s="17">
        <f>IF(ISBLANK(Original!C964),1,0)</f>
        <v>1</v>
      </c>
      <c r="B964" s="2" t="str">
        <f>MID(Original!D964,8,1)&amp;MID(Original!F964,8,1)</f>
        <v>B</v>
      </c>
      <c r="C964" s="17">
        <f t="shared" si="75"/>
        <v>0</v>
      </c>
      <c r="D964" s="18">
        <f>Original!G964+1</f>
        <v>8</v>
      </c>
      <c r="E964" s="18">
        <f>Original!H964+1</f>
        <v>4</v>
      </c>
      <c r="F964" s="18">
        <f>10-Original!I964+1</f>
        <v>2</v>
      </c>
      <c r="G964" s="18">
        <f>Original!J964+1</f>
        <v>7</v>
      </c>
      <c r="H964" s="18">
        <f>Original!K964+1</f>
        <v>1</v>
      </c>
      <c r="I964" s="18">
        <f>10-Original!L964+1</f>
        <v>6</v>
      </c>
      <c r="J964" s="4">
        <f t="shared" si="76"/>
        <v>4.666666666666667</v>
      </c>
      <c r="K964" s="18">
        <f>Original!M964</f>
        <v>9</v>
      </c>
      <c r="L964" s="20">
        <f>IF(RIGHT(Original!N964,3)="â‚¬",LEFT(Original!N964,(LEN(Original!N964)-3)),Original!N964)</f>
        <v>0</v>
      </c>
      <c r="M964" s="21">
        <f t="shared" si="77"/>
        <v>0</v>
      </c>
      <c r="N964" s="5">
        <f t="shared" si="78"/>
        <v>0</v>
      </c>
      <c r="O964" s="5">
        <f t="shared" si="79"/>
        <v>0</v>
      </c>
      <c r="P964" s="22" t="str">
        <f>IF(Original!O964="mÃ¤nnlich","0",IF(Original!O964="weiblich","1",""))</f>
        <v>0</v>
      </c>
      <c r="Q964" s="22">
        <f>IFERROR(INDEX(Alter!$B$1:$B$7,MATCH(LEFT(Original!P964,5),Alter!$A$1:$A$7,0)),"")</f>
        <v>3</v>
      </c>
      <c r="R964" s="23">
        <f>IFERROR(INDEX(Abschluss!$B$1:$B$10,MATCH(Original!Q964,Abschluss!$A$1:$A$10,0)),"")</f>
        <v>4</v>
      </c>
      <c r="S964" s="23">
        <f>IFERROR(INDEX(Tätigkeit!$B$1:$B$10,MATCH(Original!R964,Tätigkeit!$A$1:$A$10,0)),"")</f>
        <v>2</v>
      </c>
      <c r="T964" s="23">
        <f>IFERROR(INDEX(Berufsfeld!$B$1:$B$16,MATCH(Original!S964,Berufsfeld!$A$1:$A$16,0)),"")</f>
        <v>3</v>
      </c>
      <c r="U964" s="23">
        <f>IFERROR(INDEX(Studium!$B$1:$B$11,MATCH(Original!T964,Studium!$A$1:$A$11,0)),"")</f>
        <v>4</v>
      </c>
      <c r="V964" s="24">
        <f>IFERROR(INDEX(Einkommen!$B$1:$B$17,MATCH(Original!U964,Einkommen!$A$1:$A$17,0)),"")</f>
        <v>2</v>
      </c>
      <c r="W964" s="24">
        <f>IF(Original!V964="","",Original!V964+1)</f>
        <v>4</v>
      </c>
      <c r="X964" s="24">
        <f>IF(Original!W964="","",Original!W964+1)</f>
        <v>3</v>
      </c>
      <c r="Y964" s="25">
        <f>IF(Original!X964="ja",1,IF(Original!X964="nein",0,""))</f>
        <v>1</v>
      </c>
      <c r="Z964" s="25">
        <f>IF(Original!Y964="ja",0,IF(Original!Y964="nein",1,""))</f>
        <v>0</v>
      </c>
      <c r="AA964" s="25">
        <f>IF(OR(Original!Z964="Meine Meinung zu Amazon hat meine Entscheidung im ersten Teil des Fragebogens nicht beeinflusst.",neu!C964=0),0,IF(AND(Original!Z964="Ich habe mich wegen meiner Amazon-Vorbehalte im ersten Teil des Fragebogens fÃ¼r das Spenden entschieden.",neu!C964=1),1,""))</f>
        <v>0</v>
      </c>
      <c r="AB964" s="19"/>
    </row>
    <row r="965" spans="1:28" x14ac:dyDescent="0.3">
      <c r="A965" s="17">
        <f>IF(ISBLANK(Original!C965),1,0)</f>
        <v>1</v>
      </c>
      <c r="B965" s="2" t="str">
        <f>MID(Original!D965,8,1)&amp;MID(Original!F965,8,1)</f>
        <v>A</v>
      </c>
      <c r="C965" s="17">
        <f t="shared" si="75"/>
        <v>1</v>
      </c>
      <c r="D965" s="18">
        <f>Original!G965+1</f>
        <v>5</v>
      </c>
      <c r="E965" s="18">
        <f>Original!H965+1</f>
        <v>5</v>
      </c>
      <c r="F965" s="18">
        <f>10-Original!I965+1</f>
        <v>3</v>
      </c>
      <c r="G965" s="18">
        <f>Original!J965+1</f>
        <v>4</v>
      </c>
      <c r="H965" s="18">
        <f>Original!K965+1</f>
        <v>3</v>
      </c>
      <c r="I965" s="18">
        <f>10-Original!L965+1</f>
        <v>7</v>
      </c>
      <c r="J965" s="4">
        <f t="shared" si="76"/>
        <v>4.5</v>
      </c>
      <c r="K965" s="18">
        <f>Original!M965</f>
        <v>10</v>
      </c>
      <c r="L965" s="20" t="str">
        <f>IF(RIGHT(Original!N965,3)="â‚¬",LEFT(Original!N965,(LEN(Original!N965)-3)),Original!N965)</f>
        <v>200</v>
      </c>
      <c r="M965" s="21" t="str">
        <f t="shared" si="77"/>
        <v>200</v>
      </c>
      <c r="N965" s="5" t="str">
        <f t="shared" si="78"/>
        <v>200</v>
      </c>
      <c r="O965" s="5">
        <f t="shared" si="79"/>
        <v>200</v>
      </c>
      <c r="P965" s="22" t="str">
        <f>IF(Original!O965="mÃ¤nnlich","0",IF(Original!O965="weiblich","1",""))</f>
        <v>1</v>
      </c>
      <c r="Q965" s="22">
        <f>IFERROR(INDEX(Alter!$B$1:$B$7,MATCH(LEFT(Original!P965,5),Alter!$A$1:$A$7,0)),"")</f>
        <v>3</v>
      </c>
      <c r="R965" s="23">
        <f>IFERROR(INDEX(Abschluss!$B$1:$B$10,MATCH(Original!Q965,Abschluss!$A$1:$A$10,0)),"")</f>
        <v>7</v>
      </c>
      <c r="S965" s="23">
        <f>IFERROR(INDEX(Tätigkeit!$B$1:$B$10,MATCH(Original!R965,Tätigkeit!$A$1:$A$10,0)),"")</f>
        <v>2</v>
      </c>
      <c r="T965" s="23">
        <f>IFERROR(INDEX(Berufsfeld!$B$1:$B$16,MATCH(Original!S965,Berufsfeld!$A$1:$A$16,0)),"")</f>
        <v>4</v>
      </c>
      <c r="U965" s="23" t="str">
        <f>IFERROR(INDEX(Studium!$B$1:$B$11,MATCH(Original!T965,Studium!$A$1:$A$11,0)),"")</f>
        <v/>
      </c>
      <c r="V965" s="24">
        <f>IFERROR(INDEX(Einkommen!$B$1:$B$17,MATCH(Original!U965,Einkommen!$A$1:$A$17,0)),"")</f>
        <v>4</v>
      </c>
      <c r="W965" s="24">
        <f>IF(Original!V965="","",Original!V965+1)</f>
        <v>3</v>
      </c>
      <c r="X965" s="24">
        <f>IF(Original!W965="","",Original!W965+1)</f>
        <v>4</v>
      </c>
      <c r="Y965" s="25">
        <f>IF(Original!X965="ja",1,IF(Original!X965="nein",0,""))</f>
        <v>1</v>
      </c>
      <c r="Z965" s="25">
        <f>IF(Original!Y965="ja",0,IF(Original!Y965="nein",1,""))</f>
        <v>0</v>
      </c>
      <c r="AA965" s="25">
        <f>IF(OR(Original!Z965="Meine Meinung zu Amazon hat meine Entscheidung im ersten Teil des Fragebogens nicht beeinflusst.",neu!C965=0),0,IF(AND(Original!Z965="Ich habe mich wegen meiner Amazon-Vorbehalte im ersten Teil des Fragebogens fÃ¼r das Spenden entschieden.",neu!C965=1),1,""))</f>
        <v>0</v>
      </c>
      <c r="AB965" s="19"/>
    </row>
    <row r="966" spans="1:28" x14ac:dyDescent="0.3">
      <c r="A966" s="17">
        <f>IF(ISBLANK(Original!C966),1,0)</f>
        <v>0</v>
      </c>
      <c r="B966" s="2" t="str">
        <f>MID(Original!D966,8,1)&amp;MID(Original!F966,8,1)</f>
        <v>A</v>
      </c>
      <c r="C966" s="17">
        <f t="shared" si="75"/>
        <v>1</v>
      </c>
      <c r="D966" s="18">
        <f>Original!G966+1</f>
        <v>8</v>
      </c>
      <c r="E966" s="18">
        <f>Original!H966+1</f>
        <v>8</v>
      </c>
      <c r="F966" s="18">
        <f>10-Original!I966+1</f>
        <v>6</v>
      </c>
      <c r="G966" s="18">
        <f>Original!J966+1</f>
        <v>8</v>
      </c>
      <c r="H966" s="18">
        <f>Original!K966+1</f>
        <v>5</v>
      </c>
      <c r="I966" s="18">
        <f>10-Original!L966+1</f>
        <v>7</v>
      </c>
      <c r="J966" s="4">
        <f t="shared" si="76"/>
        <v>7</v>
      </c>
      <c r="K966" s="18">
        <f>Original!M966</f>
        <v>6</v>
      </c>
      <c r="L966" s="20">
        <f>IF(RIGHT(Original!N966,3)="â‚¬",LEFT(Original!N966,(LEN(Original!N966)-3)),Original!N966)</f>
        <v>0</v>
      </c>
      <c r="M966" s="21">
        <f t="shared" si="77"/>
        <v>0</v>
      </c>
      <c r="N966" s="5">
        <f t="shared" si="78"/>
        <v>0</v>
      </c>
      <c r="O966" s="5">
        <f t="shared" si="79"/>
        <v>0</v>
      </c>
      <c r="P966" s="22" t="str">
        <f>IF(Original!O966="mÃ¤nnlich","0",IF(Original!O966="weiblich","1",""))</f>
        <v>0</v>
      </c>
      <c r="Q966" s="22">
        <f>IFERROR(INDEX(Alter!$B$1:$B$7,MATCH(LEFT(Original!P966,5),Alter!$A$1:$A$7,0)),"")</f>
        <v>3</v>
      </c>
      <c r="R966" s="23">
        <f>IFERROR(INDEX(Abschluss!$B$1:$B$10,MATCH(Original!Q966,Abschluss!$A$1:$A$10,0)),"")</f>
        <v>8</v>
      </c>
      <c r="S966" s="23">
        <f>IFERROR(INDEX(Tätigkeit!$B$1:$B$10,MATCH(Original!R966,Tätigkeit!$A$1:$A$10,0)),"")</f>
        <v>4</v>
      </c>
      <c r="T966" s="23">
        <f>IFERROR(INDEX(Berufsfeld!$B$1:$B$16,MATCH(Original!S966,Berufsfeld!$A$1:$A$16,0)),"")</f>
        <v>2</v>
      </c>
      <c r="U966" s="23">
        <f>IFERROR(INDEX(Studium!$B$1:$B$11,MATCH(Original!T966,Studium!$A$1:$A$11,0)),"")</f>
        <v>7</v>
      </c>
      <c r="V966" s="24">
        <f>IFERROR(INDEX(Einkommen!$B$1:$B$17,MATCH(Original!U966,Einkommen!$A$1:$A$17,0)),"")</f>
        <v>4</v>
      </c>
      <c r="W966" s="24">
        <f>IF(Original!V966="","",Original!V966+1)</f>
        <v>6</v>
      </c>
      <c r="X966" s="24">
        <f>IF(Original!W966="","",Original!W966+1)</f>
        <v>4</v>
      </c>
      <c r="Y966" s="25">
        <f>IF(Original!X966="ja",1,IF(Original!X966="nein",0,""))</f>
        <v>1</v>
      </c>
      <c r="Z966" s="25">
        <f>IF(Original!Y966="ja",0,IF(Original!Y966="nein",1,""))</f>
        <v>0</v>
      </c>
      <c r="AA966" s="25">
        <f>IF(OR(Original!Z966="Meine Meinung zu Amazon hat meine Entscheidung im ersten Teil des Fragebogens nicht beeinflusst.",neu!C966=0),0,IF(AND(Original!Z966="Ich habe mich wegen meiner Amazon-Vorbehalte im ersten Teil des Fragebogens fÃ¼r das Spenden entschieden.",neu!C966=1),1,""))</f>
        <v>0</v>
      </c>
      <c r="AB966" s="19"/>
    </row>
    <row r="967" spans="1:28" x14ac:dyDescent="0.3">
      <c r="A967" s="17">
        <f>IF(ISBLANK(Original!C967),1,0)</f>
        <v>0</v>
      </c>
      <c r="B967" s="2" t="str">
        <f>MID(Original!D967,8,1)&amp;MID(Original!F967,8,1)</f>
        <v>A</v>
      </c>
      <c r="C967" s="17">
        <f t="shared" si="75"/>
        <v>1</v>
      </c>
      <c r="D967" s="18">
        <f>Original!G967+1</f>
        <v>7</v>
      </c>
      <c r="E967" s="18">
        <f>Original!H967+1</f>
        <v>6</v>
      </c>
      <c r="F967" s="18">
        <f>10-Original!I967+1</f>
        <v>5</v>
      </c>
      <c r="G967" s="18">
        <f>Original!J967+1</f>
        <v>6</v>
      </c>
      <c r="H967" s="18">
        <f>Original!K967+1</f>
        <v>2</v>
      </c>
      <c r="I967" s="18">
        <f>10-Original!L967+1</f>
        <v>4</v>
      </c>
      <c r="J967" s="4">
        <f t="shared" si="76"/>
        <v>5</v>
      </c>
      <c r="K967" s="18">
        <f>Original!M967</f>
        <v>10</v>
      </c>
      <c r="L967" s="20">
        <f>IF(RIGHT(Original!N967,3)="â‚¬",LEFT(Original!N967,(LEN(Original!N967)-3)),Original!N967)</f>
        <v>800</v>
      </c>
      <c r="M967" s="21">
        <f t="shared" si="77"/>
        <v>800</v>
      </c>
      <c r="N967" s="5">
        <f t="shared" si="78"/>
        <v>800</v>
      </c>
      <c r="O967" s="5">
        <f t="shared" si="79"/>
        <v>800</v>
      </c>
      <c r="P967" s="22" t="str">
        <f>IF(Original!O967="mÃ¤nnlich","0",IF(Original!O967="weiblich","1",""))</f>
        <v>1</v>
      </c>
      <c r="Q967" s="22">
        <f>IFERROR(INDEX(Alter!$B$1:$B$7,MATCH(LEFT(Original!P967,5),Alter!$A$1:$A$7,0)),"")</f>
        <v>2</v>
      </c>
      <c r="R967" s="23">
        <f>IFERROR(INDEX(Abschluss!$B$1:$B$10,MATCH(Original!Q967,Abschluss!$A$1:$A$10,0)),"")</f>
        <v>4</v>
      </c>
      <c r="S967" s="23">
        <f>IFERROR(INDEX(Tätigkeit!$B$1:$B$10,MATCH(Original!R967,Tätigkeit!$A$1:$A$10,0)),"")</f>
        <v>1</v>
      </c>
      <c r="T967" s="23">
        <f>IFERROR(INDEX(Berufsfeld!$B$1:$B$16,MATCH(Original!S967,Berufsfeld!$A$1:$A$16,0)),"")</f>
        <v>8</v>
      </c>
      <c r="U967" s="23">
        <f>IFERROR(INDEX(Studium!$B$1:$B$11,MATCH(Original!T967,Studium!$A$1:$A$11,0)),"")</f>
        <v>7</v>
      </c>
      <c r="V967" s="24">
        <f>IFERROR(INDEX(Einkommen!$B$1:$B$17,MATCH(Original!U967,Einkommen!$A$1:$A$17,0)),"")</f>
        <v>2</v>
      </c>
      <c r="W967" s="24">
        <f>IF(Original!V967="","",Original!V967+1)</f>
        <v>2</v>
      </c>
      <c r="X967" s="24">
        <f>IF(Original!W967="","",Original!W967+1)</f>
        <v>3</v>
      </c>
      <c r="Y967" s="25">
        <f>IF(Original!X967="ja",1,IF(Original!X967="nein",0,""))</f>
        <v>0</v>
      </c>
      <c r="Z967" s="25">
        <f>IF(Original!Y967="ja",0,IF(Original!Y967="nein",1,""))</f>
        <v>0</v>
      </c>
      <c r="AA967" s="25">
        <f>IF(OR(Original!Z967="Meine Meinung zu Amazon hat meine Entscheidung im ersten Teil des Fragebogens nicht beeinflusst.",neu!C967=0),0,IF(AND(Original!Z967="Ich habe mich wegen meiner Amazon-Vorbehalte im ersten Teil des Fragebogens fÃ¼r das Spenden entschieden.",neu!C967=1),1,""))</f>
        <v>0</v>
      </c>
      <c r="AB967" s="19"/>
    </row>
    <row r="968" spans="1:28" x14ac:dyDescent="0.3">
      <c r="A968" s="17">
        <f>IF(ISBLANK(Original!C968),1,0)</f>
        <v>1</v>
      </c>
      <c r="B968" s="2" t="str">
        <f>MID(Original!D968,8,1)&amp;MID(Original!F968,8,1)</f>
        <v>B</v>
      </c>
      <c r="C968" s="17">
        <f t="shared" si="75"/>
        <v>0</v>
      </c>
      <c r="D968" s="18">
        <f>Original!G968+1</f>
        <v>5</v>
      </c>
      <c r="E968" s="18">
        <f>Original!H968+1</f>
        <v>5</v>
      </c>
      <c r="F968" s="18">
        <f>10-Original!I968+1</f>
        <v>7</v>
      </c>
      <c r="G968" s="18">
        <f>Original!J968+1</f>
        <v>6</v>
      </c>
      <c r="H968" s="18">
        <f>Original!K968+1</f>
        <v>5</v>
      </c>
      <c r="I968" s="18">
        <f>10-Original!L968+1</f>
        <v>6</v>
      </c>
      <c r="J968" s="4">
        <f t="shared" si="76"/>
        <v>5.666666666666667</v>
      </c>
      <c r="K968" s="18">
        <f>Original!M968</f>
        <v>7</v>
      </c>
      <c r="L968" s="20">
        <f>IF(RIGHT(Original!N968,3)="â‚¬",LEFT(Original!N968,(LEN(Original!N968)-3)),Original!N968)</f>
        <v>0</v>
      </c>
      <c r="M968" s="21">
        <f t="shared" si="77"/>
        <v>0</v>
      </c>
      <c r="N968" s="5">
        <f t="shared" si="78"/>
        <v>0</v>
      </c>
      <c r="O968" s="5">
        <f t="shared" si="79"/>
        <v>0</v>
      </c>
      <c r="P968" s="22" t="str">
        <f>IF(Original!O968="mÃ¤nnlich","0",IF(Original!O968="weiblich","1",""))</f>
        <v>0</v>
      </c>
      <c r="Q968" s="22">
        <f>IFERROR(INDEX(Alter!$B$1:$B$7,MATCH(LEFT(Original!P968,5),Alter!$A$1:$A$7,0)),"")</f>
        <v>2</v>
      </c>
      <c r="R968" s="23">
        <f>IFERROR(INDEX(Abschluss!$B$1:$B$10,MATCH(Original!Q968,Abschluss!$A$1:$A$10,0)),"")</f>
        <v>4</v>
      </c>
      <c r="S968" s="23">
        <f>IFERROR(INDEX(Tätigkeit!$B$1:$B$10,MATCH(Original!R968,Tätigkeit!$A$1:$A$10,0)),"")</f>
        <v>1</v>
      </c>
      <c r="T968" s="23">
        <f>IFERROR(INDEX(Berufsfeld!$B$1:$B$16,MATCH(Original!S968,Berufsfeld!$A$1:$A$16,0)),"")</f>
        <v>3</v>
      </c>
      <c r="U968" s="23">
        <f>IFERROR(INDEX(Studium!$B$1:$B$11,MATCH(Original!T968,Studium!$A$1:$A$11,0)),"")</f>
        <v>7</v>
      </c>
      <c r="V968" s="24">
        <f>IFERROR(INDEX(Einkommen!$B$1:$B$17,MATCH(Original!U968,Einkommen!$A$1:$A$17,0)),"")</f>
        <v>3</v>
      </c>
      <c r="W968" s="24">
        <f>IF(Original!V968="","",Original!V968+1)</f>
        <v>5</v>
      </c>
      <c r="X968" s="24">
        <f>IF(Original!W968="","",Original!W968+1)</f>
        <v>3</v>
      </c>
      <c r="Y968" s="25">
        <f>IF(Original!X968="ja",1,IF(Original!X968="nein",0,""))</f>
        <v>1</v>
      </c>
      <c r="Z968" s="25">
        <f>IF(Original!Y968="ja",0,IF(Original!Y968="nein",1,""))</f>
        <v>0</v>
      </c>
      <c r="AA968" s="25">
        <f>IF(OR(Original!Z968="Meine Meinung zu Amazon hat meine Entscheidung im ersten Teil des Fragebogens nicht beeinflusst.",neu!C968=0),0,IF(AND(Original!Z968="Ich habe mich wegen meiner Amazon-Vorbehalte im ersten Teil des Fragebogens fÃ¼r das Spenden entschieden.",neu!C968=1),1,""))</f>
        <v>0</v>
      </c>
      <c r="AB968" s="19"/>
    </row>
    <row r="969" spans="1:28" x14ac:dyDescent="0.3">
      <c r="A969" s="17">
        <f>IF(ISBLANK(Original!C969),1,0)</f>
        <v>0</v>
      </c>
      <c r="B969" s="2" t="str">
        <f>MID(Original!D969,8,1)&amp;MID(Original!F969,8,1)</f>
        <v>B</v>
      </c>
      <c r="C969" s="17">
        <f t="shared" si="75"/>
        <v>0</v>
      </c>
      <c r="D969" s="18">
        <f>Original!G969+1</f>
        <v>11</v>
      </c>
      <c r="E969" s="18">
        <f>Original!H969+1</f>
        <v>9</v>
      </c>
      <c r="F969" s="18">
        <f>10-Original!I969+1</f>
        <v>6</v>
      </c>
      <c r="G969" s="18">
        <f>Original!J969+1</f>
        <v>8</v>
      </c>
      <c r="H969" s="18">
        <f>Original!K969+1</f>
        <v>4</v>
      </c>
      <c r="I969" s="18">
        <f>10-Original!L969+1</f>
        <v>5</v>
      </c>
      <c r="J969" s="4">
        <f t="shared" si="76"/>
        <v>7.166666666666667</v>
      </c>
      <c r="K969" s="18">
        <f>Original!M969</f>
        <v>6</v>
      </c>
      <c r="L969" s="20">
        <f>IF(RIGHT(Original!N969,3)="â‚¬",LEFT(Original!N969,(LEN(Original!N969)-3)),Original!N969)</f>
        <v>0.1</v>
      </c>
      <c r="M969" s="21">
        <f t="shared" si="77"/>
        <v>0.1</v>
      </c>
      <c r="N969" s="5">
        <v>100</v>
      </c>
      <c r="O969" s="5">
        <f t="shared" si="79"/>
        <v>100</v>
      </c>
      <c r="P969" s="22" t="str">
        <f>IF(Original!O969="mÃ¤nnlich","0",IF(Original!O969="weiblich","1",""))</f>
        <v>0</v>
      </c>
      <c r="Q969" s="22">
        <f>IFERROR(INDEX(Alter!$B$1:$B$7,MATCH(LEFT(Original!P969,5),Alter!$A$1:$A$7,0)),"")</f>
        <v>2</v>
      </c>
      <c r="R969" s="23">
        <f>IFERROR(INDEX(Abschluss!$B$1:$B$10,MATCH(Original!Q969,Abschluss!$A$1:$A$10,0)),"")</f>
        <v>4</v>
      </c>
      <c r="S969" s="23">
        <f>IFERROR(INDEX(Tätigkeit!$B$1:$B$10,MATCH(Original!R969,Tätigkeit!$A$1:$A$10,0)),"")</f>
        <v>1</v>
      </c>
      <c r="T969" s="23">
        <f>IFERROR(INDEX(Berufsfeld!$B$1:$B$16,MATCH(Original!S969,Berufsfeld!$A$1:$A$16,0)),"")</f>
        <v>1</v>
      </c>
      <c r="U969" s="23">
        <f>IFERROR(INDEX(Studium!$B$1:$B$11,MATCH(Original!T969,Studium!$A$1:$A$11,0)),"")</f>
        <v>2</v>
      </c>
      <c r="V969" s="24">
        <f>IFERROR(INDEX(Einkommen!$B$1:$B$17,MATCH(Original!U969,Einkommen!$A$1:$A$17,0)),"")</f>
        <v>3</v>
      </c>
      <c r="W969" s="24">
        <f>IF(Original!V969="","",Original!V969+1)</f>
        <v>5</v>
      </c>
      <c r="X969" s="24">
        <f>IF(Original!W969="","",Original!W969+1)</f>
        <v>4</v>
      </c>
      <c r="Y969" s="25">
        <f>IF(Original!X969="ja",1,IF(Original!X969="nein",0,""))</f>
        <v>0</v>
      </c>
      <c r="Z969" s="25">
        <f>IF(Original!Y969="ja",0,IF(Original!Y969="nein",1,""))</f>
        <v>0</v>
      </c>
      <c r="AA969" s="25">
        <f>IF(OR(Original!Z969="Meine Meinung zu Amazon hat meine Entscheidung im ersten Teil des Fragebogens nicht beeinflusst.",neu!C969=0),0,IF(AND(Original!Z969="Ich habe mich wegen meiner Amazon-Vorbehalte im ersten Teil des Fragebogens fÃ¼r das Spenden entschieden.",neu!C969=1),1,""))</f>
        <v>0</v>
      </c>
      <c r="AB969" s="19"/>
    </row>
    <row r="970" spans="1:28" x14ac:dyDescent="0.3">
      <c r="A970" s="17">
        <f>IF(ISBLANK(Original!C970),1,0)</f>
        <v>1</v>
      </c>
      <c r="B970" s="2" t="str">
        <f>MID(Original!D970,8,1)&amp;MID(Original!F970,8,1)</f>
        <v>A</v>
      </c>
      <c r="C970" s="17">
        <f t="shared" si="75"/>
        <v>1</v>
      </c>
      <c r="D970" s="18">
        <f>Original!G970+1</f>
        <v>3</v>
      </c>
      <c r="E970" s="18">
        <f>Original!H970+1</f>
        <v>4</v>
      </c>
      <c r="F970" s="18">
        <f>10-Original!I970+1</f>
        <v>2</v>
      </c>
      <c r="G970" s="18">
        <f>Original!J970+1</f>
        <v>6</v>
      </c>
      <c r="H970" s="18">
        <f>Original!K970+1</f>
        <v>1</v>
      </c>
      <c r="I970" s="18">
        <f>10-Original!L970+1</f>
        <v>1</v>
      </c>
      <c r="J970" s="4">
        <f t="shared" si="76"/>
        <v>2.8333333333333335</v>
      </c>
      <c r="K970" s="18">
        <f>Original!M970</f>
        <v>8</v>
      </c>
      <c r="L970" s="20">
        <f>IF(RIGHT(Original!N970,3)="â‚¬",LEFT(Original!N970,(LEN(Original!N970)-3)),Original!N970)</f>
        <v>200</v>
      </c>
      <c r="M970" s="21">
        <f t="shared" si="77"/>
        <v>200</v>
      </c>
      <c r="N970" s="5">
        <f t="shared" si="78"/>
        <v>200</v>
      </c>
      <c r="O970" s="5">
        <f t="shared" si="79"/>
        <v>200</v>
      </c>
      <c r="P970" s="22" t="str">
        <f>IF(Original!O970="mÃ¤nnlich","0",IF(Original!O970="weiblich","1",""))</f>
        <v>1</v>
      </c>
      <c r="Q970" s="22">
        <f>IFERROR(INDEX(Alter!$B$1:$B$7,MATCH(LEFT(Original!P970,5),Alter!$A$1:$A$7,0)),"")</f>
        <v>2</v>
      </c>
      <c r="R970" s="23">
        <f>IFERROR(INDEX(Abschluss!$B$1:$B$10,MATCH(Original!Q970,Abschluss!$A$1:$A$10,0)),"")</f>
        <v>7</v>
      </c>
      <c r="S970" s="23">
        <f>IFERROR(INDEX(Tätigkeit!$B$1:$B$10,MATCH(Original!R970,Tätigkeit!$A$1:$A$10,0)),"")</f>
        <v>1</v>
      </c>
      <c r="T970" s="23">
        <f>IFERROR(INDEX(Berufsfeld!$B$1:$B$16,MATCH(Original!S970,Berufsfeld!$A$1:$A$16,0)),"")</f>
        <v>2</v>
      </c>
      <c r="U970" s="23">
        <f>IFERROR(INDEX(Studium!$B$1:$B$11,MATCH(Original!T970,Studium!$A$1:$A$11,0)),"")</f>
        <v>4</v>
      </c>
      <c r="V970" s="24">
        <f>IFERROR(INDEX(Einkommen!$B$1:$B$17,MATCH(Original!U970,Einkommen!$A$1:$A$17,0)),"")</f>
        <v>2</v>
      </c>
      <c r="W970" s="24">
        <f>IF(Original!V970="","",Original!V970+1)</f>
        <v>4</v>
      </c>
      <c r="X970" s="24">
        <f>IF(Original!W970="","",Original!W970+1)</f>
        <v>2</v>
      </c>
      <c r="Y970" s="25">
        <f>IF(Original!X970="ja",1,IF(Original!X970="nein",0,""))</f>
        <v>1</v>
      </c>
      <c r="Z970" s="25">
        <f>IF(Original!Y970="ja",0,IF(Original!Y970="nein",1,""))</f>
        <v>0</v>
      </c>
      <c r="AA970" s="25">
        <f>IF(OR(Original!Z970="Meine Meinung zu Amazon hat meine Entscheidung im ersten Teil des Fragebogens nicht beeinflusst.",neu!C970=0),0,IF(AND(Original!Z970="Ich habe mich wegen meiner Amazon-Vorbehalte im ersten Teil des Fragebogens fÃ¼r das Spenden entschieden.",neu!C970=1),1,""))</f>
        <v>0</v>
      </c>
      <c r="AB970" s="19"/>
    </row>
    <row r="971" spans="1:28" x14ac:dyDescent="0.3">
      <c r="A971" s="17">
        <f>IF(ISBLANK(Original!C971),1,0)</f>
        <v>0</v>
      </c>
      <c r="B971" s="2" t="str">
        <f>MID(Original!D971,8,1)&amp;MID(Original!F971,8,1)</f>
        <v>A</v>
      </c>
      <c r="C971" s="17">
        <f t="shared" si="75"/>
        <v>1</v>
      </c>
      <c r="D971" s="18">
        <f>Original!G971+1</f>
        <v>3</v>
      </c>
      <c r="E971" s="18">
        <f>Original!H971+1</f>
        <v>5</v>
      </c>
      <c r="F971" s="18">
        <f>10-Original!I971+1</f>
        <v>2</v>
      </c>
      <c r="G971" s="18">
        <f>Original!J971+1</f>
        <v>7</v>
      </c>
      <c r="H971" s="18">
        <f>Original!K971+1</f>
        <v>1</v>
      </c>
      <c r="I971" s="18">
        <f>10-Original!L971+1</f>
        <v>2</v>
      </c>
      <c r="J971" s="4">
        <f t="shared" si="76"/>
        <v>3.3333333333333335</v>
      </c>
      <c r="K971" s="18">
        <f>Original!M971</f>
        <v>8</v>
      </c>
      <c r="L971" s="20">
        <f>IF(RIGHT(Original!N971,3)="â‚¬",LEFT(Original!N971,(LEN(Original!N971)-3)),Original!N971)</f>
        <v>50</v>
      </c>
      <c r="M971" s="21">
        <f t="shared" si="77"/>
        <v>50</v>
      </c>
      <c r="N971" s="5">
        <f t="shared" si="78"/>
        <v>50</v>
      </c>
      <c r="O971" s="5">
        <f t="shared" si="79"/>
        <v>50</v>
      </c>
      <c r="P971" s="22" t="str">
        <f>IF(Original!O971="mÃ¤nnlich","0",IF(Original!O971="weiblich","1",""))</f>
        <v>1</v>
      </c>
      <c r="Q971" s="22">
        <f>IFERROR(INDEX(Alter!$B$1:$B$7,MATCH(LEFT(Original!P971,5),Alter!$A$1:$A$7,0)),"")</f>
        <v>3</v>
      </c>
      <c r="R971" s="23">
        <f>IFERROR(INDEX(Abschluss!$B$1:$B$10,MATCH(Original!Q971,Abschluss!$A$1:$A$10,0)),"")</f>
        <v>8</v>
      </c>
      <c r="S971" s="23">
        <f>IFERROR(INDEX(Tätigkeit!$B$1:$B$10,MATCH(Original!R971,Tätigkeit!$A$1:$A$10,0)),"")</f>
        <v>2</v>
      </c>
      <c r="T971" s="23">
        <f>IFERROR(INDEX(Berufsfeld!$B$1:$B$16,MATCH(Original!S971,Berufsfeld!$A$1:$A$16,0)),"")</f>
        <v>4</v>
      </c>
      <c r="U971" s="23" t="str">
        <f>IFERROR(INDEX(Studium!$B$1:$B$11,MATCH(Original!T971,Studium!$A$1:$A$11,0)),"")</f>
        <v/>
      </c>
      <c r="V971" s="24">
        <f>IFERROR(INDEX(Einkommen!$B$1:$B$17,MATCH(Original!U971,Einkommen!$A$1:$A$17,0)),"")</f>
        <v>7</v>
      </c>
      <c r="W971" s="24">
        <f>IF(Original!V971="","",Original!V971+1)</f>
        <v>5</v>
      </c>
      <c r="X971" s="24">
        <f>IF(Original!W971="","",Original!W971+1)</f>
        <v>3</v>
      </c>
      <c r="Y971" s="25">
        <f>IF(Original!X971="ja",1,IF(Original!X971="nein",0,""))</f>
        <v>1</v>
      </c>
      <c r="Z971" s="25">
        <f>IF(Original!Y971="ja",0,IF(Original!Y971="nein",1,""))</f>
        <v>0</v>
      </c>
      <c r="AA971" s="25">
        <f>IF(OR(Original!Z971="Meine Meinung zu Amazon hat meine Entscheidung im ersten Teil des Fragebogens nicht beeinflusst.",neu!C971=0),0,IF(AND(Original!Z971="Ich habe mich wegen meiner Amazon-Vorbehalte im ersten Teil des Fragebogens fÃ¼r das Spenden entschieden.",neu!C971=1),1,""))</f>
        <v>1</v>
      </c>
      <c r="AB971" s="19"/>
    </row>
    <row r="972" spans="1:28" x14ac:dyDescent="0.3">
      <c r="A972" s="17">
        <f>IF(ISBLANK(Original!C972),1,0)</f>
        <v>0</v>
      </c>
      <c r="B972" s="2" t="str">
        <f>MID(Original!D972,8,1)&amp;MID(Original!F972,8,1)</f>
        <v>A</v>
      </c>
      <c r="C972" s="17">
        <f t="shared" si="75"/>
        <v>1</v>
      </c>
      <c r="D972" s="18">
        <f>Original!G972+1</f>
        <v>9</v>
      </c>
      <c r="E972" s="18">
        <f>Original!H972+1</f>
        <v>8</v>
      </c>
      <c r="F972" s="18">
        <f>10-Original!I972+1</f>
        <v>6</v>
      </c>
      <c r="G972" s="18">
        <f>Original!J972+1</f>
        <v>6</v>
      </c>
      <c r="H972" s="18">
        <f>Original!K972+1</f>
        <v>7</v>
      </c>
      <c r="I972" s="18">
        <f>10-Original!L972+1</f>
        <v>9</v>
      </c>
      <c r="J972" s="4">
        <f t="shared" si="76"/>
        <v>7.5</v>
      </c>
      <c r="K972" s="18">
        <f>Original!M972</f>
        <v>6</v>
      </c>
      <c r="L972" s="20">
        <f>IF(RIGHT(Original!N972,3)="â‚¬",LEFT(Original!N972,(LEN(Original!N972)-3)),Original!N972)</f>
        <v>10</v>
      </c>
      <c r="M972" s="21">
        <f t="shared" si="77"/>
        <v>10</v>
      </c>
      <c r="N972" s="5">
        <f t="shared" si="78"/>
        <v>10</v>
      </c>
      <c r="O972" s="5">
        <f t="shared" si="79"/>
        <v>10</v>
      </c>
      <c r="P972" s="22" t="str">
        <f>IF(Original!O972="mÃ¤nnlich","0",IF(Original!O972="weiblich","1",""))</f>
        <v>0</v>
      </c>
      <c r="Q972" s="22">
        <f>IFERROR(INDEX(Alter!$B$1:$B$7,MATCH(LEFT(Original!P972,5),Alter!$A$1:$A$7,0)),"")</f>
        <v>2</v>
      </c>
      <c r="R972" s="23">
        <f>IFERROR(INDEX(Abschluss!$B$1:$B$10,MATCH(Original!Q972,Abschluss!$A$1:$A$10,0)),"")</f>
        <v>7</v>
      </c>
      <c r="S972" s="23">
        <f>IFERROR(INDEX(Tätigkeit!$B$1:$B$10,MATCH(Original!R972,Tätigkeit!$A$1:$A$10,0)),"")</f>
        <v>1</v>
      </c>
      <c r="T972" s="23">
        <f>IFERROR(INDEX(Berufsfeld!$B$1:$B$16,MATCH(Original!S972,Berufsfeld!$A$1:$A$16,0)),"")</f>
        <v>1</v>
      </c>
      <c r="U972" s="23">
        <f>IFERROR(INDEX(Studium!$B$1:$B$11,MATCH(Original!T972,Studium!$A$1:$A$11,0)),"")</f>
        <v>2</v>
      </c>
      <c r="V972" s="24">
        <f>IFERROR(INDEX(Einkommen!$B$1:$B$17,MATCH(Original!U972,Einkommen!$A$1:$A$17,0)),"")</f>
        <v>1</v>
      </c>
      <c r="W972" s="24">
        <f>IF(Original!V972="","",Original!V972+1)</f>
        <v>5</v>
      </c>
      <c r="X972" s="24">
        <f>IF(Original!W972="","",Original!W972+1)</f>
        <v>5</v>
      </c>
      <c r="Y972" s="25">
        <f>IF(Original!X972="ja",1,IF(Original!X972="nein",0,""))</f>
        <v>1</v>
      </c>
      <c r="Z972" s="25">
        <f>IF(Original!Y972="ja",0,IF(Original!Y972="nein",1,""))</f>
        <v>0</v>
      </c>
      <c r="AA972" s="25">
        <f>IF(OR(Original!Z972="Meine Meinung zu Amazon hat meine Entscheidung im ersten Teil des Fragebogens nicht beeinflusst.",neu!C972=0),0,IF(AND(Original!Z972="Ich habe mich wegen meiner Amazon-Vorbehalte im ersten Teil des Fragebogens fÃ¼r das Spenden entschieden.",neu!C972=1),1,""))</f>
        <v>0</v>
      </c>
      <c r="AB972" s="19"/>
    </row>
    <row r="973" spans="1:28" x14ac:dyDescent="0.3">
      <c r="A973" s="17">
        <f>IF(ISBLANK(Original!C973),1,0)</f>
        <v>0</v>
      </c>
      <c r="B973" s="2" t="str">
        <f>MID(Original!D973,8,1)&amp;MID(Original!F973,8,1)</f>
        <v>B</v>
      </c>
      <c r="C973" s="17">
        <f t="shared" si="75"/>
        <v>0</v>
      </c>
      <c r="D973" s="18">
        <f>Original!G973+1</f>
        <v>3</v>
      </c>
      <c r="E973" s="18">
        <f>Original!H973+1</f>
        <v>1</v>
      </c>
      <c r="F973" s="18">
        <f>10-Original!I973+1</f>
        <v>2</v>
      </c>
      <c r="G973" s="18">
        <f>Original!J973+1</f>
        <v>1</v>
      </c>
      <c r="H973" s="18">
        <f>Original!K973+1</f>
        <v>1</v>
      </c>
      <c r="I973" s="18">
        <f>10-Original!L973+1</f>
        <v>3</v>
      </c>
      <c r="J973" s="4">
        <f t="shared" si="76"/>
        <v>1.8333333333333333</v>
      </c>
      <c r="K973" s="18">
        <f>Original!M973</f>
        <v>2</v>
      </c>
      <c r="L973" s="20">
        <f>IF(RIGHT(Original!N973,3)="â‚¬",LEFT(Original!N973,(LEN(Original!N973)-3)),Original!N973)</f>
        <v>0</v>
      </c>
      <c r="M973" s="21">
        <f t="shared" si="77"/>
        <v>0</v>
      </c>
      <c r="N973" s="5">
        <f t="shared" si="78"/>
        <v>0</v>
      </c>
      <c r="O973" s="5">
        <f t="shared" si="79"/>
        <v>0</v>
      </c>
      <c r="P973" s="22" t="str">
        <f>IF(Original!O973="mÃ¤nnlich","0",IF(Original!O973="weiblich","1",""))</f>
        <v>1</v>
      </c>
      <c r="Q973" s="22">
        <f>IFERROR(INDEX(Alter!$B$1:$B$7,MATCH(LEFT(Original!P973,5),Alter!$A$1:$A$7,0)),"")</f>
        <v>2</v>
      </c>
      <c r="R973" s="23">
        <f>IFERROR(INDEX(Abschluss!$B$1:$B$10,MATCH(Original!Q973,Abschluss!$A$1:$A$10,0)),"")</f>
        <v>4</v>
      </c>
      <c r="S973" s="23">
        <f>IFERROR(INDEX(Tätigkeit!$B$1:$B$10,MATCH(Original!R973,Tätigkeit!$A$1:$A$10,0)),"")</f>
        <v>2</v>
      </c>
      <c r="T973" s="23">
        <f>IFERROR(INDEX(Berufsfeld!$B$1:$B$16,MATCH(Original!S973,Berufsfeld!$A$1:$A$16,0)),"")</f>
        <v>1</v>
      </c>
      <c r="U973" s="23">
        <f>IFERROR(INDEX(Studium!$B$1:$B$11,MATCH(Original!T973,Studium!$A$1:$A$11,0)),"")</f>
        <v>2</v>
      </c>
      <c r="V973" s="24">
        <f>IFERROR(INDEX(Einkommen!$B$1:$B$17,MATCH(Original!U973,Einkommen!$A$1:$A$17,0)),"")</f>
        <v>2</v>
      </c>
      <c r="W973" s="24">
        <f>IF(Original!V973="","",Original!V973+1)</f>
        <v>4</v>
      </c>
      <c r="X973" s="24">
        <f>IF(Original!W973="","",Original!W973+1)</f>
        <v>3</v>
      </c>
      <c r="Y973" s="25">
        <f>IF(Original!X973="ja",1,IF(Original!X973="nein",0,""))</f>
        <v>0</v>
      </c>
      <c r="Z973" s="25">
        <f>IF(Original!Y973="ja",0,IF(Original!Y973="nein",1,""))</f>
        <v>0</v>
      </c>
      <c r="AA973" s="25">
        <f>IF(OR(Original!Z973="Meine Meinung zu Amazon hat meine Entscheidung im ersten Teil des Fragebogens nicht beeinflusst.",neu!C973=0),0,IF(AND(Original!Z973="Ich habe mich wegen meiner Amazon-Vorbehalte im ersten Teil des Fragebogens fÃ¼r das Spenden entschieden.",neu!C973=1),1,""))</f>
        <v>0</v>
      </c>
      <c r="AB973" s="19"/>
    </row>
    <row r="974" spans="1:28" x14ac:dyDescent="0.3">
      <c r="A974" s="17">
        <f>IF(ISBLANK(Original!C974),1,0)</f>
        <v>1</v>
      </c>
      <c r="B974" s="2" t="str">
        <f>MID(Original!D974,8,1)&amp;MID(Original!F974,8,1)</f>
        <v>A</v>
      </c>
      <c r="C974" s="17">
        <f t="shared" si="75"/>
        <v>1</v>
      </c>
      <c r="D974" s="18">
        <f>Original!G974+1</f>
        <v>6</v>
      </c>
      <c r="E974" s="18">
        <f>Original!H974+1</f>
        <v>1</v>
      </c>
      <c r="F974" s="18">
        <f>10-Original!I974+1</f>
        <v>3</v>
      </c>
      <c r="G974" s="18">
        <f>Original!J974+1</f>
        <v>2</v>
      </c>
      <c r="H974" s="18">
        <f>Original!K974+1</f>
        <v>2</v>
      </c>
      <c r="I974" s="18">
        <f>10-Original!L974+1</f>
        <v>4</v>
      </c>
      <c r="J974" s="4">
        <f t="shared" si="76"/>
        <v>3</v>
      </c>
      <c r="K974" s="18">
        <f>Original!M974</f>
        <v>9</v>
      </c>
      <c r="L974" s="20">
        <f>IF(RIGHT(Original!N974,3)="â‚¬",LEFT(Original!N974,(LEN(Original!N974)-3)),Original!N974)</f>
        <v>500</v>
      </c>
      <c r="M974" s="21">
        <f t="shared" si="77"/>
        <v>500</v>
      </c>
      <c r="N974" s="5">
        <f t="shared" si="78"/>
        <v>500</v>
      </c>
      <c r="O974" s="5">
        <f t="shared" si="79"/>
        <v>500</v>
      </c>
      <c r="P974" s="22" t="str">
        <f>IF(Original!O974="mÃ¤nnlich","0",IF(Original!O974="weiblich","1",""))</f>
        <v>1</v>
      </c>
      <c r="Q974" s="22">
        <f>IFERROR(INDEX(Alter!$B$1:$B$7,MATCH(LEFT(Original!P974,5),Alter!$A$1:$A$7,0)),"")</f>
        <v>2</v>
      </c>
      <c r="R974" s="23">
        <f>IFERROR(INDEX(Abschluss!$B$1:$B$10,MATCH(Original!Q974,Abschluss!$A$1:$A$10,0)),"")</f>
        <v>8</v>
      </c>
      <c r="S974" s="23">
        <f>IFERROR(INDEX(Tätigkeit!$B$1:$B$10,MATCH(Original!R974,Tätigkeit!$A$1:$A$10,0)),"")</f>
        <v>1</v>
      </c>
      <c r="T974" s="23">
        <f>IFERROR(INDEX(Berufsfeld!$B$1:$B$16,MATCH(Original!S974,Berufsfeld!$A$1:$A$16,0)),"")</f>
        <v>4</v>
      </c>
      <c r="U974" s="23">
        <f>IFERROR(INDEX(Studium!$B$1:$B$11,MATCH(Original!T974,Studium!$A$1:$A$11,0)),"")</f>
        <v>3</v>
      </c>
      <c r="V974" s="24">
        <f>IFERROR(INDEX(Einkommen!$B$1:$B$17,MATCH(Original!U974,Einkommen!$A$1:$A$17,0)),"")</f>
        <v>2</v>
      </c>
      <c r="W974" s="24">
        <f>IF(Original!V974="","",Original!V974+1)</f>
        <v>4</v>
      </c>
      <c r="X974" s="24">
        <f>IF(Original!W974="","",Original!W974+1)</f>
        <v>2</v>
      </c>
      <c r="Y974" s="25">
        <f>IF(Original!X974="ja",1,IF(Original!X974="nein",0,""))</f>
        <v>1</v>
      </c>
      <c r="Z974" s="25">
        <f>IF(Original!Y974="ja",0,IF(Original!Y974="nein",1,""))</f>
        <v>0</v>
      </c>
      <c r="AA974" s="25">
        <f>IF(OR(Original!Z974="Meine Meinung zu Amazon hat meine Entscheidung im ersten Teil des Fragebogens nicht beeinflusst.",neu!C974=0),0,IF(AND(Original!Z974="Ich habe mich wegen meiner Amazon-Vorbehalte im ersten Teil des Fragebogens fÃ¼r das Spenden entschieden.",neu!C974=1),1,""))</f>
        <v>0</v>
      </c>
      <c r="AB974" s="19"/>
    </row>
    <row r="975" spans="1:28" x14ac:dyDescent="0.3">
      <c r="A975" s="17">
        <f>IF(ISBLANK(Original!C975),1,0)</f>
        <v>0</v>
      </c>
      <c r="B975" s="2" t="str">
        <f>MID(Original!D975,8,1)&amp;MID(Original!F975,8,1)</f>
        <v>A</v>
      </c>
      <c r="C975" s="17">
        <f t="shared" si="75"/>
        <v>1</v>
      </c>
      <c r="D975" s="18">
        <f>Original!G975+1</f>
        <v>7</v>
      </c>
      <c r="E975" s="18">
        <f>Original!H975+1</f>
        <v>4</v>
      </c>
      <c r="F975" s="18">
        <f>10-Original!I975+1</f>
        <v>3</v>
      </c>
      <c r="G975" s="18">
        <f>Original!J975+1</f>
        <v>4</v>
      </c>
      <c r="H975" s="18">
        <f>Original!K975+1</f>
        <v>1</v>
      </c>
      <c r="I975" s="18">
        <f>10-Original!L975+1</f>
        <v>6</v>
      </c>
      <c r="J975" s="4">
        <f t="shared" si="76"/>
        <v>4.166666666666667</v>
      </c>
      <c r="K975" s="18">
        <f>Original!M975</f>
        <v>9</v>
      </c>
      <c r="L975" s="20" t="str">
        <f>IF(RIGHT(Original!N975,3)="â‚¬",LEFT(Original!N975,(LEN(Original!N975)-3)),Original!N975)</f>
        <v>300</v>
      </c>
      <c r="M975" s="21" t="str">
        <f t="shared" si="77"/>
        <v>300</v>
      </c>
      <c r="N975" s="5" t="str">
        <f t="shared" si="78"/>
        <v>300</v>
      </c>
      <c r="O975" s="5">
        <f t="shared" si="79"/>
        <v>300</v>
      </c>
      <c r="P975" s="22" t="str">
        <f>IF(Original!O975="mÃ¤nnlich","0",IF(Original!O975="weiblich","1",""))</f>
        <v>1</v>
      </c>
      <c r="Q975" s="22">
        <f>IFERROR(INDEX(Alter!$B$1:$B$7,MATCH(LEFT(Original!P975,5),Alter!$A$1:$A$7,0)),"")</f>
        <v>2</v>
      </c>
      <c r="R975" s="23">
        <f>IFERROR(INDEX(Abschluss!$B$1:$B$10,MATCH(Original!Q975,Abschluss!$A$1:$A$10,0)),"")</f>
        <v>7</v>
      </c>
      <c r="S975" s="23">
        <f>IFERROR(INDEX(Tätigkeit!$B$1:$B$10,MATCH(Original!R975,Tätigkeit!$A$1:$A$10,0)),"")</f>
        <v>1</v>
      </c>
      <c r="T975" s="23">
        <f>IFERROR(INDEX(Berufsfeld!$B$1:$B$16,MATCH(Original!S975,Berufsfeld!$A$1:$A$16,0)),"")</f>
        <v>6</v>
      </c>
      <c r="U975" s="23">
        <f>IFERROR(INDEX(Studium!$B$1:$B$11,MATCH(Original!T975,Studium!$A$1:$A$11,0)),"")</f>
        <v>9</v>
      </c>
      <c r="V975" s="24">
        <f>IFERROR(INDEX(Einkommen!$B$1:$B$17,MATCH(Original!U975,Einkommen!$A$1:$A$17,0)),"")</f>
        <v>1</v>
      </c>
      <c r="W975" s="24">
        <f>IF(Original!V975="","",Original!V975+1)</f>
        <v>2</v>
      </c>
      <c r="X975" s="24">
        <f>IF(Original!W975="","",Original!W975+1)</f>
        <v>1</v>
      </c>
      <c r="Y975" s="25">
        <f>IF(Original!X975="ja",1,IF(Original!X975="nein",0,""))</f>
        <v>1</v>
      </c>
      <c r="Z975" s="25">
        <f>IF(Original!Y975="ja",0,IF(Original!Y975="nein",1,""))</f>
        <v>0</v>
      </c>
      <c r="AA975" s="25">
        <f>IF(OR(Original!Z975="Meine Meinung zu Amazon hat meine Entscheidung im ersten Teil des Fragebogens nicht beeinflusst.",neu!C975=0),0,IF(AND(Original!Z975="Ich habe mich wegen meiner Amazon-Vorbehalte im ersten Teil des Fragebogens fÃ¼r das Spenden entschieden.",neu!C975=1),1,""))</f>
        <v>1</v>
      </c>
      <c r="AB975" s="19"/>
    </row>
    <row r="976" spans="1:28" x14ac:dyDescent="0.3">
      <c r="A976" s="17">
        <f>IF(ISBLANK(Original!C976),1,0)</f>
        <v>1</v>
      </c>
      <c r="B976" s="2" t="str">
        <f>MID(Original!D976,8,1)&amp;MID(Original!F976,8,1)</f>
        <v>A</v>
      </c>
      <c r="C976" s="17">
        <f t="shared" si="75"/>
        <v>1</v>
      </c>
      <c r="D976" s="18">
        <f>Original!G976+1</f>
        <v>8</v>
      </c>
      <c r="E976" s="18">
        <f>Original!H976+1</f>
        <v>4</v>
      </c>
      <c r="F976" s="18">
        <f>10-Original!I976+1</f>
        <v>5</v>
      </c>
      <c r="G976" s="18">
        <f>Original!J976+1</f>
        <v>7</v>
      </c>
      <c r="H976" s="18">
        <f>Original!K976+1</f>
        <v>6</v>
      </c>
      <c r="I976" s="18">
        <f>10-Original!L976+1</f>
        <v>8</v>
      </c>
      <c r="J976" s="4">
        <f t="shared" si="76"/>
        <v>6.333333333333333</v>
      </c>
      <c r="K976" s="18">
        <f>Original!M976</f>
        <v>7</v>
      </c>
      <c r="L976" s="20">
        <f>IF(RIGHT(Original!N976,3)="â‚¬",LEFT(Original!N976,(LEN(Original!N976)-3)),Original!N976)</f>
        <v>50</v>
      </c>
      <c r="M976" s="21">
        <f t="shared" si="77"/>
        <v>50</v>
      </c>
      <c r="N976" s="5">
        <f t="shared" si="78"/>
        <v>50</v>
      </c>
      <c r="O976" s="5">
        <f t="shared" si="79"/>
        <v>50</v>
      </c>
      <c r="P976" s="22" t="str">
        <f>IF(Original!O976="mÃ¤nnlich","0",IF(Original!O976="weiblich","1",""))</f>
        <v>0</v>
      </c>
      <c r="Q976" s="22">
        <f>IFERROR(INDEX(Alter!$B$1:$B$7,MATCH(LEFT(Original!P976,5),Alter!$A$1:$A$7,0)),"")</f>
        <v>2</v>
      </c>
      <c r="R976" s="23">
        <f>IFERROR(INDEX(Abschluss!$B$1:$B$10,MATCH(Original!Q976,Abschluss!$A$1:$A$10,0)),"")</f>
        <v>4</v>
      </c>
      <c r="S976" s="23">
        <f>IFERROR(INDEX(Tätigkeit!$B$1:$B$10,MATCH(Original!R976,Tätigkeit!$A$1:$A$10,0)),"")</f>
        <v>1</v>
      </c>
      <c r="T976" s="23">
        <f>IFERROR(INDEX(Berufsfeld!$B$1:$B$16,MATCH(Original!S976,Berufsfeld!$A$1:$A$16,0)),"")</f>
        <v>4</v>
      </c>
      <c r="U976" s="23">
        <f>IFERROR(INDEX(Studium!$B$1:$B$11,MATCH(Original!T976,Studium!$A$1:$A$11,0)),"")</f>
        <v>3</v>
      </c>
      <c r="V976" s="24">
        <f>IFERROR(INDEX(Einkommen!$B$1:$B$17,MATCH(Original!U976,Einkommen!$A$1:$A$17,0)),"")</f>
        <v>1</v>
      </c>
      <c r="W976" s="24">
        <f>IF(Original!V976="","",Original!V976+1)</f>
        <v>3</v>
      </c>
      <c r="X976" s="24">
        <f>IF(Original!W976="","",Original!W976+1)</f>
        <v>5</v>
      </c>
      <c r="Y976" s="25">
        <f>IF(Original!X976="ja",1,IF(Original!X976="nein",0,""))</f>
        <v>1</v>
      </c>
      <c r="Z976" s="25">
        <f>IF(Original!Y976="ja",0,IF(Original!Y976="nein",1,""))</f>
        <v>0</v>
      </c>
      <c r="AA976" s="25">
        <f>IF(OR(Original!Z976="Meine Meinung zu Amazon hat meine Entscheidung im ersten Teil des Fragebogens nicht beeinflusst.",neu!C976=0),0,IF(AND(Original!Z976="Ich habe mich wegen meiner Amazon-Vorbehalte im ersten Teil des Fragebogens fÃ¼r das Spenden entschieden.",neu!C976=1),1,""))</f>
        <v>0</v>
      </c>
      <c r="AB976" s="19"/>
    </row>
    <row r="977" spans="1:28" x14ac:dyDescent="0.3">
      <c r="A977" s="17">
        <f>IF(ISBLANK(Original!C977),1,0)</f>
        <v>0</v>
      </c>
      <c r="B977" s="2" t="str">
        <f>MID(Original!D977,8,1)&amp;MID(Original!F977,8,1)</f>
        <v>A</v>
      </c>
      <c r="C977" s="17">
        <f t="shared" si="75"/>
        <v>1</v>
      </c>
      <c r="D977" s="18">
        <f>Original!G977+1</f>
        <v>4</v>
      </c>
      <c r="E977" s="18">
        <f>Original!H977+1</f>
        <v>3</v>
      </c>
      <c r="F977" s="18">
        <f>10-Original!I977+1</f>
        <v>4</v>
      </c>
      <c r="G977" s="18">
        <f>Original!J977+1</f>
        <v>3</v>
      </c>
      <c r="H977" s="18">
        <f>Original!K977+1</f>
        <v>4</v>
      </c>
      <c r="I977" s="18">
        <f>10-Original!L977+1</f>
        <v>3</v>
      </c>
      <c r="J977" s="4">
        <f t="shared" si="76"/>
        <v>3.5</v>
      </c>
      <c r="K977" s="18">
        <f>Original!M977</f>
        <v>4</v>
      </c>
      <c r="L977" s="20">
        <f>IF(RIGHT(Original!N977,3)="â‚¬",LEFT(Original!N977,(LEN(Original!N977)-3)),Original!N977)</f>
        <v>0</v>
      </c>
      <c r="M977" s="21">
        <f t="shared" si="77"/>
        <v>0</v>
      </c>
      <c r="N977" s="5">
        <f t="shared" si="78"/>
        <v>0</v>
      </c>
      <c r="O977" s="5">
        <f t="shared" si="79"/>
        <v>0</v>
      </c>
      <c r="P977" s="22" t="str">
        <f>IF(Original!O977="mÃ¤nnlich","0",IF(Original!O977="weiblich","1",""))</f>
        <v>0</v>
      </c>
      <c r="Q977" s="22">
        <f>IFERROR(INDEX(Alter!$B$1:$B$7,MATCH(LEFT(Original!P977,5),Alter!$A$1:$A$7,0)),"")</f>
        <v>4</v>
      </c>
      <c r="R977" s="23">
        <f>IFERROR(INDEX(Abschluss!$B$1:$B$10,MATCH(Original!Q977,Abschluss!$A$1:$A$10,0)),"")</f>
        <v>8</v>
      </c>
      <c r="S977" s="23">
        <f>IFERROR(INDEX(Tätigkeit!$B$1:$B$10,MATCH(Original!R977,Tätigkeit!$A$1:$A$10,0)),"")</f>
        <v>2</v>
      </c>
      <c r="T977" s="23">
        <f>IFERROR(INDEX(Berufsfeld!$B$1:$B$16,MATCH(Original!S977,Berufsfeld!$A$1:$A$16,0)),"")</f>
        <v>1</v>
      </c>
      <c r="U977" s="23">
        <f>IFERROR(INDEX(Studium!$B$1:$B$11,MATCH(Original!T977,Studium!$A$1:$A$11,0)),"")</f>
        <v>2</v>
      </c>
      <c r="V977" s="24">
        <f>IFERROR(INDEX(Einkommen!$B$1:$B$17,MATCH(Original!U977,Einkommen!$A$1:$A$17,0)),"")</f>
        <v>7</v>
      </c>
      <c r="W977" s="24">
        <f>IF(Original!V977="","",Original!V977+1)</f>
        <v>5</v>
      </c>
      <c r="X977" s="24">
        <f>IF(Original!W977="","",Original!W977+1)</f>
        <v>2</v>
      </c>
      <c r="Y977" s="25">
        <f>IF(Original!X977="ja",1,IF(Original!X977="nein",0,""))</f>
        <v>1</v>
      </c>
      <c r="Z977" s="25">
        <f>IF(Original!Y977="ja",0,IF(Original!Y977="nein",1,""))</f>
        <v>0</v>
      </c>
      <c r="AA977" s="25">
        <f>IF(OR(Original!Z977="Meine Meinung zu Amazon hat meine Entscheidung im ersten Teil des Fragebogens nicht beeinflusst.",neu!C977=0),0,IF(AND(Original!Z977="Ich habe mich wegen meiner Amazon-Vorbehalte im ersten Teil des Fragebogens fÃ¼r das Spenden entschieden.",neu!C977=1),1,""))</f>
        <v>0</v>
      </c>
      <c r="AB977" s="19"/>
    </row>
    <row r="978" spans="1:28" x14ac:dyDescent="0.3">
      <c r="A978" s="17">
        <f>IF(ISBLANK(Original!C978),1,0)</f>
        <v>1</v>
      </c>
      <c r="B978" s="2" t="str">
        <f>MID(Original!D978,8,1)&amp;MID(Original!F978,8,1)</f>
        <v>B</v>
      </c>
      <c r="C978" s="17">
        <f t="shared" si="75"/>
        <v>0</v>
      </c>
      <c r="D978" s="18">
        <f>Original!G978+1</f>
        <v>8</v>
      </c>
      <c r="E978" s="18">
        <f>Original!H978+1</f>
        <v>7</v>
      </c>
      <c r="F978" s="18">
        <f>10-Original!I978+1</f>
        <v>4</v>
      </c>
      <c r="G978" s="18">
        <f>Original!J978+1</f>
        <v>9</v>
      </c>
      <c r="H978" s="18">
        <f>Original!K978+1</f>
        <v>5</v>
      </c>
      <c r="I978" s="18">
        <f>10-Original!L978+1</f>
        <v>4</v>
      </c>
      <c r="J978" s="4">
        <f t="shared" si="76"/>
        <v>6.166666666666667</v>
      </c>
      <c r="K978" s="18">
        <f>Original!M978</f>
        <v>5</v>
      </c>
      <c r="L978" s="20">
        <f>IF(RIGHT(Original!N978,3)="â‚¬",LEFT(Original!N978,(LEN(Original!N978)-3)),Original!N978)</f>
        <v>50</v>
      </c>
      <c r="M978" s="21">
        <f t="shared" si="77"/>
        <v>50</v>
      </c>
      <c r="N978" s="5">
        <f t="shared" si="78"/>
        <v>50</v>
      </c>
      <c r="O978" s="5">
        <f t="shared" si="79"/>
        <v>50</v>
      </c>
      <c r="P978" s="22" t="str">
        <f>IF(Original!O978="mÃ¤nnlich","0",IF(Original!O978="weiblich","1",""))</f>
        <v>1</v>
      </c>
      <c r="Q978" s="22">
        <f>IFERROR(INDEX(Alter!$B$1:$B$7,MATCH(LEFT(Original!P978,5),Alter!$A$1:$A$7,0)),"")</f>
        <v>2</v>
      </c>
      <c r="R978" s="23">
        <f>IFERROR(INDEX(Abschluss!$B$1:$B$10,MATCH(Original!Q978,Abschluss!$A$1:$A$10,0)),"")</f>
        <v>8</v>
      </c>
      <c r="S978" s="23">
        <f>IFERROR(INDEX(Tätigkeit!$B$1:$B$10,MATCH(Original!R978,Tätigkeit!$A$1:$A$10,0)),"")</f>
        <v>1</v>
      </c>
      <c r="T978" s="23">
        <f>IFERROR(INDEX(Berufsfeld!$B$1:$B$16,MATCH(Original!S978,Berufsfeld!$A$1:$A$16,0)),"")</f>
        <v>1</v>
      </c>
      <c r="U978" s="23">
        <f>IFERROR(INDEX(Studium!$B$1:$B$11,MATCH(Original!T978,Studium!$A$1:$A$11,0)),"")</f>
        <v>2</v>
      </c>
      <c r="V978" s="24">
        <f>IFERROR(INDEX(Einkommen!$B$1:$B$17,MATCH(Original!U978,Einkommen!$A$1:$A$17,0)),"")</f>
        <v>5</v>
      </c>
      <c r="W978" s="24">
        <f>IF(Original!V978="","",Original!V978+1)</f>
        <v>4</v>
      </c>
      <c r="X978" s="24">
        <f>IF(Original!W978="","",Original!W978+1)</f>
        <v>4</v>
      </c>
      <c r="Y978" s="25">
        <f>IF(Original!X978="ja",1,IF(Original!X978="nein",0,""))</f>
        <v>0</v>
      </c>
      <c r="Z978" s="25">
        <f>IF(Original!Y978="ja",0,IF(Original!Y978="nein",1,""))</f>
        <v>0</v>
      </c>
      <c r="AA978" s="25">
        <f>IF(OR(Original!Z978="Meine Meinung zu Amazon hat meine Entscheidung im ersten Teil des Fragebogens nicht beeinflusst.",neu!C978=0),0,IF(AND(Original!Z978="Ich habe mich wegen meiner Amazon-Vorbehalte im ersten Teil des Fragebogens fÃ¼r das Spenden entschieden.",neu!C978=1),1,""))</f>
        <v>0</v>
      </c>
      <c r="AB978" s="19"/>
    </row>
    <row r="979" spans="1:28" x14ac:dyDescent="0.3">
      <c r="A979" s="17">
        <f>IF(ISBLANK(Original!C979),1,0)</f>
        <v>1</v>
      </c>
      <c r="B979" s="2" t="str">
        <f>MID(Original!D979,8,1)&amp;MID(Original!F979,8,1)</f>
        <v>A</v>
      </c>
      <c r="C979" s="17">
        <f t="shared" si="75"/>
        <v>1</v>
      </c>
      <c r="D979" s="18">
        <f>Original!G979+1</f>
        <v>7</v>
      </c>
      <c r="E979" s="18">
        <f>Original!H979+1</f>
        <v>5</v>
      </c>
      <c r="F979" s="18">
        <f>10-Original!I979+1</f>
        <v>3</v>
      </c>
      <c r="G979" s="18">
        <f>Original!J979+1</f>
        <v>7</v>
      </c>
      <c r="H979" s="18">
        <f>Original!K979+1</f>
        <v>5</v>
      </c>
      <c r="I979" s="18">
        <f>10-Original!L979+1</f>
        <v>3</v>
      </c>
      <c r="J979" s="4">
        <f t="shared" si="76"/>
        <v>5</v>
      </c>
      <c r="K979" s="18">
        <f>Original!M979</f>
        <v>7</v>
      </c>
      <c r="L979" s="20">
        <f>IF(RIGHT(Original!N979,3)="â‚¬",LEFT(Original!N979,(LEN(Original!N979)-3)),Original!N979)</f>
        <v>150</v>
      </c>
      <c r="M979" s="21">
        <f t="shared" si="77"/>
        <v>150</v>
      </c>
      <c r="N979" s="5">
        <f t="shared" si="78"/>
        <v>150</v>
      </c>
      <c r="O979" s="5">
        <f t="shared" si="79"/>
        <v>150</v>
      </c>
      <c r="P979" s="22" t="str">
        <f>IF(Original!O979="mÃ¤nnlich","0",IF(Original!O979="weiblich","1",""))</f>
        <v>1</v>
      </c>
      <c r="Q979" s="22">
        <f>IFERROR(INDEX(Alter!$B$1:$B$7,MATCH(LEFT(Original!P979,5),Alter!$A$1:$A$7,0)),"")</f>
        <v>2</v>
      </c>
      <c r="R979" s="23">
        <f>IFERROR(INDEX(Abschluss!$B$1:$B$10,MATCH(Original!Q979,Abschluss!$A$1:$A$10,0)),"")</f>
        <v>4</v>
      </c>
      <c r="S979" s="23">
        <f>IFERROR(INDEX(Tätigkeit!$B$1:$B$10,MATCH(Original!R979,Tätigkeit!$A$1:$A$10,0)),"")</f>
        <v>1</v>
      </c>
      <c r="T979" s="23">
        <f>IFERROR(INDEX(Berufsfeld!$B$1:$B$16,MATCH(Original!S979,Berufsfeld!$A$1:$A$16,0)),"")</f>
        <v>12</v>
      </c>
      <c r="U979" s="23">
        <f>IFERROR(INDEX(Studium!$B$1:$B$11,MATCH(Original!T979,Studium!$A$1:$A$11,0)),"")</f>
        <v>10</v>
      </c>
      <c r="V979" s="24">
        <f>IFERROR(INDEX(Einkommen!$B$1:$B$17,MATCH(Original!U979,Einkommen!$A$1:$A$17,0)),"")</f>
        <v>1</v>
      </c>
      <c r="W979" s="24">
        <f>IF(Original!V979="","",Original!V979+1)</f>
        <v>2</v>
      </c>
      <c r="X979" s="24">
        <f>IF(Original!W979="","",Original!W979+1)</f>
        <v>3</v>
      </c>
      <c r="Y979" s="25">
        <f>IF(Original!X979="ja",1,IF(Original!X979="nein",0,""))</f>
        <v>0</v>
      </c>
      <c r="Z979" s="25">
        <f>IF(Original!Y979="ja",0,IF(Original!Y979="nein",1,""))</f>
        <v>0</v>
      </c>
      <c r="AA979" s="25">
        <f>IF(OR(Original!Z979="Meine Meinung zu Amazon hat meine Entscheidung im ersten Teil des Fragebogens nicht beeinflusst.",neu!C979=0),0,IF(AND(Original!Z979="Ich habe mich wegen meiner Amazon-Vorbehalte im ersten Teil des Fragebogens fÃ¼r das Spenden entschieden.",neu!C979=1),1,""))</f>
        <v>0</v>
      </c>
      <c r="AB979" s="19"/>
    </row>
    <row r="980" spans="1:28" x14ac:dyDescent="0.3">
      <c r="A980" s="17">
        <f>IF(ISBLANK(Original!C980),1,0)</f>
        <v>0</v>
      </c>
      <c r="B980" s="2" t="str">
        <f>MID(Original!D980,8,1)&amp;MID(Original!F980,8,1)</f>
        <v>B</v>
      </c>
      <c r="C980" s="17">
        <f t="shared" si="75"/>
        <v>0</v>
      </c>
      <c r="D980" s="18">
        <f>Original!G980+1</f>
        <v>8</v>
      </c>
      <c r="E980" s="18">
        <f>Original!H980+1</f>
        <v>9</v>
      </c>
      <c r="F980" s="18">
        <f>10-Original!I980+1</f>
        <v>5</v>
      </c>
      <c r="G980" s="18">
        <f>Original!J980+1</f>
        <v>4</v>
      </c>
      <c r="H980" s="18">
        <f>Original!K980+1</f>
        <v>5</v>
      </c>
      <c r="I980" s="18">
        <f>10-Original!L980+1</f>
        <v>5</v>
      </c>
      <c r="J980" s="4">
        <f t="shared" si="76"/>
        <v>6</v>
      </c>
      <c r="K980" s="18">
        <f>Original!M980</f>
        <v>3</v>
      </c>
      <c r="L980" s="20">
        <f>IF(RIGHT(Original!N980,3)="â‚¬",LEFT(Original!N980,(LEN(Original!N980)-3)),Original!N980)</f>
        <v>0</v>
      </c>
      <c r="M980" s="21">
        <f t="shared" si="77"/>
        <v>0</v>
      </c>
      <c r="N980" s="5">
        <f t="shared" si="78"/>
        <v>0</v>
      </c>
      <c r="O980" s="5">
        <f t="shared" si="79"/>
        <v>0</v>
      </c>
      <c r="P980" s="22" t="str">
        <f>IF(Original!O980="mÃ¤nnlich","0",IF(Original!O980="weiblich","1",""))</f>
        <v>0</v>
      </c>
      <c r="Q980" s="22">
        <f>IFERROR(INDEX(Alter!$B$1:$B$7,MATCH(LEFT(Original!P980,5),Alter!$A$1:$A$7,0)),"")</f>
        <v>2</v>
      </c>
      <c r="R980" s="23">
        <f>IFERROR(INDEX(Abschluss!$B$1:$B$10,MATCH(Original!Q980,Abschluss!$A$1:$A$10,0)),"")</f>
        <v>4</v>
      </c>
      <c r="S980" s="23">
        <f>IFERROR(INDEX(Tätigkeit!$B$1:$B$10,MATCH(Original!R980,Tätigkeit!$A$1:$A$10,0)),"")</f>
        <v>1</v>
      </c>
      <c r="T980" s="23">
        <f>IFERROR(INDEX(Berufsfeld!$B$1:$B$16,MATCH(Original!S980,Berufsfeld!$A$1:$A$16,0)),"")</f>
        <v>1</v>
      </c>
      <c r="U980" s="23">
        <f>IFERROR(INDEX(Studium!$B$1:$B$11,MATCH(Original!T980,Studium!$A$1:$A$11,0)),"")</f>
        <v>2</v>
      </c>
      <c r="V980" s="24">
        <f>IFERROR(INDEX(Einkommen!$B$1:$B$17,MATCH(Original!U980,Einkommen!$A$1:$A$17,0)),"")</f>
        <v>4</v>
      </c>
      <c r="W980" s="24">
        <f>IF(Original!V980="","",Original!V980+1)</f>
        <v>5</v>
      </c>
      <c r="X980" s="24">
        <f>IF(Original!W980="","",Original!W980+1)</f>
        <v>5</v>
      </c>
      <c r="Y980" s="25">
        <f>IF(Original!X980="ja",1,IF(Original!X980="nein",0,""))</f>
        <v>1</v>
      </c>
      <c r="Z980" s="25">
        <f>IF(Original!Y980="ja",0,IF(Original!Y980="nein",1,""))</f>
        <v>0</v>
      </c>
      <c r="AA980" s="25">
        <f>IF(OR(Original!Z980="Meine Meinung zu Amazon hat meine Entscheidung im ersten Teil des Fragebogens nicht beeinflusst.",neu!C980=0),0,IF(AND(Original!Z980="Ich habe mich wegen meiner Amazon-Vorbehalte im ersten Teil des Fragebogens fÃ¼r das Spenden entschieden.",neu!C980=1),1,""))</f>
        <v>0</v>
      </c>
      <c r="AB980" s="19"/>
    </row>
    <row r="981" spans="1:28" x14ac:dyDescent="0.3">
      <c r="A981" s="17">
        <f>IF(ISBLANK(Original!C981),1,0)</f>
        <v>0</v>
      </c>
      <c r="B981" s="2" t="str">
        <f>MID(Original!D981,8,1)&amp;MID(Original!F981,8,1)</f>
        <v>A</v>
      </c>
      <c r="C981" s="17">
        <f t="shared" si="75"/>
        <v>1</v>
      </c>
      <c r="D981" s="18">
        <f>Original!G981+1</f>
        <v>5</v>
      </c>
      <c r="E981" s="18">
        <f>Original!H981+1</f>
        <v>4</v>
      </c>
      <c r="F981" s="18">
        <f>10-Original!I981+1</f>
        <v>5</v>
      </c>
      <c r="G981" s="18">
        <f>Original!J981+1</f>
        <v>6</v>
      </c>
      <c r="H981" s="18">
        <f>Original!K981+1</f>
        <v>3</v>
      </c>
      <c r="I981" s="18">
        <f>10-Original!L981+1</f>
        <v>3</v>
      </c>
      <c r="J981" s="4">
        <f t="shared" si="76"/>
        <v>4.333333333333333</v>
      </c>
      <c r="K981" s="18">
        <f>Original!M981</f>
        <v>4</v>
      </c>
      <c r="L981" s="20">
        <f>IF(RIGHT(Original!N981,3)="â‚¬",LEFT(Original!N981,(LEN(Original!N981)-3)),Original!N981)</f>
        <v>0</v>
      </c>
      <c r="M981" s="21">
        <f t="shared" si="77"/>
        <v>0</v>
      </c>
      <c r="N981" s="5">
        <f t="shared" si="78"/>
        <v>0</v>
      </c>
      <c r="O981" s="5">
        <f t="shared" si="79"/>
        <v>0</v>
      </c>
      <c r="P981" s="22" t="str">
        <f>IF(Original!O981="mÃ¤nnlich","0",IF(Original!O981="weiblich","1",""))</f>
        <v>1</v>
      </c>
      <c r="Q981" s="22" t="str">
        <f>IFERROR(INDEX(Alter!$B$1:$B$7,MATCH(LEFT(Original!P981,5),Alter!$A$1:$A$7,0)),"")</f>
        <v/>
      </c>
      <c r="R981" s="23" t="str">
        <f>IFERROR(INDEX(Abschluss!$B$1:$B$10,MATCH(Original!Q981,Abschluss!$A$1:$A$10,0)),"")</f>
        <v/>
      </c>
      <c r="S981" s="23" t="str">
        <f>IFERROR(INDEX(Tätigkeit!$B$1:$B$10,MATCH(Original!R981,Tätigkeit!$A$1:$A$10,0)),"")</f>
        <v/>
      </c>
      <c r="T981" s="23" t="str">
        <f>IFERROR(INDEX(Berufsfeld!$B$1:$B$16,MATCH(Original!S981,Berufsfeld!$A$1:$A$16,0)),"")</f>
        <v/>
      </c>
      <c r="U981" s="23" t="str">
        <f>IFERROR(INDEX(Studium!$B$1:$B$11,MATCH(Original!T981,Studium!$A$1:$A$11,0)),"")</f>
        <v/>
      </c>
      <c r="V981" s="24" t="str">
        <f>IFERROR(INDEX(Einkommen!$B$1:$B$17,MATCH(Original!U981,Einkommen!$A$1:$A$17,0)),"")</f>
        <v/>
      </c>
      <c r="W981" s="24" t="str">
        <f>IF(Original!V981="","",Original!V981+1)</f>
        <v/>
      </c>
      <c r="X981" s="24" t="str">
        <f>IF(Original!W981="","",Original!W981+1)</f>
        <v/>
      </c>
      <c r="Y981" s="25" t="str">
        <f>IF(Original!X981="ja",1,IF(Original!X981="nein",0,""))</f>
        <v/>
      </c>
      <c r="Z981" s="25" t="str">
        <f>IF(Original!Y981="ja",0,IF(Original!Y981="nein",1,""))</f>
        <v/>
      </c>
      <c r="AA981" s="25" t="str">
        <f>IF(OR(Original!Z981="Meine Meinung zu Amazon hat meine Entscheidung im ersten Teil des Fragebogens nicht beeinflusst.",neu!C981=0),0,IF(AND(Original!Z981="Ich habe mich wegen meiner Amazon-Vorbehalte im ersten Teil des Fragebogens fÃ¼r das Spenden entschieden.",neu!C981=1),1,""))</f>
        <v/>
      </c>
      <c r="AB981" s="19"/>
    </row>
    <row r="982" spans="1:28" x14ac:dyDescent="0.3">
      <c r="A982" s="17">
        <f>IF(ISBLANK(Original!C982),1,0)</f>
        <v>1</v>
      </c>
      <c r="B982" s="2" t="str">
        <f>MID(Original!D982,8,1)&amp;MID(Original!F982,8,1)</f>
        <v>A</v>
      </c>
      <c r="C982" s="17">
        <f t="shared" si="75"/>
        <v>1</v>
      </c>
      <c r="D982" s="18">
        <f>Original!G982+1</f>
        <v>8</v>
      </c>
      <c r="E982" s="18">
        <f>Original!H982+1</f>
        <v>7</v>
      </c>
      <c r="F982" s="18">
        <f>10-Original!I982+1</f>
        <v>5</v>
      </c>
      <c r="G982" s="18">
        <f>Original!J982+1</f>
        <v>5</v>
      </c>
      <c r="H982" s="18">
        <f>Original!K982+1</f>
        <v>8</v>
      </c>
      <c r="I982" s="18">
        <f>10-Original!L982+1</f>
        <v>6</v>
      </c>
      <c r="J982" s="4">
        <f t="shared" si="76"/>
        <v>6.5</v>
      </c>
      <c r="K982" s="18">
        <f>Original!M982</f>
        <v>8</v>
      </c>
      <c r="L982" s="20">
        <f>IF(RIGHT(Original!N982,3)="â‚¬",LEFT(Original!N982,(LEN(Original!N982)-3)),Original!N982)</f>
        <v>0</v>
      </c>
      <c r="M982" s="21">
        <f t="shared" si="77"/>
        <v>0</v>
      </c>
      <c r="N982" s="5">
        <f t="shared" si="78"/>
        <v>0</v>
      </c>
      <c r="O982" s="5">
        <f t="shared" si="79"/>
        <v>0</v>
      </c>
      <c r="P982" s="22" t="str">
        <f>IF(Original!O982="mÃ¤nnlich","0",IF(Original!O982="weiblich","1",""))</f>
        <v>1</v>
      </c>
      <c r="Q982" s="22">
        <f>IFERROR(INDEX(Alter!$B$1:$B$7,MATCH(LEFT(Original!P982,5),Alter!$A$1:$A$7,0)),"")</f>
        <v>2</v>
      </c>
      <c r="R982" s="23">
        <f>IFERROR(INDEX(Abschluss!$B$1:$B$10,MATCH(Original!Q982,Abschluss!$A$1:$A$10,0)),"")</f>
        <v>4</v>
      </c>
      <c r="S982" s="23">
        <f>IFERROR(INDEX(Tätigkeit!$B$1:$B$10,MATCH(Original!R982,Tätigkeit!$A$1:$A$10,0)),"")</f>
        <v>1</v>
      </c>
      <c r="T982" s="23">
        <f>IFERROR(INDEX(Berufsfeld!$B$1:$B$16,MATCH(Original!S982,Berufsfeld!$A$1:$A$16,0)),"")</f>
        <v>2</v>
      </c>
      <c r="U982" s="23">
        <f>IFERROR(INDEX(Studium!$B$1:$B$11,MATCH(Original!T982,Studium!$A$1:$A$11,0)),"")</f>
        <v>4</v>
      </c>
      <c r="V982" s="24">
        <f>IFERROR(INDEX(Einkommen!$B$1:$B$17,MATCH(Original!U982,Einkommen!$A$1:$A$17,0)),"")</f>
        <v>3</v>
      </c>
      <c r="W982" s="24">
        <f>IF(Original!V982="","",Original!V982+1)</f>
        <v>6</v>
      </c>
      <c r="X982" s="24">
        <f>IF(Original!W982="","",Original!W982+1)</f>
        <v>4</v>
      </c>
      <c r="Y982" s="25">
        <f>IF(Original!X982="ja",1,IF(Original!X982="nein",0,""))</f>
        <v>1</v>
      </c>
      <c r="Z982" s="25">
        <f>IF(Original!Y982="ja",0,IF(Original!Y982="nein",1,""))</f>
        <v>0</v>
      </c>
      <c r="AA982" s="25">
        <f>IF(OR(Original!Z982="Meine Meinung zu Amazon hat meine Entscheidung im ersten Teil des Fragebogens nicht beeinflusst.",neu!C982=0),0,IF(AND(Original!Z982="Ich habe mich wegen meiner Amazon-Vorbehalte im ersten Teil des Fragebogens fÃ¼r das Spenden entschieden.",neu!C982=1),1,""))</f>
        <v>0</v>
      </c>
      <c r="AB982" s="19"/>
    </row>
    <row r="983" spans="1:28" x14ac:dyDescent="0.3">
      <c r="A983" s="17">
        <f>IF(ISBLANK(Original!C983),1,0)</f>
        <v>1</v>
      </c>
      <c r="B983" s="2" t="str">
        <f>MID(Original!D983,8,1)&amp;MID(Original!F983,8,1)</f>
        <v>A</v>
      </c>
      <c r="C983" s="17">
        <f t="shared" si="75"/>
        <v>1</v>
      </c>
      <c r="D983" s="18">
        <f>Original!G983+1</f>
        <v>3</v>
      </c>
      <c r="E983" s="18">
        <f>Original!H983+1</f>
        <v>3</v>
      </c>
      <c r="F983" s="18">
        <f>10-Original!I983+1</f>
        <v>3</v>
      </c>
      <c r="G983" s="18">
        <f>Original!J983+1</f>
        <v>4</v>
      </c>
      <c r="H983" s="18">
        <f>Original!K983+1</f>
        <v>2</v>
      </c>
      <c r="I983" s="18">
        <f>10-Original!L983+1</f>
        <v>4</v>
      </c>
      <c r="J983" s="4">
        <f t="shared" si="76"/>
        <v>3.1666666666666665</v>
      </c>
      <c r="K983" s="18">
        <f>Original!M983</f>
        <v>7</v>
      </c>
      <c r="L983" s="20">
        <f>IF(RIGHT(Original!N983,3)="â‚¬",LEFT(Original!N983,(LEN(Original!N983)-3)),Original!N983)</f>
        <v>200</v>
      </c>
      <c r="M983" s="21">
        <f t="shared" si="77"/>
        <v>200</v>
      </c>
      <c r="N983" s="5">
        <f t="shared" si="78"/>
        <v>200</v>
      </c>
      <c r="O983" s="5">
        <f t="shared" si="79"/>
        <v>200</v>
      </c>
      <c r="P983" s="22" t="str">
        <f>IF(Original!O983="mÃ¤nnlich","0",IF(Original!O983="weiblich","1",""))</f>
        <v>0</v>
      </c>
      <c r="Q983" s="22">
        <f>IFERROR(INDEX(Alter!$B$1:$B$7,MATCH(LEFT(Original!P983,5),Alter!$A$1:$A$7,0)),"")</f>
        <v>3</v>
      </c>
      <c r="R983" s="23">
        <f>IFERROR(INDEX(Abschluss!$B$1:$B$10,MATCH(Original!Q983,Abschluss!$A$1:$A$10,0)),"")</f>
        <v>8</v>
      </c>
      <c r="S983" s="23">
        <f>IFERROR(INDEX(Tätigkeit!$B$1:$B$10,MATCH(Original!R983,Tätigkeit!$A$1:$A$10,0)),"")</f>
        <v>2</v>
      </c>
      <c r="T983" s="23">
        <f>IFERROR(INDEX(Berufsfeld!$B$1:$B$16,MATCH(Original!S983,Berufsfeld!$A$1:$A$16,0)),"")</f>
        <v>1</v>
      </c>
      <c r="U983" s="23" t="str">
        <f>IFERROR(INDEX(Studium!$B$1:$B$11,MATCH(Original!T983,Studium!$A$1:$A$11,0)),"")</f>
        <v/>
      </c>
      <c r="V983" s="24">
        <f>IFERROR(INDEX(Einkommen!$B$1:$B$17,MATCH(Original!U983,Einkommen!$A$1:$A$17,0)),"")</f>
        <v>4</v>
      </c>
      <c r="W983" s="24">
        <f>IF(Original!V983="","",Original!V983+1)</f>
        <v>5</v>
      </c>
      <c r="X983" s="24">
        <f>IF(Original!W983="","",Original!W983+1)</f>
        <v>2</v>
      </c>
      <c r="Y983" s="25">
        <f>IF(Original!X983="ja",1,IF(Original!X983="nein",0,""))</f>
        <v>1</v>
      </c>
      <c r="Z983" s="25">
        <f>IF(Original!Y983="ja",0,IF(Original!Y983="nein",1,""))</f>
        <v>0</v>
      </c>
      <c r="AA983" s="25">
        <f>IF(OR(Original!Z983="Meine Meinung zu Amazon hat meine Entscheidung im ersten Teil des Fragebogens nicht beeinflusst.",neu!C983=0),0,IF(AND(Original!Z983="Ich habe mich wegen meiner Amazon-Vorbehalte im ersten Teil des Fragebogens fÃ¼r das Spenden entschieden.",neu!C983=1),1,""))</f>
        <v>1</v>
      </c>
      <c r="AB983" s="19"/>
    </row>
    <row r="984" spans="1:28" x14ac:dyDescent="0.3">
      <c r="A984" s="17">
        <f>IF(ISBLANK(Original!C984),1,0)</f>
        <v>0</v>
      </c>
      <c r="B984" s="2" t="str">
        <f>MID(Original!D984,8,1)&amp;MID(Original!F984,8,1)</f>
        <v>A</v>
      </c>
      <c r="C984" s="17">
        <f t="shared" si="75"/>
        <v>1</v>
      </c>
      <c r="D984" s="18">
        <f>Original!G984+1</f>
        <v>7</v>
      </c>
      <c r="E984" s="18">
        <f>Original!H984+1</f>
        <v>8</v>
      </c>
      <c r="F984" s="18">
        <f>10-Original!I984+1</f>
        <v>8</v>
      </c>
      <c r="G984" s="18">
        <f>Original!J984+1</f>
        <v>3</v>
      </c>
      <c r="H984" s="18">
        <f>Original!K984+1</f>
        <v>3</v>
      </c>
      <c r="I984" s="18">
        <f>10-Original!L984+1</f>
        <v>4</v>
      </c>
      <c r="J984" s="4">
        <f t="shared" si="76"/>
        <v>5.5</v>
      </c>
      <c r="K984" s="18">
        <f>Original!M984</f>
        <v>8</v>
      </c>
      <c r="L984" s="20">
        <f>IF(RIGHT(Original!N984,3)="â‚¬",LEFT(Original!N984,(LEN(Original!N984)-3)),Original!N984)</f>
        <v>300</v>
      </c>
      <c r="M984" s="21">
        <f t="shared" si="77"/>
        <v>300</v>
      </c>
      <c r="N984" s="5">
        <f t="shared" si="78"/>
        <v>300</v>
      </c>
      <c r="O984" s="5">
        <f t="shared" si="79"/>
        <v>300</v>
      </c>
      <c r="P984" s="22" t="str">
        <f>IF(Original!O984="mÃ¤nnlich","0",IF(Original!O984="weiblich","1",""))</f>
        <v>1</v>
      </c>
      <c r="Q984" s="22">
        <f>IFERROR(INDEX(Alter!$B$1:$B$7,MATCH(LEFT(Original!P984,5),Alter!$A$1:$A$7,0)),"")</f>
        <v>2</v>
      </c>
      <c r="R984" s="23">
        <f>IFERROR(INDEX(Abschluss!$B$1:$B$10,MATCH(Original!Q984,Abschluss!$A$1:$A$10,0)),"")</f>
        <v>8</v>
      </c>
      <c r="S984" s="23">
        <f>IFERROR(INDEX(Tätigkeit!$B$1:$B$10,MATCH(Original!R984,Tätigkeit!$A$1:$A$10,0)),"")</f>
        <v>1</v>
      </c>
      <c r="T984" s="23">
        <f>IFERROR(INDEX(Berufsfeld!$B$1:$B$16,MATCH(Original!S984,Berufsfeld!$A$1:$A$16,0)),"")</f>
        <v>4</v>
      </c>
      <c r="U984" s="23">
        <f>IFERROR(INDEX(Studium!$B$1:$B$11,MATCH(Original!T984,Studium!$A$1:$A$11,0)),"")</f>
        <v>5</v>
      </c>
      <c r="V984" s="24">
        <f>IFERROR(INDEX(Einkommen!$B$1:$B$17,MATCH(Original!U984,Einkommen!$A$1:$A$17,0)),"")</f>
        <v>2</v>
      </c>
      <c r="W984" s="24">
        <f>IF(Original!V984="","",Original!V984+1)</f>
        <v>3</v>
      </c>
      <c r="X984" s="24">
        <f>IF(Original!W984="","",Original!W984+1)</f>
        <v>4</v>
      </c>
      <c r="Y984" s="25">
        <f>IF(Original!X984="ja",1,IF(Original!X984="nein",0,""))</f>
        <v>1</v>
      </c>
      <c r="Z984" s="25">
        <f>IF(Original!Y984="ja",0,IF(Original!Y984="nein",1,""))</f>
        <v>0</v>
      </c>
      <c r="AA984" s="25">
        <f>IF(OR(Original!Z984="Meine Meinung zu Amazon hat meine Entscheidung im ersten Teil des Fragebogens nicht beeinflusst.",neu!C984=0),0,IF(AND(Original!Z984="Ich habe mich wegen meiner Amazon-Vorbehalte im ersten Teil des Fragebogens fÃ¼r das Spenden entschieden.",neu!C984=1),1,""))</f>
        <v>1</v>
      </c>
      <c r="AB984" s="19"/>
    </row>
    <row r="985" spans="1:28" x14ac:dyDescent="0.3">
      <c r="A985" s="17">
        <f>IF(ISBLANK(Original!C985),1,0)</f>
        <v>0</v>
      </c>
      <c r="B985" s="2" t="str">
        <f>MID(Original!D985,8,1)&amp;MID(Original!F985,8,1)</f>
        <v>A</v>
      </c>
      <c r="C985" s="17">
        <f t="shared" si="75"/>
        <v>1</v>
      </c>
      <c r="D985" s="18">
        <f>Original!G985+1</f>
        <v>7</v>
      </c>
      <c r="E985" s="18">
        <f>Original!H985+1</f>
        <v>5</v>
      </c>
      <c r="F985" s="18">
        <f>10-Original!I985+1</f>
        <v>8</v>
      </c>
      <c r="G985" s="18">
        <f>Original!J985+1</f>
        <v>6</v>
      </c>
      <c r="H985" s="18">
        <f>Original!K985+1</f>
        <v>5</v>
      </c>
      <c r="I985" s="18">
        <f>10-Original!L985+1</f>
        <v>6</v>
      </c>
      <c r="J985" s="4">
        <f t="shared" si="76"/>
        <v>6.166666666666667</v>
      </c>
      <c r="K985" s="18">
        <f>Original!M985</f>
        <v>6</v>
      </c>
      <c r="L985" s="20">
        <f>IF(RIGHT(Original!N985,3)="â‚¬",LEFT(Original!N985,(LEN(Original!N985)-3)),Original!N985)</f>
        <v>300</v>
      </c>
      <c r="M985" s="21">
        <f t="shared" si="77"/>
        <v>300</v>
      </c>
      <c r="N985" s="5">
        <f t="shared" si="78"/>
        <v>300</v>
      </c>
      <c r="O985" s="5">
        <f t="shared" si="79"/>
        <v>300</v>
      </c>
      <c r="P985" s="22" t="str">
        <f>IF(Original!O985="mÃ¤nnlich","0",IF(Original!O985="weiblich","1",""))</f>
        <v>1</v>
      </c>
      <c r="Q985" s="22">
        <f>IFERROR(INDEX(Alter!$B$1:$B$7,MATCH(LEFT(Original!P985,5),Alter!$A$1:$A$7,0)),"")</f>
        <v>3</v>
      </c>
      <c r="R985" s="23">
        <f>IFERROR(INDEX(Abschluss!$B$1:$B$10,MATCH(Original!Q985,Abschluss!$A$1:$A$10,0)),"")</f>
        <v>8</v>
      </c>
      <c r="S985" s="23">
        <f>IFERROR(INDEX(Tätigkeit!$B$1:$B$10,MATCH(Original!R985,Tätigkeit!$A$1:$A$10,0)),"")</f>
        <v>1</v>
      </c>
      <c r="T985" s="23">
        <f>IFERROR(INDEX(Berufsfeld!$B$1:$B$16,MATCH(Original!S985,Berufsfeld!$A$1:$A$16,0)),"")</f>
        <v>12</v>
      </c>
      <c r="U985" s="23">
        <f>IFERROR(INDEX(Studium!$B$1:$B$11,MATCH(Original!T985,Studium!$A$1:$A$11,0)),"")</f>
        <v>10</v>
      </c>
      <c r="V985" s="24">
        <f>IFERROR(INDEX(Einkommen!$B$1:$B$17,MATCH(Original!U985,Einkommen!$A$1:$A$17,0)),"")</f>
        <v>3</v>
      </c>
      <c r="W985" s="24">
        <f>IF(Original!V985="","",Original!V985+1)</f>
        <v>5</v>
      </c>
      <c r="X985" s="24">
        <f>IF(Original!W985="","",Original!W985+1)</f>
        <v>4</v>
      </c>
      <c r="Y985" s="25">
        <f>IF(Original!X985="ja",1,IF(Original!X985="nein",0,""))</f>
        <v>1</v>
      </c>
      <c r="Z985" s="25">
        <f>IF(Original!Y985="ja",0,IF(Original!Y985="nein",1,""))</f>
        <v>0</v>
      </c>
      <c r="AA985" s="25">
        <f>IF(OR(Original!Z985="Meine Meinung zu Amazon hat meine Entscheidung im ersten Teil des Fragebogens nicht beeinflusst.",neu!C985=0),0,IF(AND(Original!Z985="Ich habe mich wegen meiner Amazon-Vorbehalte im ersten Teil des Fragebogens fÃ¼r das Spenden entschieden.",neu!C985=1),1,""))</f>
        <v>0</v>
      </c>
      <c r="AB985" s="19"/>
    </row>
    <row r="986" spans="1:28" x14ac:dyDescent="0.3">
      <c r="A986" s="17">
        <f>IF(ISBLANK(Original!C986),1,0)</f>
        <v>0</v>
      </c>
      <c r="B986" s="2" t="str">
        <f>MID(Original!D986,8,1)&amp;MID(Original!F986,8,1)</f>
        <v>A</v>
      </c>
      <c r="C986" s="17">
        <f t="shared" si="75"/>
        <v>1</v>
      </c>
      <c r="D986" s="18">
        <f>Original!G986+1</f>
        <v>9</v>
      </c>
      <c r="E986" s="18">
        <f>Original!H986+1</f>
        <v>9</v>
      </c>
      <c r="F986" s="18">
        <f>10-Original!I986+1</f>
        <v>4</v>
      </c>
      <c r="G986" s="18">
        <f>Original!J986+1</f>
        <v>7</v>
      </c>
      <c r="H986" s="18">
        <f>Original!K986+1</f>
        <v>3</v>
      </c>
      <c r="I986" s="18">
        <f>10-Original!L986+1</f>
        <v>9</v>
      </c>
      <c r="J986" s="4">
        <f t="shared" si="76"/>
        <v>6.833333333333333</v>
      </c>
      <c r="K986" s="18">
        <f>Original!M986</f>
        <v>8</v>
      </c>
      <c r="L986" s="20">
        <f>IF(RIGHT(Original!N986,3)="â‚¬",LEFT(Original!N986,(LEN(Original!N986)-3)),Original!N986)</f>
        <v>100</v>
      </c>
      <c r="M986" s="21">
        <f t="shared" si="77"/>
        <v>100</v>
      </c>
      <c r="N986" s="5">
        <f t="shared" si="78"/>
        <v>100</v>
      </c>
      <c r="O986" s="5">
        <f t="shared" si="79"/>
        <v>100</v>
      </c>
      <c r="P986" s="22" t="str">
        <f>IF(Original!O986="mÃ¤nnlich","0",IF(Original!O986="weiblich","1",""))</f>
        <v>1</v>
      </c>
      <c r="Q986" s="22">
        <f>IFERROR(INDEX(Alter!$B$1:$B$7,MATCH(LEFT(Original!P986,5),Alter!$A$1:$A$7,0)),"")</f>
        <v>2</v>
      </c>
      <c r="R986" s="23">
        <f>IFERROR(INDEX(Abschluss!$B$1:$B$10,MATCH(Original!Q986,Abschluss!$A$1:$A$10,0)),"")</f>
        <v>7</v>
      </c>
      <c r="S986" s="23">
        <f>IFERROR(INDEX(Tätigkeit!$B$1:$B$10,MATCH(Original!R986,Tätigkeit!$A$1:$A$10,0)),"")</f>
        <v>2</v>
      </c>
      <c r="T986" s="23">
        <f>IFERROR(INDEX(Berufsfeld!$B$1:$B$16,MATCH(Original!S986,Berufsfeld!$A$1:$A$16,0)),"")</f>
        <v>9</v>
      </c>
      <c r="U986" s="23">
        <f>IFERROR(INDEX(Studium!$B$1:$B$11,MATCH(Original!T986,Studium!$A$1:$A$11,0)),"")</f>
        <v>2</v>
      </c>
      <c r="V986" s="24">
        <f>IFERROR(INDEX(Einkommen!$B$1:$B$17,MATCH(Original!U986,Einkommen!$A$1:$A$17,0)),"")</f>
        <v>5</v>
      </c>
      <c r="W986" s="24">
        <f>IF(Original!V986="","",Original!V986+1)</f>
        <v>4</v>
      </c>
      <c r="X986" s="24">
        <f>IF(Original!W986="","",Original!W986+1)</f>
        <v>4</v>
      </c>
      <c r="Y986" s="25">
        <f>IF(Original!X986="ja",1,IF(Original!X986="nein",0,""))</f>
        <v>1</v>
      </c>
      <c r="Z986" s="25">
        <f>IF(Original!Y986="ja",0,IF(Original!Y986="nein",1,""))</f>
        <v>0</v>
      </c>
      <c r="AA986" s="25">
        <f>IF(OR(Original!Z986="Meine Meinung zu Amazon hat meine Entscheidung im ersten Teil des Fragebogens nicht beeinflusst.",neu!C986=0),0,IF(AND(Original!Z986="Ich habe mich wegen meiner Amazon-Vorbehalte im ersten Teil des Fragebogens fÃ¼r das Spenden entschieden.",neu!C986=1),1,""))</f>
        <v>0</v>
      </c>
      <c r="AB986" s="19"/>
    </row>
    <row r="987" spans="1:28" x14ac:dyDescent="0.3">
      <c r="A987" s="17">
        <f>IF(ISBLANK(Original!C987),1,0)</f>
        <v>0</v>
      </c>
      <c r="B987" s="2" t="str">
        <f>MID(Original!D987,8,1)&amp;MID(Original!F987,8,1)</f>
        <v>A</v>
      </c>
      <c r="C987" s="17">
        <f t="shared" si="75"/>
        <v>1</v>
      </c>
      <c r="D987" s="18">
        <f>Original!G987+1</f>
        <v>1</v>
      </c>
      <c r="E987" s="18">
        <f>Original!H987+1</f>
        <v>11</v>
      </c>
      <c r="F987" s="18">
        <f>10-Original!I987+1</f>
        <v>11</v>
      </c>
      <c r="G987" s="18">
        <f>Original!J987+1</f>
        <v>1</v>
      </c>
      <c r="H987" s="18">
        <f>Original!K987+1</f>
        <v>1</v>
      </c>
      <c r="I987" s="18">
        <f>10-Original!L987+1</f>
        <v>1</v>
      </c>
      <c r="J987" s="4">
        <f t="shared" si="76"/>
        <v>4.333333333333333</v>
      </c>
      <c r="K987" s="18">
        <f>Original!M987</f>
        <v>10</v>
      </c>
      <c r="L987" s="20" t="str">
        <f>IF(RIGHT(Original!N987,3)="â‚¬",LEFT(Original!N987,(LEN(Original!N987)-3)),Original!N987)</f>
        <v>100</v>
      </c>
      <c r="M987" s="21" t="str">
        <f t="shared" si="77"/>
        <v>100</v>
      </c>
      <c r="N987" s="5" t="str">
        <f t="shared" si="78"/>
        <v>100</v>
      </c>
      <c r="O987" s="5">
        <f t="shared" si="79"/>
        <v>100</v>
      </c>
      <c r="P987" s="22" t="str">
        <f>IF(Original!O987="mÃ¤nnlich","0",IF(Original!O987="weiblich","1",""))</f>
        <v>0</v>
      </c>
      <c r="Q987" s="22">
        <f>IFERROR(INDEX(Alter!$B$1:$B$7,MATCH(LEFT(Original!P987,5),Alter!$A$1:$A$7,0)),"")</f>
        <v>3</v>
      </c>
      <c r="R987" s="23">
        <f>IFERROR(INDEX(Abschluss!$B$1:$B$10,MATCH(Original!Q987,Abschluss!$A$1:$A$10,0)),"")</f>
        <v>7</v>
      </c>
      <c r="S987" s="23">
        <f>IFERROR(INDEX(Tätigkeit!$B$1:$B$10,MATCH(Original!R987,Tätigkeit!$A$1:$A$10,0)),"")</f>
        <v>2</v>
      </c>
      <c r="T987" s="23">
        <f>IFERROR(INDEX(Berufsfeld!$B$1:$B$16,MATCH(Original!S987,Berufsfeld!$A$1:$A$16,0)),"")</f>
        <v>7</v>
      </c>
      <c r="U987" s="23">
        <f>IFERROR(INDEX(Studium!$B$1:$B$11,MATCH(Original!T987,Studium!$A$1:$A$11,0)),"")</f>
        <v>4</v>
      </c>
      <c r="V987" s="24">
        <f>IFERROR(INDEX(Einkommen!$B$1:$B$17,MATCH(Original!U987,Einkommen!$A$1:$A$17,0)),"")</f>
        <v>5</v>
      </c>
      <c r="W987" s="24">
        <f>IF(Original!V987="","",Original!V987+1)</f>
        <v>5</v>
      </c>
      <c r="X987" s="24">
        <f>IF(Original!W987="","",Original!W987+1)</f>
        <v>2</v>
      </c>
      <c r="Y987" s="25">
        <f>IF(Original!X987="ja",1,IF(Original!X987="nein",0,""))</f>
        <v>1</v>
      </c>
      <c r="Z987" s="25">
        <f>IF(Original!Y987="ja",0,IF(Original!Y987="nein",1,""))</f>
        <v>0</v>
      </c>
      <c r="AA987" s="25">
        <f>IF(OR(Original!Z987="Meine Meinung zu Amazon hat meine Entscheidung im ersten Teil des Fragebogens nicht beeinflusst.",neu!C987=0),0,IF(AND(Original!Z987="Ich habe mich wegen meiner Amazon-Vorbehalte im ersten Teil des Fragebogens fÃ¼r das Spenden entschieden.",neu!C987=1),1,""))</f>
        <v>0</v>
      </c>
      <c r="AB987" s="19"/>
    </row>
    <row r="988" spans="1:28" x14ac:dyDescent="0.3">
      <c r="A988" s="17">
        <f>IF(ISBLANK(Original!C988),1,0)</f>
        <v>1</v>
      </c>
      <c r="B988" s="2" t="str">
        <f>MID(Original!D988,8,1)&amp;MID(Original!F988,8,1)</f>
        <v>B</v>
      </c>
      <c r="C988" s="17">
        <f t="shared" si="75"/>
        <v>0</v>
      </c>
      <c r="D988" s="18">
        <f>Original!G988+1</f>
        <v>9</v>
      </c>
      <c r="E988" s="18">
        <f>Original!H988+1</f>
        <v>8</v>
      </c>
      <c r="F988" s="18">
        <f>10-Original!I988+1</f>
        <v>5</v>
      </c>
      <c r="G988" s="18">
        <f>Original!J988+1</f>
        <v>6</v>
      </c>
      <c r="H988" s="18">
        <f>Original!K988+1</f>
        <v>5</v>
      </c>
      <c r="I988" s="18">
        <f>10-Original!L988+1</f>
        <v>6</v>
      </c>
      <c r="J988" s="4">
        <f t="shared" si="76"/>
        <v>6.5</v>
      </c>
      <c r="K988" s="18">
        <f>Original!M988</f>
        <v>8</v>
      </c>
      <c r="L988" s="20">
        <f>IF(RIGHT(Original!N988,3)="â‚¬",LEFT(Original!N988,(LEN(Original!N988)-3)),Original!N988)</f>
        <v>200</v>
      </c>
      <c r="M988" s="21">
        <f t="shared" si="77"/>
        <v>200</v>
      </c>
      <c r="N988" s="5">
        <f t="shared" si="78"/>
        <v>200</v>
      </c>
      <c r="O988" s="5">
        <f t="shared" si="79"/>
        <v>200</v>
      </c>
      <c r="P988" s="22" t="str">
        <f>IF(Original!O988="mÃ¤nnlich","0",IF(Original!O988="weiblich","1",""))</f>
        <v>0</v>
      </c>
      <c r="Q988" s="22">
        <f>IFERROR(INDEX(Alter!$B$1:$B$7,MATCH(LEFT(Original!P988,5),Alter!$A$1:$A$7,0)),"")</f>
        <v>3</v>
      </c>
      <c r="R988" s="23">
        <f>IFERROR(INDEX(Abschluss!$B$1:$B$10,MATCH(Original!Q988,Abschluss!$A$1:$A$10,0)),"")</f>
        <v>7</v>
      </c>
      <c r="S988" s="23">
        <f>IFERROR(INDEX(Tätigkeit!$B$1:$B$10,MATCH(Original!R988,Tätigkeit!$A$1:$A$10,0)),"")</f>
        <v>2</v>
      </c>
      <c r="T988" s="23">
        <f>IFERROR(INDEX(Berufsfeld!$B$1:$B$16,MATCH(Original!S988,Berufsfeld!$A$1:$A$16,0)),"")</f>
        <v>9</v>
      </c>
      <c r="U988" s="23">
        <f>IFERROR(INDEX(Studium!$B$1:$B$11,MATCH(Original!T988,Studium!$A$1:$A$11,0)),"")</f>
        <v>6</v>
      </c>
      <c r="V988" s="24">
        <f>IFERROR(INDEX(Einkommen!$B$1:$B$17,MATCH(Original!U988,Einkommen!$A$1:$A$17,0)),"")</f>
        <v>3</v>
      </c>
      <c r="W988" s="24">
        <f>IF(Original!V988="","",Original!V988+1)</f>
        <v>3</v>
      </c>
      <c r="X988" s="24">
        <f>IF(Original!W988="","",Original!W988+1)</f>
        <v>4</v>
      </c>
      <c r="Y988" s="25">
        <f>IF(Original!X988="ja",1,IF(Original!X988="nein",0,""))</f>
        <v>1</v>
      </c>
      <c r="Z988" s="25">
        <f>IF(Original!Y988="ja",0,IF(Original!Y988="nein",1,""))</f>
        <v>0</v>
      </c>
      <c r="AA988" s="25">
        <f>IF(OR(Original!Z988="Meine Meinung zu Amazon hat meine Entscheidung im ersten Teil des Fragebogens nicht beeinflusst.",neu!C988=0),0,IF(AND(Original!Z988="Ich habe mich wegen meiner Amazon-Vorbehalte im ersten Teil des Fragebogens fÃ¼r das Spenden entschieden.",neu!C988=1),1,""))</f>
        <v>0</v>
      </c>
      <c r="AB988" s="19"/>
    </row>
    <row r="989" spans="1:28" x14ac:dyDescent="0.3">
      <c r="A989" s="17">
        <f>IF(ISBLANK(Original!C989),1,0)</f>
        <v>0</v>
      </c>
      <c r="B989" s="2" t="str">
        <f>MID(Original!D989,8,1)&amp;MID(Original!F989,8,1)</f>
        <v>B</v>
      </c>
      <c r="C989" s="17">
        <f t="shared" si="75"/>
        <v>0</v>
      </c>
      <c r="D989" s="18">
        <f>Original!G989+1</f>
        <v>8</v>
      </c>
      <c r="E989" s="18">
        <f>Original!H989+1</f>
        <v>5</v>
      </c>
      <c r="F989" s="18">
        <f>10-Original!I989+1</f>
        <v>7</v>
      </c>
      <c r="G989" s="18">
        <f>Original!J989+1</f>
        <v>8</v>
      </c>
      <c r="H989" s="18">
        <f>Original!K989+1</f>
        <v>7</v>
      </c>
      <c r="I989" s="18">
        <f>10-Original!L989+1</f>
        <v>7</v>
      </c>
      <c r="J989" s="4">
        <f t="shared" si="76"/>
        <v>7</v>
      </c>
      <c r="K989" s="18">
        <f>Original!M989</f>
        <v>8</v>
      </c>
      <c r="L989" s="20" t="str">
        <f>IF(RIGHT(Original!N989,3)="â‚¬",LEFT(Original!N989,(LEN(Original!N989)-3)),Original!N989)</f>
        <v>300</v>
      </c>
      <c r="M989" s="21" t="str">
        <f t="shared" si="77"/>
        <v>300</v>
      </c>
      <c r="N989" s="5" t="str">
        <f t="shared" si="78"/>
        <v>300</v>
      </c>
      <c r="O989" s="5">
        <f t="shared" si="79"/>
        <v>300</v>
      </c>
      <c r="P989" s="22" t="str">
        <f>IF(Original!O989="mÃ¤nnlich","0",IF(Original!O989="weiblich","1",""))</f>
        <v>1</v>
      </c>
      <c r="Q989" s="22">
        <f>IFERROR(INDEX(Alter!$B$1:$B$7,MATCH(LEFT(Original!P989,5),Alter!$A$1:$A$7,0)),"")</f>
        <v>3</v>
      </c>
      <c r="R989" s="23">
        <f>IFERROR(INDEX(Abschluss!$B$1:$B$10,MATCH(Original!Q989,Abschluss!$A$1:$A$10,0)),"")</f>
        <v>7</v>
      </c>
      <c r="S989" s="23">
        <f>IFERROR(INDEX(Tätigkeit!$B$1:$B$10,MATCH(Original!R989,Tätigkeit!$A$1:$A$10,0)),"")</f>
        <v>2</v>
      </c>
      <c r="T989" s="23">
        <f>IFERROR(INDEX(Berufsfeld!$B$1:$B$16,MATCH(Original!S989,Berufsfeld!$A$1:$A$16,0)),"")</f>
        <v>6</v>
      </c>
      <c r="U989" s="23">
        <f>IFERROR(INDEX(Studium!$B$1:$B$11,MATCH(Original!T989,Studium!$A$1:$A$11,0)),"")</f>
        <v>1</v>
      </c>
      <c r="V989" s="24">
        <f>IFERROR(INDEX(Einkommen!$B$1:$B$17,MATCH(Original!U989,Einkommen!$A$1:$A$17,0)),"")</f>
        <v>3</v>
      </c>
      <c r="W989" s="24">
        <f>IF(Original!V989="","",Original!V989+1)</f>
        <v>5</v>
      </c>
      <c r="X989" s="24">
        <f>IF(Original!W989="","",Original!W989+1)</f>
        <v>4</v>
      </c>
      <c r="Y989" s="25">
        <f>IF(Original!X989="ja",1,IF(Original!X989="nein",0,""))</f>
        <v>1</v>
      </c>
      <c r="Z989" s="25">
        <f>IF(Original!Y989="ja",0,IF(Original!Y989="nein",1,""))</f>
        <v>0</v>
      </c>
      <c r="AA989" s="25">
        <f>IF(OR(Original!Z989="Meine Meinung zu Amazon hat meine Entscheidung im ersten Teil des Fragebogens nicht beeinflusst.",neu!C989=0),0,IF(AND(Original!Z989="Ich habe mich wegen meiner Amazon-Vorbehalte im ersten Teil des Fragebogens fÃ¼r das Spenden entschieden.",neu!C989=1),1,""))</f>
        <v>0</v>
      </c>
      <c r="AB989" s="19"/>
    </row>
    <row r="990" spans="1:28" x14ac:dyDescent="0.3">
      <c r="A990" s="17">
        <f>IF(ISBLANK(Original!C990),1,0)</f>
        <v>1</v>
      </c>
      <c r="B990" s="2" t="str">
        <f>MID(Original!D990,8,1)&amp;MID(Original!F990,8,1)</f>
        <v>A</v>
      </c>
      <c r="C990" s="17">
        <f t="shared" si="75"/>
        <v>1</v>
      </c>
      <c r="D990" s="18">
        <f>Original!G990+1</f>
        <v>4</v>
      </c>
      <c r="E990" s="18">
        <f>Original!H990+1</f>
        <v>3</v>
      </c>
      <c r="F990" s="18">
        <f>10-Original!I990+1</f>
        <v>5</v>
      </c>
      <c r="G990" s="18">
        <f>Original!J990+1</f>
        <v>4</v>
      </c>
      <c r="H990" s="18">
        <f>Original!K990+1</f>
        <v>3</v>
      </c>
      <c r="I990" s="18">
        <f>10-Original!L990+1</f>
        <v>4</v>
      </c>
      <c r="J990" s="4">
        <f t="shared" si="76"/>
        <v>3.8333333333333335</v>
      </c>
      <c r="K990" s="18">
        <f>Original!M990</f>
        <v>7</v>
      </c>
      <c r="L990" s="20" t="str">
        <f>IF(RIGHT(Original!N990,3)="â‚¬",LEFT(Original!N990,(LEN(Original!N990)-3)),Original!N990)</f>
        <v xml:space="preserve">250 </v>
      </c>
      <c r="M990" s="21" t="str">
        <f t="shared" si="77"/>
        <v xml:space="preserve">250 </v>
      </c>
      <c r="N990" s="5" t="str">
        <f t="shared" si="78"/>
        <v xml:space="preserve">250 </v>
      </c>
      <c r="O990" s="5">
        <f t="shared" si="79"/>
        <v>250</v>
      </c>
      <c r="P990" s="22" t="str">
        <f>IF(Original!O990="mÃ¤nnlich","0",IF(Original!O990="weiblich","1",""))</f>
        <v>1</v>
      </c>
      <c r="Q990" s="22">
        <f>IFERROR(INDEX(Alter!$B$1:$B$7,MATCH(LEFT(Original!P990,5),Alter!$A$1:$A$7,0)),"")</f>
        <v>3</v>
      </c>
      <c r="R990" s="23">
        <f>IFERROR(INDEX(Abschluss!$B$1:$B$10,MATCH(Original!Q990,Abschluss!$A$1:$A$10,0)),"")</f>
        <v>8</v>
      </c>
      <c r="S990" s="23">
        <f>IFERROR(INDEX(Tätigkeit!$B$1:$B$10,MATCH(Original!R990,Tätigkeit!$A$1:$A$10,0)),"")</f>
        <v>1</v>
      </c>
      <c r="T990" s="23">
        <f>IFERROR(INDEX(Berufsfeld!$B$1:$B$16,MATCH(Original!S990,Berufsfeld!$A$1:$A$16,0)),"")</f>
        <v>8</v>
      </c>
      <c r="U990" s="23">
        <f>IFERROR(INDEX(Studium!$B$1:$B$11,MATCH(Original!T990,Studium!$A$1:$A$11,0)),"")</f>
        <v>5</v>
      </c>
      <c r="V990" s="24">
        <f>IFERROR(INDEX(Einkommen!$B$1:$B$17,MATCH(Original!U990,Einkommen!$A$1:$A$17,0)),"")</f>
        <v>3</v>
      </c>
      <c r="W990" s="24">
        <f>IF(Original!V990="","",Original!V990+1)</f>
        <v>3</v>
      </c>
      <c r="X990" s="24">
        <f>IF(Original!W990="","",Original!W990+1)</f>
        <v>2</v>
      </c>
      <c r="Y990" s="25">
        <f>IF(Original!X990="ja",1,IF(Original!X990="nein",0,""))</f>
        <v>1</v>
      </c>
      <c r="Z990" s="25">
        <f>IF(Original!Y990="ja",0,IF(Original!Y990="nein",1,""))</f>
        <v>0</v>
      </c>
      <c r="AA990" s="25">
        <f>IF(OR(Original!Z990="Meine Meinung zu Amazon hat meine Entscheidung im ersten Teil des Fragebogens nicht beeinflusst.",neu!C990=0),0,IF(AND(Original!Z990="Ich habe mich wegen meiner Amazon-Vorbehalte im ersten Teil des Fragebogens fÃ¼r das Spenden entschieden.",neu!C990=1),1,""))</f>
        <v>0</v>
      </c>
      <c r="AB990" s="19"/>
    </row>
    <row r="991" spans="1:28" x14ac:dyDescent="0.3">
      <c r="A991" s="17">
        <f>IF(ISBLANK(Original!C991),1,0)</f>
        <v>1</v>
      </c>
      <c r="B991" s="2" t="str">
        <f>MID(Original!D991,8,1)&amp;MID(Original!F991,8,1)</f>
        <v>A</v>
      </c>
      <c r="C991" s="17">
        <f t="shared" si="75"/>
        <v>1</v>
      </c>
      <c r="D991" s="18">
        <f>Original!G991+1</f>
        <v>8</v>
      </c>
      <c r="E991" s="18">
        <f>Original!H991+1</f>
        <v>10</v>
      </c>
      <c r="F991" s="18">
        <f>10-Original!I991+1</f>
        <v>3</v>
      </c>
      <c r="G991" s="18">
        <f>Original!J991+1</f>
        <v>3</v>
      </c>
      <c r="H991" s="18">
        <f>Original!K991+1</f>
        <v>5</v>
      </c>
      <c r="I991" s="18">
        <f>10-Original!L991+1</f>
        <v>6</v>
      </c>
      <c r="J991" s="4">
        <f t="shared" si="76"/>
        <v>5.833333333333333</v>
      </c>
      <c r="K991" s="18">
        <f>Original!M991</f>
        <v>8</v>
      </c>
      <c r="L991" s="20" t="str">
        <f>IF(RIGHT(Original!N991,3)="â‚¬",LEFT(Original!N991,(LEN(Original!N991)-3)),Original!N991)</f>
        <v>300</v>
      </c>
      <c r="M991" s="21" t="str">
        <f t="shared" si="77"/>
        <v>300</v>
      </c>
      <c r="N991" s="5" t="str">
        <f t="shared" si="78"/>
        <v>300</v>
      </c>
      <c r="O991" s="5">
        <f t="shared" si="79"/>
        <v>300</v>
      </c>
      <c r="P991" s="22" t="str">
        <f>IF(Original!O991="mÃ¤nnlich","0",IF(Original!O991="weiblich","1",""))</f>
        <v>0</v>
      </c>
      <c r="Q991" s="22">
        <f>IFERROR(INDEX(Alter!$B$1:$B$7,MATCH(LEFT(Original!P991,5),Alter!$A$1:$A$7,0)),"")</f>
        <v>2</v>
      </c>
      <c r="R991" s="23">
        <f>IFERROR(INDEX(Abschluss!$B$1:$B$10,MATCH(Original!Q991,Abschluss!$A$1:$A$10,0)),"")</f>
        <v>4</v>
      </c>
      <c r="S991" s="23">
        <f>IFERROR(INDEX(Tätigkeit!$B$1:$B$10,MATCH(Original!R991,Tätigkeit!$A$1:$A$10,0)),"")</f>
        <v>1</v>
      </c>
      <c r="T991" s="23">
        <f>IFERROR(INDEX(Berufsfeld!$B$1:$B$16,MATCH(Original!S991,Berufsfeld!$A$1:$A$16,0)),"")</f>
        <v>1</v>
      </c>
      <c r="U991" s="23">
        <f>IFERROR(INDEX(Studium!$B$1:$B$11,MATCH(Original!T991,Studium!$A$1:$A$11,0)),"")</f>
        <v>2</v>
      </c>
      <c r="V991" s="24">
        <f>IFERROR(INDEX(Einkommen!$B$1:$B$17,MATCH(Original!U991,Einkommen!$A$1:$A$17,0)),"")</f>
        <v>2</v>
      </c>
      <c r="W991" s="24">
        <f>IF(Original!V991="","",Original!V991+1)</f>
        <v>5</v>
      </c>
      <c r="X991" s="24">
        <f>IF(Original!W991="","",Original!W991+1)</f>
        <v>4</v>
      </c>
      <c r="Y991" s="25">
        <f>IF(Original!X991="ja",1,IF(Original!X991="nein",0,""))</f>
        <v>1</v>
      </c>
      <c r="Z991" s="25">
        <f>IF(Original!Y991="ja",0,IF(Original!Y991="nein",1,""))</f>
        <v>0</v>
      </c>
      <c r="AA991" s="25">
        <f>IF(OR(Original!Z991="Meine Meinung zu Amazon hat meine Entscheidung im ersten Teil des Fragebogens nicht beeinflusst.",neu!C991=0),0,IF(AND(Original!Z991="Ich habe mich wegen meiner Amazon-Vorbehalte im ersten Teil des Fragebogens fÃ¼r das Spenden entschieden.",neu!C991=1),1,""))</f>
        <v>1</v>
      </c>
      <c r="AB991" s="19"/>
    </row>
    <row r="992" spans="1:28" x14ac:dyDescent="0.3">
      <c r="A992" s="17">
        <f>IF(ISBLANK(Original!C992),1,0)</f>
        <v>0</v>
      </c>
      <c r="B992" s="2" t="str">
        <f>MID(Original!D992,8,1)&amp;MID(Original!F992,8,1)</f>
        <v>B</v>
      </c>
      <c r="C992" s="17">
        <f t="shared" si="75"/>
        <v>0</v>
      </c>
      <c r="D992" s="18">
        <f>Original!G992+1</f>
        <v>4</v>
      </c>
      <c r="E992" s="18">
        <f>Original!H992+1</f>
        <v>2</v>
      </c>
      <c r="F992" s="18">
        <f>10-Original!I992+1</f>
        <v>4</v>
      </c>
      <c r="G992" s="18">
        <f>Original!J992+1</f>
        <v>5</v>
      </c>
      <c r="H992" s="18">
        <f>Original!K992+1</f>
        <v>1</v>
      </c>
      <c r="I992" s="18">
        <f>10-Original!L992+1</f>
        <v>4</v>
      </c>
      <c r="J992" s="4">
        <f t="shared" si="76"/>
        <v>3.3333333333333335</v>
      </c>
      <c r="K992" s="18">
        <f>Original!M992</f>
        <v>7</v>
      </c>
      <c r="L992" s="20">
        <f>IF(RIGHT(Original!N992,3)="â‚¬",LEFT(Original!N992,(LEN(Original!N992)-3)),Original!N992)</f>
        <v>0</v>
      </c>
      <c r="M992" s="21">
        <f t="shared" si="77"/>
        <v>0</v>
      </c>
      <c r="N992" s="5">
        <f t="shared" si="78"/>
        <v>0</v>
      </c>
      <c r="O992" s="5">
        <f t="shared" si="79"/>
        <v>0</v>
      </c>
      <c r="P992" s="22" t="str">
        <f>IF(Original!O992="mÃ¤nnlich","0",IF(Original!O992="weiblich","1",""))</f>
        <v>1</v>
      </c>
      <c r="Q992" s="22">
        <f>IFERROR(INDEX(Alter!$B$1:$B$7,MATCH(LEFT(Original!P992,5),Alter!$A$1:$A$7,0)),"")</f>
        <v>3</v>
      </c>
      <c r="R992" s="23">
        <f>IFERROR(INDEX(Abschluss!$B$1:$B$10,MATCH(Original!Q992,Abschluss!$A$1:$A$10,0)),"")</f>
        <v>7</v>
      </c>
      <c r="S992" s="23">
        <f>IFERROR(INDEX(Tätigkeit!$B$1:$B$10,MATCH(Original!R992,Tätigkeit!$A$1:$A$10,0)),"")</f>
        <v>1</v>
      </c>
      <c r="T992" s="23">
        <f>IFERROR(INDEX(Berufsfeld!$B$1:$B$16,MATCH(Original!S992,Berufsfeld!$A$1:$A$16,0)),"")</f>
        <v>1</v>
      </c>
      <c r="U992" s="23">
        <f>IFERROR(INDEX(Studium!$B$1:$B$11,MATCH(Original!T992,Studium!$A$1:$A$11,0)),"")</f>
        <v>7</v>
      </c>
      <c r="V992" s="24">
        <f>IFERROR(INDEX(Einkommen!$B$1:$B$17,MATCH(Original!U992,Einkommen!$A$1:$A$17,0)),"")</f>
        <v>2</v>
      </c>
      <c r="W992" s="24">
        <f>IF(Original!V992="","",Original!V992+1)</f>
        <v>3</v>
      </c>
      <c r="X992" s="24">
        <f>IF(Original!W992="","",Original!W992+1)</f>
        <v>2</v>
      </c>
      <c r="Y992" s="25">
        <f>IF(Original!X992="ja",1,IF(Original!X992="nein",0,""))</f>
        <v>1</v>
      </c>
      <c r="Z992" s="25">
        <f>IF(Original!Y992="ja",0,IF(Original!Y992="nein",1,""))</f>
        <v>0</v>
      </c>
      <c r="AA992" s="25">
        <f>IF(OR(Original!Z992="Meine Meinung zu Amazon hat meine Entscheidung im ersten Teil des Fragebogens nicht beeinflusst.",neu!C992=0),0,IF(AND(Original!Z992="Ich habe mich wegen meiner Amazon-Vorbehalte im ersten Teil des Fragebogens fÃ¼r das Spenden entschieden.",neu!C992=1),1,""))</f>
        <v>0</v>
      </c>
      <c r="AB992" s="19"/>
    </row>
    <row r="993" spans="1:28" x14ac:dyDescent="0.3">
      <c r="A993" s="17">
        <f>IF(ISBLANK(Original!C993),1,0)</f>
        <v>0</v>
      </c>
      <c r="B993" s="2" t="str">
        <f>MID(Original!D993,8,1)&amp;MID(Original!F993,8,1)</f>
        <v>A</v>
      </c>
      <c r="C993" s="17">
        <f t="shared" si="75"/>
        <v>1</v>
      </c>
      <c r="D993" s="18">
        <f>Original!G993+1</f>
        <v>6</v>
      </c>
      <c r="E993" s="18">
        <f>Original!H993+1</f>
        <v>1</v>
      </c>
      <c r="F993" s="18">
        <f>10-Original!I993+1</f>
        <v>4</v>
      </c>
      <c r="G993" s="18">
        <f>Original!J993+1</f>
        <v>5</v>
      </c>
      <c r="H993" s="18">
        <f>Original!K993+1</f>
        <v>5</v>
      </c>
      <c r="I993" s="18">
        <f>10-Original!L993+1</f>
        <v>5</v>
      </c>
      <c r="J993" s="4">
        <f t="shared" si="76"/>
        <v>4.333333333333333</v>
      </c>
      <c r="K993" s="18">
        <f>Original!M993</f>
        <v>8</v>
      </c>
      <c r="L993" s="20">
        <f>IF(RIGHT(Original!N993,3)="â‚¬",LEFT(Original!N993,(LEN(Original!N993)-3)),Original!N993)</f>
        <v>100</v>
      </c>
      <c r="M993" s="21">
        <f t="shared" si="77"/>
        <v>100</v>
      </c>
      <c r="N993" s="5">
        <f t="shared" si="78"/>
        <v>100</v>
      </c>
      <c r="O993" s="5">
        <f t="shared" si="79"/>
        <v>100</v>
      </c>
      <c r="P993" s="22" t="str">
        <f>IF(Original!O993="mÃ¤nnlich","0",IF(Original!O993="weiblich","1",""))</f>
        <v>1</v>
      </c>
      <c r="Q993" s="22">
        <f>IFERROR(INDEX(Alter!$B$1:$B$7,MATCH(LEFT(Original!P993,5),Alter!$A$1:$A$7,0)),"")</f>
        <v>2</v>
      </c>
      <c r="R993" s="23">
        <f>IFERROR(INDEX(Abschluss!$B$1:$B$10,MATCH(Original!Q993,Abschluss!$A$1:$A$10,0)),"")</f>
        <v>4</v>
      </c>
      <c r="S993" s="23">
        <f>IFERROR(INDEX(Tätigkeit!$B$1:$B$10,MATCH(Original!R993,Tätigkeit!$A$1:$A$10,0)),"")</f>
        <v>1</v>
      </c>
      <c r="T993" s="23">
        <f>IFERROR(INDEX(Berufsfeld!$B$1:$B$16,MATCH(Original!S993,Berufsfeld!$A$1:$A$16,0)),"")</f>
        <v>1</v>
      </c>
      <c r="U993" s="23">
        <f>IFERROR(INDEX(Studium!$B$1:$B$11,MATCH(Original!T993,Studium!$A$1:$A$11,0)),"")</f>
        <v>2</v>
      </c>
      <c r="V993" s="24">
        <f>IFERROR(INDEX(Einkommen!$B$1:$B$17,MATCH(Original!U993,Einkommen!$A$1:$A$17,0)),"")</f>
        <v>3</v>
      </c>
      <c r="W993" s="24">
        <f>IF(Original!V993="","",Original!V993+1)</f>
        <v>4</v>
      </c>
      <c r="X993" s="24">
        <f>IF(Original!W993="","",Original!W993+1)</f>
        <v>4</v>
      </c>
      <c r="Y993" s="25">
        <f>IF(Original!X993="ja",1,IF(Original!X993="nein",0,""))</f>
        <v>1</v>
      </c>
      <c r="Z993" s="25">
        <f>IF(Original!Y993="ja",0,IF(Original!Y993="nein",1,""))</f>
        <v>0</v>
      </c>
      <c r="AA993" s="25">
        <f>IF(OR(Original!Z993="Meine Meinung zu Amazon hat meine Entscheidung im ersten Teil des Fragebogens nicht beeinflusst.",neu!C993=0),0,IF(AND(Original!Z993="Ich habe mich wegen meiner Amazon-Vorbehalte im ersten Teil des Fragebogens fÃ¼r das Spenden entschieden.",neu!C993=1),1,""))</f>
        <v>0</v>
      </c>
      <c r="AB993" s="19"/>
    </row>
    <row r="994" spans="1:28" x14ac:dyDescent="0.3">
      <c r="A994" s="17">
        <f>IF(ISBLANK(Original!C994),1,0)</f>
        <v>0</v>
      </c>
      <c r="B994" s="2" t="str">
        <f>MID(Original!D994,8,1)&amp;MID(Original!F994,8,1)</f>
        <v>A</v>
      </c>
      <c r="C994" s="17">
        <f t="shared" si="75"/>
        <v>1</v>
      </c>
      <c r="D994" s="18">
        <f>Original!G994+1</f>
        <v>7</v>
      </c>
      <c r="E994" s="18">
        <f>Original!H994+1</f>
        <v>2</v>
      </c>
      <c r="F994" s="18">
        <f>10-Original!I994+1</f>
        <v>4</v>
      </c>
      <c r="G994" s="18">
        <f>Original!J994+1</f>
        <v>3</v>
      </c>
      <c r="H994" s="18">
        <f>Original!K994+1</f>
        <v>1</v>
      </c>
      <c r="I994" s="18">
        <f>10-Original!L994+1</f>
        <v>5</v>
      </c>
      <c r="J994" s="4">
        <f t="shared" si="76"/>
        <v>3.6666666666666665</v>
      </c>
      <c r="K994" s="18">
        <f>Original!M994</f>
        <v>7</v>
      </c>
      <c r="L994" s="20">
        <f>IF(RIGHT(Original!N994,3)="â‚¬",LEFT(Original!N994,(LEN(Original!N994)-3)),Original!N994)</f>
        <v>100</v>
      </c>
      <c r="M994" s="21">
        <f t="shared" si="77"/>
        <v>100</v>
      </c>
      <c r="N994" s="5">
        <f t="shared" si="78"/>
        <v>100</v>
      </c>
      <c r="O994" s="5">
        <f t="shared" si="79"/>
        <v>100</v>
      </c>
      <c r="P994" s="22" t="str">
        <f>IF(Original!O994="mÃ¤nnlich","0",IF(Original!O994="weiblich","1",""))</f>
        <v>1</v>
      </c>
      <c r="Q994" s="22">
        <f>IFERROR(INDEX(Alter!$B$1:$B$7,MATCH(LEFT(Original!P994,5),Alter!$A$1:$A$7,0)),"")</f>
        <v>2</v>
      </c>
      <c r="R994" s="23">
        <f>IFERROR(INDEX(Abschluss!$B$1:$B$10,MATCH(Original!Q994,Abschluss!$A$1:$A$10,0)),"")</f>
        <v>8</v>
      </c>
      <c r="S994" s="23">
        <f>IFERROR(INDEX(Tätigkeit!$B$1:$B$10,MATCH(Original!R994,Tätigkeit!$A$1:$A$10,0)),"")</f>
        <v>1</v>
      </c>
      <c r="T994" s="23">
        <f>IFERROR(INDEX(Berufsfeld!$B$1:$B$16,MATCH(Original!S994,Berufsfeld!$A$1:$A$16,0)),"")</f>
        <v>2</v>
      </c>
      <c r="U994" s="23">
        <f>IFERROR(INDEX(Studium!$B$1:$B$11,MATCH(Original!T994,Studium!$A$1:$A$11,0)),"")</f>
        <v>9</v>
      </c>
      <c r="V994" s="24">
        <f>IFERROR(INDEX(Einkommen!$B$1:$B$17,MATCH(Original!U994,Einkommen!$A$1:$A$17,0)),"")</f>
        <v>3</v>
      </c>
      <c r="W994" s="24">
        <f>IF(Original!V994="","",Original!V994+1)</f>
        <v>5</v>
      </c>
      <c r="X994" s="24">
        <f>IF(Original!W994="","",Original!W994+1)</f>
        <v>4</v>
      </c>
      <c r="Y994" s="25">
        <f>IF(Original!X994="ja",1,IF(Original!X994="nein",0,""))</f>
        <v>1</v>
      </c>
      <c r="Z994" s="25">
        <f>IF(Original!Y994="ja",0,IF(Original!Y994="nein",1,""))</f>
        <v>0</v>
      </c>
      <c r="AA994" s="25">
        <f>IF(OR(Original!Z994="Meine Meinung zu Amazon hat meine Entscheidung im ersten Teil des Fragebogens nicht beeinflusst.",neu!C994=0),0,IF(AND(Original!Z994="Ich habe mich wegen meiner Amazon-Vorbehalte im ersten Teil des Fragebogens fÃ¼r das Spenden entschieden.",neu!C994=1),1,""))</f>
        <v>0</v>
      </c>
      <c r="AB994" s="19"/>
    </row>
    <row r="995" spans="1:28" x14ac:dyDescent="0.3">
      <c r="A995" s="17">
        <f>IF(ISBLANK(Original!C995),1,0)</f>
        <v>1</v>
      </c>
      <c r="B995" s="2" t="str">
        <f>MID(Original!D995,8,1)&amp;MID(Original!F995,8,1)</f>
        <v>A</v>
      </c>
      <c r="C995" s="17">
        <f t="shared" si="75"/>
        <v>1</v>
      </c>
      <c r="D995" s="18">
        <f>Original!G995+1</f>
        <v>4</v>
      </c>
      <c r="E995" s="18">
        <f>Original!H995+1</f>
        <v>4</v>
      </c>
      <c r="F995" s="18">
        <f>10-Original!I995+1</f>
        <v>3</v>
      </c>
      <c r="G995" s="18">
        <f>Original!J995+1</f>
        <v>3</v>
      </c>
      <c r="H995" s="18">
        <f>Original!K995+1</f>
        <v>6</v>
      </c>
      <c r="I995" s="18">
        <f>10-Original!L995+1</f>
        <v>2</v>
      </c>
      <c r="J995" s="4">
        <f t="shared" si="76"/>
        <v>3.6666666666666665</v>
      </c>
      <c r="K995" s="18">
        <f>Original!M995</f>
        <v>10</v>
      </c>
      <c r="L995" s="20">
        <f>IF(RIGHT(Original!N995,3)="â‚¬",LEFT(Original!N995,(LEN(Original!N995)-3)),Original!N995)</f>
        <v>200</v>
      </c>
      <c r="M995" s="21">
        <f t="shared" si="77"/>
        <v>200</v>
      </c>
      <c r="N995" s="5">
        <f t="shared" si="78"/>
        <v>200</v>
      </c>
      <c r="O995" s="5">
        <f t="shared" si="79"/>
        <v>200</v>
      </c>
      <c r="P995" s="22" t="str">
        <f>IF(Original!O995="mÃ¤nnlich","0",IF(Original!O995="weiblich","1",""))</f>
        <v>0</v>
      </c>
      <c r="Q995" s="22">
        <f>IFERROR(INDEX(Alter!$B$1:$B$7,MATCH(LEFT(Original!P995,5),Alter!$A$1:$A$7,0)),"")</f>
        <v>4</v>
      </c>
      <c r="R995" s="23">
        <f>IFERROR(INDEX(Abschluss!$B$1:$B$10,MATCH(Original!Q995,Abschluss!$A$1:$A$10,0)),"")</f>
        <v>9</v>
      </c>
      <c r="S995" s="23">
        <f>IFERROR(INDEX(Tätigkeit!$B$1:$B$10,MATCH(Original!R995,Tätigkeit!$A$1:$A$10,0)),"")</f>
        <v>2</v>
      </c>
      <c r="T995" s="23">
        <f>IFERROR(INDEX(Berufsfeld!$B$1:$B$16,MATCH(Original!S995,Berufsfeld!$A$1:$A$16,0)),"")</f>
        <v>8</v>
      </c>
      <c r="U995" s="23" t="str">
        <f>IFERROR(INDEX(Studium!$B$1:$B$11,MATCH(Original!T995,Studium!$A$1:$A$11,0)),"")</f>
        <v/>
      </c>
      <c r="V995" s="24">
        <f>IFERROR(INDEX(Einkommen!$B$1:$B$17,MATCH(Original!U995,Einkommen!$A$1:$A$17,0)),"")</f>
        <v>7</v>
      </c>
      <c r="W995" s="24">
        <f>IF(Original!V995="","",Original!V995+1)</f>
        <v>5</v>
      </c>
      <c r="X995" s="24">
        <f>IF(Original!W995="","",Original!W995+1)</f>
        <v>2</v>
      </c>
      <c r="Y995" s="25">
        <f>IF(Original!X995="ja",1,IF(Original!X995="nein",0,""))</f>
        <v>1</v>
      </c>
      <c r="Z995" s="25">
        <f>IF(Original!Y995="ja",0,IF(Original!Y995="nein",1,""))</f>
        <v>0</v>
      </c>
      <c r="AA995" s="25">
        <f>IF(OR(Original!Z995="Meine Meinung zu Amazon hat meine Entscheidung im ersten Teil des Fragebogens nicht beeinflusst.",neu!C995=0),0,IF(AND(Original!Z995="Ich habe mich wegen meiner Amazon-Vorbehalte im ersten Teil des Fragebogens fÃ¼r das Spenden entschieden.",neu!C995=1),1,""))</f>
        <v>0</v>
      </c>
      <c r="AB995" s="19"/>
    </row>
    <row r="996" spans="1:28" x14ac:dyDescent="0.3">
      <c r="A996" s="17">
        <f>IF(ISBLANK(Original!C996),1,0)</f>
        <v>0</v>
      </c>
      <c r="B996" s="2" t="str">
        <f>MID(Original!D996,8,1)&amp;MID(Original!F996,8,1)</f>
        <v>B</v>
      </c>
      <c r="C996" s="17">
        <f t="shared" si="75"/>
        <v>0</v>
      </c>
      <c r="D996" s="18">
        <f>Original!G996+1</f>
        <v>8</v>
      </c>
      <c r="E996" s="18">
        <f>Original!H996+1</f>
        <v>4</v>
      </c>
      <c r="F996" s="18">
        <f>10-Original!I996+1</f>
        <v>2</v>
      </c>
      <c r="G996" s="18">
        <f>Original!J996+1</f>
        <v>7</v>
      </c>
      <c r="H996" s="18">
        <f>Original!K996+1</f>
        <v>2</v>
      </c>
      <c r="I996" s="18">
        <f>10-Original!L996+1</f>
        <v>5</v>
      </c>
      <c r="J996" s="4">
        <f t="shared" si="76"/>
        <v>4.666666666666667</v>
      </c>
      <c r="K996" s="18">
        <f>Original!M996</f>
        <v>9</v>
      </c>
      <c r="L996" s="20">
        <f>IF(RIGHT(Original!N996,3)="â‚¬",LEFT(Original!N996,(LEN(Original!N996)-3)),Original!N996)</f>
        <v>25</v>
      </c>
      <c r="M996" s="21">
        <f t="shared" si="77"/>
        <v>25</v>
      </c>
      <c r="N996" s="5">
        <f t="shared" si="78"/>
        <v>25</v>
      </c>
      <c r="O996" s="5">
        <f t="shared" si="79"/>
        <v>25</v>
      </c>
      <c r="P996" s="22" t="str">
        <f>IF(Original!O996="mÃ¤nnlich","0",IF(Original!O996="weiblich","1",""))</f>
        <v>0</v>
      </c>
      <c r="Q996" s="22">
        <f>IFERROR(INDEX(Alter!$B$1:$B$7,MATCH(LEFT(Original!P996,5),Alter!$A$1:$A$7,0)),"")</f>
        <v>2</v>
      </c>
      <c r="R996" s="23">
        <f>IFERROR(INDEX(Abschluss!$B$1:$B$10,MATCH(Original!Q996,Abschluss!$A$1:$A$10,0)),"")</f>
        <v>8</v>
      </c>
      <c r="S996" s="23">
        <f>IFERROR(INDEX(Tätigkeit!$B$1:$B$10,MATCH(Original!R996,Tätigkeit!$A$1:$A$10,0)),"")</f>
        <v>1</v>
      </c>
      <c r="T996" s="23">
        <f>IFERROR(INDEX(Berufsfeld!$B$1:$B$16,MATCH(Original!S996,Berufsfeld!$A$1:$A$16,0)),"")</f>
        <v>5</v>
      </c>
      <c r="U996" s="23">
        <f>IFERROR(INDEX(Studium!$B$1:$B$11,MATCH(Original!T996,Studium!$A$1:$A$11,0)),"")</f>
        <v>6</v>
      </c>
      <c r="V996" s="24">
        <f>IFERROR(INDEX(Einkommen!$B$1:$B$17,MATCH(Original!U996,Einkommen!$A$1:$A$17,0)),"")</f>
        <v>2</v>
      </c>
      <c r="W996" s="24">
        <f>IF(Original!V996="","",Original!V996+1)</f>
        <v>5</v>
      </c>
      <c r="X996" s="24">
        <f>IF(Original!W996="","",Original!W996+1)</f>
        <v>3</v>
      </c>
      <c r="Y996" s="25">
        <f>IF(Original!X996="ja",1,IF(Original!X996="nein",0,""))</f>
        <v>1</v>
      </c>
      <c r="Z996" s="25">
        <f>IF(Original!Y996="ja",0,IF(Original!Y996="nein",1,""))</f>
        <v>0</v>
      </c>
      <c r="AA996" s="25">
        <f>IF(OR(Original!Z996="Meine Meinung zu Amazon hat meine Entscheidung im ersten Teil des Fragebogens nicht beeinflusst.",neu!C996=0),0,IF(AND(Original!Z996="Ich habe mich wegen meiner Amazon-Vorbehalte im ersten Teil des Fragebogens fÃ¼r das Spenden entschieden.",neu!C996=1),1,""))</f>
        <v>0</v>
      </c>
      <c r="AB996" s="19"/>
    </row>
    <row r="997" spans="1:28" x14ac:dyDescent="0.3">
      <c r="A997" s="17">
        <f>IF(ISBLANK(Original!C997),1,0)</f>
        <v>0</v>
      </c>
      <c r="B997" s="2" t="str">
        <f>MID(Original!D997,8,1)&amp;MID(Original!F997,8,1)</f>
        <v>A</v>
      </c>
      <c r="C997" s="17">
        <f t="shared" si="75"/>
        <v>1</v>
      </c>
      <c r="D997" s="18">
        <f>Original!G997+1</f>
        <v>4</v>
      </c>
      <c r="E997" s="18">
        <f>Original!H997+1</f>
        <v>4</v>
      </c>
      <c r="F997" s="18">
        <f>10-Original!I997+1</f>
        <v>3</v>
      </c>
      <c r="G997" s="18">
        <f>Original!J997+1</f>
        <v>4</v>
      </c>
      <c r="H997" s="18">
        <f>Original!K997+1</f>
        <v>1</v>
      </c>
      <c r="I997" s="18">
        <f>10-Original!L997+1</f>
        <v>6</v>
      </c>
      <c r="J997" s="4">
        <f t="shared" si="76"/>
        <v>3.6666666666666665</v>
      </c>
      <c r="K997" s="18">
        <f>Original!M997</f>
        <v>6</v>
      </c>
      <c r="L997" s="20">
        <f>IF(RIGHT(Original!N997,3)="â‚¬",LEFT(Original!N997,(LEN(Original!N997)-3)),Original!N997)</f>
        <v>50</v>
      </c>
      <c r="M997" s="21">
        <f t="shared" si="77"/>
        <v>50</v>
      </c>
      <c r="N997" s="5">
        <f t="shared" si="78"/>
        <v>50</v>
      </c>
      <c r="O997" s="5">
        <f t="shared" si="79"/>
        <v>50</v>
      </c>
      <c r="P997" s="22" t="str">
        <f>IF(Original!O997="mÃ¤nnlich","0",IF(Original!O997="weiblich","1",""))</f>
        <v>1</v>
      </c>
      <c r="Q997" s="22">
        <f>IFERROR(INDEX(Alter!$B$1:$B$7,MATCH(LEFT(Original!P997,5),Alter!$A$1:$A$7,0)),"")</f>
        <v>3</v>
      </c>
      <c r="R997" s="23">
        <f>IFERROR(INDEX(Abschluss!$B$1:$B$10,MATCH(Original!Q997,Abschluss!$A$1:$A$10,0)),"")</f>
        <v>7</v>
      </c>
      <c r="S997" s="23">
        <f>IFERROR(INDEX(Tätigkeit!$B$1:$B$10,MATCH(Original!R997,Tätigkeit!$A$1:$A$10,0)),"")</f>
        <v>2</v>
      </c>
      <c r="T997" s="23">
        <f>IFERROR(INDEX(Berufsfeld!$B$1:$B$16,MATCH(Original!S997,Berufsfeld!$A$1:$A$16,0)),"")</f>
        <v>1</v>
      </c>
      <c r="U997" s="23">
        <f>IFERROR(INDEX(Studium!$B$1:$B$11,MATCH(Original!T997,Studium!$A$1:$A$11,0)),"")</f>
        <v>2</v>
      </c>
      <c r="V997" s="24">
        <f>IFERROR(INDEX(Einkommen!$B$1:$B$17,MATCH(Original!U997,Einkommen!$A$1:$A$17,0)),"")</f>
        <v>4</v>
      </c>
      <c r="W997" s="24">
        <f>IF(Original!V997="","",Original!V997+1)</f>
        <v>6</v>
      </c>
      <c r="X997" s="24">
        <f>IF(Original!W997="","",Original!W997+1)</f>
        <v>4</v>
      </c>
      <c r="Y997" s="25">
        <f>IF(Original!X997="ja",1,IF(Original!X997="nein",0,""))</f>
        <v>1</v>
      </c>
      <c r="Z997" s="25">
        <f>IF(Original!Y997="ja",0,IF(Original!Y997="nein",1,""))</f>
        <v>0</v>
      </c>
      <c r="AA997" s="25">
        <f>IF(OR(Original!Z997="Meine Meinung zu Amazon hat meine Entscheidung im ersten Teil des Fragebogens nicht beeinflusst.",neu!C997=0),0,IF(AND(Original!Z997="Ich habe mich wegen meiner Amazon-Vorbehalte im ersten Teil des Fragebogens fÃ¼r das Spenden entschieden.",neu!C997=1),1,""))</f>
        <v>0</v>
      </c>
      <c r="AB997" s="19"/>
    </row>
    <row r="998" spans="1:28" x14ac:dyDescent="0.3">
      <c r="A998" s="17">
        <f>IF(ISBLANK(Original!C998),1,0)</f>
        <v>0</v>
      </c>
      <c r="B998" s="2" t="str">
        <f>MID(Original!D998,8,1)&amp;MID(Original!F998,8,1)</f>
        <v>A</v>
      </c>
      <c r="C998" s="17">
        <f t="shared" si="75"/>
        <v>1</v>
      </c>
      <c r="D998" s="18">
        <f>Original!G998+1</f>
        <v>7</v>
      </c>
      <c r="E998" s="18">
        <f>Original!H998+1</f>
        <v>8</v>
      </c>
      <c r="F998" s="18">
        <f>10-Original!I998+1</f>
        <v>9</v>
      </c>
      <c r="G998" s="18">
        <f>Original!J998+1</f>
        <v>3</v>
      </c>
      <c r="H998" s="18">
        <f>Original!K998+1</f>
        <v>3</v>
      </c>
      <c r="I998" s="18">
        <f>10-Original!L998+1</f>
        <v>3</v>
      </c>
      <c r="J998" s="4">
        <f t="shared" si="76"/>
        <v>5.5</v>
      </c>
      <c r="K998" s="18">
        <f>Original!M998</f>
        <v>10</v>
      </c>
      <c r="L998" s="20" t="str">
        <f>IF(RIGHT(Original!N998,3)="â‚¬",LEFT(Original!N998,(LEN(Original!N998)-3)),Original!N998)</f>
        <v>200</v>
      </c>
      <c r="M998" s="21" t="str">
        <f t="shared" si="77"/>
        <v>200</v>
      </c>
      <c r="N998" s="5" t="str">
        <f t="shared" si="78"/>
        <v>200</v>
      </c>
      <c r="O998" s="5">
        <f t="shared" si="79"/>
        <v>200</v>
      </c>
      <c r="P998" s="22" t="str">
        <f>IF(Original!O998="mÃ¤nnlich","0",IF(Original!O998="weiblich","1",""))</f>
        <v>1</v>
      </c>
      <c r="Q998" s="22">
        <f>IFERROR(INDEX(Alter!$B$1:$B$7,MATCH(LEFT(Original!P998,5),Alter!$A$1:$A$7,0)),"")</f>
        <v>4</v>
      </c>
      <c r="R998" s="23">
        <f>IFERROR(INDEX(Abschluss!$B$1:$B$10,MATCH(Original!Q998,Abschluss!$A$1:$A$10,0)),"")</f>
        <v>9</v>
      </c>
      <c r="S998" s="23">
        <f>IFERROR(INDEX(Tätigkeit!$B$1:$B$10,MATCH(Original!R998,Tätigkeit!$A$1:$A$10,0)),"")</f>
        <v>2</v>
      </c>
      <c r="T998" s="23">
        <f>IFERROR(INDEX(Berufsfeld!$B$1:$B$16,MATCH(Original!S998,Berufsfeld!$A$1:$A$16,0)),"")</f>
        <v>8</v>
      </c>
      <c r="U998" s="23">
        <f>IFERROR(INDEX(Studium!$B$1:$B$11,MATCH(Original!T998,Studium!$A$1:$A$11,0)),"")</f>
        <v>1</v>
      </c>
      <c r="V998" s="24">
        <f>IFERROR(INDEX(Einkommen!$B$1:$B$17,MATCH(Original!U998,Einkommen!$A$1:$A$17,0)),"")</f>
        <v>6</v>
      </c>
      <c r="W998" s="24">
        <f>IF(Original!V998="","",Original!V998+1)</f>
        <v>5</v>
      </c>
      <c r="X998" s="24">
        <f>IF(Original!W998="","",Original!W998+1)</f>
        <v>3</v>
      </c>
      <c r="Y998" s="25">
        <f>IF(Original!X998="ja",1,IF(Original!X998="nein",0,""))</f>
        <v>1</v>
      </c>
      <c r="Z998" s="25">
        <f>IF(Original!Y998="ja",0,IF(Original!Y998="nein",1,""))</f>
        <v>0</v>
      </c>
      <c r="AA998" s="25">
        <f>IF(OR(Original!Z998="Meine Meinung zu Amazon hat meine Entscheidung im ersten Teil des Fragebogens nicht beeinflusst.",neu!C998=0),0,IF(AND(Original!Z998="Ich habe mich wegen meiner Amazon-Vorbehalte im ersten Teil des Fragebogens fÃ¼r das Spenden entschieden.",neu!C998=1),1,""))</f>
        <v>0</v>
      </c>
      <c r="AB998" s="19"/>
    </row>
    <row r="999" spans="1:28" x14ac:dyDescent="0.3">
      <c r="A999" s="17">
        <f>IF(ISBLANK(Original!C999),1,0)</f>
        <v>1</v>
      </c>
      <c r="B999" s="2" t="str">
        <f>MID(Original!D999,8,1)&amp;MID(Original!F999,8,1)</f>
        <v>A</v>
      </c>
      <c r="C999" s="17">
        <f t="shared" si="75"/>
        <v>1</v>
      </c>
      <c r="D999" s="18">
        <f>Original!G999+1</f>
        <v>4</v>
      </c>
      <c r="E999" s="18">
        <f>Original!H999+1</f>
        <v>3</v>
      </c>
      <c r="F999" s="18">
        <f>10-Original!I999+1</f>
        <v>10</v>
      </c>
      <c r="G999" s="18">
        <f>Original!J999+1</f>
        <v>5</v>
      </c>
      <c r="H999" s="18">
        <f>Original!K999+1</f>
        <v>2</v>
      </c>
      <c r="I999" s="18">
        <f>10-Original!L999+1</f>
        <v>4</v>
      </c>
      <c r="J999" s="4">
        <f t="shared" si="76"/>
        <v>4.666666666666667</v>
      </c>
      <c r="K999" s="18">
        <f>Original!M999</f>
        <v>10</v>
      </c>
      <c r="L999" s="20">
        <f>IF(RIGHT(Original!N999,3)="â‚¬",LEFT(Original!N999,(LEN(Original!N999)-3)),Original!N999)</f>
        <v>200</v>
      </c>
      <c r="M999" s="21">
        <f t="shared" si="77"/>
        <v>200</v>
      </c>
      <c r="N999" s="5">
        <f t="shared" si="78"/>
        <v>200</v>
      </c>
      <c r="O999" s="5">
        <f t="shared" si="79"/>
        <v>200</v>
      </c>
      <c r="P999" s="22" t="str">
        <f>IF(Original!O999="mÃ¤nnlich","0",IF(Original!O999="weiblich","1",""))</f>
        <v>1</v>
      </c>
      <c r="Q999" s="22">
        <f>IFERROR(INDEX(Alter!$B$1:$B$7,MATCH(LEFT(Original!P999,5),Alter!$A$1:$A$7,0)),"")</f>
        <v>2</v>
      </c>
      <c r="R999" s="23">
        <f>IFERROR(INDEX(Abschluss!$B$1:$B$10,MATCH(Original!Q999,Abschluss!$A$1:$A$10,0)),"")</f>
        <v>4</v>
      </c>
      <c r="S999" s="23">
        <f>IFERROR(INDEX(Tätigkeit!$B$1:$B$10,MATCH(Original!R999,Tätigkeit!$A$1:$A$10,0)),"")</f>
        <v>1</v>
      </c>
      <c r="T999" s="23">
        <f>IFERROR(INDEX(Berufsfeld!$B$1:$B$16,MATCH(Original!S999,Berufsfeld!$A$1:$A$16,0)),"")</f>
        <v>6</v>
      </c>
      <c r="U999" s="23">
        <f>IFERROR(INDEX(Studium!$B$1:$B$11,MATCH(Original!T999,Studium!$A$1:$A$11,0)),"")</f>
        <v>9</v>
      </c>
      <c r="V999" s="24">
        <f>IFERROR(INDEX(Einkommen!$B$1:$B$17,MATCH(Original!U999,Einkommen!$A$1:$A$17,0)),"")</f>
        <v>2</v>
      </c>
      <c r="W999" s="24">
        <f>IF(Original!V999="","",Original!V999+1)</f>
        <v>5</v>
      </c>
      <c r="X999" s="24">
        <f>IF(Original!W999="","",Original!W999+1)</f>
        <v>1</v>
      </c>
      <c r="Y999" s="25">
        <f>IF(Original!X999="ja",1,IF(Original!X999="nein",0,""))</f>
        <v>1</v>
      </c>
      <c r="Z999" s="25">
        <f>IF(Original!Y999="ja",0,IF(Original!Y999="nein",1,""))</f>
        <v>1</v>
      </c>
      <c r="AA999" s="25">
        <f>IF(OR(Original!Z999="Meine Meinung zu Amazon hat meine Entscheidung im ersten Teil des Fragebogens nicht beeinflusst.",neu!C999=0),0,IF(AND(Original!Z999="Ich habe mich wegen meiner Amazon-Vorbehalte im ersten Teil des Fragebogens fÃ¼r das Spenden entschieden.",neu!C999=1),1,""))</f>
        <v>0</v>
      </c>
      <c r="AB999" s="19"/>
    </row>
    <row r="1000" spans="1:28" x14ac:dyDescent="0.3">
      <c r="A1000" s="17">
        <f>IF(ISBLANK(Original!C1000),1,0)</f>
        <v>1</v>
      </c>
      <c r="B1000" s="2" t="str">
        <f>MID(Original!D1000,8,1)&amp;MID(Original!F1000,8,1)</f>
        <v>A</v>
      </c>
      <c r="C1000" s="17">
        <f t="shared" si="75"/>
        <v>1</v>
      </c>
      <c r="D1000" s="18">
        <f>Original!G1000+1</f>
        <v>5</v>
      </c>
      <c r="E1000" s="18">
        <f>Original!H1000+1</f>
        <v>4</v>
      </c>
      <c r="F1000" s="18">
        <f>10-Original!I1000+1</f>
        <v>3</v>
      </c>
      <c r="G1000" s="18">
        <f>Original!J1000+1</f>
        <v>3</v>
      </c>
      <c r="H1000" s="18">
        <f>Original!K1000+1</f>
        <v>3</v>
      </c>
      <c r="I1000" s="18">
        <f>10-Original!L1000+1</f>
        <v>3</v>
      </c>
      <c r="J1000" s="4">
        <f t="shared" si="76"/>
        <v>3.5</v>
      </c>
      <c r="K1000" s="18">
        <f>Original!M1000</f>
        <v>8</v>
      </c>
      <c r="L1000" s="20">
        <f>IF(RIGHT(Original!N1000,3)="â‚¬",LEFT(Original!N1000,(LEN(Original!N1000)-3)),Original!N1000)</f>
        <v>500</v>
      </c>
      <c r="M1000" s="21">
        <f t="shared" si="77"/>
        <v>500</v>
      </c>
      <c r="N1000" s="5">
        <f t="shared" si="78"/>
        <v>500</v>
      </c>
      <c r="O1000" s="5">
        <f t="shared" si="79"/>
        <v>500</v>
      </c>
      <c r="P1000" s="22" t="str">
        <f>IF(Original!O1000="mÃ¤nnlich","0",IF(Original!O1000="weiblich","1",""))</f>
        <v>1</v>
      </c>
      <c r="Q1000" s="22">
        <f>IFERROR(INDEX(Alter!$B$1:$B$7,MATCH(LEFT(Original!P1000,5),Alter!$A$1:$A$7,0)),"")</f>
        <v>2</v>
      </c>
      <c r="R1000" s="23">
        <f>IFERROR(INDEX(Abschluss!$B$1:$B$10,MATCH(Original!Q1000,Abschluss!$A$1:$A$10,0)),"")</f>
        <v>7</v>
      </c>
      <c r="S1000" s="23">
        <f>IFERROR(INDEX(Tätigkeit!$B$1:$B$10,MATCH(Original!R1000,Tätigkeit!$A$1:$A$10,0)),"")</f>
        <v>1</v>
      </c>
      <c r="T1000" s="23">
        <f>IFERROR(INDEX(Berufsfeld!$B$1:$B$16,MATCH(Original!S1000,Berufsfeld!$A$1:$A$16,0)),"")</f>
        <v>4</v>
      </c>
      <c r="U1000" s="23">
        <f>IFERROR(INDEX(Studium!$B$1:$B$11,MATCH(Original!T1000,Studium!$A$1:$A$11,0)),"")</f>
        <v>5</v>
      </c>
      <c r="V1000" s="24">
        <f>IFERROR(INDEX(Einkommen!$B$1:$B$17,MATCH(Original!U1000,Einkommen!$A$1:$A$17,0)),"")</f>
        <v>2</v>
      </c>
      <c r="W1000" s="24">
        <f>IF(Original!V1000="","",Original!V1000+1)</f>
        <v>4</v>
      </c>
      <c r="X1000" s="24">
        <f>IF(Original!W1000="","",Original!W1000+1)</f>
        <v>3</v>
      </c>
      <c r="Y1000" s="25">
        <f>IF(Original!X1000="ja",1,IF(Original!X1000="nein",0,""))</f>
        <v>1</v>
      </c>
      <c r="Z1000" s="25">
        <f>IF(Original!Y1000="ja",0,IF(Original!Y1000="nein",1,""))</f>
        <v>0</v>
      </c>
      <c r="AA1000" s="25">
        <f>IF(OR(Original!Z1000="Meine Meinung zu Amazon hat meine Entscheidung im ersten Teil des Fragebogens nicht beeinflusst.",neu!C1000=0),0,IF(AND(Original!Z1000="Ich habe mich wegen meiner Amazon-Vorbehalte im ersten Teil des Fragebogens fÃ¼r das Spenden entschieden.",neu!C1000=1),1,""))</f>
        <v>0</v>
      </c>
      <c r="AB1000" s="19"/>
    </row>
    <row r="1001" spans="1:28" x14ac:dyDescent="0.3">
      <c r="A1001" s="17">
        <f>IF(ISBLANK(Original!C1001),1,0)</f>
        <v>0</v>
      </c>
      <c r="B1001" s="2" t="str">
        <f>MID(Original!D1001,8,1)&amp;MID(Original!F1001,8,1)</f>
        <v>A</v>
      </c>
      <c r="C1001" s="17">
        <f t="shared" si="75"/>
        <v>1</v>
      </c>
      <c r="D1001" s="18">
        <f>Original!G1001+1</f>
        <v>6</v>
      </c>
      <c r="E1001" s="18">
        <f>Original!H1001+1</f>
        <v>6</v>
      </c>
      <c r="F1001" s="18">
        <f>10-Original!I1001+1</f>
        <v>4</v>
      </c>
      <c r="G1001" s="18">
        <f>Original!J1001+1</f>
        <v>7</v>
      </c>
      <c r="H1001" s="18">
        <f>Original!K1001+1</f>
        <v>3</v>
      </c>
      <c r="I1001" s="18">
        <f>10-Original!L1001+1</f>
        <v>5</v>
      </c>
      <c r="J1001" s="4">
        <f t="shared" si="76"/>
        <v>5.166666666666667</v>
      </c>
      <c r="K1001" s="18">
        <f>Original!M1001</f>
        <v>8</v>
      </c>
      <c r="L1001" s="20">
        <f>IF(RIGHT(Original!N1001,3)="â‚¬",LEFT(Original!N1001,(LEN(Original!N1001)-3)),Original!N1001)</f>
        <v>500</v>
      </c>
      <c r="M1001" s="21">
        <f t="shared" si="77"/>
        <v>500</v>
      </c>
      <c r="N1001" s="5">
        <f t="shared" si="78"/>
        <v>500</v>
      </c>
      <c r="O1001" s="5">
        <f t="shared" si="79"/>
        <v>500</v>
      </c>
      <c r="P1001" s="22" t="str">
        <f>IF(Original!O1001="mÃ¤nnlich","0",IF(Original!O1001="weiblich","1",""))</f>
        <v>0</v>
      </c>
      <c r="Q1001" s="22">
        <f>IFERROR(INDEX(Alter!$B$1:$B$7,MATCH(LEFT(Original!P1001,5),Alter!$A$1:$A$7,0)),"")</f>
        <v>2</v>
      </c>
      <c r="R1001" s="23">
        <f>IFERROR(INDEX(Abschluss!$B$1:$B$10,MATCH(Original!Q1001,Abschluss!$A$1:$A$10,0)),"")</f>
        <v>4</v>
      </c>
      <c r="S1001" s="23">
        <f>IFERROR(INDEX(Tätigkeit!$B$1:$B$10,MATCH(Original!R1001,Tätigkeit!$A$1:$A$10,0)),"")</f>
        <v>1</v>
      </c>
      <c r="T1001" s="23" t="str">
        <f>IFERROR(INDEX(Berufsfeld!$B$1:$B$16,MATCH(Original!S1001,Berufsfeld!$A$1:$A$16,0)),"")</f>
        <v/>
      </c>
      <c r="U1001" s="23">
        <f>IFERROR(INDEX(Studium!$B$1:$B$11,MATCH(Original!T1001,Studium!$A$1:$A$11,0)),"")</f>
        <v>7</v>
      </c>
      <c r="V1001" s="24">
        <f>IFERROR(INDEX(Einkommen!$B$1:$B$17,MATCH(Original!U1001,Einkommen!$A$1:$A$17,0)),"")</f>
        <v>1</v>
      </c>
      <c r="W1001" s="24">
        <f>IF(Original!V1001="","",Original!V1001+1)</f>
        <v>2</v>
      </c>
      <c r="X1001" s="24">
        <f>IF(Original!W1001="","",Original!W1001+1)</f>
        <v>4</v>
      </c>
      <c r="Y1001" s="25">
        <f>IF(Original!X1001="ja",1,IF(Original!X1001="nein",0,""))</f>
        <v>1</v>
      </c>
      <c r="Z1001" s="25">
        <f>IF(Original!Y1001="ja",0,IF(Original!Y1001="nein",1,""))</f>
        <v>0</v>
      </c>
      <c r="AA1001" s="25">
        <f>IF(OR(Original!Z1001="Meine Meinung zu Amazon hat meine Entscheidung im ersten Teil des Fragebogens nicht beeinflusst.",neu!C1001=0),0,IF(AND(Original!Z1001="Ich habe mich wegen meiner Amazon-Vorbehalte im ersten Teil des Fragebogens fÃ¼r das Spenden entschieden.",neu!C1001=1),1,""))</f>
        <v>0</v>
      </c>
      <c r="AB1001" s="19"/>
    </row>
    <row r="1002" spans="1:28" x14ac:dyDescent="0.3">
      <c r="A1002" s="17">
        <f>IF(ISBLANK(Original!C1002),1,0)</f>
        <v>1</v>
      </c>
      <c r="B1002" s="2" t="str">
        <f>MID(Original!D1002,8,1)&amp;MID(Original!F1002,8,1)</f>
        <v>A</v>
      </c>
      <c r="C1002" s="17">
        <f t="shared" si="75"/>
        <v>1</v>
      </c>
      <c r="D1002" s="18">
        <f>Original!G1002+1</f>
        <v>10</v>
      </c>
      <c r="E1002" s="18">
        <f>Original!H1002+1</f>
        <v>5</v>
      </c>
      <c r="F1002" s="18">
        <f>10-Original!I1002+1</f>
        <v>5</v>
      </c>
      <c r="G1002" s="18">
        <f>Original!J1002+1</f>
        <v>8</v>
      </c>
      <c r="H1002" s="18">
        <f>Original!K1002+1</f>
        <v>5</v>
      </c>
      <c r="I1002" s="18">
        <f>10-Original!L1002+1</f>
        <v>6</v>
      </c>
      <c r="J1002" s="4">
        <f t="shared" si="76"/>
        <v>6.5</v>
      </c>
      <c r="K1002" s="18">
        <f>Original!M1002</f>
        <v>7</v>
      </c>
      <c r="L1002" s="20">
        <f>IF(RIGHT(Original!N1002,3)="â‚¬",LEFT(Original!N1002,(LEN(Original!N1002)-3)),Original!N1002)</f>
        <v>200</v>
      </c>
      <c r="M1002" s="21">
        <f t="shared" si="77"/>
        <v>200</v>
      </c>
      <c r="N1002" s="5">
        <f t="shared" si="78"/>
        <v>200</v>
      </c>
      <c r="O1002" s="5">
        <f t="shared" si="79"/>
        <v>200</v>
      </c>
      <c r="P1002" s="22" t="str">
        <f>IF(Original!O1002="mÃ¤nnlich","0",IF(Original!O1002="weiblich","1",""))</f>
        <v>1</v>
      </c>
      <c r="Q1002" s="22">
        <f>IFERROR(INDEX(Alter!$B$1:$B$7,MATCH(LEFT(Original!P1002,5),Alter!$A$1:$A$7,0)),"")</f>
        <v>2</v>
      </c>
      <c r="R1002" s="23">
        <f>IFERROR(INDEX(Abschluss!$B$1:$B$10,MATCH(Original!Q1002,Abschluss!$A$1:$A$10,0)),"")</f>
        <v>7</v>
      </c>
      <c r="S1002" s="23">
        <f>IFERROR(INDEX(Tätigkeit!$B$1:$B$10,MATCH(Original!R1002,Tätigkeit!$A$1:$A$10,0)),"")</f>
        <v>1</v>
      </c>
      <c r="T1002" s="23">
        <f>IFERROR(INDEX(Berufsfeld!$B$1:$B$16,MATCH(Original!S1002,Berufsfeld!$A$1:$A$16,0)),"")</f>
        <v>1</v>
      </c>
      <c r="U1002" s="23">
        <f>IFERROR(INDEX(Studium!$B$1:$B$11,MATCH(Original!T1002,Studium!$A$1:$A$11,0)),"")</f>
        <v>5</v>
      </c>
      <c r="V1002" s="24">
        <f>IFERROR(INDEX(Einkommen!$B$1:$B$17,MATCH(Original!U1002,Einkommen!$A$1:$A$17,0)),"")</f>
        <v>2</v>
      </c>
      <c r="W1002" s="24">
        <f>IF(Original!V1002="","",Original!V1002+1)</f>
        <v>3</v>
      </c>
      <c r="X1002" s="24">
        <f>IF(Original!W1002="","",Original!W1002+1)</f>
        <v>3</v>
      </c>
      <c r="Y1002" s="25">
        <f>IF(Original!X1002="ja",1,IF(Original!X1002="nein",0,""))</f>
        <v>1</v>
      </c>
      <c r="Z1002" s="25">
        <f>IF(Original!Y1002="ja",0,IF(Original!Y1002="nein",1,""))</f>
        <v>0</v>
      </c>
      <c r="AA1002" s="25">
        <f>IF(OR(Original!Z1002="Meine Meinung zu Amazon hat meine Entscheidung im ersten Teil des Fragebogens nicht beeinflusst.",neu!C1002=0),0,IF(AND(Original!Z1002="Ich habe mich wegen meiner Amazon-Vorbehalte im ersten Teil des Fragebogens fÃ¼r das Spenden entschieden.",neu!C1002=1),1,""))</f>
        <v>1</v>
      </c>
      <c r="AB1002" s="19"/>
    </row>
    <row r="1003" spans="1:28" x14ac:dyDescent="0.3">
      <c r="A1003" s="17">
        <f>IF(ISBLANK(Original!C1003),1,0)</f>
        <v>1</v>
      </c>
      <c r="B1003" s="2" t="str">
        <f>MID(Original!D1003,8,1)&amp;MID(Original!F1003,8,1)</f>
        <v>A</v>
      </c>
      <c r="C1003" s="17">
        <f t="shared" si="75"/>
        <v>1</v>
      </c>
      <c r="D1003" s="18">
        <f>Original!G1003+1</f>
        <v>8</v>
      </c>
      <c r="E1003" s="18">
        <f>Original!H1003+1</f>
        <v>5</v>
      </c>
      <c r="F1003" s="18">
        <f>10-Original!I1003+1</f>
        <v>5</v>
      </c>
      <c r="G1003" s="18">
        <f>Original!J1003+1</f>
        <v>7</v>
      </c>
      <c r="H1003" s="18">
        <f>Original!K1003+1</f>
        <v>6</v>
      </c>
      <c r="I1003" s="18">
        <f>10-Original!L1003+1</f>
        <v>8</v>
      </c>
      <c r="J1003" s="4">
        <f t="shared" si="76"/>
        <v>6.5</v>
      </c>
      <c r="K1003" s="18">
        <f>Original!M1003</f>
        <v>5</v>
      </c>
      <c r="L1003" s="20">
        <f>IF(RIGHT(Original!N1003,3)="â‚¬",LEFT(Original!N1003,(LEN(Original!N1003)-3)),Original!N1003)</f>
        <v>200</v>
      </c>
      <c r="M1003" s="21">
        <f t="shared" si="77"/>
        <v>200</v>
      </c>
      <c r="N1003" s="5">
        <f t="shared" si="78"/>
        <v>200</v>
      </c>
      <c r="O1003" s="5">
        <f t="shared" si="79"/>
        <v>200</v>
      </c>
      <c r="P1003" s="22" t="str">
        <f>IF(Original!O1003="mÃ¤nnlich","0",IF(Original!O1003="weiblich","1",""))</f>
        <v>0</v>
      </c>
      <c r="Q1003" s="22">
        <f>IFERROR(INDEX(Alter!$B$1:$B$7,MATCH(LEFT(Original!P1003,5),Alter!$A$1:$A$7,0)),"")</f>
        <v>2</v>
      </c>
      <c r="R1003" s="23">
        <f>IFERROR(INDEX(Abschluss!$B$1:$B$10,MATCH(Original!Q1003,Abschluss!$A$1:$A$10,0)),"")</f>
        <v>4</v>
      </c>
      <c r="S1003" s="23">
        <f>IFERROR(INDEX(Tätigkeit!$B$1:$B$10,MATCH(Original!R1003,Tätigkeit!$A$1:$A$10,0)),"")</f>
        <v>1</v>
      </c>
      <c r="T1003" s="23">
        <f>IFERROR(INDEX(Berufsfeld!$B$1:$B$16,MATCH(Original!S1003,Berufsfeld!$A$1:$A$16,0)),"")</f>
        <v>1</v>
      </c>
      <c r="U1003" s="23">
        <f>IFERROR(INDEX(Studium!$B$1:$B$11,MATCH(Original!T1003,Studium!$A$1:$A$11,0)),"")</f>
        <v>2</v>
      </c>
      <c r="V1003" s="24">
        <f>IFERROR(INDEX(Einkommen!$B$1:$B$17,MATCH(Original!U1003,Einkommen!$A$1:$A$17,0)),"")</f>
        <v>2</v>
      </c>
      <c r="W1003" s="24">
        <f>IF(Original!V1003="","",Original!V1003+1)</f>
        <v>6</v>
      </c>
      <c r="X1003" s="24">
        <f>IF(Original!W1003="","",Original!W1003+1)</f>
        <v>4</v>
      </c>
      <c r="Y1003" s="25">
        <f>IF(Original!X1003="ja",1,IF(Original!X1003="nein",0,""))</f>
        <v>0</v>
      </c>
      <c r="Z1003" s="25">
        <f>IF(Original!Y1003="ja",0,IF(Original!Y1003="nein",1,""))</f>
        <v>0</v>
      </c>
      <c r="AA1003" s="25">
        <f>IF(OR(Original!Z1003="Meine Meinung zu Amazon hat meine Entscheidung im ersten Teil des Fragebogens nicht beeinflusst.",neu!C1003=0),0,IF(AND(Original!Z1003="Ich habe mich wegen meiner Amazon-Vorbehalte im ersten Teil des Fragebogens fÃ¼r das Spenden entschieden.",neu!C1003=1),1,""))</f>
        <v>1</v>
      </c>
      <c r="AB1003" s="19"/>
    </row>
    <row r="1004" spans="1:28" x14ac:dyDescent="0.3">
      <c r="A1004" s="17">
        <f>IF(ISBLANK(Original!C1004),1,0)</f>
        <v>0</v>
      </c>
      <c r="B1004" s="2" t="str">
        <f>MID(Original!D1004,8,1)&amp;MID(Original!F1004,8,1)</f>
        <v>A</v>
      </c>
      <c r="C1004" s="17">
        <f t="shared" si="75"/>
        <v>1</v>
      </c>
      <c r="D1004" s="18">
        <f>Original!G1004+1</f>
        <v>6</v>
      </c>
      <c r="E1004" s="18">
        <f>Original!H1004+1</f>
        <v>8</v>
      </c>
      <c r="F1004" s="18">
        <f>10-Original!I1004+1</f>
        <v>7</v>
      </c>
      <c r="G1004" s="18">
        <f>Original!J1004+1</f>
        <v>5</v>
      </c>
      <c r="H1004" s="18">
        <f>Original!K1004+1</f>
        <v>3</v>
      </c>
      <c r="I1004" s="18">
        <f>10-Original!L1004+1</f>
        <v>5</v>
      </c>
      <c r="J1004" s="4">
        <f t="shared" si="76"/>
        <v>5.666666666666667</v>
      </c>
      <c r="K1004" s="18">
        <f>Original!M1004</f>
        <v>9</v>
      </c>
      <c r="L1004" s="20" t="str">
        <f>IF(RIGHT(Original!N1004,3)="â‚¬",LEFT(Original!N1004,(LEN(Original!N1004)-3)),Original!N1004)</f>
        <v>100</v>
      </c>
      <c r="M1004" s="21" t="str">
        <f t="shared" si="77"/>
        <v>100</v>
      </c>
      <c r="N1004" s="5" t="str">
        <f t="shared" si="78"/>
        <v>100</v>
      </c>
      <c r="O1004" s="5">
        <f t="shared" si="79"/>
        <v>100</v>
      </c>
      <c r="P1004" s="22" t="str">
        <f>IF(Original!O1004="mÃ¤nnlich","0",IF(Original!O1004="weiblich","1",""))</f>
        <v>1</v>
      </c>
      <c r="Q1004" s="22">
        <f>IFERROR(INDEX(Alter!$B$1:$B$7,MATCH(LEFT(Original!P1004,5),Alter!$A$1:$A$7,0)),"")</f>
        <v>2</v>
      </c>
      <c r="R1004" s="23">
        <f>IFERROR(INDEX(Abschluss!$B$1:$B$10,MATCH(Original!Q1004,Abschluss!$A$1:$A$10,0)),"")</f>
        <v>4</v>
      </c>
      <c r="S1004" s="23">
        <f>IFERROR(INDEX(Tätigkeit!$B$1:$B$10,MATCH(Original!R1004,Tätigkeit!$A$1:$A$10,0)),"")</f>
        <v>1</v>
      </c>
      <c r="T1004" s="23">
        <f>IFERROR(INDEX(Berufsfeld!$B$1:$B$16,MATCH(Original!S1004,Berufsfeld!$A$1:$A$16,0)),"")</f>
        <v>12</v>
      </c>
      <c r="U1004" s="23">
        <f>IFERROR(INDEX(Studium!$B$1:$B$11,MATCH(Original!T1004,Studium!$A$1:$A$11,0)),"")</f>
        <v>10</v>
      </c>
      <c r="V1004" s="24">
        <f>IFERROR(INDEX(Einkommen!$B$1:$B$17,MATCH(Original!U1004,Einkommen!$A$1:$A$17,0)),"")</f>
        <v>1</v>
      </c>
      <c r="W1004" s="24">
        <f>IF(Original!V1004="","",Original!V1004+1)</f>
        <v>3</v>
      </c>
      <c r="X1004" s="24">
        <f>IF(Original!W1004="","",Original!W1004+1)</f>
        <v>4</v>
      </c>
      <c r="Y1004" s="25">
        <f>IF(Original!X1004="ja",1,IF(Original!X1004="nein",0,""))</f>
        <v>1</v>
      </c>
      <c r="Z1004" s="25">
        <f>IF(Original!Y1004="ja",0,IF(Original!Y1004="nein",1,""))</f>
        <v>0</v>
      </c>
      <c r="AA1004" s="25">
        <f>IF(OR(Original!Z1004="Meine Meinung zu Amazon hat meine Entscheidung im ersten Teil des Fragebogens nicht beeinflusst.",neu!C1004=0),0,IF(AND(Original!Z1004="Ich habe mich wegen meiner Amazon-Vorbehalte im ersten Teil des Fragebogens fÃ¼r das Spenden entschieden.",neu!C1004=1),1,""))</f>
        <v>0</v>
      </c>
      <c r="AB1004" s="19"/>
    </row>
    <row r="1005" spans="1:28" x14ac:dyDescent="0.3">
      <c r="A1005" s="17">
        <f>IF(ISBLANK(Original!C1005),1,0)</f>
        <v>0</v>
      </c>
      <c r="B1005" s="2" t="str">
        <f>MID(Original!D1005,8,1)&amp;MID(Original!F1005,8,1)</f>
        <v>B</v>
      </c>
      <c r="C1005" s="17">
        <f t="shared" si="75"/>
        <v>0</v>
      </c>
      <c r="D1005" s="18">
        <f>Original!G1005+1</f>
        <v>8</v>
      </c>
      <c r="E1005" s="18">
        <f>Original!H1005+1</f>
        <v>9</v>
      </c>
      <c r="F1005" s="18">
        <f>10-Original!I1005+1</f>
        <v>6</v>
      </c>
      <c r="G1005" s="18">
        <f>Original!J1005+1</f>
        <v>8</v>
      </c>
      <c r="H1005" s="18">
        <f>Original!K1005+1</f>
        <v>4</v>
      </c>
      <c r="I1005" s="18">
        <f>10-Original!L1005+1</f>
        <v>6</v>
      </c>
      <c r="J1005" s="4">
        <f t="shared" si="76"/>
        <v>6.833333333333333</v>
      </c>
      <c r="K1005" s="18">
        <f>Original!M1005</f>
        <v>7</v>
      </c>
      <c r="L1005" s="20">
        <f>IF(RIGHT(Original!N1005,3)="â‚¬",LEFT(Original!N1005,(LEN(Original!N1005)-3)),Original!N1005)</f>
        <v>0</v>
      </c>
      <c r="M1005" s="21">
        <f t="shared" si="77"/>
        <v>0</v>
      </c>
      <c r="N1005" s="5">
        <f t="shared" si="78"/>
        <v>0</v>
      </c>
      <c r="O1005" s="5">
        <f t="shared" si="79"/>
        <v>0</v>
      </c>
      <c r="P1005" s="22" t="str">
        <f>IF(Original!O1005="mÃ¤nnlich","0",IF(Original!O1005="weiblich","1",""))</f>
        <v>1</v>
      </c>
      <c r="Q1005" s="22">
        <f>IFERROR(INDEX(Alter!$B$1:$B$7,MATCH(LEFT(Original!P1005,5),Alter!$A$1:$A$7,0)),"")</f>
        <v>2</v>
      </c>
      <c r="R1005" s="23">
        <f>IFERROR(INDEX(Abschluss!$B$1:$B$10,MATCH(Original!Q1005,Abschluss!$A$1:$A$10,0)),"")</f>
        <v>4</v>
      </c>
      <c r="S1005" s="23">
        <f>IFERROR(INDEX(Tätigkeit!$B$1:$B$10,MATCH(Original!R1005,Tätigkeit!$A$1:$A$10,0)),"")</f>
        <v>1</v>
      </c>
      <c r="T1005" s="23" t="str">
        <f>IFERROR(INDEX(Berufsfeld!$B$1:$B$16,MATCH(Original!S1005,Berufsfeld!$A$1:$A$16,0)),"")</f>
        <v/>
      </c>
      <c r="U1005" s="23">
        <f>IFERROR(INDEX(Studium!$B$1:$B$11,MATCH(Original!T1005,Studium!$A$1:$A$11,0)),"")</f>
        <v>7</v>
      </c>
      <c r="V1005" s="24">
        <f>IFERROR(INDEX(Einkommen!$B$1:$B$17,MATCH(Original!U1005,Einkommen!$A$1:$A$17,0)),"")</f>
        <v>2</v>
      </c>
      <c r="W1005" s="24">
        <f>IF(Original!V1005="","",Original!V1005+1)</f>
        <v>2</v>
      </c>
      <c r="X1005" s="24">
        <f>IF(Original!W1005="","",Original!W1005+1)</f>
        <v>3</v>
      </c>
      <c r="Y1005" s="25">
        <f>IF(Original!X1005="ja",1,IF(Original!X1005="nein",0,""))</f>
        <v>1</v>
      </c>
      <c r="Z1005" s="25">
        <f>IF(Original!Y1005="ja",0,IF(Original!Y1005="nein",1,""))</f>
        <v>1</v>
      </c>
      <c r="AA1005" s="25">
        <f>IF(OR(Original!Z1005="Meine Meinung zu Amazon hat meine Entscheidung im ersten Teil des Fragebogens nicht beeinflusst.",neu!C1005=0),0,IF(AND(Original!Z1005="Ich habe mich wegen meiner Amazon-Vorbehalte im ersten Teil des Fragebogens fÃ¼r das Spenden entschieden.",neu!C1005=1),1,""))</f>
        <v>0</v>
      </c>
      <c r="AB1005" s="19"/>
    </row>
    <row r="1006" spans="1:28" x14ac:dyDescent="0.3">
      <c r="A1006" s="17">
        <f>IF(ISBLANK(Original!C1006),1,0)</f>
        <v>0</v>
      </c>
      <c r="B1006" s="2" t="str">
        <f>MID(Original!D1006,8,1)&amp;MID(Original!F1006,8,1)</f>
        <v>B</v>
      </c>
      <c r="C1006" s="17">
        <f t="shared" si="75"/>
        <v>0</v>
      </c>
      <c r="D1006" s="18">
        <f>Original!G1006+1</f>
        <v>2</v>
      </c>
      <c r="E1006" s="18">
        <f>Original!H1006+1</f>
        <v>2</v>
      </c>
      <c r="F1006" s="18">
        <f>10-Original!I1006+1</f>
        <v>4</v>
      </c>
      <c r="G1006" s="18">
        <f>Original!J1006+1</f>
        <v>3</v>
      </c>
      <c r="H1006" s="18">
        <f>Original!K1006+1</f>
        <v>1</v>
      </c>
      <c r="I1006" s="18">
        <f>10-Original!L1006+1</f>
        <v>3</v>
      </c>
      <c r="J1006" s="4">
        <f t="shared" si="76"/>
        <v>2.5</v>
      </c>
      <c r="K1006" s="18">
        <f>Original!M1006</f>
        <v>8</v>
      </c>
      <c r="L1006" s="20">
        <f>IF(RIGHT(Original!N1006,3)="â‚¬",LEFT(Original!N1006,(LEN(Original!N1006)-3)),Original!N1006)</f>
        <v>100</v>
      </c>
      <c r="M1006" s="21">
        <f t="shared" si="77"/>
        <v>100</v>
      </c>
      <c r="N1006" s="5">
        <f t="shared" si="78"/>
        <v>100</v>
      </c>
      <c r="O1006" s="5">
        <f t="shared" si="79"/>
        <v>100</v>
      </c>
      <c r="P1006" s="22" t="str">
        <f>IF(Original!O1006="mÃ¤nnlich","0",IF(Original!O1006="weiblich","1",""))</f>
        <v>0</v>
      </c>
      <c r="Q1006" s="22">
        <f>IFERROR(INDEX(Alter!$B$1:$B$7,MATCH(LEFT(Original!P1006,5),Alter!$A$1:$A$7,0)),"")</f>
        <v>3</v>
      </c>
      <c r="R1006" s="23">
        <f>IFERROR(INDEX(Abschluss!$B$1:$B$10,MATCH(Original!Q1006,Abschluss!$A$1:$A$10,0)),"")</f>
        <v>8</v>
      </c>
      <c r="S1006" s="23">
        <f>IFERROR(INDEX(Tätigkeit!$B$1:$B$10,MATCH(Original!R1006,Tätigkeit!$A$1:$A$10,0)),"")</f>
        <v>5</v>
      </c>
      <c r="T1006" s="23">
        <f>IFERROR(INDEX(Berufsfeld!$B$1:$B$16,MATCH(Original!S1006,Berufsfeld!$A$1:$A$16,0)),"")</f>
        <v>4</v>
      </c>
      <c r="U1006" s="23">
        <f>IFERROR(INDEX(Studium!$B$1:$B$11,MATCH(Original!T1006,Studium!$A$1:$A$11,0)),"")</f>
        <v>5</v>
      </c>
      <c r="V1006" s="24">
        <f>IFERROR(INDEX(Einkommen!$B$1:$B$17,MATCH(Original!U1006,Einkommen!$A$1:$A$17,0)),"")</f>
        <v>4</v>
      </c>
      <c r="W1006" s="24">
        <f>IF(Original!V1006="","",Original!V1006+1)</f>
        <v>6</v>
      </c>
      <c r="X1006" s="24">
        <f>IF(Original!W1006="","",Original!W1006+1)</f>
        <v>3</v>
      </c>
      <c r="Y1006" s="25">
        <f>IF(Original!X1006="ja",1,IF(Original!X1006="nein",0,""))</f>
        <v>1</v>
      </c>
      <c r="Z1006" s="25">
        <f>IF(Original!Y1006="ja",0,IF(Original!Y1006="nein",1,""))</f>
        <v>0</v>
      </c>
      <c r="AA1006" s="25">
        <f>IF(OR(Original!Z1006="Meine Meinung zu Amazon hat meine Entscheidung im ersten Teil des Fragebogens nicht beeinflusst.",neu!C1006=0),0,IF(AND(Original!Z1006="Ich habe mich wegen meiner Amazon-Vorbehalte im ersten Teil des Fragebogens fÃ¼r das Spenden entschieden.",neu!C1006=1),1,""))</f>
        <v>0</v>
      </c>
      <c r="AB1006" s="19"/>
    </row>
    <row r="1007" spans="1:28" x14ac:dyDescent="0.3">
      <c r="A1007" s="17">
        <f>IF(ISBLANK(Original!C1007),1,0)</f>
        <v>1</v>
      </c>
      <c r="B1007" s="2" t="str">
        <f>MID(Original!D1007,8,1)&amp;MID(Original!F1007,8,1)</f>
        <v>A</v>
      </c>
      <c r="C1007" s="17">
        <f t="shared" si="75"/>
        <v>1</v>
      </c>
      <c r="D1007" s="18">
        <f>Original!G1007+1</f>
        <v>8</v>
      </c>
      <c r="E1007" s="18">
        <f>Original!H1007+1</f>
        <v>7</v>
      </c>
      <c r="F1007" s="18">
        <f>10-Original!I1007+1</f>
        <v>5</v>
      </c>
      <c r="G1007" s="18">
        <f>Original!J1007+1</f>
        <v>7</v>
      </c>
      <c r="H1007" s="18">
        <f>Original!K1007+1</f>
        <v>6</v>
      </c>
      <c r="I1007" s="18">
        <f>10-Original!L1007+1</f>
        <v>7</v>
      </c>
      <c r="J1007" s="4">
        <f t="shared" si="76"/>
        <v>6.666666666666667</v>
      </c>
      <c r="K1007" s="18">
        <f>Original!M1007</f>
        <v>6</v>
      </c>
      <c r="L1007" s="20">
        <f>IF(RIGHT(Original!N1007,3)="â‚¬",LEFT(Original!N1007,(LEN(Original!N1007)-3)),Original!N1007)</f>
        <v>100</v>
      </c>
      <c r="M1007" s="21">
        <f t="shared" si="77"/>
        <v>100</v>
      </c>
      <c r="N1007" s="5">
        <f t="shared" si="78"/>
        <v>100</v>
      </c>
      <c r="O1007" s="5">
        <f t="shared" si="79"/>
        <v>100</v>
      </c>
      <c r="P1007" s="22" t="str">
        <f>IF(Original!O1007="mÃ¤nnlich","0",IF(Original!O1007="weiblich","1",""))</f>
        <v>1</v>
      </c>
      <c r="Q1007" s="22">
        <f>IFERROR(INDEX(Alter!$B$1:$B$7,MATCH(LEFT(Original!P1007,5),Alter!$A$1:$A$7,0)),"")</f>
        <v>2</v>
      </c>
      <c r="R1007" s="23">
        <f>IFERROR(INDEX(Abschluss!$B$1:$B$10,MATCH(Original!Q1007,Abschluss!$A$1:$A$10,0)),"")</f>
        <v>8</v>
      </c>
      <c r="S1007" s="23">
        <f>IFERROR(INDEX(Tätigkeit!$B$1:$B$10,MATCH(Original!R1007,Tätigkeit!$A$1:$A$10,0)),"")</f>
        <v>1</v>
      </c>
      <c r="T1007" s="23">
        <f>IFERROR(INDEX(Berufsfeld!$B$1:$B$16,MATCH(Original!S1007,Berufsfeld!$A$1:$A$16,0)),"")</f>
        <v>1</v>
      </c>
      <c r="U1007" s="23">
        <f>IFERROR(INDEX(Studium!$B$1:$B$11,MATCH(Original!T1007,Studium!$A$1:$A$11,0)),"")</f>
        <v>7</v>
      </c>
      <c r="V1007" s="24">
        <f>IFERROR(INDEX(Einkommen!$B$1:$B$17,MATCH(Original!U1007,Einkommen!$A$1:$A$17,0)),"")</f>
        <v>3</v>
      </c>
      <c r="W1007" s="24">
        <f>IF(Original!V1007="","",Original!V1007+1)</f>
        <v>4</v>
      </c>
      <c r="X1007" s="24">
        <f>IF(Original!W1007="","",Original!W1007+1)</f>
        <v>4</v>
      </c>
      <c r="Y1007" s="25">
        <f>IF(Original!X1007="ja",1,IF(Original!X1007="nein",0,""))</f>
        <v>1</v>
      </c>
      <c r="Z1007" s="25">
        <f>IF(Original!Y1007="ja",0,IF(Original!Y1007="nein",1,""))</f>
        <v>0</v>
      </c>
      <c r="AA1007" s="25">
        <f>IF(OR(Original!Z1007="Meine Meinung zu Amazon hat meine Entscheidung im ersten Teil des Fragebogens nicht beeinflusst.",neu!C1007=0),0,IF(AND(Original!Z1007="Ich habe mich wegen meiner Amazon-Vorbehalte im ersten Teil des Fragebogens fÃ¼r das Spenden entschieden.",neu!C1007=1),1,""))</f>
        <v>0</v>
      </c>
      <c r="AB1007" s="19"/>
    </row>
    <row r="1008" spans="1:28" x14ac:dyDescent="0.3">
      <c r="A1008" s="17">
        <f>IF(ISBLANK(Original!C1008),1,0)</f>
        <v>0</v>
      </c>
      <c r="B1008" s="2" t="str">
        <f>MID(Original!D1008,8,1)&amp;MID(Original!F1008,8,1)</f>
        <v>B</v>
      </c>
      <c r="C1008" s="17">
        <f t="shared" si="75"/>
        <v>0</v>
      </c>
      <c r="D1008" s="18">
        <f>Original!G1008+1</f>
        <v>11</v>
      </c>
      <c r="E1008" s="18">
        <f>Original!H1008+1</f>
        <v>3</v>
      </c>
      <c r="F1008" s="18">
        <f>10-Original!I1008+1</f>
        <v>1</v>
      </c>
      <c r="G1008" s="18">
        <f>Original!J1008+1</f>
        <v>11</v>
      </c>
      <c r="H1008" s="18">
        <f>Original!K1008+1</f>
        <v>7</v>
      </c>
      <c r="I1008" s="18">
        <f>10-Original!L1008+1</f>
        <v>11</v>
      </c>
      <c r="J1008" s="4">
        <f t="shared" si="76"/>
        <v>7.333333333333333</v>
      </c>
      <c r="K1008" s="18">
        <f>Original!M1008</f>
        <v>0</v>
      </c>
      <c r="L1008" s="20">
        <f>IF(RIGHT(Original!N1008,3)="â‚¬",LEFT(Original!N1008,(LEN(Original!N1008)-3)),Original!N1008)</f>
        <v>0</v>
      </c>
      <c r="M1008" s="21">
        <f t="shared" si="77"/>
        <v>0</v>
      </c>
      <c r="N1008" s="5">
        <f t="shared" si="78"/>
        <v>0</v>
      </c>
      <c r="O1008" s="5">
        <f t="shared" si="79"/>
        <v>0</v>
      </c>
      <c r="P1008" s="22" t="str">
        <f>IF(Original!O1008="mÃ¤nnlich","0",IF(Original!O1008="weiblich","1",""))</f>
        <v>1</v>
      </c>
      <c r="Q1008" s="22">
        <f>IFERROR(INDEX(Alter!$B$1:$B$7,MATCH(LEFT(Original!P1008,5),Alter!$A$1:$A$7,0)),"")</f>
        <v>2</v>
      </c>
      <c r="R1008" s="23">
        <f>IFERROR(INDEX(Abschluss!$B$1:$B$10,MATCH(Original!Q1008,Abschluss!$A$1:$A$10,0)),"")</f>
        <v>8</v>
      </c>
      <c r="S1008" s="23">
        <f>IFERROR(INDEX(Tätigkeit!$B$1:$B$10,MATCH(Original!R1008,Tätigkeit!$A$1:$A$10,0)),"")</f>
        <v>7</v>
      </c>
      <c r="T1008" s="23">
        <f>IFERROR(INDEX(Berufsfeld!$B$1:$B$16,MATCH(Original!S1008,Berufsfeld!$A$1:$A$16,0)),"")</f>
        <v>2</v>
      </c>
      <c r="U1008" s="23">
        <f>IFERROR(INDEX(Studium!$B$1:$B$11,MATCH(Original!T1008,Studium!$A$1:$A$11,0)),"")</f>
        <v>7</v>
      </c>
      <c r="V1008" s="24">
        <f>IFERROR(INDEX(Einkommen!$B$1:$B$17,MATCH(Original!U1008,Einkommen!$A$1:$A$17,0)),"")</f>
        <v>2</v>
      </c>
      <c r="W1008" s="24">
        <f>IF(Original!V1008="","",Original!V1008+1)</f>
        <v>7</v>
      </c>
      <c r="X1008" s="24">
        <f>IF(Original!W1008="","",Original!W1008+1)</f>
        <v>5</v>
      </c>
      <c r="Y1008" s="25">
        <f>IF(Original!X1008="ja",1,IF(Original!X1008="nein",0,""))</f>
        <v>0</v>
      </c>
      <c r="Z1008" s="25">
        <f>IF(Original!Y1008="ja",0,IF(Original!Y1008="nein",1,""))</f>
        <v>0</v>
      </c>
      <c r="AA1008" s="25">
        <f>IF(OR(Original!Z1008="Meine Meinung zu Amazon hat meine Entscheidung im ersten Teil des Fragebogens nicht beeinflusst.",neu!C1008=0),0,IF(AND(Original!Z1008="Ich habe mich wegen meiner Amazon-Vorbehalte im ersten Teil des Fragebogens fÃ¼r das Spenden entschieden.",neu!C1008=1),1,""))</f>
        <v>0</v>
      </c>
      <c r="AB1008" s="19"/>
    </row>
    <row r="1009" spans="1:28" x14ac:dyDescent="0.3">
      <c r="A1009" s="17">
        <f>IF(ISBLANK(Original!C1009),1,0)</f>
        <v>0</v>
      </c>
      <c r="B1009" s="2" t="str">
        <f>MID(Original!D1009,8,1)&amp;MID(Original!F1009,8,1)</f>
        <v>A</v>
      </c>
      <c r="C1009" s="17">
        <f t="shared" si="75"/>
        <v>1</v>
      </c>
      <c r="D1009" s="18">
        <f>Original!G1009+1</f>
        <v>3</v>
      </c>
      <c r="E1009" s="18">
        <f>Original!H1009+1</f>
        <v>2</v>
      </c>
      <c r="F1009" s="18">
        <f>10-Original!I1009+1</f>
        <v>3</v>
      </c>
      <c r="G1009" s="18">
        <f>Original!J1009+1</f>
        <v>4</v>
      </c>
      <c r="H1009" s="18">
        <f>Original!K1009+1</f>
        <v>3</v>
      </c>
      <c r="I1009" s="18">
        <f>10-Original!L1009+1</f>
        <v>4</v>
      </c>
      <c r="J1009" s="4">
        <f t="shared" si="76"/>
        <v>3.1666666666666665</v>
      </c>
      <c r="K1009" s="18">
        <f>Original!M1009</f>
        <v>3</v>
      </c>
      <c r="L1009" s="20">
        <f>IF(RIGHT(Original!N1009,3)="â‚¬",LEFT(Original!N1009,(LEN(Original!N1009)-3)),Original!N1009)</f>
        <v>100</v>
      </c>
      <c r="M1009" s="21">
        <f t="shared" si="77"/>
        <v>100</v>
      </c>
      <c r="N1009" s="5">
        <f t="shared" si="78"/>
        <v>100</v>
      </c>
      <c r="O1009" s="5">
        <f t="shared" si="79"/>
        <v>100</v>
      </c>
      <c r="P1009" s="22" t="str">
        <f>IF(Original!O1009="mÃ¤nnlich","0",IF(Original!O1009="weiblich","1",""))</f>
        <v>1</v>
      </c>
      <c r="Q1009" s="22">
        <f>IFERROR(INDEX(Alter!$B$1:$B$7,MATCH(LEFT(Original!P1009,5),Alter!$A$1:$A$7,0)),"")</f>
        <v>2</v>
      </c>
      <c r="R1009" s="23">
        <f>IFERROR(INDEX(Abschluss!$B$1:$B$10,MATCH(Original!Q1009,Abschluss!$A$1:$A$10,0)),"")</f>
        <v>4</v>
      </c>
      <c r="S1009" s="23">
        <f>IFERROR(INDEX(Tätigkeit!$B$1:$B$10,MATCH(Original!R1009,Tätigkeit!$A$1:$A$10,0)),"")</f>
        <v>1</v>
      </c>
      <c r="T1009" s="23">
        <f>IFERROR(INDEX(Berufsfeld!$B$1:$B$16,MATCH(Original!S1009,Berufsfeld!$A$1:$A$16,0)),"")</f>
        <v>1</v>
      </c>
      <c r="U1009" s="23">
        <f>IFERROR(INDEX(Studium!$B$1:$B$11,MATCH(Original!T1009,Studium!$A$1:$A$11,0)),"")</f>
        <v>2</v>
      </c>
      <c r="V1009" s="24">
        <f>IFERROR(INDEX(Einkommen!$B$1:$B$17,MATCH(Original!U1009,Einkommen!$A$1:$A$17,0)),"")</f>
        <v>2</v>
      </c>
      <c r="W1009" s="24">
        <f>IF(Original!V1009="","",Original!V1009+1)</f>
        <v>6</v>
      </c>
      <c r="X1009" s="24">
        <f>IF(Original!W1009="","",Original!W1009+1)</f>
        <v>4</v>
      </c>
      <c r="Y1009" s="25">
        <f>IF(Original!X1009="ja",1,IF(Original!X1009="nein",0,""))</f>
        <v>1</v>
      </c>
      <c r="Z1009" s="25">
        <f>IF(Original!Y1009="ja",0,IF(Original!Y1009="nein",1,""))</f>
        <v>0</v>
      </c>
      <c r="AA1009" s="25">
        <f>IF(OR(Original!Z1009="Meine Meinung zu Amazon hat meine Entscheidung im ersten Teil des Fragebogens nicht beeinflusst.",neu!C1009=0),0,IF(AND(Original!Z1009="Ich habe mich wegen meiner Amazon-Vorbehalte im ersten Teil des Fragebogens fÃ¼r das Spenden entschieden.",neu!C1009=1),1,""))</f>
        <v>0</v>
      </c>
      <c r="AB1009" s="19"/>
    </row>
    <row r="1010" spans="1:28" x14ac:dyDescent="0.3">
      <c r="A1010" s="17">
        <f>IF(ISBLANK(Original!C1010),1,0)</f>
        <v>1</v>
      </c>
      <c r="B1010" s="2" t="str">
        <f>MID(Original!D1010,8,1)&amp;MID(Original!F1010,8,1)</f>
        <v>A</v>
      </c>
      <c r="C1010" s="17">
        <f t="shared" si="75"/>
        <v>1</v>
      </c>
      <c r="D1010" s="18">
        <f>Original!G1010+1</f>
        <v>6</v>
      </c>
      <c r="E1010" s="18">
        <f>Original!H1010+1</f>
        <v>6</v>
      </c>
      <c r="F1010" s="18">
        <f>10-Original!I1010+1</f>
        <v>4</v>
      </c>
      <c r="G1010" s="18">
        <f>Original!J1010+1</f>
        <v>5</v>
      </c>
      <c r="H1010" s="18">
        <f>Original!K1010+1</f>
        <v>3</v>
      </c>
      <c r="I1010" s="18">
        <f>10-Original!L1010+1</f>
        <v>6</v>
      </c>
      <c r="J1010" s="4">
        <f t="shared" si="76"/>
        <v>5</v>
      </c>
      <c r="K1010" s="18">
        <f>Original!M1010</f>
        <v>9</v>
      </c>
      <c r="L1010" s="20" t="str">
        <f>IF(RIGHT(Original!N1010,3)="â‚¬",LEFT(Original!N1010,(LEN(Original!N1010)-3)),Original!N1010)</f>
        <v>200</v>
      </c>
      <c r="M1010" s="21" t="str">
        <f t="shared" si="77"/>
        <v>200</v>
      </c>
      <c r="N1010" s="5" t="str">
        <f t="shared" si="78"/>
        <v>200</v>
      </c>
      <c r="O1010" s="5">
        <f t="shared" si="79"/>
        <v>200</v>
      </c>
      <c r="P1010" s="22" t="str">
        <f>IF(Original!O1010="mÃ¤nnlich","0",IF(Original!O1010="weiblich","1",""))</f>
        <v>1</v>
      </c>
      <c r="Q1010" s="22">
        <f>IFERROR(INDEX(Alter!$B$1:$B$7,MATCH(LEFT(Original!P1010,5),Alter!$A$1:$A$7,0)),"")</f>
        <v>3</v>
      </c>
      <c r="R1010" s="23">
        <f>IFERROR(INDEX(Abschluss!$B$1:$B$10,MATCH(Original!Q1010,Abschluss!$A$1:$A$10,0)),"")</f>
        <v>8</v>
      </c>
      <c r="S1010" s="23">
        <f>IFERROR(INDEX(Tätigkeit!$B$1:$B$10,MATCH(Original!R1010,Tätigkeit!$A$1:$A$10,0)),"")</f>
        <v>3</v>
      </c>
      <c r="T1010" s="23">
        <f>IFERROR(INDEX(Berufsfeld!$B$1:$B$16,MATCH(Original!S1010,Berufsfeld!$A$1:$A$16,0)),"")</f>
        <v>2</v>
      </c>
      <c r="U1010" s="23">
        <f>IFERROR(INDEX(Studium!$B$1:$B$11,MATCH(Original!T1010,Studium!$A$1:$A$11,0)),"")</f>
        <v>9</v>
      </c>
      <c r="V1010" s="24">
        <f>IFERROR(INDEX(Einkommen!$B$1:$B$17,MATCH(Original!U1010,Einkommen!$A$1:$A$17,0)),"")</f>
        <v>6</v>
      </c>
      <c r="W1010" s="24">
        <f>IF(Original!V1010="","",Original!V1010+1)</f>
        <v>4</v>
      </c>
      <c r="X1010" s="24">
        <f>IF(Original!W1010="","",Original!W1010+1)</f>
        <v>4</v>
      </c>
      <c r="Y1010" s="25">
        <f>IF(Original!X1010="ja",1,IF(Original!X1010="nein",0,""))</f>
        <v>1</v>
      </c>
      <c r="Z1010" s="25">
        <f>IF(Original!Y1010="ja",0,IF(Original!Y1010="nein",1,""))</f>
        <v>0</v>
      </c>
      <c r="AA1010" s="25">
        <f>IF(OR(Original!Z1010="Meine Meinung zu Amazon hat meine Entscheidung im ersten Teil des Fragebogens nicht beeinflusst.",neu!C1010=0),0,IF(AND(Original!Z1010="Ich habe mich wegen meiner Amazon-Vorbehalte im ersten Teil des Fragebogens fÃ¼r das Spenden entschieden.",neu!C1010=1),1,""))</f>
        <v>0</v>
      </c>
      <c r="AB1010" s="19"/>
    </row>
    <row r="1011" spans="1:28" x14ac:dyDescent="0.3">
      <c r="A1011" s="17">
        <f>IF(ISBLANK(Original!C1011),1,0)</f>
        <v>0</v>
      </c>
      <c r="B1011" s="2" t="str">
        <f>MID(Original!D1011,8,1)&amp;MID(Original!F1011,8,1)</f>
        <v>A</v>
      </c>
      <c r="C1011" s="17">
        <f t="shared" si="75"/>
        <v>1</v>
      </c>
      <c r="D1011" s="18">
        <f>Original!G1011+1</f>
        <v>1</v>
      </c>
      <c r="E1011" s="18">
        <f>Original!H1011+1</f>
        <v>1</v>
      </c>
      <c r="F1011" s="18">
        <f>10-Original!I1011+1</f>
        <v>3</v>
      </c>
      <c r="G1011" s="18">
        <f>Original!J1011+1</f>
        <v>1</v>
      </c>
      <c r="H1011" s="18">
        <f>Original!K1011+1</f>
        <v>1</v>
      </c>
      <c r="I1011" s="18">
        <f>10-Original!L1011+1</f>
        <v>1</v>
      </c>
      <c r="J1011" s="4">
        <f t="shared" si="76"/>
        <v>1.3333333333333333</v>
      </c>
      <c r="K1011" s="18">
        <f>Original!M1011</f>
        <v>10</v>
      </c>
      <c r="L1011" s="20">
        <f>IF(RIGHT(Original!N1011,3)="â‚¬",LEFT(Original!N1011,(LEN(Original!N1011)-3)),Original!N1011)</f>
        <v>250</v>
      </c>
      <c r="M1011" s="21">
        <f t="shared" si="77"/>
        <v>250</v>
      </c>
      <c r="N1011" s="5">
        <f t="shared" si="78"/>
        <v>250</v>
      </c>
      <c r="O1011" s="5">
        <f t="shared" si="79"/>
        <v>250</v>
      </c>
      <c r="P1011" s="22" t="str">
        <f>IF(Original!O1011="mÃ¤nnlich","0",IF(Original!O1011="weiblich","1",""))</f>
        <v>1</v>
      </c>
      <c r="Q1011" s="22">
        <f>IFERROR(INDEX(Alter!$B$1:$B$7,MATCH(LEFT(Original!P1011,5),Alter!$A$1:$A$7,0)),"")</f>
        <v>3</v>
      </c>
      <c r="R1011" s="23">
        <f>IFERROR(INDEX(Abschluss!$B$1:$B$10,MATCH(Original!Q1011,Abschluss!$A$1:$A$10,0)),"")</f>
        <v>4</v>
      </c>
      <c r="S1011" s="23" t="str">
        <f>IFERROR(INDEX(Tätigkeit!$B$1:$B$10,MATCH(Original!R1011,Tätigkeit!$A$1:$A$10,0)),"")</f>
        <v/>
      </c>
      <c r="T1011" s="23">
        <f>IFERROR(INDEX(Berufsfeld!$B$1:$B$16,MATCH(Original!S1011,Berufsfeld!$A$1:$A$16,0)),"")</f>
        <v>2</v>
      </c>
      <c r="U1011" s="23">
        <f>IFERROR(INDEX(Studium!$B$1:$B$11,MATCH(Original!T1011,Studium!$A$1:$A$11,0)),"")</f>
        <v>9</v>
      </c>
      <c r="V1011" s="24">
        <f>IFERROR(INDEX(Einkommen!$B$1:$B$17,MATCH(Original!U1011,Einkommen!$A$1:$A$17,0)),"")</f>
        <v>1</v>
      </c>
      <c r="W1011" s="24">
        <f>IF(Original!V1011="","",Original!V1011+1)</f>
        <v>3</v>
      </c>
      <c r="X1011" s="24">
        <f>IF(Original!W1011="","",Original!W1011+1)</f>
        <v>3</v>
      </c>
      <c r="Y1011" s="25">
        <f>IF(Original!X1011="ja",1,IF(Original!X1011="nein",0,""))</f>
        <v>1</v>
      </c>
      <c r="Z1011" s="25">
        <f>IF(Original!Y1011="ja",0,IF(Original!Y1011="nein",1,""))</f>
        <v>0</v>
      </c>
      <c r="AA1011" s="25">
        <f>IF(OR(Original!Z1011="Meine Meinung zu Amazon hat meine Entscheidung im ersten Teil des Fragebogens nicht beeinflusst.",neu!C1011=0),0,IF(AND(Original!Z1011="Ich habe mich wegen meiner Amazon-Vorbehalte im ersten Teil des Fragebogens fÃ¼r das Spenden entschieden.",neu!C1011=1),1,""))</f>
        <v>0</v>
      </c>
      <c r="AB1011" s="19"/>
    </row>
    <row r="1012" spans="1:28" x14ac:dyDescent="0.3">
      <c r="A1012" s="17">
        <f>IF(ISBLANK(Original!C1012),1,0)</f>
        <v>0</v>
      </c>
      <c r="B1012" s="2" t="str">
        <f>MID(Original!D1012,8,1)&amp;MID(Original!F1012,8,1)</f>
        <v>A</v>
      </c>
      <c r="C1012" s="17">
        <f t="shared" si="75"/>
        <v>1</v>
      </c>
      <c r="D1012" s="18">
        <f>Original!G1012+1</f>
        <v>8</v>
      </c>
      <c r="E1012" s="18">
        <f>Original!H1012+1</f>
        <v>9</v>
      </c>
      <c r="F1012" s="18">
        <f>10-Original!I1012+1</f>
        <v>4</v>
      </c>
      <c r="G1012" s="18">
        <f>Original!J1012+1</f>
        <v>6</v>
      </c>
      <c r="H1012" s="18">
        <f>Original!K1012+1</f>
        <v>6</v>
      </c>
      <c r="I1012" s="18">
        <f>10-Original!L1012+1</f>
        <v>8</v>
      </c>
      <c r="J1012" s="4">
        <f t="shared" si="76"/>
        <v>6.833333333333333</v>
      </c>
      <c r="K1012" s="18">
        <f>Original!M1012</f>
        <v>7</v>
      </c>
      <c r="L1012" s="20">
        <f>IF(RIGHT(Original!N1012,3)="â‚¬",LEFT(Original!N1012,(LEN(Original!N1012)-3)),Original!N1012)</f>
        <v>200</v>
      </c>
      <c r="M1012" s="21">
        <f t="shared" si="77"/>
        <v>200</v>
      </c>
      <c r="N1012" s="5">
        <f t="shared" si="78"/>
        <v>200</v>
      </c>
      <c r="O1012" s="5">
        <f t="shared" si="79"/>
        <v>200</v>
      </c>
      <c r="P1012" s="22" t="str">
        <f>IF(Original!O1012="mÃ¤nnlich","0",IF(Original!O1012="weiblich","1",""))</f>
        <v>0</v>
      </c>
      <c r="Q1012" s="22">
        <f>IFERROR(INDEX(Alter!$B$1:$B$7,MATCH(LEFT(Original!P1012,5),Alter!$A$1:$A$7,0)),"")</f>
        <v>3</v>
      </c>
      <c r="R1012" s="23">
        <f>IFERROR(INDEX(Abschluss!$B$1:$B$10,MATCH(Original!Q1012,Abschluss!$A$1:$A$10,0)),"")</f>
        <v>8</v>
      </c>
      <c r="S1012" s="23">
        <f>IFERROR(INDEX(Tätigkeit!$B$1:$B$10,MATCH(Original!R1012,Tätigkeit!$A$1:$A$10,0)),"")</f>
        <v>2</v>
      </c>
      <c r="T1012" s="23">
        <f>IFERROR(INDEX(Berufsfeld!$B$1:$B$16,MATCH(Original!S1012,Berufsfeld!$A$1:$A$16,0)),"")</f>
        <v>11</v>
      </c>
      <c r="U1012" s="23">
        <f>IFERROR(INDEX(Studium!$B$1:$B$11,MATCH(Original!T1012,Studium!$A$1:$A$11,0)),"")</f>
        <v>4</v>
      </c>
      <c r="V1012" s="24">
        <f>IFERROR(INDEX(Einkommen!$B$1:$B$17,MATCH(Original!U1012,Einkommen!$A$1:$A$17,0)),"")</f>
        <v>2</v>
      </c>
      <c r="W1012" s="24">
        <f>IF(Original!V1012="","",Original!V1012+1)</f>
        <v>4</v>
      </c>
      <c r="X1012" s="24">
        <f>IF(Original!W1012="","",Original!W1012+1)</f>
        <v>5</v>
      </c>
      <c r="Y1012" s="25">
        <f>IF(Original!X1012="ja",1,IF(Original!X1012="nein",0,""))</f>
        <v>1</v>
      </c>
      <c r="Z1012" s="25">
        <f>IF(Original!Y1012="ja",0,IF(Original!Y1012="nein",1,""))</f>
        <v>0</v>
      </c>
      <c r="AA1012" s="25">
        <f>IF(OR(Original!Z1012="Meine Meinung zu Amazon hat meine Entscheidung im ersten Teil des Fragebogens nicht beeinflusst.",neu!C1012=0),0,IF(AND(Original!Z1012="Ich habe mich wegen meiner Amazon-Vorbehalte im ersten Teil des Fragebogens fÃ¼r das Spenden entschieden.",neu!C1012=1),1,""))</f>
        <v>0</v>
      </c>
      <c r="AB1012" s="19"/>
    </row>
    <row r="1013" spans="1:28" x14ac:dyDescent="0.3">
      <c r="A1013" s="17">
        <f>IF(ISBLANK(Original!C1013),1,0)</f>
        <v>0</v>
      </c>
      <c r="B1013" s="2" t="str">
        <f>MID(Original!D1013,8,1)&amp;MID(Original!F1013,8,1)</f>
        <v>B</v>
      </c>
      <c r="C1013" s="17">
        <f t="shared" si="75"/>
        <v>0</v>
      </c>
      <c r="D1013" s="18">
        <f>Original!G1013+1</f>
        <v>8</v>
      </c>
      <c r="E1013" s="18">
        <f>Original!H1013+1</f>
        <v>8</v>
      </c>
      <c r="F1013" s="18">
        <f>10-Original!I1013+1</f>
        <v>5</v>
      </c>
      <c r="G1013" s="18">
        <f>Original!J1013+1</f>
        <v>6</v>
      </c>
      <c r="H1013" s="18">
        <f>Original!K1013+1</f>
        <v>4</v>
      </c>
      <c r="I1013" s="18">
        <f>10-Original!L1013+1</f>
        <v>9</v>
      </c>
      <c r="J1013" s="4">
        <f t="shared" si="76"/>
        <v>6.666666666666667</v>
      </c>
      <c r="K1013" s="18">
        <f>Original!M1013</f>
        <v>6</v>
      </c>
      <c r="L1013" s="20">
        <f>IF(RIGHT(Original!N1013,3)="â‚¬",LEFT(Original!N1013,(LEN(Original!N1013)-3)),Original!N1013)</f>
        <v>50</v>
      </c>
      <c r="M1013" s="21">
        <f t="shared" si="77"/>
        <v>50</v>
      </c>
      <c r="N1013" s="5">
        <f t="shared" si="78"/>
        <v>50</v>
      </c>
      <c r="O1013" s="5">
        <f t="shared" si="79"/>
        <v>50</v>
      </c>
      <c r="P1013" s="22" t="str">
        <f>IF(Original!O1013="mÃ¤nnlich","0",IF(Original!O1013="weiblich","1",""))</f>
        <v>1</v>
      </c>
      <c r="Q1013" s="22">
        <f>IFERROR(INDEX(Alter!$B$1:$B$7,MATCH(LEFT(Original!P1013,5),Alter!$A$1:$A$7,0)),"")</f>
        <v>3</v>
      </c>
      <c r="R1013" s="23">
        <f>IFERROR(INDEX(Abschluss!$B$1:$B$10,MATCH(Original!Q1013,Abschluss!$A$1:$A$10,0)),"")</f>
        <v>4</v>
      </c>
      <c r="S1013" s="23">
        <f>IFERROR(INDEX(Tätigkeit!$B$1:$B$10,MATCH(Original!R1013,Tätigkeit!$A$1:$A$10,0)),"")</f>
        <v>1</v>
      </c>
      <c r="T1013" s="23" t="str">
        <f>IFERROR(INDEX(Berufsfeld!$B$1:$B$16,MATCH(Original!S1013,Berufsfeld!$A$1:$A$16,0)),"")</f>
        <v/>
      </c>
      <c r="U1013" s="23">
        <f>IFERROR(INDEX(Studium!$B$1:$B$11,MATCH(Original!T1013,Studium!$A$1:$A$11,0)),"")</f>
        <v>9</v>
      </c>
      <c r="V1013" s="24">
        <f>IFERROR(INDEX(Einkommen!$B$1:$B$17,MATCH(Original!U1013,Einkommen!$A$1:$A$17,0)),"")</f>
        <v>2</v>
      </c>
      <c r="W1013" s="24">
        <f>IF(Original!V1013="","",Original!V1013+1)</f>
        <v>4</v>
      </c>
      <c r="X1013" s="24">
        <f>IF(Original!W1013="","",Original!W1013+1)</f>
        <v>3</v>
      </c>
      <c r="Y1013" s="25">
        <f>IF(Original!X1013="ja",1,IF(Original!X1013="nein",0,""))</f>
        <v>1</v>
      </c>
      <c r="Z1013" s="25">
        <f>IF(Original!Y1013="ja",0,IF(Original!Y1013="nein",1,""))</f>
        <v>0</v>
      </c>
      <c r="AA1013" s="25">
        <f>IF(OR(Original!Z1013="Meine Meinung zu Amazon hat meine Entscheidung im ersten Teil des Fragebogens nicht beeinflusst.",neu!C1013=0),0,IF(AND(Original!Z1013="Ich habe mich wegen meiner Amazon-Vorbehalte im ersten Teil des Fragebogens fÃ¼r das Spenden entschieden.",neu!C1013=1),1,""))</f>
        <v>0</v>
      </c>
      <c r="AB1013" s="19"/>
    </row>
    <row r="1014" spans="1:28" x14ac:dyDescent="0.3">
      <c r="A1014" s="17">
        <f>IF(ISBLANK(Original!C1014),1,0)</f>
        <v>1</v>
      </c>
      <c r="B1014" s="2" t="str">
        <f>MID(Original!D1014,8,1)&amp;MID(Original!F1014,8,1)</f>
        <v>A</v>
      </c>
      <c r="C1014" s="17">
        <f t="shared" si="75"/>
        <v>1</v>
      </c>
      <c r="D1014" s="18">
        <f>Original!G1014+1</f>
        <v>11</v>
      </c>
      <c r="E1014" s="18">
        <f>Original!H1014+1</f>
        <v>10</v>
      </c>
      <c r="F1014" s="18">
        <f>10-Original!I1014+1</f>
        <v>5</v>
      </c>
      <c r="G1014" s="18">
        <f>Original!J1014+1</f>
        <v>4</v>
      </c>
      <c r="H1014" s="18">
        <f>Original!K1014+1</f>
        <v>4</v>
      </c>
      <c r="I1014" s="18">
        <f>10-Original!L1014+1</f>
        <v>5</v>
      </c>
      <c r="J1014" s="4">
        <f t="shared" si="76"/>
        <v>6.5</v>
      </c>
      <c r="K1014" s="18">
        <f>Original!M1014</f>
        <v>8</v>
      </c>
      <c r="L1014" s="20" t="str">
        <f>IF(RIGHT(Original!N1014,3)="â‚¬",LEFT(Original!N1014,(LEN(Original!N1014)-3)),Original!N1014)</f>
        <v>35-50%</v>
      </c>
      <c r="M1014" s="21" t="str">
        <f t="shared" si="77"/>
        <v>35-50%</v>
      </c>
      <c r="N1014" s="5">
        <v>425</v>
      </c>
      <c r="O1014" s="5">
        <f t="shared" si="79"/>
        <v>425</v>
      </c>
      <c r="P1014" s="22" t="str">
        <f>IF(Original!O1014="mÃ¤nnlich","0",IF(Original!O1014="weiblich","1",""))</f>
        <v>1</v>
      </c>
      <c r="Q1014" s="22">
        <f>IFERROR(INDEX(Alter!$B$1:$B$7,MATCH(LEFT(Original!P1014,5),Alter!$A$1:$A$7,0)),"")</f>
        <v>2</v>
      </c>
      <c r="R1014" s="23">
        <f>IFERROR(INDEX(Abschluss!$B$1:$B$10,MATCH(Original!Q1014,Abschluss!$A$1:$A$10,0)),"")</f>
        <v>7</v>
      </c>
      <c r="S1014" s="23">
        <f>IFERROR(INDEX(Tätigkeit!$B$1:$B$10,MATCH(Original!R1014,Tätigkeit!$A$1:$A$10,0)),"")</f>
        <v>2</v>
      </c>
      <c r="T1014" s="23">
        <f>IFERROR(INDEX(Berufsfeld!$B$1:$B$16,MATCH(Original!S1014,Berufsfeld!$A$1:$A$16,0)),"")</f>
        <v>6</v>
      </c>
      <c r="U1014" s="23" t="str">
        <f>IFERROR(INDEX(Studium!$B$1:$B$11,MATCH(Original!T1014,Studium!$A$1:$A$11,0)),"")</f>
        <v/>
      </c>
      <c r="V1014" s="24">
        <f>IFERROR(INDEX(Einkommen!$B$1:$B$17,MATCH(Original!U1014,Einkommen!$A$1:$A$17,0)),"")</f>
        <v>2</v>
      </c>
      <c r="W1014" s="24">
        <f>IF(Original!V1014="","",Original!V1014+1)</f>
        <v>7</v>
      </c>
      <c r="X1014" s="24">
        <f>IF(Original!W1014="","",Original!W1014+1)</f>
        <v>2</v>
      </c>
      <c r="Y1014" s="25">
        <f>IF(Original!X1014="ja",1,IF(Original!X1014="nein",0,""))</f>
        <v>1</v>
      </c>
      <c r="Z1014" s="25">
        <f>IF(Original!Y1014="ja",0,IF(Original!Y1014="nein",1,""))</f>
        <v>0</v>
      </c>
      <c r="AA1014" s="25">
        <f>IF(OR(Original!Z1014="Meine Meinung zu Amazon hat meine Entscheidung im ersten Teil des Fragebogens nicht beeinflusst.",neu!C1014=0),0,IF(AND(Original!Z1014="Ich habe mich wegen meiner Amazon-Vorbehalte im ersten Teil des Fragebogens fÃ¼r das Spenden entschieden.",neu!C1014=1),1,""))</f>
        <v>0</v>
      </c>
      <c r="AB1014" s="19"/>
    </row>
    <row r="1015" spans="1:28" x14ac:dyDescent="0.3">
      <c r="A1015" s="17">
        <f>IF(ISBLANK(Original!C1015),1,0)</f>
        <v>1</v>
      </c>
      <c r="B1015" s="2" t="str">
        <f>MID(Original!D1015,8,1)&amp;MID(Original!F1015,8,1)</f>
        <v>A</v>
      </c>
      <c r="C1015" s="17">
        <f t="shared" si="75"/>
        <v>1</v>
      </c>
      <c r="D1015" s="18">
        <f>Original!G1015+1</f>
        <v>9</v>
      </c>
      <c r="E1015" s="18">
        <f>Original!H1015+1</f>
        <v>7</v>
      </c>
      <c r="F1015" s="18">
        <f>10-Original!I1015+1</f>
        <v>3</v>
      </c>
      <c r="G1015" s="18">
        <f>Original!J1015+1</f>
        <v>8</v>
      </c>
      <c r="H1015" s="18">
        <f>Original!K1015+1</f>
        <v>5</v>
      </c>
      <c r="I1015" s="18">
        <f>10-Original!L1015+1</f>
        <v>7</v>
      </c>
      <c r="J1015" s="4">
        <f t="shared" si="76"/>
        <v>6.5</v>
      </c>
      <c r="K1015" s="18">
        <f>Original!M1015</f>
        <v>8</v>
      </c>
      <c r="L1015" s="20">
        <f>IF(RIGHT(Original!N1015,3)="â‚¬",LEFT(Original!N1015,(LEN(Original!N1015)-3)),Original!N1015)</f>
        <v>500</v>
      </c>
      <c r="M1015" s="21">
        <f t="shared" si="77"/>
        <v>500</v>
      </c>
      <c r="N1015" s="5">
        <f t="shared" si="78"/>
        <v>500</v>
      </c>
      <c r="O1015" s="5">
        <f t="shared" si="79"/>
        <v>500</v>
      </c>
      <c r="P1015" s="22" t="str">
        <f>IF(Original!O1015="mÃ¤nnlich","0",IF(Original!O1015="weiblich","1",""))</f>
        <v>1</v>
      </c>
      <c r="Q1015" s="22">
        <f>IFERROR(INDEX(Alter!$B$1:$B$7,MATCH(LEFT(Original!P1015,5),Alter!$A$1:$A$7,0)),"")</f>
        <v>2</v>
      </c>
      <c r="R1015" s="23">
        <f>IFERROR(INDEX(Abschluss!$B$1:$B$10,MATCH(Original!Q1015,Abschluss!$A$1:$A$10,0)),"")</f>
        <v>4</v>
      </c>
      <c r="S1015" s="23">
        <f>IFERROR(INDEX(Tätigkeit!$B$1:$B$10,MATCH(Original!R1015,Tätigkeit!$A$1:$A$10,0)),"")</f>
        <v>1</v>
      </c>
      <c r="T1015" s="23" t="str">
        <f>IFERROR(INDEX(Berufsfeld!$B$1:$B$16,MATCH(Original!S1015,Berufsfeld!$A$1:$A$16,0)),"")</f>
        <v/>
      </c>
      <c r="U1015" s="23">
        <f>IFERROR(INDEX(Studium!$B$1:$B$11,MATCH(Original!T1015,Studium!$A$1:$A$11,0)),"")</f>
        <v>7</v>
      </c>
      <c r="V1015" s="24">
        <f>IFERROR(INDEX(Einkommen!$B$1:$B$17,MATCH(Original!U1015,Einkommen!$A$1:$A$17,0)),"")</f>
        <v>1</v>
      </c>
      <c r="W1015" s="24">
        <f>IF(Original!V1015="","",Original!V1015+1)</f>
        <v>4</v>
      </c>
      <c r="X1015" s="24">
        <f>IF(Original!W1015="","",Original!W1015+1)</f>
        <v>4</v>
      </c>
      <c r="Y1015" s="25">
        <f>IF(Original!X1015="ja",1,IF(Original!X1015="nein",0,""))</f>
        <v>1</v>
      </c>
      <c r="Z1015" s="25">
        <f>IF(Original!Y1015="ja",0,IF(Original!Y1015="nein",1,""))</f>
        <v>1</v>
      </c>
      <c r="AA1015" s="25">
        <f>IF(OR(Original!Z1015="Meine Meinung zu Amazon hat meine Entscheidung im ersten Teil des Fragebogens nicht beeinflusst.",neu!C1015=0),0,IF(AND(Original!Z1015="Ich habe mich wegen meiner Amazon-Vorbehalte im ersten Teil des Fragebogens fÃ¼r das Spenden entschieden.",neu!C1015=1),1,""))</f>
        <v>0</v>
      </c>
      <c r="AB1015" s="19"/>
    </row>
    <row r="1016" spans="1:28" x14ac:dyDescent="0.3">
      <c r="A1016" s="17">
        <f>IF(ISBLANK(Original!C1016),1,0)</f>
        <v>0</v>
      </c>
      <c r="B1016" s="2" t="str">
        <f>MID(Original!D1016,8,1)&amp;MID(Original!F1016,8,1)</f>
        <v>A</v>
      </c>
      <c r="C1016" s="17">
        <f t="shared" si="75"/>
        <v>1</v>
      </c>
      <c r="D1016" s="18">
        <f>Original!G1016+1</f>
        <v>7</v>
      </c>
      <c r="E1016" s="18">
        <f>Original!H1016+1</f>
        <v>8</v>
      </c>
      <c r="F1016" s="18">
        <f>10-Original!I1016+1</f>
        <v>6</v>
      </c>
      <c r="G1016" s="18">
        <f>Original!J1016+1</f>
        <v>7</v>
      </c>
      <c r="H1016" s="18">
        <f>Original!K1016+1</f>
        <v>6</v>
      </c>
      <c r="I1016" s="18">
        <f>10-Original!L1016+1</f>
        <v>5</v>
      </c>
      <c r="J1016" s="4">
        <f t="shared" si="76"/>
        <v>6.5</v>
      </c>
      <c r="K1016" s="18">
        <f>Original!M1016</f>
        <v>8</v>
      </c>
      <c r="L1016" s="20">
        <f>IF(RIGHT(Original!N1016,3)="â‚¬",LEFT(Original!N1016,(LEN(Original!N1016)-3)),Original!N1016)</f>
        <v>100</v>
      </c>
      <c r="M1016" s="21">
        <f t="shared" si="77"/>
        <v>100</v>
      </c>
      <c r="N1016" s="5">
        <f t="shared" si="78"/>
        <v>100</v>
      </c>
      <c r="O1016" s="5">
        <f t="shared" si="79"/>
        <v>100</v>
      </c>
      <c r="P1016" s="22" t="str">
        <f>IF(Original!O1016="mÃ¤nnlich","0",IF(Original!O1016="weiblich","1",""))</f>
        <v>1</v>
      </c>
      <c r="Q1016" s="22">
        <f>IFERROR(INDEX(Alter!$B$1:$B$7,MATCH(LEFT(Original!P1016,5),Alter!$A$1:$A$7,0)),"")</f>
        <v>2</v>
      </c>
      <c r="R1016" s="23">
        <f>IFERROR(INDEX(Abschluss!$B$1:$B$10,MATCH(Original!Q1016,Abschluss!$A$1:$A$10,0)),"")</f>
        <v>7</v>
      </c>
      <c r="S1016" s="23">
        <f>IFERROR(INDEX(Tätigkeit!$B$1:$B$10,MATCH(Original!R1016,Tätigkeit!$A$1:$A$10,0)),"")</f>
        <v>1</v>
      </c>
      <c r="T1016" s="23">
        <f>IFERROR(INDEX(Berufsfeld!$B$1:$B$16,MATCH(Original!S1016,Berufsfeld!$A$1:$A$16,0)),"")</f>
        <v>12</v>
      </c>
      <c r="U1016" s="23">
        <f>IFERROR(INDEX(Studium!$B$1:$B$11,MATCH(Original!T1016,Studium!$A$1:$A$11,0)),"")</f>
        <v>5</v>
      </c>
      <c r="V1016" s="24">
        <f>IFERROR(INDEX(Einkommen!$B$1:$B$17,MATCH(Original!U1016,Einkommen!$A$1:$A$17,0)),"")</f>
        <v>1</v>
      </c>
      <c r="W1016" s="24">
        <f>IF(Original!V1016="","",Original!V1016+1)</f>
        <v>4</v>
      </c>
      <c r="X1016" s="24">
        <f>IF(Original!W1016="","",Original!W1016+1)</f>
        <v>4</v>
      </c>
      <c r="Y1016" s="25">
        <f>IF(Original!X1016="ja",1,IF(Original!X1016="nein",0,""))</f>
        <v>1</v>
      </c>
      <c r="Z1016" s="25">
        <f>IF(Original!Y1016="ja",0,IF(Original!Y1016="nein",1,""))</f>
        <v>0</v>
      </c>
      <c r="AA1016" s="25">
        <f>IF(OR(Original!Z1016="Meine Meinung zu Amazon hat meine Entscheidung im ersten Teil des Fragebogens nicht beeinflusst.",neu!C1016=0),0,IF(AND(Original!Z1016="Ich habe mich wegen meiner Amazon-Vorbehalte im ersten Teil des Fragebogens fÃ¼r das Spenden entschieden.",neu!C1016=1),1,""))</f>
        <v>0</v>
      </c>
      <c r="AB1016" s="19"/>
    </row>
    <row r="1017" spans="1:28" x14ac:dyDescent="0.3">
      <c r="A1017" s="17">
        <f>IF(ISBLANK(Original!C1017),1,0)</f>
        <v>0</v>
      </c>
      <c r="B1017" s="2" t="str">
        <f>MID(Original!D1017,8,1)&amp;MID(Original!F1017,8,1)</f>
        <v>A</v>
      </c>
      <c r="C1017" s="17">
        <f t="shared" si="75"/>
        <v>1</v>
      </c>
      <c r="D1017" s="18">
        <f>Original!G1017+1</f>
        <v>6</v>
      </c>
      <c r="E1017" s="18">
        <f>Original!H1017+1</f>
        <v>5</v>
      </c>
      <c r="F1017" s="18">
        <f>10-Original!I1017+1</f>
        <v>4</v>
      </c>
      <c r="G1017" s="18">
        <f>Original!J1017+1</f>
        <v>4</v>
      </c>
      <c r="H1017" s="18">
        <f>Original!K1017+1</f>
        <v>4</v>
      </c>
      <c r="I1017" s="18">
        <f>10-Original!L1017+1</f>
        <v>3</v>
      </c>
      <c r="J1017" s="4">
        <f t="shared" si="76"/>
        <v>4.333333333333333</v>
      </c>
      <c r="K1017" s="18">
        <f>Original!M1017</f>
        <v>8</v>
      </c>
      <c r="L1017" s="20">
        <f>IF(RIGHT(Original!N1017,3)="â‚¬",LEFT(Original!N1017,(LEN(Original!N1017)-3)),Original!N1017)</f>
        <v>500</v>
      </c>
      <c r="M1017" s="21">
        <f t="shared" si="77"/>
        <v>500</v>
      </c>
      <c r="N1017" s="5">
        <f t="shared" si="78"/>
        <v>500</v>
      </c>
      <c r="O1017" s="5">
        <f t="shared" si="79"/>
        <v>500</v>
      </c>
      <c r="P1017" s="22" t="str">
        <f>IF(Original!O1017="mÃ¤nnlich","0",IF(Original!O1017="weiblich","1",""))</f>
        <v>1</v>
      </c>
      <c r="Q1017" s="22">
        <f>IFERROR(INDEX(Alter!$B$1:$B$7,MATCH(LEFT(Original!P1017,5),Alter!$A$1:$A$7,0)),"")</f>
        <v>2</v>
      </c>
      <c r="R1017" s="23">
        <f>IFERROR(INDEX(Abschluss!$B$1:$B$10,MATCH(Original!Q1017,Abschluss!$A$1:$A$10,0)),"")</f>
        <v>7</v>
      </c>
      <c r="S1017" s="23">
        <f>IFERROR(INDEX(Tätigkeit!$B$1:$B$10,MATCH(Original!R1017,Tätigkeit!$A$1:$A$10,0)),"")</f>
        <v>1</v>
      </c>
      <c r="T1017" s="23">
        <f>IFERROR(INDEX(Berufsfeld!$B$1:$B$16,MATCH(Original!S1017,Berufsfeld!$A$1:$A$16,0)),"")</f>
        <v>2</v>
      </c>
      <c r="U1017" s="23">
        <f>IFERROR(INDEX(Studium!$B$1:$B$11,MATCH(Original!T1017,Studium!$A$1:$A$11,0)),"")</f>
        <v>9</v>
      </c>
      <c r="V1017" s="24">
        <f>IFERROR(INDEX(Einkommen!$B$1:$B$17,MATCH(Original!U1017,Einkommen!$A$1:$A$17,0)),"")</f>
        <v>1</v>
      </c>
      <c r="W1017" s="24">
        <f>IF(Original!V1017="","",Original!V1017+1)</f>
        <v>2</v>
      </c>
      <c r="X1017" s="24">
        <f>IF(Original!W1017="","",Original!W1017+1)</f>
        <v>3</v>
      </c>
      <c r="Y1017" s="25">
        <f>IF(Original!X1017="ja",1,IF(Original!X1017="nein",0,""))</f>
        <v>1</v>
      </c>
      <c r="Z1017" s="25">
        <f>IF(Original!Y1017="ja",0,IF(Original!Y1017="nein",1,""))</f>
        <v>0</v>
      </c>
      <c r="AA1017" s="25">
        <f>IF(OR(Original!Z1017="Meine Meinung zu Amazon hat meine Entscheidung im ersten Teil des Fragebogens nicht beeinflusst.",neu!C1017=0),0,IF(AND(Original!Z1017="Ich habe mich wegen meiner Amazon-Vorbehalte im ersten Teil des Fragebogens fÃ¼r das Spenden entschieden.",neu!C1017=1),1,""))</f>
        <v>0</v>
      </c>
      <c r="AB1017" s="19"/>
    </row>
    <row r="1018" spans="1:28" x14ac:dyDescent="0.3">
      <c r="A1018" s="17">
        <f>IF(ISBLANK(Original!C1018),1,0)</f>
        <v>0</v>
      </c>
      <c r="B1018" s="2" t="str">
        <f>MID(Original!D1018,8,1)&amp;MID(Original!F1018,8,1)</f>
        <v>A</v>
      </c>
      <c r="C1018" s="17">
        <f t="shared" si="75"/>
        <v>1</v>
      </c>
      <c r="D1018" s="18">
        <f>Original!G1018+1</f>
        <v>9</v>
      </c>
      <c r="E1018" s="18">
        <f>Original!H1018+1</f>
        <v>9</v>
      </c>
      <c r="F1018" s="18">
        <f>10-Original!I1018+1</f>
        <v>2</v>
      </c>
      <c r="G1018" s="18">
        <f>Original!J1018+1</f>
        <v>9</v>
      </c>
      <c r="H1018" s="18">
        <f>Original!K1018+1</f>
        <v>4</v>
      </c>
      <c r="I1018" s="18">
        <f>10-Original!L1018+1</f>
        <v>4</v>
      </c>
      <c r="J1018" s="4">
        <f t="shared" si="76"/>
        <v>6.166666666666667</v>
      </c>
      <c r="K1018" s="18">
        <f>Original!M1018</f>
        <v>7</v>
      </c>
      <c r="L1018" s="20">
        <f>IF(RIGHT(Original!N1018,3)="â‚¬",LEFT(Original!N1018,(LEN(Original!N1018)-3)),Original!N1018)</f>
        <v>100</v>
      </c>
      <c r="M1018" s="21">
        <f t="shared" si="77"/>
        <v>100</v>
      </c>
      <c r="N1018" s="5">
        <f t="shared" si="78"/>
        <v>100</v>
      </c>
      <c r="O1018" s="5">
        <f t="shared" si="79"/>
        <v>100</v>
      </c>
      <c r="P1018" s="22" t="str">
        <f>IF(Original!O1018="mÃ¤nnlich","0",IF(Original!O1018="weiblich","1",""))</f>
        <v>0</v>
      </c>
      <c r="Q1018" s="22">
        <f>IFERROR(INDEX(Alter!$B$1:$B$7,MATCH(LEFT(Original!P1018,5),Alter!$A$1:$A$7,0)),"")</f>
        <v>3</v>
      </c>
      <c r="R1018" s="23">
        <f>IFERROR(INDEX(Abschluss!$B$1:$B$10,MATCH(Original!Q1018,Abschluss!$A$1:$A$10,0)),"")</f>
        <v>8</v>
      </c>
      <c r="S1018" s="23">
        <f>IFERROR(INDEX(Tätigkeit!$B$1:$B$10,MATCH(Original!R1018,Tätigkeit!$A$1:$A$10,0)),"")</f>
        <v>2</v>
      </c>
      <c r="T1018" s="23">
        <f>IFERROR(INDEX(Berufsfeld!$B$1:$B$16,MATCH(Original!S1018,Berufsfeld!$A$1:$A$16,0)),"")</f>
        <v>10</v>
      </c>
      <c r="U1018" s="23">
        <f>IFERROR(INDEX(Studium!$B$1:$B$11,MATCH(Original!T1018,Studium!$A$1:$A$11,0)),"")</f>
        <v>6</v>
      </c>
      <c r="V1018" s="24">
        <f>IFERROR(INDEX(Einkommen!$B$1:$B$17,MATCH(Original!U1018,Einkommen!$A$1:$A$17,0)),"")</f>
        <v>6</v>
      </c>
      <c r="W1018" s="24">
        <f>IF(Original!V1018="","",Original!V1018+1)</f>
        <v>4</v>
      </c>
      <c r="X1018" s="24">
        <f>IF(Original!W1018="","",Original!W1018+1)</f>
        <v>4</v>
      </c>
      <c r="Y1018" s="25">
        <f>IF(Original!X1018="ja",1,IF(Original!X1018="nein",0,""))</f>
        <v>1</v>
      </c>
      <c r="Z1018" s="25">
        <f>IF(Original!Y1018="ja",0,IF(Original!Y1018="nein",1,""))</f>
        <v>0</v>
      </c>
      <c r="AA1018" s="25">
        <f>IF(OR(Original!Z1018="Meine Meinung zu Amazon hat meine Entscheidung im ersten Teil des Fragebogens nicht beeinflusst.",neu!C1018=0),0,IF(AND(Original!Z1018="Ich habe mich wegen meiner Amazon-Vorbehalte im ersten Teil des Fragebogens fÃ¼r das Spenden entschieden.",neu!C1018=1),1,""))</f>
        <v>0</v>
      </c>
      <c r="AB1018" s="19"/>
    </row>
    <row r="1019" spans="1:28" x14ac:dyDescent="0.3">
      <c r="A1019" s="17">
        <f>IF(ISBLANK(Original!C1019),1,0)</f>
        <v>0</v>
      </c>
      <c r="B1019" s="2" t="str">
        <f>MID(Original!D1019,8,1)&amp;MID(Original!F1019,8,1)</f>
        <v>A</v>
      </c>
      <c r="C1019" s="17">
        <f t="shared" si="75"/>
        <v>1</v>
      </c>
      <c r="D1019" s="18">
        <f>Original!G1019+1</f>
        <v>6</v>
      </c>
      <c r="E1019" s="18">
        <f>Original!H1019+1</f>
        <v>8</v>
      </c>
      <c r="F1019" s="18">
        <f>10-Original!I1019+1</f>
        <v>5</v>
      </c>
      <c r="G1019" s="18">
        <f>Original!J1019+1</f>
        <v>5</v>
      </c>
      <c r="H1019" s="18">
        <f>Original!K1019+1</f>
        <v>2</v>
      </c>
      <c r="I1019" s="18">
        <f>10-Original!L1019+1</f>
        <v>6</v>
      </c>
      <c r="J1019" s="4">
        <f t="shared" si="76"/>
        <v>5.333333333333333</v>
      </c>
      <c r="K1019" s="18">
        <f>Original!M1019</f>
        <v>8</v>
      </c>
      <c r="L1019" s="20">
        <f>IF(RIGHT(Original!N1019,3)="â‚¬",LEFT(Original!N1019,(LEN(Original!N1019)-3)),Original!N1019)</f>
        <v>50</v>
      </c>
      <c r="M1019" s="21">
        <f t="shared" si="77"/>
        <v>50</v>
      </c>
      <c r="N1019" s="5">
        <f t="shared" si="78"/>
        <v>50</v>
      </c>
      <c r="O1019" s="5">
        <f t="shared" si="79"/>
        <v>50</v>
      </c>
      <c r="P1019" s="22" t="str">
        <f>IF(Original!O1019="mÃ¤nnlich","0",IF(Original!O1019="weiblich","1",""))</f>
        <v>1</v>
      </c>
      <c r="Q1019" s="22">
        <f>IFERROR(INDEX(Alter!$B$1:$B$7,MATCH(LEFT(Original!P1019,5),Alter!$A$1:$A$7,0)),"")</f>
        <v>2</v>
      </c>
      <c r="R1019" s="23">
        <f>IFERROR(INDEX(Abschluss!$B$1:$B$10,MATCH(Original!Q1019,Abschluss!$A$1:$A$10,0)),"")</f>
        <v>7</v>
      </c>
      <c r="S1019" s="23">
        <f>IFERROR(INDEX(Tätigkeit!$B$1:$B$10,MATCH(Original!R1019,Tätigkeit!$A$1:$A$10,0)),"")</f>
        <v>1</v>
      </c>
      <c r="T1019" s="23">
        <f>IFERROR(INDEX(Berufsfeld!$B$1:$B$16,MATCH(Original!S1019,Berufsfeld!$A$1:$A$16,0)),"")</f>
        <v>2</v>
      </c>
      <c r="U1019" s="23">
        <f>IFERROR(INDEX(Studium!$B$1:$B$11,MATCH(Original!T1019,Studium!$A$1:$A$11,0)),"")</f>
        <v>5</v>
      </c>
      <c r="V1019" s="24">
        <f>IFERROR(INDEX(Einkommen!$B$1:$B$17,MATCH(Original!U1019,Einkommen!$A$1:$A$17,0)),"")</f>
        <v>1</v>
      </c>
      <c r="W1019" s="24">
        <f>IF(Original!V1019="","",Original!V1019+1)</f>
        <v>3</v>
      </c>
      <c r="X1019" s="24">
        <f>IF(Original!W1019="","",Original!W1019+1)</f>
        <v>2</v>
      </c>
      <c r="Y1019" s="25">
        <f>IF(Original!X1019="ja",1,IF(Original!X1019="nein",0,""))</f>
        <v>1</v>
      </c>
      <c r="Z1019" s="25">
        <f>IF(Original!Y1019="ja",0,IF(Original!Y1019="nein",1,""))</f>
        <v>0</v>
      </c>
      <c r="AA1019" s="25">
        <f>IF(OR(Original!Z1019="Meine Meinung zu Amazon hat meine Entscheidung im ersten Teil des Fragebogens nicht beeinflusst.",neu!C1019=0),0,IF(AND(Original!Z1019="Ich habe mich wegen meiner Amazon-Vorbehalte im ersten Teil des Fragebogens fÃ¼r das Spenden entschieden.",neu!C1019=1),1,""))</f>
        <v>0</v>
      </c>
      <c r="AB1019" s="19"/>
    </row>
    <row r="1020" spans="1:28" x14ac:dyDescent="0.3">
      <c r="A1020" s="17">
        <f>IF(ISBLANK(Original!C1020),1,0)</f>
        <v>0</v>
      </c>
      <c r="B1020" s="2" t="str">
        <f>MID(Original!D1020,8,1)&amp;MID(Original!F1020,8,1)</f>
        <v>A</v>
      </c>
      <c r="C1020" s="17">
        <f t="shared" si="75"/>
        <v>1</v>
      </c>
      <c r="D1020" s="18">
        <f>Original!G1020+1</f>
        <v>4</v>
      </c>
      <c r="E1020" s="18">
        <f>Original!H1020+1</f>
        <v>7</v>
      </c>
      <c r="F1020" s="18">
        <f>10-Original!I1020+1</f>
        <v>2</v>
      </c>
      <c r="G1020" s="18">
        <f>Original!J1020+1</f>
        <v>3</v>
      </c>
      <c r="H1020" s="18">
        <f>Original!K1020+1</f>
        <v>1</v>
      </c>
      <c r="I1020" s="18">
        <f>10-Original!L1020+1</f>
        <v>2</v>
      </c>
      <c r="J1020" s="4">
        <f t="shared" si="76"/>
        <v>3.1666666666666665</v>
      </c>
      <c r="K1020" s="18">
        <f>Original!M1020</f>
        <v>8</v>
      </c>
      <c r="L1020" s="20">
        <f>IF(RIGHT(Original!N1020,3)="â‚¬",LEFT(Original!N1020,(LEN(Original!N1020)-3)),Original!N1020)</f>
        <v>150</v>
      </c>
      <c r="M1020" s="21">
        <f t="shared" si="77"/>
        <v>150</v>
      </c>
      <c r="N1020" s="5">
        <f t="shared" si="78"/>
        <v>150</v>
      </c>
      <c r="O1020" s="5">
        <f t="shared" si="79"/>
        <v>150</v>
      </c>
      <c r="P1020" s="22" t="str">
        <f>IF(Original!O1020="mÃ¤nnlich","0",IF(Original!O1020="weiblich","1",""))</f>
        <v>1</v>
      </c>
      <c r="Q1020" s="22">
        <f>IFERROR(INDEX(Alter!$B$1:$B$7,MATCH(LEFT(Original!P1020,5),Alter!$A$1:$A$7,0)),"")</f>
        <v>3</v>
      </c>
      <c r="R1020" s="23">
        <f>IFERROR(INDEX(Abschluss!$B$1:$B$10,MATCH(Original!Q1020,Abschluss!$A$1:$A$10,0)),"")</f>
        <v>8</v>
      </c>
      <c r="S1020" s="23">
        <f>IFERROR(INDEX(Tätigkeit!$B$1:$B$10,MATCH(Original!R1020,Tätigkeit!$A$1:$A$10,0)),"")</f>
        <v>2</v>
      </c>
      <c r="T1020" s="23">
        <f>IFERROR(INDEX(Berufsfeld!$B$1:$B$16,MATCH(Original!S1020,Berufsfeld!$A$1:$A$16,0)),"")</f>
        <v>1</v>
      </c>
      <c r="U1020" s="23">
        <f>IFERROR(INDEX(Studium!$B$1:$B$11,MATCH(Original!T1020,Studium!$A$1:$A$11,0)),"")</f>
        <v>5</v>
      </c>
      <c r="V1020" s="24">
        <f>IFERROR(INDEX(Einkommen!$B$1:$B$17,MATCH(Original!U1020,Einkommen!$A$1:$A$17,0)),"")</f>
        <v>2</v>
      </c>
      <c r="W1020" s="24">
        <f>IF(Original!V1020="","",Original!V1020+1)</f>
        <v>4</v>
      </c>
      <c r="X1020" s="24">
        <f>IF(Original!W1020="","",Original!W1020+1)</f>
        <v>2</v>
      </c>
      <c r="Y1020" s="25">
        <f>IF(Original!X1020="ja",1,IF(Original!X1020="nein",0,""))</f>
        <v>1</v>
      </c>
      <c r="Z1020" s="25">
        <f>IF(Original!Y1020="ja",0,IF(Original!Y1020="nein",1,""))</f>
        <v>0</v>
      </c>
      <c r="AA1020" s="25">
        <f>IF(OR(Original!Z1020="Meine Meinung zu Amazon hat meine Entscheidung im ersten Teil des Fragebogens nicht beeinflusst.",neu!C1020=0),0,IF(AND(Original!Z1020="Ich habe mich wegen meiner Amazon-Vorbehalte im ersten Teil des Fragebogens fÃ¼r das Spenden entschieden.",neu!C1020=1),1,""))</f>
        <v>1</v>
      </c>
      <c r="AB1020" s="19"/>
    </row>
    <row r="1021" spans="1:28" x14ac:dyDescent="0.3">
      <c r="A1021" s="17">
        <f>IF(ISBLANK(Original!C1021),1,0)</f>
        <v>0</v>
      </c>
      <c r="B1021" s="2" t="str">
        <f>MID(Original!D1021,8,1)&amp;MID(Original!F1021,8,1)</f>
        <v>A</v>
      </c>
      <c r="C1021" s="17">
        <f t="shared" si="75"/>
        <v>1</v>
      </c>
      <c r="D1021" s="18">
        <f>Original!G1021+1</f>
        <v>11</v>
      </c>
      <c r="E1021" s="18">
        <f>Original!H1021+1</f>
        <v>9</v>
      </c>
      <c r="F1021" s="18">
        <f>10-Original!I1021+1</f>
        <v>7</v>
      </c>
      <c r="G1021" s="18">
        <f>Original!J1021+1</f>
        <v>6</v>
      </c>
      <c r="H1021" s="18">
        <f>Original!K1021+1</f>
        <v>2</v>
      </c>
      <c r="I1021" s="18">
        <f>10-Original!L1021+1</f>
        <v>3</v>
      </c>
      <c r="J1021" s="4">
        <f t="shared" si="76"/>
        <v>6.333333333333333</v>
      </c>
      <c r="K1021" s="18">
        <f>Original!M1021</f>
        <v>10</v>
      </c>
      <c r="L1021" s="20">
        <f>IF(RIGHT(Original!N1021,3)="â‚¬",LEFT(Original!N1021,(LEN(Original!N1021)-3)),Original!N1021)</f>
        <v>500</v>
      </c>
      <c r="M1021" s="21">
        <f t="shared" si="77"/>
        <v>500</v>
      </c>
      <c r="N1021" s="5">
        <f t="shared" si="78"/>
        <v>500</v>
      </c>
      <c r="O1021" s="5">
        <f t="shared" si="79"/>
        <v>500</v>
      </c>
      <c r="P1021" s="22" t="str">
        <f>IF(Original!O1021="mÃ¤nnlich","0",IF(Original!O1021="weiblich","1",""))</f>
        <v>1</v>
      </c>
      <c r="Q1021" s="22">
        <f>IFERROR(INDEX(Alter!$B$1:$B$7,MATCH(LEFT(Original!P1021,5),Alter!$A$1:$A$7,0)),"")</f>
        <v>3</v>
      </c>
      <c r="R1021" s="23">
        <f>IFERROR(INDEX(Abschluss!$B$1:$B$10,MATCH(Original!Q1021,Abschluss!$A$1:$A$10,0)),"")</f>
        <v>8</v>
      </c>
      <c r="S1021" s="23">
        <f>IFERROR(INDEX(Tätigkeit!$B$1:$B$10,MATCH(Original!R1021,Tätigkeit!$A$1:$A$10,0)),"")</f>
        <v>2</v>
      </c>
      <c r="T1021" s="23">
        <f>IFERROR(INDEX(Berufsfeld!$B$1:$B$16,MATCH(Original!S1021,Berufsfeld!$A$1:$A$16,0)),"")</f>
        <v>1</v>
      </c>
      <c r="U1021" s="23">
        <f>IFERROR(INDEX(Studium!$B$1:$B$11,MATCH(Original!T1021,Studium!$A$1:$A$11,0)),"")</f>
        <v>2</v>
      </c>
      <c r="V1021" s="24">
        <f>IFERROR(INDEX(Einkommen!$B$1:$B$17,MATCH(Original!U1021,Einkommen!$A$1:$A$17,0)),"")</f>
        <v>5</v>
      </c>
      <c r="W1021" s="24">
        <f>IF(Original!V1021="","",Original!V1021+1)</f>
        <v>7</v>
      </c>
      <c r="X1021" s="24">
        <f>IF(Original!W1021="","",Original!W1021+1)</f>
        <v>3</v>
      </c>
      <c r="Y1021" s="25">
        <f>IF(Original!X1021="ja",1,IF(Original!X1021="nein",0,""))</f>
        <v>1</v>
      </c>
      <c r="Z1021" s="25">
        <f>IF(Original!Y1021="ja",0,IF(Original!Y1021="nein",1,""))</f>
        <v>0</v>
      </c>
      <c r="AA1021" s="25">
        <f>IF(OR(Original!Z1021="Meine Meinung zu Amazon hat meine Entscheidung im ersten Teil des Fragebogens nicht beeinflusst.",neu!C1021=0),0,IF(AND(Original!Z1021="Ich habe mich wegen meiner Amazon-Vorbehalte im ersten Teil des Fragebogens fÃ¼r das Spenden entschieden.",neu!C1021=1),1,""))</f>
        <v>0</v>
      </c>
      <c r="AB1021" s="19"/>
    </row>
    <row r="1022" spans="1:28" x14ac:dyDescent="0.3">
      <c r="A1022" s="17">
        <f>IF(ISBLANK(Original!C1022),1,0)</f>
        <v>1</v>
      </c>
      <c r="B1022" s="2" t="str">
        <f>MID(Original!D1022,8,1)&amp;MID(Original!F1022,8,1)</f>
        <v>A</v>
      </c>
      <c r="C1022" s="17">
        <f t="shared" si="75"/>
        <v>1</v>
      </c>
      <c r="D1022" s="18">
        <f>Original!G1022+1</f>
        <v>8</v>
      </c>
      <c r="E1022" s="18">
        <f>Original!H1022+1</f>
        <v>9</v>
      </c>
      <c r="F1022" s="18">
        <f>10-Original!I1022+1</f>
        <v>3</v>
      </c>
      <c r="G1022" s="18">
        <f>Original!J1022+1</f>
        <v>8</v>
      </c>
      <c r="H1022" s="18">
        <f>Original!K1022+1</f>
        <v>5</v>
      </c>
      <c r="I1022" s="18">
        <f>10-Original!L1022+1</f>
        <v>6</v>
      </c>
      <c r="J1022" s="4">
        <f t="shared" si="76"/>
        <v>6.5</v>
      </c>
      <c r="K1022" s="18">
        <f>Original!M1022</f>
        <v>9</v>
      </c>
      <c r="L1022" s="20">
        <f>IF(RIGHT(Original!N1022,3)="â‚¬",LEFT(Original!N1022,(LEN(Original!N1022)-3)),Original!N1022)</f>
        <v>500</v>
      </c>
      <c r="M1022" s="21">
        <f t="shared" si="77"/>
        <v>500</v>
      </c>
      <c r="N1022" s="5">
        <f t="shared" si="78"/>
        <v>500</v>
      </c>
      <c r="O1022" s="5">
        <f t="shared" si="79"/>
        <v>500</v>
      </c>
      <c r="P1022" s="22" t="str">
        <f>IF(Original!O1022="mÃ¤nnlich","0",IF(Original!O1022="weiblich","1",""))</f>
        <v>1</v>
      </c>
      <c r="Q1022" s="22">
        <f>IFERROR(INDEX(Alter!$B$1:$B$7,MATCH(LEFT(Original!P1022,5),Alter!$A$1:$A$7,0)),"")</f>
        <v>2</v>
      </c>
      <c r="R1022" s="23">
        <f>IFERROR(INDEX(Abschluss!$B$1:$B$10,MATCH(Original!Q1022,Abschluss!$A$1:$A$10,0)),"")</f>
        <v>4</v>
      </c>
      <c r="S1022" s="23">
        <f>IFERROR(INDEX(Tätigkeit!$B$1:$B$10,MATCH(Original!R1022,Tätigkeit!$A$1:$A$10,0)),"")</f>
        <v>1</v>
      </c>
      <c r="T1022" s="23">
        <f>IFERROR(INDEX(Berufsfeld!$B$1:$B$16,MATCH(Original!S1022,Berufsfeld!$A$1:$A$16,0)),"")</f>
        <v>8</v>
      </c>
      <c r="U1022" s="23">
        <f>IFERROR(INDEX(Studium!$B$1:$B$11,MATCH(Original!T1022,Studium!$A$1:$A$11,0)),"")</f>
        <v>5</v>
      </c>
      <c r="V1022" s="24">
        <f>IFERROR(INDEX(Einkommen!$B$1:$B$17,MATCH(Original!U1022,Einkommen!$A$1:$A$17,0)),"")</f>
        <v>2</v>
      </c>
      <c r="W1022" s="24">
        <f>IF(Original!V1022="","",Original!V1022+1)</f>
        <v>5</v>
      </c>
      <c r="X1022" s="24">
        <f>IF(Original!W1022="","",Original!W1022+1)</f>
        <v>4</v>
      </c>
      <c r="Y1022" s="25">
        <f>IF(Original!X1022="ja",1,IF(Original!X1022="nein",0,""))</f>
        <v>1</v>
      </c>
      <c r="Z1022" s="25">
        <f>IF(Original!Y1022="ja",0,IF(Original!Y1022="nein",1,""))</f>
        <v>0</v>
      </c>
      <c r="AA1022" s="25">
        <f>IF(OR(Original!Z1022="Meine Meinung zu Amazon hat meine Entscheidung im ersten Teil des Fragebogens nicht beeinflusst.",neu!C1022=0),0,IF(AND(Original!Z1022="Ich habe mich wegen meiner Amazon-Vorbehalte im ersten Teil des Fragebogens fÃ¼r das Spenden entschieden.",neu!C1022=1),1,""))</f>
        <v>0</v>
      </c>
      <c r="AB1022" s="19"/>
    </row>
    <row r="1023" spans="1:28" x14ac:dyDescent="0.3">
      <c r="A1023" s="17">
        <f>IF(ISBLANK(Original!C1023),1,0)</f>
        <v>1</v>
      </c>
      <c r="B1023" s="2" t="str">
        <f>MID(Original!D1023,8,1)&amp;MID(Original!F1023,8,1)</f>
        <v>A</v>
      </c>
      <c r="C1023" s="17">
        <f t="shared" si="75"/>
        <v>1</v>
      </c>
      <c r="D1023" s="18">
        <f>Original!G1023+1</f>
        <v>8</v>
      </c>
      <c r="E1023" s="18">
        <f>Original!H1023+1</f>
        <v>7</v>
      </c>
      <c r="F1023" s="18">
        <f>10-Original!I1023+1</f>
        <v>4</v>
      </c>
      <c r="G1023" s="18">
        <f>Original!J1023+1</f>
        <v>3</v>
      </c>
      <c r="H1023" s="18">
        <f>Original!K1023+1</f>
        <v>1</v>
      </c>
      <c r="I1023" s="18">
        <f>10-Original!L1023+1</f>
        <v>4</v>
      </c>
      <c r="J1023" s="4">
        <f t="shared" si="76"/>
        <v>4.5</v>
      </c>
      <c r="K1023" s="18">
        <f>Original!M1023</f>
        <v>7</v>
      </c>
      <c r="L1023" s="20">
        <f>IF(RIGHT(Original!N1023,3)="â‚¬",LEFT(Original!N1023,(LEN(Original!N1023)-3)),Original!N1023)</f>
        <v>400</v>
      </c>
      <c r="M1023" s="21">
        <f t="shared" si="77"/>
        <v>400</v>
      </c>
      <c r="N1023" s="5">
        <f t="shared" si="78"/>
        <v>400</v>
      </c>
      <c r="O1023" s="5">
        <f t="shared" si="79"/>
        <v>400</v>
      </c>
      <c r="P1023" s="22" t="str">
        <f>IF(Original!O1023="mÃ¤nnlich","0",IF(Original!O1023="weiblich","1",""))</f>
        <v>1</v>
      </c>
      <c r="Q1023" s="22">
        <f>IFERROR(INDEX(Alter!$B$1:$B$7,MATCH(LEFT(Original!P1023,5),Alter!$A$1:$A$7,0)),"")</f>
        <v>2</v>
      </c>
      <c r="R1023" s="23">
        <f>IFERROR(INDEX(Abschluss!$B$1:$B$10,MATCH(Original!Q1023,Abschluss!$A$1:$A$10,0)),"")</f>
        <v>4</v>
      </c>
      <c r="S1023" s="23">
        <f>IFERROR(INDEX(Tätigkeit!$B$1:$B$10,MATCH(Original!R1023,Tätigkeit!$A$1:$A$10,0)),"")</f>
        <v>1</v>
      </c>
      <c r="T1023" s="23">
        <f>IFERROR(INDEX(Berufsfeld!$B$1:$B$16,MATCH(Original!S1023,Berufsfeld!$A$1:$A$16,0)),"")</f>
        <v>1</v>
      </c>
      <c r="U1023" s="23">
        <f>IFERROR(INDEX(Studium!$B$1:$B$11,MATCH(Original!T1023,Studium!$A$1:$A$11,0)),"")</f>
        <v>7</v>
      </c>
      <c r="V1023" s="24">
        <f>IFERROR(INDEX(Einkommen!$B$1:$B$17,MATCH(Original!U1023,Einkommen!$A$1:$A$17,0)),"")</f>
        <v>2</v>
      </c>
      <c r="W1023" s="24">
        <f>IF(Original!V1023="","",Original!V1023+1)</f>
        <v>5</v>
      </c>
      <c r="X1023" s="24">
        <f>IF(Original!W1023="","",Original!W1023+1)</f>
        <v>3</v>
      </c>
      <c r="Y1023" s="25">
        <f>IF(Original!X1023="ja",1,IF(Original!X1023="nein",0,""))</f>
        <v>1</v>
      </c>
      <c r="Z1023" s="25">
        <f>IF(Original!Y1023="ja",0,IF(Original!Y1023="nein",1,""))</f>
        <v>0</v>
      </c>
      <c r="AA1023" s="25">
        <f>IF(OR(Original!Z1023="Meine Meinung zu Amazon hat meine Entscheidung im ersten Teil des Fragebogens nicht beeinflusst.",neu!C1023=0),0,IF(AND(Original!Z1023="Ich habe mich wegen meiner Amazon-Vorbehalte im ersten Teil des Fragebogens fÃ¼r das Spenden entschieden.",neu!C1023=1),1,""))</f>
        <v>0</v>
      </c>
      <c r="AB1023" s="19"/>
    </row>
    <row r="1024" spans="1:28" x14ac:dyDescent="0.3">
      <c r="A1024" s="17">
        <f>IF(ISBLANK(Original!C1024),1,0)</f>
        <v>0</v>
      </c>
      <c r="B1024" s="2" t="str">
        <f>MID(Original!D1024,8,1)&amp;MID(Original!F1024,8,1)</f>
        <v>A</v>
      </c>
      <c r="C1024" s="17">
        <f t="shared" si="75"/>
        <v>1</v>
      </c>
      <c r="D1024" s="18">
        <f>Original!G1024+1</f>
        <v>4</v>
      </c>
      <c r="E1024" s="18">
        <f>Original!H1024+1</f>
        <v>5</v>
      </c>
      <c r="F1024" s="18">
        <f>10-Original!I1024+1</f>
        <v>4</v>
      </c>
      <c r="G1024" s="18">
        <f>Original!J1024+1</f>
        <v>5</v>
      </c>
      <c r="H1024" s="18">
        <f>Original!K1024+1</f>
        <v>3</v>
      </c>
      <c r="I1024" s="18">
        <f>10-Original!L1024+1</f>
        <v>5</v>
      </c>
      <c r="J1024" s="4">
        <f t="shared" si="76"/>
        <v>4.333333333333333</v>
      </c>
      <c r="K1024" s="18">
        <f>Original!M1024</f>
        <v>6</v>
      </c>
      <c r="L1024" s="20">
        <f>IF(RIGHT(Original!N1024,3)="â‚¬",LEFT(Original!N1024,(LEN(Original!N1024)-3)),Original!N1024)</f>
        <v>100</v>
      </c>
      <c r="M1024" s="21">
        <f t="shared" si="77"/>
        <v>100</v>
      </c>
      <c r="N1024" s="5">
        <f t="shared" si="78"/>
        <v>100</v>
      </c>
      <c r="O1024" s="5">
        <f t="shared" si="79"/>
        <v>100</v>
      </c>
      <c r="P1024" s="22" t="str">
        <f>IF(Original!O1024="mÃ¤nnlich","0",IF(Original!O1024="weiblich","1",""))</f>
        <v>1</v>
      </c>
      <c r="Q1024" s="22">
        <f>IFERROR(INDEX(Alter!$B$1:$B$7,MATCH(LEFT(Original!P1024,5),Alter!$A$1:$A$7,0)),"")</f>
        <v>2</v>
      </c>
      <c r="R1024" s="23">
        <f>IFERROR(INDEX(Abschluss!$B$1:$B$10,MATCH(Original!Q1024,Abschluss!$A$1:$A$10,0)),"")</f>
        <v>4</v>
      </c>
      <c r="S1024" s="23">
        <f>IFERROR(INDEX(Tätigkeit!$B$1:$B$10,MATCH(Original!R1024,Tätigkeit!$A$1:$A$10,0)),"")</f>
        <v>1</v>
      </c>
      <c r="T1024" s="23" t="str">
        <f>IFERROR(INDEX(Berufsfeld!$B$1:$B$16,MATCH(Original!S1024,Berufsfeld!$A$1:$A$16,0)),"")</f>
        <v/>
      </c>
      <c r="U1024" s="23">
        <f>IFERROR(INDEX(Studium!$B$1:$B$11,MATCH(Original!T1024,Studium!$A$1:$A$11,0)),"")</f>
        <v>5</v>
      </c>
      <c r="V1024" s="24">
        <f>IFERROR(INDEX(Einkommen!$B$1:$B$17,MATCH(Original!U1024,Einkommen!$A$1:$A$17,0)),"")</f>
        <v>2</v>
      </c>
      <c r="W1024" s="24">
        <f>IF(Original!V1024="","",Original!V1024+1)</f>
        <v>3</v>
      </c>
      <c r="X1024" s="24">
        <f>IF(Original!W1024="","",Original!W1024+1)</f>
        <v>3</v>
      </c>
      <c r="Y1024" s="25">
        <f>IF(Original!X1024="ja",1,IF(Original!X1024="nein",0,""))</f>
        <v>1</v>
      </c>
      <c r="Z1024" s="25">
        <f>IF(Original!Y1024="ja",0,IF(Original!Y1024="nein",1,""))</f>
        <v>0</v>
      </c>
      <c r="AA1024" s="25">
        <f>IF(OR(Original!Z1024="Meine Meinung zu Amazon hat meine Entscheidung im ersten Teil des Fragebogens nicht beeinflusst.",neu!C1024=0),0,IF(AND(Original!Z1024="Ich habe mich wegen meiner Amazon-Vorbehalte im ersten Teil des Fragebogens fÃ¼r das Spenden entschieden.",neu!C1024=1),1,""))</f>
        <v>0</v>
      </c>
      <c r="AB1024" s="19"/>
    </row>
    <row r="1025" spans="1:28" ht="144" x14ac:dyDescent="0.3">
      <c r="A1025" s="17">
        <f>IF(ISBLANK(Original!C1025),1,0)</f>
        <v>0</v>
      </c>
      <c r="B1025" s="2" t="str">
        <f>MID(Original!D1025,8,1)&amp;MID(Original!F1025,8,1)</f>
        <v>B</v>
      </c>
      <c r="C1025" s="17">
        <f t="shared" si="75"/>
        <v>0</v>
      </c>
      <c r="D1025" s="18">
        <f>Original!G1025+1</f>
        <v>8</v>
      </c>
      <c r="E1025" s="18">
        <f>Original!H1025+1</f>
        <v>9</v>
      </c>
      <c r="F1025" s="18">
        <f>10-Original!I1025+1</f>
        <v>6</v>
      </c>
      <c r="G1025" s="18">
        <f>Original!J1025+1</f>
        <v>8</v>
      </c>
      <c r="H1025" s="18">
        <f>Original!K1025+1</f>
        <v>4</v>
      </c>
      <c r="I1025" s="18">
        <f>10-Original!L1025+1</f>
        <v>6</v>
      </c>
      <c r="J1025" s="4">
        <f t="shared" si="76"/>
        <v>6.833333333333333</v>
      </c>
      <c r="K1025" s="18">
        <f>Original!M1025</f>
        <v>3</v>
      </c>
      <c r="L1025" s="20" t="str">
        <f>IF(RIGHT(Original!N1025,3)="â‚¬",LEFT(Original!N1025,(LEN(Original!N1025)-3)),Original!N1025)</f>
        <v>Es kommt immer darauf an wie es mir gerade finanziell geht. Aktuell nichts. aufgrund der Lage, ansonsten wÃ¤re ich bereit bis zu 30% zu spenden.</v>
      </c>
      <c r="M1025" s="21" t="str">
        <f t="shared" si="77"/>
        <v>Es kommt immer darauf an wie es mir gerade finanziell geht. Aktuell nichts. aufgrund der Lage, ansonsten wÃ¤re ich bereit bis zu 30% zu spenden.</v>
      </c>
      <c r="N1025" s="5">
        <v>100</v>
      </c>
      <c r="O1025" s="5">
        <f t="shared" si="79"/>
        <v>100</v>
      </c>
      <c r="P1025" s="22" t="str">
        <f>IF(Original!O1025="mÃ¤nnlich","0",IF(Original!O1025="weiblich","1",""))</f>
        <v>0</v>
      </c>
      <c r="Q1025" s="22">
        <f>IFERROR(INDEX(Alter!$B$1:$B$7,MATCH(LEFT(Original!P1025,5),Alter!$A$1:$A$7,0)),"")</f>
        <v>3</v>
      </c>
      <c r="R1025" s="23">
        <f>IFERROR(INDEX(Abschluss!$B$1:$B$10,MATCH(Original!Q1025,Abschluss!$A$1:$A$10,0)),"")</f>
        <v>5</v>
      </c>
      <c r="S1025" s="23">
        <f>IFERROR(INDEX(Tätigkeit!$B$1:$B$10,MATCH(Original!R1025,Tätigkeit!$A$1:$A$10,0)),"")</f>
        <v>2</v>
      </c>
      <c r="T1025" s="23">
        <f>IFERROR(INDEX(Berufsfeld!$B$1:$B$16,MATCH(Original!S1025,Berufsfeld!$A$1:$A$16,0)),"")</f>
        <v>3</v>
      </c>
      <c r="U1025" s="23">
        <f>IFERROR(INDEX(Studium!$B$1:$B$11,MATCH(Original!T1025,Studium!$A$1:$A$11,0)),"")</f>
        <v>1</v>
      </c>
      <c r="V1025" s="24">
        <f>IFERROR(INDEX(Einkommen!$B$1:$B$17,MATCH(Original!U1025,Einkommen!$A$1:$A$17,0)),"")</f>
        <v>4</v>
      </c>
      <c r="W1025" s="24">
        <f>IF(Original!V1025="","",Original!V1025+1)</f>
        <v>3</v>
      </c>
      <c r="X1025" s="24">
        <f>IF(Original!W1025="","",Original!W1025+1)</f>
        <v>5</v>
      </c>
      <c r="Y1025" s="25">
        <f>IF(Original!X1025="ja",1,IF(Original!X1025="nein",0,""))</f>
        <v>1</v>
      </c>
      <c r="Z1025" s="25">
        <f>IF(Original!Y1025="ja",0,IF(Original!Y1025="nein",1,""))</f>
        <v>0</v>
      </c>
      <c r="AA1025" s="25">
        <f>IF(OR(Original!Z1025="Meine Meinung zu Amazon hat meine Entscheidung im ersten Teil des Fragebogens nicht beeinflusst.",neu!C1025=0),0,IF(AND(Original!Z1025="Ich habe mich wegen meiner Amazon-Vorbehalte im ersten Teil des Fragebogens fÃ¼r das Spenden entschieden.",neu!C1025=1),1,""))</f>
        <v>0</v>
      </c>
      <c r="AB1025" s="19"/>
    </row>
    <row r="1026" spans="1:28" x14ac:dyDescent="0.3">
      <c r="A1026" s="17">
        <f>IF(ISBLANK(Original!C1026),1,0)</f>
        <v>0</v>
      </c>
      <c r="B1026" s="2" t="str">
        <f>MID(Original!D1026,8,1)&amp;MID(Original!F1026,8,1)</f>
        <v>B</v>
      </c>
      <c r="C1026" s="17">
        <f t="shared" si="75"/>
        <v>0</v>
      </c>
      <c r="D1026" s="18">
        <f>Original!G1026+1</f>
        <v>9</v>
      </c>
      <c r="E1026" s="18">
        <f>Original!H1026+1</f>
        <v>9</v>
      </c>
      <c r="F1026" s="18">
        <f>10-Original!I1026+1</f>
        <v>3</v>
      </c>
      <c r="G1026" s="18">
        <f>Original!J1026+1</f>
        <v>6</v>
      </c>
      <c r="H1026" s="18">
        <f>Original!K1026+1</f>
        <v>3</v>
      </c>
      <c r="I1026" s="18">
        <f>10-Original!L1026+1</f>
        <v>4</v>
      </c>
      <c r="J1026" s="4">
        <f t="shared" si="76"/>
        <v>5.666666666666667</v>
      </c>
      <c r="K1026" s="18">
        <f>Original!M1026</f>
        <v>4</v>
      </c>
      <c r="L1026" s="20">
        <f>IF(RIGHT(Original!N1026,3)="â‚¬",LEFT(Original!N1026,(LEN(Original!N1026)-3)),Original!N1026)</f>
        <v>0</v>
      </c>
      <c r="M1026" s="21">
        <f t="shared" si="77"/>
        <v>0</v>
      </c>
      <c r="N1026" s="5">
        <f t="shared" si="78"/>
        <v>0</v>
      </c>
      <c r="O1026" s="5">
        <f t="shared" si="79"/>
        <v>0</v>
      </c>
      <c r="P1026" s="22" t="str">
        <f>IF(Original!O1026="mÃ¤nnlich","0",IF(Original!O1026="weiblich","1",""))</f>
        <v>0</v>
      </c>
      <c r="Q1026" s="22">
        <f>IFERROR(INDEX(Alter!$B$1:$B$7,MATCH(LEFT(Original!P1026,5),Alter!$A$1:$A$7,0)),"")</f>
        <v>3</v>
      </c>
      <c r="R1026" s="23">
        <f>IFERROR(INDEX(Abschluss!$B$1:$B$10,MATCH(Original!Q1026,Abschluss!$A$1:$A$10,0)),"")</f>
        <v>4</v>
      </c>
      <c r="S1026" s="23">
        <f>IFERROR(INDEX(Tätigkeit!$B$1:$B$10,MATCH(Original!R1026,Tätigkeit!$A$1:$A$10,0)),"")</f>
        <v>1</v>
      </c>
      <c r="T1026" s="23">
        <f>IFERROR(INDEX(Berufsfeld!$B$1:$B$16,MATCH(Original!S1026,Berufsfeld!$A$1:$A$16,0)),"")</f>
        <v>3</v>
      </c>
      <c r="U1026" s="23">
        <f>IFERROR(INDEX(Studium!$B$1:$B$11,MATCH(Original!T1026,Studium!$A$1:$A$11,0)),"")</f>
        <v>7</v>
      </c>
      <c r="V1026" s="24">
        <f>IFERROR(INDEX(Einkommen!$B$1:$B$17,MATCH(Original!U1026,Einkommen!$A$1:$A$17,0)),"")</f>
        <v>3</v>
      </c>
      <c r="W1026" s="24">
        <f>IF(Original!V1026="","",Original!V1026+1)</f>
        <v>4</v>
      </c>
      <c r="X1026" s="24">
        <f>IF(Original!W1026="","",Original!W1026+1)</f>
        <v>4</v>
      </c>
      <c r="Y1026" s="25">
        <f>IF(Original!X1026="ja",1,IF(Original!X1026="nein",0,""))</f>
        <v>1</v>
      </c>
      <c r="Z1026" s="25">
        <f>IF(Original!Y1026="ja",0,IF(Original!Y1026="nein",1,""))</f>
        <v>0</v>
      </c>
      <c r="AA1026" s="25">
        <f>IF(OR(Original!Z1026="Meine Meinung zu Amazon hat meine Entscheidung im ersten Teil des Fragebogens nicht beeinflusst.",neu!C1026=0),0,IF(AND(Original!Z1026="Ich habe mich wegen meiner Amazon-Vorbehalte im ersten Teil des Fragebogens fÃ¼r das Spenden entschieden.",neu!C1026=1),1,""))</f>
        <v>0</v>
      </c>
      <c r="AB1026" s="19"/>
    </row>
    <row r="1027" spans="1:28" x14ac:dyDescent="0.3">
      <c r="A1027" s="17">
        <f>IF(ISBLANK(Original!C1027),1,0)</f>
        <v>0</v>
      </c>
      <c r="B1027" s="2" t="str">
        <f>MID(Original!D1027,8,1)&amp;MID(Original!F1027,8,1)</f>
        <v>A</v>
      </c>
      <c r="C1027" s="17">
        <f t="shared" ref="C1027:C1090" si="80">IF(B1027="A",1,IF(B1027="B",0,""))</f>
        <v>1</v>
      </c>
      <c r="D1027" s="18">
        <f>Original!G1027+1</f>
        <v>8</v>
      </c>
      <c r="E1027" s="18">
        <f>Original!H1027+1</f>
        <v>8</v>
      </c>
      <c r="F1027" s="18">
        <f>10-Original!I1027+1</f>
        <v>3</v>
      </c>
      <c r="G1027" s="18">
        <f>Original!J1027+1</f>
        <v>6</v>
      </c>
      <c r="H1027" s="18">
        <f>Original!K1027+1</f>
        <v>5</v>
      </c>
      <c r="I1027" s="18">
        <f>10-Original!L1027+1</f>
        <v>3</v>
      </c>
      <c r="J1027" s="4">
        <f t="shared" ref="J1027:J1090" si="81">SUM(D1027:I1027)/6</f>
        <v>5.5</v>
      </c>
      <c r="K1027" s="18">
        <f>Original!M1027</f>
        <v>8</v>
      </c>
      <c r="L1027" s="20">
        <f>IF(RIGHT(Original!N1027,3)="â‚¬",LEFT(Original!N1027,(LEN(Original!N1027)-3)),Original!N1027)</f>
        <v>500</v>
      </c>
      <c r="M1027" s="21">
        <f t="shared" ref="M1027:M1090" si="82">IF(OR(RIGHT(L1027,5)="Euro ",RIGHT(L1027,5)=" Euro"),LEFT(L1027,LEN(L1027)-5),L1027)</f>
        <v>500</v>
      </c>
      <c r="N1027" s="5">
        <f t="shared" ref="N1027:N1090" si="83">M1027</f>
        <v>500</v>
      </c>
      <c r="O1027" s="5">
        <f t="shared" ref="O1027:O1090" si="84">INT($N1027)</f>
        <v>500</v>
      </c>
      <c r="P1027" s="22" t="str">
        <f>IF(Original!O1027="mÃ¤nnlich","0",IF(Original!O1027="weiblich","1",""))</f>
        <v>1</v>
      </c>
      <c r="Q1027" s="22">
        <f>IFERROR(INDEX(Alter!$B$1:$B$7,MATCH(LEFT(Original!P1027,5),Alter!$A$1:$A$7,0)),"")</f>
        <v>2</v>
      </c>
      <c r="R1027" s="23">
        <f>IFERROR(INDEX(Abschluss!$B$1:$B$10,MATCH(Original!Q1027,Abschluss!$A$1:$A$10,0)),"")</f>
        <v>4</v>
      </c>
      <c r="S1027" s="23">
        <f>IFERROR(INDEX(Tätigkeit!$B$1:$B$10,MATCH(Original!R1027,Tätigkeit!$A$1:$A$10,0)),"")</f>
        <v>1</v>
      </c>
      <c r="T1027" s="23">
        <f>IFERROR(INDEX(Berufsfeld!$B$1:$B$16,MATCH(Original!S1027,Berufsfeld!$A$1:$A$16,0)),"")</f>
        <v>1</v>
      </c>
      <c r="U1027" s="23">
        <f>IFERROR(INDEX(Studium!$B$1:$B$11,MATCH(Original!T1027,Studium!$A$1:$A$11,0)),"")</f>
        <v>7</v>
      </c>
      <c r="V1027" s="24">
        <f>IFERROR(INDEX(Einkommen!$B$1:$B$17,MATCH(Original!U1027,Einkommen!$A$1:$A$17,0)),"")</f>
        <v>2</v>
      </c>
      <c r="W1027" s="24">
        <f>IF(Original!V1027="","",Original!V1027+1)</f>
        <v>4</v>
      </c>
      <c r="X1027" s="24">
        <f>IF(Original!W1027="","",Original!W1027+1)</f>
        <v>2</v>
      </c>
      <c r="Y1027" s="25">
        <f>IF(Original!X1027="ja",1,IF(Original!X1027="nein",0,""))</f>
        <v>1</v>
      </c>
      <c r="Z1027" s="25">
        <f>IF(Original!Y1027="ja",0,IF(Original!Y1027="nein",1,""))</f>
        <v>0</v>
      </c>
      <c r="AA1027" s="25">
        <f>IF(OR(Original!Z1027="Meine Meinung zu Amazon hat meine Entscheidung im ersten Teil des Fragebogens nicht beeinflusst.",neu!C1027=0),0,IF(AND(Original!Z1027="Ich habe mich wegen meiner Amazon-Vorbehalte im ersten Teil des Fragebogens fÃ¼r das Spenden entschieden.",neu!C1027=1),1,""))</f>
        <v>0</v>
      </c>
      <c r="AB1027" s="19"/>
    </row>
    <row r="1028" spans="1:28" x14ac:dyDescent="0.3">
      <c r="A1028" s="17">
        <f>IF(ISBLANK(Original!C1028),1,0)</f>
        <v>1</v>
      </c>
      <c r="B1028" s="2" t="str">
        <f>MID(Original!D1028,8,1)&amp;MID(Original!F1028,8,1)</f>
        <v>A</v>
      </c>
      <c r="C1028" s="17">
        <f t="shared" si="80"/>
        <v>1</v>
      </c>
      <c r="D1028" s="18">
        <f>Original!G1028+1</f>
        <v>4</v>
      </c>
      <c r="E1028" s="18">
        <f>Original!H1028+1</f>
        <v>2</v>
      </c>
      <c r="F1028" s="18">
        <f>10-Original!I1028+1</f>
        <v>5</v>
      </c>
      <c r="G1028" s="18">
        <f>Original!J1028+1</f>
        <v>2</v>
      </c>
      <c r="H1028" s="18">
        <f>Original!K1028+1</f>
        <v>3</v>
      </c>
      <c r="I1028" s="18">
        <f>10-Original!L1028+1</f>
        <v>4</v>
      </c>
      <c r="J1028" s="4">
        <f t="shared" si="81"/>
        <v>3.3333333333333335</v>
      </c>
      <c r="K1028" s="18">
        <f>Original!M1028</f>
        <v>8</v>
      </c>
      <c r="L1028" s="20">
        <f>IF(RIGHT(Original!N1028,3)="â‚¬",LEFT(Original!N1028,(LEN(Original!N1028)-3)),Original!N1028)</f>
        <v>250</v>
      </c>
      <c r="M1028" s="21">
        <f t="shared" si="82"/>
        <v>250</v>
      </c>
      <c r="N1028" s="5">
        <f t="shared" si="83"/>
        <v>250</v>
      </c>
      <c r="O1028" s="5">
        <f t="shared" si="84"/>
        <v>250</v>
      </c>
      <c r="P1028" s="22" t="str">
        <f>IF(Original!O1028="mÃ¤nnlich","0",IF(Original!O1028="weiblich","1",""))</f>
        <v>1</v>
      </c>
      <c r="Q1028" s="22">
        <f>IFERROR(INDEX(Alter!$B$1:$B$7,MATCH(LEFT(Original!P1028,5),Alter!$A$1:$A$7,0)),"")</f>
        <v>3</v>
      </c>
      <c r="R1028" s="23">
        <f>IFERROR(INDEX(Abschluss!$B$1:$B$10,MATCH(Original!Q1028,Abschluss!$A$1:$A$10,0)),"")</f>
        <v>8</v>
      </c>
      <c r="S1028" s="23">
        <f>IFERROR(INDEX(Tätigkeit!$B$1:$B$10,MATCH(Original!R1028,Tätigkeit!$A$1:$A$10,0)),"")</f>
        <v>2</v>
      </c>
      <c r="T1028" s="23">
        <f>IFERROR(INDEX(Berufsfeld!$B$1:$B$16,MATCH(Original!S1028,Berufsfeld!$A$1:$A$16,0)),"")</f>
        <v>6</v>
      </c>
      <c r="U1028" s="23">
        <f>IFERROR(INDEX(Studium!$B$1:$B$11,MATCH(Original!T1028,Studium!$A$1:$A$11,0)),"")</f>
        <v>9</v>
      </c>
      <c r="V1028" s="24">
        <f>IFERROR(INDEX(Einkommen!$B$1:$B$17,MATCH(Original!U1028,Einkommen!$A$1:$A$17,0)),"")</f>
        <v>4</v>
      </c>
      <c r="W1028" s="24">
        <f>IF(Original!V1028="","",Original!V1028+1)</f>
        <v>5</v>
      </c>
      <c r="X1028" s="24">
        <f>IF(Original!W1028="","",Original!W1028+1)</f>
        <v>3</v>
      </c>
      <c r="Y1028" s="25">
        <f>IF(Original!X1028="ja",1,IF(Original!X1028="nein",0,""))</f>
        <v>1</v>
      </c>
      <c r="Z1028" s="25">
        <f>IF(Original!Y1028="ja",0,IF(Original!Y1028="nein",1,""))</f>
        <v>0</v>
      </c>
      <c r="AA1028" s="25">
        <f>IF(OR(Original!Z1028="Meine Meinung zu Amazon hat meine Entscheidung im ersten Teil des Fragebogens nicht beeinflusst.",neu!C1028=0),0,IF(AND(Original!Z1028="Ich habe mich wegen meiner Amazon-Vorbehalte im ersten Teil des Fragebogens fÃ¼r das Spenden entschieden.",neu!C1028=1),1,""))</f>
        <v>0</v>
      </c>
      <c r="AB1028" s="19"/>
    </row>
    <row r="1029" spans="1:28" x14ac:dyDescent="0.3">
      <c r="A1029" s="17">
        <f>IF(ISBLANK(Original!C1029),1,0)</f>
        <v>0</v>
      </c>
      <c r="B1029" s="2" t="str">
        <f>MID(Original!D1029,8,1)&amp;MID(Original!F1029,8,1)</f>
        <v>A</v>
      </c>
      <c r="C1029" s="17">
        <f t="shared" si="80"/>
        <v>1</v>
      </c>
      <c r="D1029" s="18">
        <f>Original!G1029+1</f>
        <v>3</v>
      </c>
      <c r="E1029" s="18">
        <f>Original!H1029+1</f>
        <v>8</v>
      </c>
      <c r="F1029" s="18">
        <f>10-Original!I1029+1</f>
        <v>2</v>
      </c>
      <c r="G1029" s="18">
        <f>Original!J1029+1</f>
        <v>9</v>
      </c>
      <c r="H1029" s="18">
        <f>Original!K1029+1</f>
        <v>7</v>
      </c>
      <c r="I1029" s="18">
        <f>10-Original!L1029+1</f>
        <v>3</v>
      </c>
      <c r="J1029" s="4">
        <f t="shared" si="81"/>
        <v>5.333333333333333</v>
      </c>
      <c r="K1029" s="18">
        <f>Original!M1029</f>
        <v>7</v>
      </c>
      <c r="L1029" s="20" t="str">
        <f>IF(RIGHT(Original!N1029,3)="â‚¬",LEFT(Original!N1029,(LEN(Original!N1029)-3)),Original!N1029)</f>
        <v>100</v>
      </c>
      <c r="M1029" s="21" t="str">
        <f t="shared" si="82"/>
        <v>100</v>
      </c>
      <c r="N1029" s="5" t="str">
        <f t="shared" si="83"/>
        <v>100</v>
      </c>
      <c r="O1029" s="5">
        <f t="shared" si="84"/>
        <v>100</v>
      </c>
      <c r="P1029" s="22" t="str">
        <f>IF(Original!O1029="mÃ¤nnlich","0",IF(Original!O1029="weiblich","1",""))</f>
        <v>1</v>
      </c>
      <c r="Q1029" s="22">
        <f>IFERROR(INDEX(Alter!$B$1:$B$7,MATCH(LEFT(Original!P1029,5),Alter!$A$1:$A$7,0)),"")</f>
        <v>5</v>
      </c>
      <c r="R1029" s="23">
        <f>IFERROR(INDEX(Abschluss!$B$1:$B$10,MATCH(Original!Q1029,Abschluss!$A$1:$A$10,0)),"")</f>
        <v>8</v>
      </c>
      <c r="S1029" s="23">
        <f>IFERROR(INDEX(Tätigkeit!$B$1:$B$10,MATCH(Original!R1029,Tätigkeit!$A$1:$A$10,0)),"")</f>
        <v>8</v>
      </c>
      <c r="T1029" s="23">
        <f>IFERROR(INDEX(Berufsfeld!$B$1:$B$16,MATCH(Original!S1029,Berufsfeld!$A$1:$A$16,0)),"")</f>
        <v>2</v>
      </c>
      <c r="U1029" s="23">
        <f>IFERROR(INDEX(Studium!$B$1:$B$11,MATCH(Original!T1029,Studium!$A$1:$A$11,0)),"")</f>
        <v>1</v>
      </c>
      <c r="V1029" s="24">
        <f>IFERROR(INDEX(Einkommen!$B$1:$B$17,MATCH(Original!U1029,Einkommen!$A$1:$A$17,0)),"")</f>
        <v>3</v>
      </c>
      <c r="W1029" s="24">
        <f>IF(Original!V1029="","",Original!V1029+1)</f>
        <v>4</v>
      </c>
      <c r="X1029" s="24">
        <f>IF(Original!W1029="","",Original!W1029+1)</f>
        <v>3</v>
      </c>
      <c r="Y1029" s="25">
        <f>IF(Original!X1029="ja",1,IF(Original!X1029="nein",0,""))</f>
        <v>1</v>
      </c>
      <c r="Z1029" s="25">
        <f>IF(Original!Y1029="ja",0,IF(Original!Y1029="nein",1,""))</f>
        <v>0</v>
      </c>
      <c r="AA1029" s="25">
        <f>IF(OR(Original!Z1029="Meine Meinung zu Amazon hat meine Entscheidung im ersten Teil des Fragebogens nicht beeinflusst.",neu!C1029=0),0,IF(AND(Original!Z1029="Ich habe mich wegen meiner Amazon-Vorbehalte im ersten Teil des Fragebogens fÃ¼r das Spenden entschieden.",neu!C1029=1),1,""))</f>
        <v>0</v>
      </c>
      <c r="AB1029" s="19"/>
    </row>
    <row r="1030" spans="1:28" x14ac:dyDescent="0.3">
      <c r="A1030" s="17">
        <f>IF(ISBLANK(Original!C1030),1,0)</f>
        <v>0</v>
      </c>
      <c r="B1030" s="2" t="str">
        <f>MID(Original!D1030,8,1)&amp;MID(Original!F1030,8,1)</f>
        <v>B</v>
      </c>
      <c r="C1030" s="17">
        <f t="shared" si="80"/>
        <v>0</v>
      </c>
      <c r="D1030" s="18">
        <f>Original!G1030+1</f>
        <v>11</v>
      </c>
      <c r="E1030" s="18">
        <f>Original!H1030+1</f>
        <v>6</v>
      </c>
      <c r="F1030" s="18">
        <f>10-Original!I1030+1</f>
        <v>3</v>
      </c>
      <c r="G1030" s="18">
        <f>Original!J1030+1</f>
        <v>9</v>
      </c>
      <c r="H1030" s="18">
        <f>Original!K1030+1</f>
        <v>6</v>
      </c>
      <c r="I1030" s="18">
        <f>10-Original!L1030+1</f>
        <v>4</v>
      </c>
      <c r="J1030" s="4">
        <f t="shared" si="81"/>
        <v>6.5</v>
      </c>
      <c r="K1030" s="18">
        <f>Original!M1030</f>
        <v>8</v>
      </c>
      <c r="L1030" s="20">
        <f>IF(RIGHT(Original!N1030,3)="â‚¬",LEFT(Original!N1030,(LEN(Original!N1030)-3)),Original!N1030)</f>
        <v>250</v>
      </c>
      <c r="M1030" s="21">
        <f t="shared" si="82"/>
        <v>250</v>
      </c>
      <c r="N1030" s="5">
        <f t="shared" si="83"/>
        <v>250</v>
      </c>
      <c r="O1030" s="5">
        <f t="shared" si="84"/>
        <v>250</v>
      </c>
      <c r="P1030" s="22" t="str">
        <f>IF(Original!O1030="mÃ¤nnlich","0",IF(Original!O1030="weiblich","1",""))</f>
        <v>0</v>
      </c>
      <c r="Q1030" s="22">
        <f>IFERROR(INDEX(Alter!$B$1:$B$7,MATCH(LEFT(Original!P1030,5),Alter!$A$1:$A$7,0)),"")</f>
        <v>3</v>
      </c>
      <c r="R1030" s="23">
        <f>IFERROR(INDEX(Abschluss!$B$1:$B$10,MATCH(Original!Q1030,Abschluss!$A$1:$A$10,0)),"")</f>
        <v>8</v>
      </c>
      <c r="S1030" s="23">
        <f>IFERROR(INDEX(Tätigkeit!$B$1:$B$10,MATCH(Original!R1030,Tätigkeit!$A$1:$A$10,0)),"")</f>
        <v>2</v>
      </c>
      <c r="T1030" s="23">
        <f>IFERROR(INDEX(Berufsfeld!$B$1:$B$16,MATCH(Original!S1030,Berufsfeld!$A$1:$A$16,0)),"")</f>
        <v>1</v>
      </c>
      <c r="U1030" s="23">
        <f>IFERROR(INDEX(Studium!$B$1:$B$11,MATCH(Original!T1030,Studium!$A$1:$A$11,0)),"")</f>
        <v>1</v>
      </c>
      <c r="V1030" s="24">
        <f>IFERROR(INDEX(Einkommen!$B$1:$B$17,MATCH(Original!U1030,Einkommen!$A$1:$A$17,0)),"")</f>
        <v>5</v>
      </c>
      <c r="W1030" s="24">
        <f>IF(Original!V1030="","",Original!V1030+1)</f>
        <v>4</v>
      </c>
      <c r="X1030" s="24">
        <f>IF(Original!W1030="","",Original!W1030+1)</f>
        <v>5</v>
      </c>
      <c r="Y1030" s="25">
        <f>IF(Original!X1030="ja",1,IF(Original!X1030="nein",0,""))</f>
        <v>1</v>
      </c>
      <c r="Z1030" s="25">
        <f>IF(Original!Y1030="ja",0,IF(Original!Y1030="nein",1,""))</f>
        <v>0</v>
      </c>
      <c r="AA1030" s="25">
        <f>IF(OR(Original!Z1030="Meine Meinung zu Amazon hat meine Entscheidung im ersten Teil des Fragebogens nicht beeinflusst.",neu!C1030=0),0,IF(AND(Original!Z1030="Ich habe mich wegen meiner Amazon-Vorbehalte im ersten Teil des Fragebogens fÃ¼r das Spenden entschieden.",neu!C1030=1),1,""))</f>
        <v>0</v>
      </c>
      <c r="AB1030" s="19"/>
    </row>
    <row r="1031" spans="1:28" x14ac:dyDescent="0.3">
      <c r="A1031" s="17">
        <f>IF(ISBLANK(Original!C1031),1,0)</f>
        <v>1</v>
      </c>
      <c r="B1031" s="2" t="str">
        <f>MID(Original!D1031,8,1)&amp;MID(Original!F1031,8,1)</f>
        <v>A</v>
      </c>
      <c r="C1031" s="17">
        <f t="shared" si="80"/>
        <v>1</v>
      </c>
      <c r="D1031" s="18">
        <f>Original!G1031+1</f>
        <v>6</v>
      </c>
      <c r="E1031" s="18">
        <f>Original!H1031+1</f>
        <v>10</v>
      </c>
      <c r="F1031" s="18">
        <f>10-Original!I1031+1</f>
        <v>5</v>
      </c>
      <c r="G1031" s="18">
        <f>Original!J1031+1</f>
        <v>2</v>
      </c>
      <c r="H1031" s="18">
        <f>Original!K1031+1</f>
        <v>7</v>
      </c>
      <c r="I1031" s="18">
        <f>10-Original!L1031+1</f>
        <v>6</v>
      </c>
      <c r="J1031" s="4">
        <f t="shared" si="81"/>
        <v>6</v>
      </c>
      <c r="K1031" s="18">
        <f>Original!M1031</f>
        <v>7</v>
      </c>
      <c r="L1031" s="20" t="str">
        <f>IF(RIGHT(Original!N1031,3)="â‚¬",LEFT(Original!N1031,(LEN(Original!N1031)-3)),Original!N1031)</f>
        <v>20</v>
      </c>
      <c r="M1031" s="21" t="str">
        <f t="shared" si="82"/>
        <v>20</v>
      </c>
      <c r="N1031" s="5" t="str">
        <f t="shared" si="83"/>
        <v>20</v>
      </c>
      <c r="O1031" s="5">
        <f t="shared" si="84"/>
        <v>20</v>
      </c>
      <c r="P1031" s="22" t="str">
        <f>IF(Original!O1031="mÃ¤nnlich","0",IF(Original!O1031="weiblich","1",""))</f>
        <v>1</v>
      </c>
      <c r="Q1031" s="22">
        <f>IFERROR(INDEX(Alter!$B$1:$B$7,MATCH(LEFT(Original!P1031,5),Alter!$A$1:$A$7,0)),"")</f>
        <v>2</v>
      </c>
      <c r="R1031" s="23">
        <f>IFERROR(INDEX(Abschluss!$B$1:$B$10,MATCH(Original!Q1031,Abschluss!$A$1:$A$10,0)),"")</f>
        <v>4</v>
      </c>
      <c r="S1031" s="23">
        <f>IFERROR(INDEX(Tätigkeit!$B$1:$B$10,MATCH(Original!R1031,Tätigkeit!$A$1:$A$10,0)),"")</f>
        <v>1</v>
      </c>
      <c r="T1031" s="23">
        <f>IFERROR(INDEX(Berufsfeld!$B$1:$B$16,MATCH(Original!S1031,Berufsfeld!$A$1:$A$16,0)),"")</f>
        <v>4</v>
      </c>
      <c r="U1031" s="23">
        <f>IFERROR(INDEX(Studium!$B$1:$B$11,MATCH(Original!T1031,Studium!$A$1:$A$11,0)),"")</f>
        <v>3</v>
      </c>
      <c r="V1031" s="24">
        <f>IFERROR(INDEX(Einkommen!$B$1:$B$17,MATCH(Original!U1031,Einkommen!$A$1:$A$17,0)),"")</f>
        <v>1</v>
      </c>
      <c r="W1031" s="24">
        <f>IF(Original!V1031="","",Original!V1031+1)</f>
        <v>4</v>
      </c>
      <c r="X1031" s="24">
        <f>IF(Original!W1031="","",Original!W1031+1)</f>
        <v>4</v>
      </c>
      <c r="Y1031" s="25">
        <f>IF(Original!X1031="ja",1,IF(Original!X1031="nein",0,""))</f>
        <v>1</v>
      </c>
      <c r="Z1031" s="25">
        <f>IF(Original!Y1031="ja",0,IF(Original!Y1031="nein",1,""))</f>
        <v>0</v>
      </c>
      <c r="AA1031" s="25">
        <f>IF(OR(Original!Z1031="Meine Meinung zu Amazon hat meine Entscheidung im ersten Teil des Fragebogens nicht beeinflusst.",neu!C1031=0),0,IF(AND(Original!Z1031="Ich habe mich wegen meiner Amazon-Vorbehalte im ersten Teil des Fragebogens fÃ¼r das Spenden entschieden.",neu!C1031=1),1,""))</f>
        <v>0</v>
      </c>
      <c r="AB1031" s="19"/>
    </row>
    <row r="1032" spans="1:28" x14ac:dyDescent="0.3">
      <c r="A1032" s="17">
        <f>IF(ISBLANK(Original!C1032),1,0)</f>
        <v>0</v>
      </c>
      <c r="B1032" s="2" t="str">
        <f>MID(Original!D1032,8,1)&amp;MID(Original!F1032,8,1)</f>
        <v>A</v>
      </c>
      <c r="C1032" s="17">
        <f t="shared" si="80"/>
        <v>1</v>
      </c>
      <c r="D1032" s="18">
        <f>Original!G1032+1</f>
        <v>7</v>
      </c>
      <c r="E1032" s="18">
        <f>Original!H1032+1</f>
        <v>3</v>
      </c>
      <c r="F1032" s="18">
        <f>10-Original!I1032+1</f>
        <v>3</v>
      </c>
      <c r="G1032" s="18">
        <f>Original!J1032+1</f>
        <v>5</v>
      </c>
      <c r="H1032" s="18">
        <f>Original!K1032+1</f>
        <v>6</v>
      </c>
      <c r="I1032" s="18">
        <f>10-Original!L1032+1</f>
        <v>6</v>
      </c>
      <c r="J1032" s="4">
        <f t="shared" si="81"/>
        <v>5</v>
      </c>
      <c r="K1032" s="18">
        <f>Original!M1032</f>
        <v>6</v>
      </c>
      <c r="L1032" s="20">
        <f>IF(RIGHT(Original!N1032,3)="â‚¬",LEFT(Original!N1032,(LEN(Original!N1032)-3)),Original!N1032)</f>
        <v>50</v>
      </c>
      <c r="M1032" s="21">
        <f t="shared" si="82"/>
        <v>50</v>
      </c>
      <c r="N1032" s="5">
        <f t="shared" si="83"/>
        <v>50</v>
      </c>
      <c r="O1032" s="5">
        <f t="shared" si="84"/>
        <v>50</v>
      </c>
      <c r="P1032" s="22" t="str">
        <f>IF(Original!O1032="mÃ¤nnlich","0",IF(Original!O1032="weiblich","1",""))</f>
        <v>1</v>
      </c>
      <c r="Q1032" s="22">
        <f>IFERROR(INDEX(Alter!$B$1:$B$7,MATCH(LEFT(Original!P1032,5),Alter!$A$1:$A$7,0)),"")</f>
        <v>2</v>
      </c>
      <c r="R1032" s="23">
        <f>IFERROR(INDEX(Abschluss!$B$1:$B$10,MATCH(Original!Q1032,Abschluss!$A$1:$A$10,0)),"")</f>
        <v>7</v>
      </c>
      <c r="S1032" s="23">
        <f>IFERROR(INDEX(Tätigkeit!$B$1:$B$10,MATCH(Original!R1032,Tätigkeit!$A$1:$A$10,0)),"")</f>
        <v>1</v>
      </c>
      <c r="T1032" s="23">
        <f>IFERROR(INDEX(Berufsfeld!$B$1:$B$16,MATCH(Original!S1032,Berufsfeld!$A$1:$A$16,0)),"")</f>
        <v>2</v>
      </c>
      <c r="U1032" s="23">
        <f>IFERROR(INDEX(Studium!$B$1:$B$11,MATCH(Original!T1032,Studium!$A$1:$A$11,0)),"")</f>
        <v>5</v>
      </c>
      <c r="V1032" s="24">
        <f>IFERROR(INDEX(Einkommen!$B$1:$B$17,MATCH(Original!U1032,Einkommen!$A$1:$A$17,0)),"")</f>
        <v>1</v>
      </c>
      <c r="W1032" s="24">
        <f>IF(Original!V1032="","",Original!V1032+1)</f>
        <v>4</v>
      </c>
      <c r="X1032" s="24">
        <f>IF(Original!W1032="","",Original!W1032+1)</f>
        <v>4</v>
      </c>
      <c r="Y1032" s="25">
        <f>IF(Original!X1032="ja",1,IF(Original!X1032="nein",0,""))</f>
        <v>1</v>
      </c>
      <c r="Z1032" s="25">
        <f>IF(Original!Y1032="ja",0,IF(Original!Y1032="nein",1,""))</f>
        <v>0</v>
      </c>
      <c r="AA1032" s="25">
        <f>IF(OR(Original!Z1032="Meine Meinung zu Amazon hat meine Entscheidung im ersten Teil des Fragebogens nicht beeinflusst.",neu!C1032=0),0,IF(AND(Original!Z1032="Ich habe mich wegen meiner Amazon-Vorbehalte im ersten Teil des Fragebogens fÃ¼r das Spenden entschieden.",neu!C1032=1),1,""))</f>
        <v>1</v>
      </c>
      <c r="AB1032" s="19"/>
    </row>
    <row r="1033" spans="1:28" x14ac:dyDescent="0.3">
      <c r="A1033" s="17">
        <f>IF(ISBLANK(Original!C1033),1,0)</f>
        <v>1</v>
      </c>
      <c r="B1033" s="2" t="str">
        <f>MID(Original!D1033,8,1)&amp;MID(Original!F1033,8,1)</f>
        <v>B</v>
      </c>
      <c r="C1033" s="17">
        <f t="shared" si="80"/>
        <v>0</v>
      </c>
      <c r="D1033" s="18">
        <f>Original!G1033+1</f>
        <v>11</v>
      </c>
      <c r="E1033" s="18">
        <f>Original!H1033+1</f>
        <v>11</v>
      </c>
      <c r="F1033" s="18">
        <f>10-Original!I1033+1</f>
        <v>1</v>
      </c>
      <c r="G1033" s="18">
        <f>Original!J1033+1</f>
        <v>11</v>
      </c>
      <c r="H1033" s="18">
        <f>Original!K1033+1</f>
        <v>11</v>
      </c>
      <c r="I1033" s="18">
        <f>10-Original!L1033+1</f>
        <v>11</v>
      </c>
      <c r="J1033" s="4">
        <f t="shared" si="81"/>
        <v>9.3333333333333339</v>
      </c>
      <c r="K1033" s="18">
        <f>Original!M1033</f>
        <v>4</v>
      </c>
      <c r="L1033" s="20">
        <f>IF(RIGHT(Original!N1033,3)="â‚¬",LEFT(Original!N1033,(LEN(Original!N1033)-3)),Original!N1033)</f>
        <v>90</v>
      </c>
      <c r="M1033" s="21">
        <f t="shared" si="82"/>
        <v>90</v>
      </c>
      <c r="N1033" s="5">
        <f t="shared" si="83"/>
        <v>90</v>
      </c>
      <c r="O1033" s="5">
        <f t="shared" si="84"/>
        <v>90</v>
      </c>
      <c r="P1033" s="22" t="str">
        <f>IF(Original!O1033="mÃ¤nnlich","0",IF(Original!O1033="weiblich","1",""))</f>
        <v>0</v>
      </c>
      <c r="Q1033" s="22">
        <f>IFERROR(INDEX(Alter!$B$1:$B$7,MATCH(LEFT(Original!P1033,5),Alter!$A$1:$A$7,0)),"")</f>
        <v>2</v>
      </c>
      <c r="R1033" s="23">
        <f>IFERROR(INDEX(Abschluss!$B$1:$B$10,MATCH(Original!Q1033,Abschluss!$A$1:$A$10,0)),"")</f>
        <v>4</v>
      </c>
      <c r="S1033" s="23">
        <f>IFERROR(INDEX(Tätigkeit!$B$1:$B$10,MATCH(Original!R1033,Tätigkeit!$A$1:$A$10,0)),"")</f>
        <v>1</v>
      </c>
      <c r="T1033" s="23">
        <f>IFERROR(INDEX(Berufsfeld!$B$1:$B$16,MATCH(Original!S1033,Berufsfeld!$A$1:$A$16,0)),"")</f>
        <v>7</v>
      </c>
      <c r="U1033" s="23">
        <f>IFERROR(INDEX(Studium!$B$1:$B$11,MATCH(Original!T1033,Studium!$A$1:$A$11,0)),"")</f>
        <v>5</v>
      </c>
      <c r="V1033" s="24">
        <f>IFERROR(INDEX(Einkommen!$B$1:$B$17,MATCH(Original!U1033,Einkommen!$A$1:$A$17,0)),"")</f>
        <v>2</v>
      </c>
      <c r="W1033" s="24">
        <f>IF(Original!V1033="","",Original!V1033+1)</f>
        <v>6</v>
      </c>
      <c r="X1033" s="24">
        <f>IF(Original!W1033="","",Original!W1033+1)</f>
        <v>6</v>
      </c>
      <c r="Y1033" s="25">
        <f>IF(Original!X1033="ja",1,IF(Original!X1033="nein",0,""))</f>
        <v>1</v>
      </c>
      <c r="Z1033" s="25">
        <f>IF(Original!Y1033="ja",0,IF(Original!Y1033="nein",1,""))</f>
        <v>0</v>
      </c>
      <c r="AA1033" s="25">
        <f>IF(OR(Original!Z1033="Meine Meinung zu Amazon hat meine Entscheidung im ersten Teil des Fragebogens nicht beeinflusst.",neu!C1033=0),0,IF(AND(Original!Z1033="Ich habe mich wegen meiner Amazon-Vorbehalte im ersten Teil des Fragebogens fÃ¼r das Spenden entschieden.",neu!C1033=1),1,""))</f>
        <v>0</v>
      </c>
      <c r="AB1033" s="19"/>
    </row>
    <row r="1034" spans="1:28" x14ac:dyDescent="0.3">
      <c r="A1034" s="17">
        <f>IF(ISBLANK(Original!C1034),1,0)</f>
        <v>1</v>
      </c>
      <c r="B1034" s="2" t="str">
        <f>MID(Original!D1034,8,1)&amp;MID(Original!F1034,8,1)</f>
        <v>A</v>
      </c>
      <c r="C1034" s="17">
        <f t="shared" si="80"/>
        <v>1</v>
      </c>
      <c r="D1034" s="18">
        <f>Original!G1034+1</f>
        <v>6</v>
      </c>
      <c r="E1034" s="18">
        <f>Original!H1034+1</f>
        <v>4</v>
      </c>
      <c r="F1034" s="18">
        <f>10-Original!I1034+1</f>
        <v>8</v>
      </c>
      <c r="G1034" s="18">
        <f>Original!J1034+1</f>
        <v>6</v>
      </c>
      <c r="H1034" s="18">
        <f>Original!K1034+1</f>
        <v>8</v>
      </c>
      <c r="I1034" s="18">
        <f>10-Original!L1034+1</f>
        <v>3</v>
      </c>
      <c r="J1034" s="4">
        <f t="shared" si="81"/>
        <v>5.833333333333333</v>
      </c>
      <c r="K1034" s="18">
        <f>Original!M1034</f>
        <v>10</v>
      </c>
      <c r="L1034" s="20" t="str">
        <f>IF(RIGHT(Original!N1034,3)="â‚¬",LEFT(Original!N1034,(LEN(Original!N1034)-3)),Original!N1034)</f>
        <v>700</v>
      </c>
      <c r="M1034" s="21" t="str">
        <f t="shared" si="82"/>
        <v>700</v>
      </c>
      <c r="N1034" s="5" t="str">
        <f t="shared" si="83"/>
        <v>700</v>
      </c>
      <c r="O1034" s="5">
        <f t="shared" si="84"/>
        <v>700</v>
      </c>
      <c r="P1034" s="22" t="str">
        <f>IF(Original!O1034="mÃ¤nnlich","0",IF(Original!O1034="weiblich","1",""))</f>
        <v>1</v>
      </c>
      <c r="Q1034" s="22">
        <f>IFERROR(INDEX(Alter!$B$1:$B$7,MATCH(LEFT(Original!P1034,5),Alter!$A$1:$A$7,0)),"")</f>
        <v>2</v>
      </c>
      <c r="R1034" s="23">
        <f>IFERROR(INDEX(Abschluss!$B$1:$B$10,MATCH(Original!Q1034,Abschluss!$A$1:$A$10,0)),"")</f>
        <v>4</v>
      </c>
      <c r="S1034" s="23">
        <f>IFERROR(INDEX(Tätigkeit!$B$1:$B$10,MATCH(Original!R1034,Tätigkeit!$A$1:$A$10,0)),"")</f>
        <v>1</v>
      </c>
      <c r="T1034" s="23">
        <f>IFERROR(INDEX(Berufsfeld!$B$1:$B$16,MATCH(Original!S1034,Berufsfeld!$A$1:$A$16,0)),"")</f>
        <v>12</v>
      </c>
      <c r="U1034" s="23">
        <f>IFERROR(INDEX(Studium!$B$1:$B$11,MATCH(Original!T1034,Studium!$A$1:$A$11,0)),"")</f>
        <v>10</v>
      </c>
      <c r="V1034" s="24">
        <f>IFERROR(INDEX(Einkommen!$B$1:$B$17,MATCH(Original!U1034,Einkommen!$A$1:$A$17,0)),"")</f>
        <v>2</v>
      </c>
      <c r="W1034" s="24">
        <f>IF(Original!V1034="","",Original!V1034+1)</f>
        <v>4</v>
      </c>
      <c r="X1034" s="24">
        <f>IF(Original!W1034="","",Original!W1034+1)</f>
        <v>2</v>
      </c>
      <c r="Y1034" s="25">
        <f>IF(Original!X1034="ja",1,IF(Original!X1034="nein",0,""))</f>
        <v>1</v>
      </c>
      <c r="Z1034" s="25">
        <f>IF(Original!Y1034="ja",0,IF(Original!Y1034="nein",1,""))</f>
        <v>0</v>
      </c>
      <c r="AA1034" s="25">
        <f>IF(OR(Original!Z1034="Meine Meinung zu Amazon hat meine Entscheidung im ersten Teil des Fragebogens nicht beeinflusst.",neu!C1034=0),0,IF(AND(Original!Z1034="Ich habe mich wegen meiner Amazon-Vorbehalte im ersten Teil des Fragebogens fÃ¼r das Spenden entschieden.",neu!C1034=1),1,""))</f>
        <v>0</v>
      </c>
      <c r="AB1034" s="19"/>
    </row>
    <row r="1035" spans="1:28" x14ac:dyDescent="0.3">
      <c r="A1035" s="17">
        <f>IF(ISBLANK(Original!C1035),1,0)</f>
        <v>1</v>
      </c>
      <c r="B1035" s="2" t="str">
        <f>MID(Original!D1035,8,1)&amp;MID(Original!F1035,8,1)</f>
        <v>B</v>
      </c>
      <c r="C1035" s="17">
        <f t="shared" si="80"/>
        <v>0</v>
      </c>
      <c r="D1035" s="18">
        <f>Original!G1035+1</f>
        <v>7</v>
      </c>
      <c r="E1035" s="18">
        <f>Original!H1035+1</f>
        <v>6</v>
      </c>
      <c r="F1035" s="18">
        <f>10-Original!I1035+1</f>
        <v>3</v>
      </c>
      <c r="G1035" s="18">
        <f>Original!J1035+1</f>
        <v>7</v>
      </c>
      <c r="H1035" s="18">
        <f>Original!K1035+1</f>
        <v>4</v>
      </c>
      <c r="I1035" s="18">
        <f>10-Original!L1035+1</f>
        <v>7</v>
      </c>
      <c r="J1035" s="4">
        <f t="shared" si="81"/>
        <v>5.666666666666667</v>
      </c>
      <c r="K1035" s="18">
        <f>Original!M1035</f>
        <v>6</v>
      </c>
      <c r="L1035" s="20" t="str">
        <f>IF(RIGHT(Original!N1035,3)="â‚¬",LEFT(Original!N1035,(LEN(Original!N1035)-3)),Original!N1035)</f>
        <v>400</v>
      </c>
      <c r="M1035" s="21" t="str">
        <f t="shared" si="82"/>
        <v>400</v>
      </c>
      <c r="N1035" s="5" t="str">
        <f t="shared" si="83"/>
        <v>400</v>
      </c>
      <c r="O1035" s="5">
        <f t="shared" si="84"/>
        <v>400</v>
      </c>
      <c r="P1035" s="22" t="str">
        <f>IF(Original!O1035="mÃ¤nnlich","0",IF(Original!O1035="weiblich","1",""))</f>
        <v>1</v>
      </c>
      <c r="Q1035" s="22">
        <f>IFERROR(INDEX(Alter!$B$1:$B$7,MATCH(LEFT(Original!P1035,5),Alter!$A$1:$A$7,0)),"")</f>
        <v>2</v>
      </c>
      <c r="R1035" s="23">
        <f>IFERROR(INDEX(Abschluss!$B$1:$B$10,MATCH(Original!Q1035,Abschluss!$A$1:$A$10,0)),"")</f>
        <v>4</v>
      </c>
      <c r="S1035" s="23">
        <f>IFERROR(INDEX(Tätigkeit!$B$1:$B$10,MATCH(Original!R1035,Tätigkeit!$A$1:$A$10,0)),"")</f>
        <v>1</v>
      </c>
      <c r="T1035" s="23">
        <f>IFERROR(INDEX(Berufsfeld!$B$1:$B$16,MATCH(Original!S1035,Berufsfeld!$A$1:$A$16,0)),"")</f>
        <v>4</v>
      </c>
      <c r="U1035" s="23">
        <f>IFERROR(INDEX(Studium!$B$1:$B$11,MATCH(Original!T1035,Studium!$A$1:$A$11,0)),"")</f>
        <v>3</v>
      </c>
      <c r="V1035" s="24">
        <f>IFERROR(INDEX(Einkommen!$B$1:$B$17,MATCH(Original!U1035,Einkommen!$A$1:$A$17,0)),"")</f>
        <v>2</v>
      </c>
      <c r="W1035" s="24">
        <f>IF(Original!V1035="","",Original!V1035+1)</f>
        <v>5</v>
      </c>
      <c r="X1035" s="24">
        <f>IF(Original!W1035="","",Original!W1035+1)</f>
        <v>4</v>
      </c>
      <c r="Y1035" s="25">
        <f>IF(Original!X1035="ja",1,IF(Original!X1035="nein",0,""))</f>
        <v>1</v>
      </c>
      <c r="Z1035" s="25">
        <f>IF(Original!Y1035="ja",0,IF(Original!Y1035="nein",1,""))</f>
        <v>1</v>
      </c>
      <c r="AA1035" s="25">
        <f>IF(OR(Original!Z1035="Meine Meinung zu Amazon hat meine Entscheidung im ersten Teil des Fragebogens nicht beeinflusst.",neu!C1035=0),0,IF(AND(Original!Z1035="Ich habe mich wegen meiner Amazon-Vorbehalte im ersten Teil des Fragebogens fÃ¼r das Spenden entschieden.",neu!C1035=1),1,""))</f>
        <v>0</v>
      </c>
      <c r="AB1035" s="19"/>
    </row>
    <row r="1036" spans="1:28" x14ac:dyDescent="0.3">
      <c r="A1036" s="17">
        <f>IF(ISBLANK(Original!C1036),1,0)</f>
        <v>0</v>
      </c>
      <c r="B1036" s="2" t="str">
        <f>MID(Original!D1036,8,1)&amp;MID(Original!F1036,8,1)</f>
        <v>A</v>
      </c>
      <c r="C1036" s="17">
        <f t="shared" si="80"/>
        <v>1</v>
      </c>
      <c r="D1036" s="18">
        <f>Original!G1036+1</f>
        <v>4</v>
      </c>
      <c r="E1036" s="18">
        <f>Original!H1036+1</f>
        <v>3</v>
      </c>
      <c r="F1036" s="18">
        <f>10-Original!I1036+1</f>
        <v>2</v>
      </c>
      <c r="G1036" s="18">
        <f>Original!J1036+1</f>
        <v>1</v>
      </c>
      <c r="H1036" s="18">
        <f>Original!K1036+1</f>
        <v>1</v>
      </c>
      <c r="I1036" s="18">
        <f>10-Original!L1036+1</f>
        <v>4</v>
      </c>
      <c r="J1036" s="4">
        <f t="shared" si="81"/>
        <v>2.5</v>
      </c>
      <c r="K1036" s="18">
        <f>Original!M1036</f>
        <v>7</v>
      </c>
      <c r="L1036" s="20" t="str">
        <f>IF(RIGHT(Original!N1036,3)="â‚¬",LEFT(Original!N1036,(LEN(Original!N1036)-3)),Original!N1036)</f>
        <v>400</v>
      </c>
      <c r="M1036" s="21" t="str">
        <f t="shared" si="82"/>
        <v>400</v>
      </c>
      <c r="N1036" s="5" t="str">
        <f t="shared" si="83"/>
        <v>400</v>
      </c>
      <c r="O1036" s="5">
        <f t="shared" si="84"/>
        <v>400</v>
      </c>
      <c r="P1036" s="22" t="str">
        <f>IF(Original!O1036="mÃ¤nnlich","0",IF(Original!O1036="weiblich","1",""))</f>
        <v>1</v>
      </c>
      <c r="Q1036" s="22">
        <f>IFERROR(INDEX(Alter!$B$1:$B$7,MATCH(LEFT(Original!P1036,5),Alter!$A$1:$A$7,0)),"")</f>
        <v>2</v>
      </c>
      <c r="R1036" s="23">
        <f>IFERROR(INDEX(Abschluss!$B$1:$B$10,MATCH(Original!Q1036,Abschluss!$A$1:$A$10,0)),"")</f>
        <v>7</v>
      </c>
      <c r="S1036" s="23">
        <f>IFERROR(INDEX(Tätigkeit!$B$1:$B$10,MATCH(Original!R1036,Tätigkeit!$A$1:$A$10,0)),"")</f>
        <v>1</v>
      </c>
      <c r="T1036" s="23">
        <f>IFERROR(INDEX(Berufsfeld!$B$1:$B$16,MATCH(Original!S1036,Berufsfeld!$A$1:$A$16,0)),"")</f>
        <v>2</v>
      </c>
      <c r="U1036" s="23">
        <f>IFERROR(INDEX(Studium!$B$1:$B$11,MATCH(Original!T1036,Studium!$A$1:$A$11,0)),"")</f>
        <v>4</v>
      </c>
      <c r="V1036" s="24">
        <f>IFERROR(INDEX(Einkommen!$B$1:$B$17,MATCH(Original!U1036,Einkommen!$A$1:$A$17,0)),"")</f>
        <v>1</v>
      </c>
      <c r="W1036" s="24">
        <f>IF(Original!V1036="","",Original!V1036+1)</f>
        <v>2</v>
      </c>
      <c r="X1036" s="24">
        <f>IF(Original!W1036="","",Original!W1036+1)</f>
        <v>2</v>
      </c>
      <c r="Y1036" s="25">
        <f>IF(Original!X1036="ja",1,IF(Original!X1036="nein",0,""))</f>
        <v>0</v>
      </c>
      <c r="Z1036" s="25">
        <f>IF(Original!Y1036="ja",0,IF(Original!Y1036="nein",1,""))</f>
        <v>0</v>
      </c>
      <c r="AA1036" s="25">
        <f>IF(OR(Original!Z1036="Meine Meinung zu Amazon hat meine Entscheidung im ersten Teil des Fragebogens nicht beeinflusst.",neu!C1036=0),0,IF(AND(Original!Z1036="Ich habe mich wegen meiner Amazon-Vorbehalte im ersten Teil des Fragebogens fÃ¼r das Spenden entschieden.",neu!C1036=1),1,""))</f>
        <v>0</v>
      </c>
      <c r="AB1036" s="19"/>
    </row>
    <row r="1037" spans="1:28" x14ac:dyDescent="0.3">
      <c r="A1037" s="17">
        <f>IF(ISBLANK(Original!C1037),1,0)</f>
        <v>1</v>
      </c>
      <c r="B1037" s="2" t="str">
        <f>MID(Original!D1037,8,1)&amp;MID(Original!F1037,8,1)</f>
        <v>A</v>
      </c>
      <c r="C1037" s="17">
        <f t="shared" si="80"/>
        <v>1</v>
      </c>
      <c r="D1037" s="18">
        <f>Original!G1037+1</f>
        <v>6</v>
      </c>
      <c r="E1037" s="18">
        <f>Original!H1037+1</f>
        <v>6</v>
      </c>
      <c r="F1037" s="18">
        <f>10-Original!I1037+1</f>
        <v>3</v>
      </c>
      <c r="G1037" s="18">
        <f>Original!J1037+1</f>
        <v>4</v>
      </c>
      <c r="H1037" s="18">
        <f>Original!K1037+1</f>
        <v>4</v>
      </c>
      <c r="I1037" s="18">
        <f>10-Original!L1037+1</f>
        <v>4</v>
      </c>
      <c r="J1037" s="4">
        <f t="shared" si="81"/>
        <v>4.5</v>
      </c>
      <c r="K1037" s="18">
        <f>Original!M1037</f>
        <v>5</v>
      </c>
      <c r="L1037" s="20">
        <f>IF(RIGHT(Original!N1037,3)="â‚¬",LEFT(Original!N1037,(LEN(Original!N1037)-3)),Original!N1037)</f>
        <v>300</v>
      </c>
      <c r="M1037" s="21">
        <f t="shared" si="82"/>
        <v>300</v>
      </c>
      <c r="N1037" s="5">
        <f t="shared" si="83"/>
        <v>300</v>
      </c>
      <c r="O1037" s="5">
        <f t="shared" si="84"/>
        <v>300</v>
      </c>
      <c r="P1037" s="22" t="str">
        <f>IF(Original!O1037="mÃ¤nnlich","0",IF(Original!O1037="weiblich","1",""))</f>
        <v>1</v>
      </c>
      <c r="Q1037" s="22">
        <f>IFERROR(INDEX(Alter!$B$1:$B$7,MATCH(LEFT(Original!P1037,5),Alter!$A$1:$A$7,0)),"")</f>
        <v>2</v>
      </c>
      <c r="R1037" s="23">
        <f>IFERROR(INDEX(Abschluss!$B$1:$B$10,MATCH(Original!Q1037,Abschluss!$A$1:$A$10,0)),"")</f>
        <v>4</v>
      </c>
      <c r="S1037" s="23">
        <f>IFERROR(INDEX(Tätigkeit!$B$1:$B$10,MATCH(Original!R1037,Tätigkeit!$A$1:$A$10,0)),"")</f>
        <v>1</v>
      </c>
      <c r="T1037" s="23">
        <f>IFERROR(INDEX(Berufsfeld!$B$1:$B$16,MATCH(Original!S1037,Berufsfeld!$A$1:$A$16,0)),"")</f>
        <v>1</v>
      </c>
      <c r="U1037" s="23">
        <f>IFERROR(INDEX(Studium!$B$1:$B$11,MATCH(Original!T1037,Studium!$A$1:$A$11,0)),"")</f>
        <v>2</v>
      </c>
      <c r="V1037" s="24">
        <f>IFERROR(INDEX(Einkommen!$B$1:$B$17,MATCH(Original!U1037,Einkommen!$A$1:$A$17,0)),"")</f>
        <v>2</v>
      </c>
      <c r="W1037" s="24">
        <f>IF(Original!V1037="","",Original!V1037+1)</f>
        <v>4</v>
      </c>
      <c r="X1037" s="24">
        <f>IF(Original!W1037="","",Original!W1037+1)</f>
        <v>2</v>
      </c>
      <c r="Y1037" s="25">
        <f>IF(Original!X1037="ja",1,IF(Original!X1037="nein",0,""))</f>
        <v>1</v>
      </c>
      <c r="Z1037" s="25">
        <f>IF(Original!Y1037="ja",0,IF(Original!Y1037="nein",1,""))</f>
        <v>0</v>
      </c>
      <c r="AA1037" s="25">
        <f>IF(OR(Original!Z1037="Meine Meinung zu Amazon hat meine Entscheidung im ersten Teil des Fragebogens nicht beeinflusst.",neu!C1037=0),0,IF(AND(Original!Z1037="Ich habe mich wegen meiner Amazon-Vorbehalte im ersten Teil des Fragebogens fÃ¼r das Spenden entschieden.",neu!C1037=1),1,""))</f>
        <v>0</v>
      </c>
      <c r="AB1037" s="19"/>
    </row>
    <row r="1038" spans="1:28" x14ac:dyDescent="0.3">
      <c r="A1038" s="17">
        <f>IF(ISBLANK(Original!C1038),1,0)</f>
        <v>1</v>
      </c>
      <c r="B1038" s="2" t="str">
        <f>MID(Original!D1038,8,1)&amp;MID(Original!F1038,8,1)</f>
        <v>A</v>
      </c>
      <c r="C1038" s="17">
        <f t="shared" si="80"/>
        <v>1</v>
      </c>
      <c r="D1038" s="18">
        <f>Original!G1038+1</f>
        <v>8</v>
      </c>
      <c r="E1038" s="18">
        <f>Original!H1038+1</f>
        <v>7</v>
      </c>
      <c r="F1038" s="18">
        <f>10-Original!I1038+1</f>
        <v>3</v>
      </c>
      <c r="G1038" s="18">
        <f>Original!J1038+1</f>
        <v>7</v>
      </c>
      <c r="H1038" s="18">
        <f>Original!K1038+1</f>
        <v>8</v>
      </c>
      <c r="I1038" s="18">
        <f>10-Original!L1038+1</f>
        <v>2</v>
      </c>
      <c r="J1038" s="4">
        <f t="shared" si="81"/>
        <v>5.833333333333333</v>
      </c>
      <c r="K1038" s="18">
        <f>Original!M1038</f>
        <v>9</v>
      </c>
      <c r="L1038" s="20">
        <f>IF(RIGHT(Original!N1038,3)="â‚¬",LEFT(Original!N1038,(LEN(Original!N1038)-3)),Original!N1038)</f>
        <v>100</v>
      </c>
      <c r="M1038" s="21">
        <f t="shared" si="82"/>
        <v>100</v>
      </c>
      <c r="N1038" s="5">
        <f t="shared" si="83"/>
        <v>100</v>
      </c>
      <c r="O1038" s="5">
        <f t="shared" si="84"/>
        <v>100</v>
      </c>
      <c r="P1038" s="22" t="str">
        <f>IF(Original!O1038="mÃ¤nnlich","0",IF(Original!O1038="weiblich","1",""))</f>
        <v>0</v>
      </c>
      <c r="Q1038" s="22">
        <f>IFERROR(INDEX(Alter!$B$1:$B$7,MATCH(LEFT(Original!P1038,5),Alter!$A$1:$A$7,0)),"")</f>
        <v>3</v>
      </c>
      <c r="R1038" s="23">
        <f>IFERROR(INDEX(Abschluss!$B$1:$B$10,MATCH(Original!Q1038,Abschluss!$A$1:$A$10,0)),"")</f>
        <v>8</v>
      </c>
      <c r="S1038" s="23">
        <f>IFERROR(INDEX(Tätigkeit!$B$1:$B$10,MATCH(Original!R1038,Tätigkeit!$A$1:$A$10,0)),"")</f>
        <v>2</v>
      </c>
      <c r="T1038" s="23">
        <f>IFERROR(INDEX(Berufsfeld!$B$1:$B$16,MATCH(Original!S1038,Berufsfeld!$A$1:$A$16,0)),"")</f>
        <v>9</v>
      </c>
      <c r="U1038" s="23">
        <f>IFERROR(INDEX(Studium!$B$1:$B$11,MATCH(Original!T1038,Studium!$A$1:$A$11,0)),"")</f>
        <v>1</v>
      </c>
      <c r="V1038" s="24">
        <f>IFERROR(INDEX(Einkommen!$B$1:$B$17,MATCH(Original!U1038,Einkommen!$A$1:$A$17,0)),"")</f>
        <v>7</v>
      </c>
      <c r="W1038" s="24">
        <f>IF(Original!V1038="","",Original!V1038+1)</f>
        <v>6</v>
      </c>
      <c r="X1038" s="24">
        <f>IF(Original!W1038="","",Original!W1038+1)</f>
        <v>5</v>
      </c>
      <c r="Y1038" s="25">
        <f>IF(Original!X1038="ja",1,IF(Original!X1038="nein",0,""))</f>
        <v>1</v>
      </c>
      <c r="Z1038" s="25">
        <f>IF(Original!Y1038="ja",0,IF(Original!Y1038="nein",1,""))</f>
        <v>0</v>
      </c>
      <c r="AA1038" s="25">
        <f>IF(OR(Original!Z1038="Meine Meinung zu Amazon hat meine Entscheidung im ersten Teil des Fragebogens nicht beeinflusst.",neu!C1038=0),0,IF(AND(Original!Z1038="Ich habe mich wegen meiner Amazon-Vorbehalte im ersten Teil des Fragebogens fÃ¼r das Spenden entschieden.",neu!C1038=1),1,""))</f>
        <v>1</v>
      </c>
      <c r="AB1038" s="19"/>
    </row>
    <row r="1039" spans="1:28" x14ac:dyDescent="0.3">
      <c r="A1039" s="17">
        <f>IF(ISBLANK(Original!C1039),1,0)</f>
        <v>1</v>
      </c>
      <c r="B1039" s="2" t="str">
        <f>MID(Original!D1039,8,1)&amp;MID(Original!F1039,8,1)</f>
        <v>A</v>
      </c>
      <c r="C1039" s="17">
        <f t="shared" si="80"/>
        <v>1</v>
      </c>
      <c r="D1039" s="18">
        <f>Original!G1039+1</f>
        <v>2</v>
      </c>
      <c r="E1039" s="18">
        <f>Original!H1039+1</f>
        <v>1</v>
      </c>
      <c r="F1039" s="18">
        <f>10-Original!I1039+1</f>
        <v>3</v>
      </c>
      <c r="G1039" s="18">
        <f>Original!J1039+1</f>
        <v>1</v>
      </c>
      <c r="H1039" s="18">
        <f>Original!K1039+1</f>
        <v>1</v>
      </c>
      <c r="I1039" s="18">
        <f>10-Original!L1039+1</f>
        <v>3</v>
      </c>
      <c r="J1039" s="4">
        <f t="shared" si="81"/>
        <v>1.8333333333333333</v>
      </c>
      <c r="K1039" s="18">
        <f>Original!M1039</f>
        <v>10</v>
      </c>
      <c r="L1039" s="20">
        <f>IF(RIGHT(Original!N1039,3)="â‚¬",LEFT(Original!N1039,(LEN(Original!N1039)-3)),Original!N1039)</f>
        <v>200</v>
      </c>
      <c r="M1039" s="21">
        <f t="shared" si="82"/>
        <v>200</v>
      </c>
      <c r="N1039" s="5">
        <f t="shared" si="83"/>
        <v>200</v>
      </c>
      <c r="O1039" s="5">
        <f t="shared" si="84"/>
        <v>200</v>
      </c>
      <c r="P1039" s="22" t="str">
        <f>IF(Original!O1039="mÃ¤nnlich","0",IF(Original!O1039="weiblich","1",""))</f>
        <v>1</v>
      </c>
      <c r="Q1039" s="22">
        <f>IFERROR(INDEX(Alter!$B$1:$B$7,MATCH(LEFT(Original!P1039,5),Alter!$A$1:$A$7,0)),"")</f>
        <v>2</v>
      </c>
      <c r="R1039" s="23">
        <f>IFERROR(INDEX(Abschluss!$B$1:$B$10,MATCH(Original!Q1039,Abschluss!$A$1:$A$10,0)),"")</f>
        <v>4</v>
      </c>
      <c r="S1039" s="23">
        <f>IFERROR(INDEX(Tätigkeit!$B$1:$B$10,MATCH(Original!R1039,Tätigkeit!$A$1:$A$10,0)),"")</f>
        <v>1</v>
      </c>
      <c r="T1039" s="23">
        <f>IFERROR(INDEX(Berufsfeld!$B$1:$B$16,MATCH(Original!S1039,Berufsfeld!$A$1:$A$16,0)),"")</f>
        <v>4</v>
      </c>
      <c r="U1039" s="23">
        <f>IFERROR(INDEX(Studium!$B$1:$B$11,MATCH(Original!T1039,Studium!$A$1:$A$11,0)),"")</f>
        <v>3</v>
      </c>
      <c r="V1039" s="24">
        <f>IFERROR(INDEX(Einkommen!$B$1:$B$17,MATCH(Original!U1039,Einkommen!$A$1:$A$17,0)),"")</f>
        <v>2</v>
      </c>
      <c r="W1039" s="24">
        <f>IF(Original!V1039="","",Original!V1039+1)</f>
        <v>2</v>
      </c>
      <c r="X1039" s="24">
        <f>IF(Original!W1039="","",Original!W1039+1)</f>
        <v>3</v>
      </c>
      <c r="Y1039" s="25">
        <f>IF(Original!X1039="ja",1,IF(Original!X1039="nein",0,""))</f>
        <v>1</v>
      </c>
      <c r="Z1039" s="25">
        <f>IF(Original!Y1039="ja",0,IF(Original!Y1039="nein",1,""))</f>
        <v>0</v>
      </c>
      <c r="AA1039" s="25">
        <f>IF(OR(Original!Z1039="Meine Meinung zu Amazon hat meine Entscheidung im ersten Teil des Fragebogens nicht beeinflusst.",neu!C1039=0),0,IF(AND(Original!Z1039="Ich habe mich wegen meiner Amazon-Vorbehalte im ersten Teil des Fragebogens fÃ¼r das Spenden entschieden.",neu!C1039=1),1,""))</f>
        <v>0</v>
      </c>
      <c r="AB1039" s="19"/>
    </row>
    <row r="1040" spans="1:28" x14ac:dyDescent="0.3">
      <c r="A1040" s="17">
        <f>IF(ISBLANK(Original!C1040),1,0)</f>
        <v>0</v>
      </c>
      <c r="B1040" s="2" t="str">
        <f>MID(Original!D1040,8,1)&amp;MID(Original!F1040,8,1)</f>
        <v>A</v>
      </c>
      <c r="C1040" s="17">
        <f t="shared" si="80"/>
        <v>1</v>
      </c>
      <c r="D1040" s="18">
        <f>Original!G1040+1</f>
        <v>6</v>
      </c>
      <c r="E1040" s="18">
        <f>Original!H1040+1</f>
        <v>6</v>
      </c>
      <c r="F1040" s="18">
        <f>10-Original!I1040+1</f>
        <v>5</v>
      </c>
      <c r="G1040" s="18">
        <f>Original!J1040+1</f>
        <v>5</v>
      </c>
      <c r="H1040" s="18">
        <f>Original!K1040+1</f>
        <v>5</v>
      </c>
      <c r="I1040" s="18">
        <f>10-Original!L1040+1</f>
        <v>6</v>
      </c>
      <c r="J1040" s="4">
        <f t="shared" si="81"/>
        <v>5.5</v>
      </c>
      <c r="K1040" s="18">
        <f>Original!M1040</f>
        <v>6</v>
      </c>
      <c r="L1040" s="20">
        <f>IF(RIGHT(Original!N1040,3)="â‚¬",LEFT(Original!N1040,(LEN(Original!N1040)-3)),Original!N1040)</f>
        <v>50</v>
      </c>
      <c r="M1040" s="21">
        <f t="shared" si="82"/>
        <v>50</v>
      </c>
      <c r="N1040" s="5">
        <f t="shared" si="83"/>
        <v>50</v>
      </c>
      <c r="O1040" s="5">
        <f t="shared" si="84"/>
        <v>50</v>
      </c>
      <c r="P1040" s="22" t="str">
        <f>IF(Original!O1040="mÃ¤nnlich","0",IF(Original!O1040="weiblich","1",""))</f>
        <v>1</v>
      </c>
      <c r="Q1040" s="22">
        <f>IFERROR(INDEX(Alter!$B$1:$B$7,MATCH(LEFT(Original!P1040,5),Alter!$A$1:$A$7,0)),"")</f>
        <v>3</v>
      </c>
      <c r="R1040" s="23">
        <f>IFERROR(INDEX(Abschluss!$B$1:$B$10,MATCH(Original!Q1040,Abschluss!$A$1:$A$10,0)),"")</f>
        <v>8</v>
      </c>
      <c r="S1040" s="23">
        <f>IFERROR(INDEX(Tätigkeit!$B$1:$B$10,MATCH(Original!R1040,Tätigkeit!$A$1:$A$10,0)),"")</f>
        <v>3</v>
      </c>
      <c r="T1040" s="23">
        <f>IFERROR(INDEX(Berufsfeld!$B$1:$B$16,MATCH(Original!S1040,Berufsfeld!$A$1:$A$16,0)),"")</f>
        <v>2</v>
      </c>
      <c r="U1040" s="23">
        <f>IFERROR(INDEX(Studium!$B$1:$B$11,MATCH(Original!T1040,Studium!$A$1:$A$11,0)),"")</f>
        <v>1</v>
      </c>
      <c r="V1040" s="24">
        <f>IFERROR(INDEX(Einkommen!$B$1:$B$17,MATCH(Original!U1040,Einkommen!$A$1:$A$17,0)),"")</f>
        <v>4</v>
      </c>
      <c r="W1040" s="24">
        <f>IF(Original!V1040="","",Original!V1040+1)</f>
        <v>3</v>
      </c>
      <c r="X1040" s="24">
        <f>IF(Original!W1040="","",Original!W1040+1)</f>
        <v>4</v>
      </c>
      <c r="Y1040" s="25">
        <f>IF(Original!X1040="ja",1,IF(Original!X1040="nein",0,""))</f>
        <v>1</v>
      </c>
      <c r="Z1040" s="25">
        <f>IF(Original!Y1040="ja",0,IF(Original!Y1040="nein",1,""))</f>
        <v>0</v>
      </c>
      <c r="AA1040" s="25">
        <f>IF(OR(Original!Z1040="Meine Meinung zu Amazon hat meine Entscheidung im ersten Teil des Fragebogens nicht beeinflusst.",neu!C1040=0),0,IF(AND(Original!Z1040="Ich habe mich wegen meiner Amazon-Vorbehalte im ersten Teil des Fragebogens fÃ¼r das Spenden entschieden.",neu!C1040=1),1,""))</f>
        <v>0</v>
      </c>
      <c r="AB1040" s="19"/>
    </row>
    <row r="1041" spans="1:28" x14ac:dyDescent="0.3">
      <c r="A1041" s="17">
        <f>IF(ISBLANK(Original!C1041),1,0)</f>
        <v>1</v>
      </c>
      <c r="B1041" s="2" t="str">
        <f>MID(Original!D1041,8,1)&amp;MID(Original!F1041,8,1)</f>
        <v>A</v>
      </c>
      <c r="C1041" s="17">
        <f t="shared" si="80"/>
        <v>1</v>
      </c>
      <c r="D1041" s="18">
        <f>Original!G1041+1</f>
        <v>8</v>
      </c>
      <c r="E1041" s="18">
        <f>Original!H1041+1</f>
        <v>6</v>
      </c>
      <c r="F1041" s="18">
        <f>10-Original!I1041+1</f>
        <v>2</v>
      </c>
      <c r="G1041" s="18">
        <f>Original!J1041+1</f>
        <v>4</v>
      </c>
      <c r="H1041" s="18">
        <f>Original!K1041+1</f>
        <v>3</v>
      </c>
      <c r="I1041" s="18">
        <f>10-Original!L1041+1</f>
        <v>5</v>
      </c>
      <c r="J1041" s="4">
        <f t="shared" si="81"/>
        <v>4.666666666666667</v>
      </c>
      <c r="K1041" s="18">
        <f>Original!M1041</f>
        <v>3</v>
      </c>
      <c r="L1041" s="20">
        <f>IF(RIGHT(Original!N1041,3)="â‚¬",LEFT(Original!N1041,(LEN(Original!N1041)-3)),Original!N1041)</f>
        <v>10</v>
      </c>
      <c r="M1041" s="21">
        <f t="shared" si="82"/>
        <v>10</v>
      </c>
      <c r="N1041" s="5">
        <f t="shared" si="83"/>
        <v>10</v>
      </c>
      <c r="O1041" s="5">
        <f t="shared" si="84"/>
        <v>10</v>
      </c>
      <c r="P1041" s="22" t="str">
        <f>IF(Original!O1041="mÃ¤nnlich","0",IF(Original!O1041="weiblich","1",""))</f>
        <v>1</v>
      </c>
      <c r="Q1041" s="22">
        <f>IFERROR(INDEX(Alter!$B$1:$B$7,MATCH(LEFT(Original!P1041,5),Alter!$A$1:$A$7,0)),"")</f>
        <v>2</v>
      </c>
      <c r="R1041" s="23">
        <f>IFERROR(INDEX(Abschluss!$B$1:$B$10,MATCH(Original!Q1041,Abschluss!$A$1:$A$10,0)),"")</f>
        <v>4</v>
      </c>
      <c r="S1041" s="23">
        <f>IFERROR(INDEX(Tätigkeit!$B$1:$B$10,MATCH(Original!R1041,Tätigkeit!$A$1:$A$10,0)),"")</f>
        <v>1</v>
      </c>
      <c r="T1041" s="23">
        <f>IFERROR(INDEX(Berufsfeld!$B$1:$B$16,MATCH(Original!S1041,Berufsfeld!$A$1:$A$16,0)),"")</f>
        <v>4</v>
      </c>
      <c r="U1041" s="23">
        <f>IFERROR(INDEX(Studium!$B$1:$B$11,MATCH(Original!T1041,Studium!$A$1:$A$11,0)),"")</f>
        <v>10</v>
      </c>
      <c r="V1041" s="24">
        <f>IFERROR(INDEX(Einkommen!$B$1:$B$17,MATCH(Original!U1041,Einkommen!$A$1:$A$17,0)),"")</f>
        <v>1</v>
      </c>
      <c r="W1041" s="24">
        <f>IF(Original!V1041="","",Original!V1041+1)</f>
        <v>3</v>
      </c>
      <c r="X1041" s="24">
        <f>IF(Original!W1041="","",Original!W1041+1)</f>
        <v>2</v>
      </c>
      <c r="Y1041" s="25">
        <f>IF(Original!X1041="ja",1,IF(Original!X1041="nein",0,""))</f>
        <v>1</v>
      </c>
      <c r="Z1041" s="25">
        <f>IF(Original!Y1041="ja",0,IF(Original!Y1041="nein",1,""))</f>
        <v>0</v>
      </c>
      <c r="AA1041" s="25">
        <f>IF(OR(Original!Z1041="Meine Meinung zu Amazon hat meine Entscheidung im ersten Teil des Fragebogens nicht beeinflusst.",neu!C1041=0),0,IF(AND(Original!Z1041="Ich habe mich wegen meiner Amazon-Vorbehalte im ersten Teil des Fragebogens fÃ¼r das Spenden entschieden.",neu!C1041=1),1,""))</f>
        <v>0</v>
      </c>
      <c r="AB1041" s="19"/>
    </row>
    <row r="1042" spans="1:28" x14ac:dyDescent="0.3">
      <c r="A1042" s="17">
        <f>IF(ISBLANK(Original!C1042),1,0)</f>
        <v>1</v>
      </c>
      <c r="B1042" s="2" t="str">
        <f>MID(Original!D1042,8,1)&amp;MID(Original!F1042,8,1)</f>
        <v>A</v>
      </c>
      <c r="C1042" s="17">
        <f t="shared" si="80"/>
        <v>1</v>
      </c>
      <c r="D1042" s="18">
        <f>Original!G1042+1</f>
        <v>3</v>
      </c>
      <c r="E1042" s="18">
        <f>Original!H1042+1</f>
        <v>7</v>
      </c>
      <c r="F1042" s="18">
        <f>10-Original!I1042+1</f>
        <v>8</v>
      </c>
      <c r="G1042" s="18">
        <f>Original!J1042+1</f>
        <v>3</v>
      </c>
      <c r="H1042" s="18">
        <f>Original!K1042+1</f>
        <v>1</v>
      </c>
      <c r="I1042" s="18">
        <f>10-Original!L1042+1</f>
        <v>3</v>
      </c>
      <c r="J1042" s="4">
        <f t="shared" si="81"/>
        <v>4.166666666666667</v>
      </c>
      <c r="K1042" s="18">
        <f>Original!M1042</f>
        <v>7</v>
      </c>
      <c r="L1042" s="20" t="str">
        <f>IF(RIGHT(Original!N1042,3)="â‚¬",LEFT(Original!N1042,(LEN(Original!N1042)-3)),Original!N1042)</f>
        <v>300</v>
      </c>
      <c r="M1042" s="21" t="str">
        <f t="shared" si="82"/>
        <v>300</v>
      </c>
      <c r="N1042" s="5" t="str">
        <f t="shared" si="83"/>
        <v>300</v>
      </c>
      <c r="O1042" s="5">
        <f t="shared" si="84"/>
        <v>300</v>
      </c>
      <c r="P1042" s="22" t="str">
        <f>IF(Original!O1042="mÃ¤nnlich","0",IF(Original!O1042="weiblich","1",""))</f>
        <v>1</v>
      </c>
      <c r="Q1042" s="22">
        <f>IFERROR(INDEX(Alter!$B$1:$B$7,MATCH(LEFT(Original!P1042,5),Alter!$A$1:$A$7,0)),"")</f>
        <v>3</v>
      </c>
      <c r="R1042" s="23">
        <f>IFERROR(INDEX(Abschluss!$B$1:$B$10,MATCH(Original!Q1042,Abschluss!$A$1:$A$10,0)),"")</f>
        <v>7</v>
      </c>
      <c r="S1042" s="23">
        <f>IFERROR(INDEX(Tätigkeit!$B$1:$B$10,MATCH(Original!R1042,Tätigkeit!$A$1:$A$10,0)),"")</f>
        <v>1</v>
      </c>
      <c r="T1042" s="23">
        <f>IFERROR(INDEX(Berufsfeld!$B$1:$B$16,MATCH(Original!S1042,Berufsfeld!$A$1:$A$16,0)),"")</f>
        <v>2</v>
      </c>
      <c r="U1042" s="23">
        <f>IFERROR(INDEX(Studium!$B$1:$B$11,MATCH(Original!T1042,Studium!$A$1:$A$11,0)),"")</f>
        <v>4</v>
      </c>
      <c r="V1042" s="24">
        <f>IFERROR(INDEX(Einkommen!$B$1:$B$17,MATCH(Original!U1042,Einkommen!$A$1:$A$17,0)),"")</f>
        <v>3</v>
      </c>
      <c r="W1042" s="24">
        <f>IF(Original!V1042="","",Original!V1042+1)</f>
        <v>3</v>
      </c>
      <c r="X1042" s="24">
        <f>IF(Original!W1042="","",Original!W1042+1)</f>
        <v>3</v>
      </c>
      <c r="Y1042" s="25">
        <f>IF(Original!X1042="ja",1,IF(Original!X1042="nein",0,""))</f>
        <v>1</v>
      </c>
      <c r="Z1042" s="25">
        <f>IF(Original!Y1042="ja",0,IF(Original!Y1042="nein",1,""))</f>
        <v>0</v>
      </c>
      <c r="AA1042" s="25">
        <f>IF(OR(Original!Z1042="Meine Meinung zu Amazon hat meine Entscheidung im ersten Teil des Fragebogens nicht beeinflusst.",neu!C1042=0),0,IF(AND(Original!Z1042="Ich habe mich wegen meiner Amazon-Vorbehalte im ersten Teil des Fragebogens fÃ¼r das Spenden entschieden.",neu!C1042=1),1,""))</f>
        <v>0</v>
      </c>
      <c r="AB1042" s="19"/>
    </row>
    <row r="1043" spans="1:28" x14ac:dyDescent="0.3">
      <c r="A1043" s="17">
        <f>IF(ISBLANK(Original!C1043),1,0)</f>
        <v>0</v>
      </c>
      <c r="B1043" s="2" t="str">
        <f>MID(Original!D1043,8,1)&amp;MID(Original!F1043,8,1)</f>
        <v>A</v>
      </c>
      <c r="C1043" s="17">
        <f t="shared" si="80"/>
        <v>1</v>
      </c>
      <c r="D1043" s="18">
        <f>Original!G1043+1</f>
        <v>4</v>
      </c>
      <c r="E1043" s="18">
        <f>Original!H1043+1</f>
        <v>9</v>
      </c>
      <c r="F1043" s="18">
        <f>10-Original!I1043+1</f>
        <v>6</v>
      </c>
      <c r="G1043" s="18">
        <f>Original!J1043+1</f>
        <v>5</v>
      </c>
      <c r="H1043" s="18">
        <f>Original!K1043+1</f>
        <v>3</v>
      </c>
      <c r="I1043" s="18">
        <f>10-Original!L1043+1</f>
        <v>6</v>
      </c>
      <c r="J1043" s="4">
        <f t="shared" si="81"/>
        <v>5.5</v>
      </c>
      <c r="K1043" s="18">
        <f>Original!M1043</f>
        <v>8</v>
      </c>
      <c r="L1043" s="20">
        <f>IF(RIGHT(Original!N1043,3)="â‚¬",LEFT(Original!N1043,(LEN(Original!N1043)-3)),Original!N1043)</f>
        <v>200</v>
      </c>
      <c r="M1043" s="21">
        <f t="shared" si="82"/>
        <v>200</v>
      </c>
      <c r="N1043" s="5">
        <f t="shared" si="83"/>
        <v>200</v>
      </c>
      <c r="O1043" s="5">
        <f t="shared" si="84"/>
        <v>200</v>
      </c>
      <c r="P1043" s="22" t="str">
        <f>IF(Original!O1043="mÃ¤nnlich","0",IF(Original!O1043="weiblich","1",""))</f>
        <v>1</v>
      </c>
      <c r="Q1043" s="22">
        <f>IFERROR(INDEX(Alter!$B$1:$B$7,MATCH(LEFT(Original!P1043,5),Alter!$A$1:$A$7,0)),"")</f>
        <v>3</v>
      </c>
      <c r="R1043" s="23">
        <f>IFERROR(INDEX(Abschluss!$B$1:$B$10,MATCH(Original!Q1043,Abschluss!$A$1:$A$10,0)),"")</f>
        <v>7</v>
      </c>
      <c r="S1043" s="23">
        <f>IFERROR(INDEX(Tätigkeit!$B$1:$B$10,MATCH(Original!R1043,Tätigkeit!$A$1:$A$10,0)),"")</f>
        <v>1</v>
      </c>
      <c r="T1043" s="23">
        <f>IFERROR(INDEX(Berufsfeld!$B$1:$B$16,MATCH(Original!S1043,Berufsfeld!$A$1:$A$16,0)),"")</f>
        <v>2</v>
      </c>
      <c r="U1043" s="23">
        <f>IFERROR(INDEX(Studium!$B$1:$B$11,MATCH(Original!T1043,Studium!$A$1:$A$11,0)),"")</f>
        <v>5</v>
      </c>
      <c r="V1043" s="24">
        <f>IFERROR(INDEX(Einkommen!$B$1:$B$17,MATCH(Original!U1043,Einkommen!$A$1:$A$17,0)),"")</f>
        <v>2</v>
      </c>
      <c r="W1043" s="24">
        <f>IF(Original!V1043="","",Original!V1043+1)</f>
        <v>5</v>
      </c>
      <c r="X1043" s="24">
        <f>IF(Original!W1043="","",Original!W1043+1)</f>
        <v>3</v>
      </c>
      <c r="Y1043" s="25">
        <f>IF(Original!X1043="ja",1,IF(Original!X1043="nein",0,""))</f>
        <v>1</v>
      </c>
      <c r="Z1043" s="25">
        <f>IF(Original!Y1043="ja",0,IF(Original!Y1043="nein",1,""))</f>
        <v>1</v>
      </c>
      <c r="AA1043" s="25">
        <f>IF(OR(Original!Z1043="Meine Meinung zu Amazon hat meine Entscheidung im ersten Teil des Fragebogens nicht beeinflusst.",neu!C1043=0),0,IF(AND(Original!Z1043="Ich habe mich wegen meiner Amazon-Vorbehalte im ersten Teil des Fragebogens fÃ¼r das Spenden entschieden.",neu!C1043=1),1,""))</f>
        <v>0</v>
      </c>
      <c r="AB1043" s="19"/>
    </row>
    <row r="1044" spans="1:28" x14ac:dyDescent="0.3">
      <c r="A1044" s="17">
        <f>IF(ISBLANK(Original!C1044),1,0)</f>
        <v>0</v>
      </c>
      <c r="B1044" s="2" t="str">
        <f>MID(Original!D1044,8,1)&amp;MID(Original!F1044,8,1)</f>
        <v>B</v>
      </c>
      <c r="C1044" s="17">
        <f t="shared" si="80"/>
        <v>0</v>
      </c>
      <c r="D1044" s="18">
        <f>Original!G1044+1</f>
        <v>5</v>
      </c>
      <c r="E1044" s="18">
        <f>Original!H1044+1</f>
        <v>4</v>
      </c>
      <c r="F1044" s="18">
        <f>10-Original!I1044+1</f>
        <v>1</v>
      </c>
      <c r="G1044" s="18">
        <f>Original!J1044+1</f>
        <v>1</v>
      </c>
      <c r="H1044" s="18">
        <f>Original!K1044+1</f>
        <v>1</v>
      </c>
      <c r="I1044" s="18">
        <f>10-Original!L1044+1</f>
        <v>5</v>
      </c>
      <c r="J1044" s="4">
        <f t="shared" si="81"/>
        <v>2.8333333333333335</v>
      </c>
      <c r="K1044" s="18">
        <f>Original!M1044</f>
        <v>10</v>
      </c>
      <c r="L1044" s="20">
        <f>IF(RIGHT(Original!N1044,3)="â‚¬",LEFT(Original!N1044,(LEN(Original!N1044)-3)),Original!N1044)</f>
        <v>300</v>
      </c>
      <c r="M1044" s="21">
        <f t="shared" si="82"/>
        <v>300</v>
      </c>
      <c r="N1044" s="5">
        <f t="shared" si="83"/>
        <v>300</v>
      </c>
      <c r="O1044" s="5">
        <f t="shared" si="84"/>
        <v>300</v>
      </c>
      <c r="P1044" s="22" t="str">
        <f>IF(Original!O1044="mÃ¤nnlich","0",IF(Original!O1044="weiblich","1",""))</f>
        <v>0</v>
      </c>
      <c r="Q1044" s="22">
        <f>IFERROR(INDEX(Alter!$B$1:$B$7,MATCH(LEFT(Original!P1044,5),Alter!$A$1:$A$7,0)),"")</f>
        <v>2</v>
      </c>
      <c r="R1044" s="23">
        <f>IFERROR(INDEX(Abschluss!$B$1:$B$10,MATCH(Original!Q1044,Abschluss!$A$1:$A$10,0)),"")</f>
        <v>4</v>
      </c>
      <c r="S1044" s="23">
        <f>IFERROR(INDEX(Tätigkeit!$B$1:$B$10,MATCH(Original!R1044,Tätigkeit!$A$1:$A$10,0)),"")</f>
        <v>1</v>
      </c>
      <c r="T1044" s="23">
        <f>IFERROR(INDEX(Berufsfeld!$B$1:$B$16,MATCH(Original!S1044,Berufsfeld!$A$1:$A$16,0)),"")</f>
        <v>1</v>
      </c>
      <c r="U1044" s="23">
        <f>IFERROR(INDEX(Studium!$B$1:$B$11,MATCH(Original!T1044,Studium!$A$1:$A$11,0)),"")</f>
        <v>2</v>
      </c>
      <c r="V1044" s="24">
        <f>IFERROR(INDEX(Einkommen!$B$1:$B$17,MATCH(Original!U1044,Einkommen!$A$1:$A$17,0)),"")</f>
        <v>2</v>
      </c>
      <c r="W1044" s="24">
        <f>IF(Original!V1044="","",Original!V1044+1)</f>
        <v>5</v>
      </c>
      <c r="X1044" s="24">
        <f>IF(Original!W1044="","",Original!W1044+1)</f>
        <v>4</v>
      </c>
      <c r="Y1044" s="25">
        <f>IF(Original!X1044="ja",1,IF(Original!X1044="nein",0,""))</f>
        <v>1</v>
      </c>
      <c r="Z1044" s="25">
        <f>IF(Original!Y1044="ja",0,IF(Original!Y1044="nein",1,""))</f>
        <v>0</v>
      </c>
      <c r="AA1044" s="25">
        <f>IF(OR(Original!Z1044="Meine Meinung zu Amazon hat meine Entscheidung im ersten Teil des Fragebogens nicht beeinflusst.",neu!C1044=0),0,IF(AND(Original!Z1044="Ich habe mich wegen meiner Amazon-Vorbehalte im ersten Teil des Fragebogens fÃ¼r das Spenden entschieden.",neu!C1044=1),1,""))</f>
        <v>0</v>
      </c>
      <c r="AB1044" s="19"/>
    </row>
    <row r="1045" spans="1:28" x14ac:dyDescent="0.3">
      <c r="A1045" s="17">
        <f>IF(ISBLANK(Original!C1045),1,0)</f>
        <v>0</v>
      </c>
      <c r="B1045" s="2" t="str">
        <f>MID(Original!D1045,8,1)&amp;MID(Original!F1045,8,1)</f>
        <v>A</v>
      </c>
      <c r="C1045" s="17">
        <f t="shared" si="80"/>
        <v>1</v>
      </c>
      <c r="D1045" s="18">
        <f>Original!G1045+1</f>
        <v>3</v>
      </c>
      <c r="E1045" s="18">
        <f>Original!H1045+1</f>
        <v>6</v>
      </c>
      <c r="F1045" s="18">
        <f>10-Original!I1045+1</f>
        <v>7</v>
      </c>
      <c r="G1045" s="18">
        <f>Original!J1045+1</f>
        <v>7</v>
      </c>
      <c r="H1045" s="18">
        <f>Original!K1045+1</f>
        <v>3</v>
      </c>
      <c r="I1045" s="18">
        <f>10-Original!L1045+1</f>
        <v>2</v>
      </c>
      <c r="J1045" s="4">
        <f t="shared" si="81"/>
        <v>4.666666666666667</v>
      </c>
      <c r="K1045" s="18">
        <f>Original!M1045</f>
        <v>7</v>
      </c>
      <c r="L1045" s="20">
        <f>IF(RIGHT(Original!N1045,3)="â‚¬",LEFT(Original!N1045,(LEN(Original!N1045)-3)),Original!N1045)</f>
        <v>500</v>
      </c>
      <c r="M1045" s="21">
        <f t="shared" si="82"/>
        <v>500</v>
      </c>
      <c r="N1045" s="5">
        <f t="shared" si="83"/>
        <v>500</v>
      </c>
      <c r="O1045" s="5">
        <f t="shared" si="84"/>
        <v>500</v>
      </c>
      <c r="P1045" s="22" t="str">
        <f>IF(Original!O1045="mÃ¤nnlich","0",IF(Original!O1045="weiblich","1",""))</f>
        <v>0</v>
      </c>
      <c r="Q1045" s="22">
        <f>IFERROR(INDEX(Alter!$B$1:$B$7,MATCH(LEFT(Original!P1045,5),Alter!$A$1:$A$7,0)),"")</f>
        <v>2</v>
      </c>
      <c r="R1045" s="23">
        <f>IFERROR(INDEX(Abschluss!$B$1:$B$10,MATCH(Original!Q1045,Abschluss!$A$1:$A$10,0)),"")</f>
        <v>8</v>
      </c>
      <c r="S1045" s="23">
        <f>IFERROR(INDEX(Tätigkeit!$B$1:$B$10,MATCH(Original!R1045,Tätigkeit!$A$1:$A$10,0)),"")</f>
        <v>5</v>
      </c>
      <c r="T1045" s="23">
        <f>IFERROR(INDEX(Berufsfeld!$B$1:$B$16,MATCH(Original!S1045,Berufsfeld!$A$1:$A$16,0)),"")</f>
        <v>8</v>
      </c>
      <c r="U1045" s="23">
        <f>IFERROR(INDEX(Studium!$B$1:$B$11,MATCH(Original!T1045,Studium!$A$1:$A$11,0)),"")</f>
        <v>7</v>
      </c>
      <c r="V1045" s="24">
        <f>IFERROR(INDEX(Einkommen!$B$1:$B$17,MATCH(Original!U1045,Einkommen!$A$1:$A$17,0)),"")</f>
        <v>3</v>
      </c>
      <c r="W1045" s="24">
        <f>IF(Original!V1045="","",Original!V1045+1)</f>
        <v>4</v>
      </c>
      <c r="X1045" s="24" t="str">
        <f>IF(Original!W1045="","",Original!W1045+1)</f>
        <v/>
      </c>
      <c r="Y1045" s="25">
        <f>IF(Original!X1045="ja",1,IF(Original!X1045="nein",0,""))</f>
        <v>1</v>
      </c>
      <c r="Z1045" s="25">
        <f>IF(Original!Y1045="ja",0,IF(Original!Y1045="nein",1,""))</f>
        <v>0</v>
      </c>
      <c r="AA1045" s="25">
        <f>IF(OR(Original!Z1045="Meine Meinung zu Amazon hat meine Entscheidung im ersten Teil des Fragebogens nicht beeinflusst.",neu!C1045=0),0,IF(AND(Original!Z1045="Ich habe mich wegen meiner Amazon-Vorbehalte im ersten Teil des Fragebogens fÃ¼r das Spenden entschieden.",neu!C1045=1),1,""))</f>
        <v>0</v>
      </c>
      <c r="AB1045" s="19"/>
    </row>
    <row r="1046" spans="1:28" x14ac:dyDescent="0.3">
      <c r="A1046" s="17">
        <f>IF(ISBLANK(Original!C1046),1,0)</f>
        <v>0</v>
      </c>
      <c r="B1046" s="2" t="str">
        <f>MID(Original!D1046,8,1)&amp;MID(Original!F1046,8,1)</f>
        <v>B</v>
      </c>
      <c r="C1046" s="17">
        <f t="shared" si="80"/>
        <v>0</v>
      </c>
      <c r="D1046" s="18">
        <f>Original!G1046+1</f>
        <v>8</v>
      </c>
      <c r="E1046" s="18">
        <f>Original!H1046+1</f>
        <v>9</v>
      </c>
      <c r="F1046" s="18">
        <f>10-Original!I1046+1</f>
        <v>4</v>
      </c>
      <c r="G1046" s="18">
        <f>Original!J1046+1</f>
        <v>4</v>
      </c>
      <c r="H1046" s="18">
        <f>Original!K1046+1</f>
        <v>2</v>
      </c>
      <c r="I1046" s="18">
        <f>10-Original!L1046+1</f>
        <v>3</v>
      </c>
      <c r="J1046" s="4">
        <f t="shared" si="81"/>
        <v>5</v>
      </c>
      <c r="K1046" s="18">
        <f>Original!M1046</f>
        <v>6</v>
      </c>
      <c r="L1046" s="20">
        <f>IF(RIGHT(Original!N1046,3)="â‚¬",LEFT(Original!N1046,(LEN(Original!N1046)-3)),Original!N1046)</f>
        <v>200</v>
      </c>
      <c r="M1046" s="21">
        <f t="shared" si="82"/>
        <v>200</v>
      </c>
      <c r="N1046" s="5">
        <f t="shared" si="83"/>
        <v>200</v>
      </c>
      <c r="O1046" s="5">
        <f t="shared" si="84"/>
        <v>200</v>
      </c>
      <c r="P1046" s="22" t="str">
        <f>IF(Original!O1046="mÃ¤nnlich","0",IF(Original!O1046="weiblich","1",""))</f>
        <v>0</v>
      </c>
      <c r="Q1046" s="22">
        <f>IFERROR(INDEX(Alter!$B$1:$B$7,MATCH(LEFT(Original!P1046,5),Alter!$A$1:$A$7,0)),"")</f>
        <v>2</v>
      </c>
      <c r="R1046" s="23">
        <f>IFERROR(INDEX(Abschluss!$B$1:$B$10,MATCH(Original!Q1046,Abschluss!$A$1:$A$10,0)),"")</f>
        <v>4</v>
      </c>
      <c r="S1046" s="23">
        <f>IFERROR(INDEX(Tätigkeit!$B$1:$B$10,MATCH(Original!R1046,Tätigkeit!$A$1:$A$10,0)),"")</f>
        <v>1</v>
      </c>
      <c r="T1046" s="23">
        <f>IFERROR(INDEX(Berufsfeld!$B$1:$B$16,MATCH(Original!S1046,Berufsfeld!$A$1:$A$16,0)),"")</f>
        <v>4</v>
      </c>
      <c r="U1046" s="23">
        <f>IFERROR(INDEX(Studium!$B$1:$B$11,MATCH(Original!T1046,Studium!$A$1:$A$11,0)),"")</f>
        <v>3</v>
      </c>
      <c r="V1046" s="24">
        <f>IFERROR(INDEX(Einkommen!$B$1:$B$17,MATCH(Original!U1046,Einkommen!$A$1:$A$17,0)),"")</f>
        <v>3</v>
      </c>
      <c r="W1046" s="24">
        <f>IF(Original!V1046="","",Original!V1046+1)</f>
        <v>3</v>
      </c>
      <c r="X1046" s="24">
        <f>IF(Original!W1046="","",Original!W1046+1)</f>
        <v>3</v>
      </c>
      <c r="Y1046" s="25">
        <f>IF(Original!X1046="ja",1,IF(Original!X1046="nein",0,""))</f>
        <v>1</v>
      </c>
      <c r="Z1046" s="25">
        <f>IF(Original!Y1046="ja",0,IF(Original!Y1046="nein",1,""))</f>
        <v>0</v>
      </c>
      <c r="AA1046" s="25">
        <f>IF(OR(Original!Z1046="Meine Meinung zu Amazon hat meine Entscheidung im ersten Teil des Fragebogens nicht beeinflusst.",neu!C1046=0),0,IF(AND(Original!Z1046="Ich habe mich wegen meiner Amazon-Vorbehalte im ersten Teil des Fragebogens fÃ¼r das Spenden entschieden.",neu!C1046=1),1,""))</f>
        <v>0</v>
      </c>
      <c r="AB1046" s="19"/>
    </row>
    <row r="1047" spans="1:28" x14ac:dyDescent="0.3">
      <c r="A1047" s="17">
        <f>IF(ISBLANK(Original!C1047),1,0)</f>
        <v>1</v>
      </c>
      <c r="B1047" s="2" t="str">
        <f>MID(Original!D1047,8,1)&amp;MID(Original!F1047,8,1)</f>
        <v>A</v>
      </c>
      <c r="C1047" s="17">
        <f t="shared" si="80"/>
        <v>1</v>
      </c>
      <c r="D1047" s="18">
        <f>Original!G1047+1</f>
        <v>2</v>
      </c>
      <c r="E1047" s="18">
        <f>Original!H1047+1</f>
        <v>2</v>
      </c>
      <c r="F1047" s="18">
        <f>10-Original!I1047+1</f>
        <v>8</v>
      </c>
      <c r="G1047" s="18">
        <f>Original!J1047+1</f>
        <v>1</v>
      </c>
      <c r="H1047" s="18">
        <f>Original!K1047+1</f>
        <v>1</v>
      </c>
      <c r="I1047" s="18">
        <f>10-Original!L1047+1</f>
        <v>2</v>
      </c>
      <c r="J1047" s="4">
        <f t="shared" si="81"/>
        <v>2.6666666666666665</v>
      </c>
      <c r="K1047" s="18">
        <f>Original!M1047</f>
        <v>8</v>
      </c>
      <c r="L1047" s="20">
        <f>IF(RIGHT(Original!N1047,3)="â‚¬",LEFT(Original!N1047,(LEN(Original!N1047)-3)),Original!N1047)</f>
        <v>200</v>
      </c>
      <c r="M1047" s="21">
        <f t="shared" si="82"/>
        <v>200</v>
      </c>
      <c r="N1047" s="5">
        <f t="shared" si="83"/>
        <v>200</v>
      </c>
      <c r="O1047" s="5">
        <f t="shared" si="84"/>
        <v>200</v>
      </c>
      <c r="P1047" s="22" t="str">
        <f>IF(Original!O1047="mÃ¤nnlich","0",IF(Original!O1047="weiblich","1",""))</f>
        <v>1</v>
      </c>
      <c r="Q1047" s="22">
        <f>IFERROR(INDEX(Alter!$B$1:$B$7,MATCH(LEFT(Original!P1047,5),Alter!$A$1:$A$7,0)),"")</f>
        <v>2</v>
      </c>
      <c r="R1047" s="23">
        <f>IFERROR(INDEX(Abschluss!$B$1:$B$10,MATCH(Original!Q1047,Abschluss!$A$1:$A$10,0)),"")</f>
        <v>7</v>
      </c>
      <c r="S1047" s="23">
        <f>IFERROR(INDEX(Tätigkeit!$B$1:$B$10,MATCH(Original!R1047,Tätigkeit!$A$1:$A$10,0)),"")</f>
        <v>1</v>
      </c>
      <c r="T1047" s="23">
        <f>IFERROR(INDEX(Berufsfeld!$B$1:$B$16,MATCH(Original!S1047,Berufsfeld!$A$1:$A$16,0)),"")</f>
        <v>11</v>
      </c>
      <c r="U1047" s="23">
        <f>IFERROR(INDEX(Studium!$B$1:$B$11,MATCH(Original!T1047,Studium!$A$1:$A$11,0)),"")</f>
        <v>9</v>
      </c>
      <c r="V1047" s="24">
        <f>IFERROR(INDEX(Einkommen!$B$1:$B$17,MATCH(Original!U1047,Einkommen!$A$1:$A$17,0)),"")</f>
        <v>2</v>
      </c>
      <c r="W1047" s="24">
        <f>IF(Original!V1047="","",Original!V1047+1)</f>
        <v>5</v>
      </c>
      <c r="X1047" s="24">
        <f>IF(Original!W1047="","",Original!W1047+1)</f>
        <v>2</v>
      </c>
      <c r="Y1047" s="25">
        <f>IF(Original!X1047="ja",1,IF(Original!X1047="nein",0,""))</f>
        <v>1</v>
      </c>
      <c r="Z1047" s="25">
        <f>IF(Original!Y1047="ja",0,IF(Original!Y1047="nein",1,""))</f>
        <v>0</v>
      </c>
      <c r="AA1047" s="25">
        <f>IF(OR(Original!Z1047="Meine Meinung zu Amazon hat meine Entscheidung im ersten Teil des Fragebogens nicht beeinflusst.",neu!C1047=0),0,IF(AND(Original!Z1047="Ich habe mich wegen meiner Amazon-Vorbehalte im ersten Teil des Fragebogens fÃ¼r das Spenden entschieden.",neu!C1047=1),1,""))</f>
        <v>0</v>
      </c>
      <c r="AB1047" s="19"/>
    </row>
    <row r="1048" spans="1:28" x14ac:dyDescent="0.3">
      <c r="A1048" s="17">
        <f>IF(ISBLANK(Original!C1048),1,0)</f>
        <v>0</v>
      </c>
      <c r="B1048" s="2" t="str">
        <f>MID(Original!D1048,8,1)&amp;MID(Original!F1048,8,1)</f>
        <v>A</v>
      </c>
      <c r="C1048" s="17">
        <f t="shared" si="80"/>
        <v>1</v>
      </c>
      <c r="D1048" s="18">
        <f>Original!G1048+1</f>
        <v>8</v>
      </c>
      <c r="E1048" s="18">
        <f>Original!H1048+1</f>
        <v>6</v>
      </c>
      <c r="F1048" s="18">
        <f>10-Original!I1048+1</f>
        <v>5</v>
      </c>
      <c r="G1048" s="18">
        <f>Original!J1048+1</f>
        <v>6</v>
      </c>
      <c r="H1048" s="18">
        <f>Original!K1048+1</f>
        <v>6</v>
      </c>
      <c r="I1048" s="18">
        <f>10-Original!L1048+1</f>
        <v>3</v>
      </c>
      <c r="J1048" s="4">
        <f t="shared" si="81"/>
        <v>5.666666666666667</v>
      </c>
      <c r="K1048" s="18">
        <f>Original!M1048</f>
        <v>8</v>
      </c>
      <c r="L1048" s="20">
        <f>IF(RIGHT(Original!N1048,3)="â‚¬",LEFT(Original!N1048,(LEN(Original!N1048)-3)),Original!N1048)</f>
        <v>500</v>
      </c>
      <c r="M1048" s="21">
        <f t="shared" si="82"/>
        <v>500</v>
      </c>
      <c r="N1048" s="5">
        <f t="shared" si="83"/>
        <v>500</v>
      </c>
      <c r="O1048" s="5">
        <f t="shared" si="84"/>
        <v>500</v>
      </c>
      <c r="P1048" s="22" t="str">
        <f>IF(Original!O1048="mÃ¤nnlich","0",IF(Original!O1048="weiblich","1",""))</f>
        <v>0</v>
      </c>
      <c r="Q1048" s="22">
        <f>IFERROR(INDEX(Alter!$B$1:$B$7,MATCH(LEFT(Original!P1048,5),Alter!$A$1:$A$7,0)),"")</f>
        <v>5</v>
      </c>
      <c r="R1048" s="23">
        <f>IFERROR(INDEX(Abschluss!$B$1:$B$10,MATCH(Original!Q1048,Abschluss!$A$1:$A$10,0)),"")</f>
        <v>8</v>
      </c>
      <c r="S1048" s="23">
        <f>IFERROR(INDEX(Tätigkeit!$B$1:$B$10,MATCH(Original!R1048,Tätigkeit!$A$1:$A$10,0)),"")</f>
        <v>3</v>
      </c>
      <c r="T1048" s="23">
        <f>IFERROR(INDEX(Berufsfeld!$B$1:$B$16,MATCH(Original!S1048,Berufsfeld!$A$1:$A$16,0)),"")</f>
        <v>1</v>
      </c>
      <c r="U1048" s="23">
        <f>IFERROR(INDEX(Studium!$B$1:$B$11,MATCH(Original!T1048,Studium!$A$1:$A$11,0)),"")</f>
        <v>2</v>
      </c>
      <c r="V1048" s="24">
        <f>IFERROR(INDEX(Einkommen!$B$1:$B$17,MATCH(Original!U1048,Einkommen!$A$1:$A$17,0)),"")</f>
        <v>6</v>
      </c>
      <c r="W1048" s="24">
        <f>IF(Original!V1048="","",Original!V1048+1)</f>
        <v>5</v>
      </c>
      <c r="X1048" s="24">
        <f>IF(Original!W1048="","",Original!W1048+1)</f>
        <v>6</v>
      </c>
      <c r="Y1048" s="25">
        <f>IF(Original!X1048="ja",1,IF(Original!X1048="nein",0,""))</f>
        <v>1</v>
      </c>
      <c r="Z1048" s="25">
        <f>IF(Original!Y1048="ja",0,IF(Original!Y1048="nein",1,""))</f>
        <v>0</v>
      </c>
      <c r="AA1048" s="25">
        <f>IF(OR(Original!Z1048="Meine Meinung zu Amazon hat meine Entscheidung im ersten Teil des Fragebogens nicht beeinflusst.",neu!C1048=0),0,IF(AND(Original!Z1048="Ich habe mich wegen meiner Amazon-Vorbehalte im ersten Teil des Fragebogens fÃ¼r das Spenden entschieden.",neu!C1048=1),1,""))</f>
        <v>0</v>
      </c>
      <c r="AB1048" s="19"/>
    </row>
    <row r="1049" spans="1:28" x14ac:dyDescent="0.3">
      <c r="A1049" s="17">
        <f>IF(ISBLANK(Original!C1049),1,0)</f>
        <v>1</v>
      </c>
      <c r="B1049" s="2" t="str">
        <f>MID(Original!D1049,8,1)&amp;MID(Original!F1049,8,1)</f>
        <v>A</v>
      </c>
      <c r="C1049" s="17">
        <f t="shared" si="80"/>
        <v>1</v>
      </c>
      <c r="D1049" s="18">
        <f>Original!G1049+1</f>
        <v>6</v>
      </c>
      <c r="E1049" s="18">
        <f>Original!H1049+1</f>
        <v>1</v>
      </c>
      <c r="F1049" s="18">
        <f>10-Original!I1049+1</f>
        <v>7</v>
      </c>
      <c r="G1049" s="18">
        <f>Original!J1049+1</f>
        <v>1</v>
      </c>
      <c r="H1049" s="18">
        <f>Original!K1049+1</f>
        <v>1</v>
      </c>
      <c r="I1049" s="18">
        <f>10-Original!L1049+1</f>
        <v>6</v>
      </c>
      <c r="J1049" s="4">
        <f t="shared" si="81"/>
        <v>3.6666666666666665</v>
      </c>
      <c r="K1049" s="18">
        <f>Original!M1049</f>
        <v>10</v>
      </c>
      <c r="L1049" s="20">
        <f>IF(RIGHT(Original!N1049,3)="â‚¬",LEFT(Original!N1049,(LEN(Original!N1049)-3)),Original!N1049)</f>
        <v>150</v>
      </c>
      <c r="M1049" s="21">
        <f t="shared" si="82"/>
        <v>150</v>
      </c>
      <c r="N1049" s="5">
        <f t="shared" si="83"/>
        <v>150</v>
      </c>
      <c r="O1049" s="5">
        <f t="shared" si="84"/>
        <v>150</v>
      </c>
      <c r="P1049" s="22" t="str">
        <f>IF(Original!O1049="mÃ¤nnlich","0",IF(Original!O1049="weiblich","1",""))</f>
        <v>0</v>
      </c>
      <c r="Q1049" s="22">
        <f>IFERROR(INDEX(Alter!$B$1:$B$7,MATCH(LEFT(Original!P1049,5),Alter!$A$1:$A$7,0)),"")</f>
        <v>3</v>
      </c>
      <c r="R1049" s="23">
        <f>IFERROR(INDEX(Abschluss!$B$1:$B$10,MATCH(Original!Q1049,Abschluss!$A$1:$A$10,0)),"")</f>
        <v>4</v>
      </c>
      <c r="S1049" s="23">
        <f>IFERROR(INDEX(Tätigkeit!$B$1:$B$10,MATCH(Original!R1049,Tätigkeit!$A$1:$A$10,0)),"")</f>
        <v>1</v>
      </c>
      <c r="T1049" s="23">
        <f>IFERROR(INDEX(Berufsfeld!$B$1:$B$16,MATCH(Original!S1049,Berufsfeld!$A$1:$A$16,0)),"")</f>
        <v>3</v>
      </c>
      <c r="U1049" s="23">
        <f>IFERROR(INDEX(Studium!$B$1:$B$11,MATCH(Original!T1049,Studium!$A$1:$A$11,0)),"")</f>
        <v>7</v>
      </c>
      <c r="V1049" s="24">
        <f>IFERROR(INDEX(Einkommen!$B$1:$B$17,MATCH(Original!U1049,Einkommen!$A$1:$A$17,0)),"")</f>
        <v>3</v>
      </c>
      <c r="W1049" s="24">
        <f>IF(Original!V1049="","",Original!V1049+1)</f>
        <v>5</v>
      </c>
      <c r="X1049" s="24">
        <f>IF(Original!W1049="","",Original!W1049+1)</f>
        <v>3</v>
      </c>
      <c r="Y1049" s="25">
        <f>IF(Original!X1049="ja",1,IF(Original!X1049="nein",0,""))</f>
        <v>1</v>
      </c>
      <c r="Z1049" s="25">
        <f>IF(Original!Y1049="ja",0,IF(Original!Y1049="nein",1,""))</f>
        <v>0</v>
      </c>
      <c r="AA1049" s="25">
        <f>IF(OR(Original!Z1049="Meine Meinung zu Amazon hat meine Entscheidung im ersten Teil des Fragebogens nicht beeinflusst.",neu!C1049=0),0,IF(AND(Original!Z1049="Ich habe mich wegen meiner Amazon-Vorbehalte im ersten Teil des Fragebogens fÃ¼r das Spenden entschieden.",neu!C1049=1),1,""))</f>
        <v>0</v>
      </c>
      <c r="AB1049" s="19"/>
    </row>
    <row r="1050" spans="1:28" x14ac:dyDescent="0.3">
      <c r="A1050" s="17">
        <f>IF(ISBLANK(Original!C1050),1,0)</f>
        <v>0</v>
      </c>
      <c r="B1050" s="2" t="str">
        <f>MID(Original!D1050,8,1)&amp;MID(Original!F1050,8,1)</f>
        <v>A</v>
      </c>
      <c r="C1050" s="17">
        <f t="shared" si="80"/>
        <v>1</v>
      </c>
      <c r="D1050" s="18">
        <f>Original!G1050+1</f>
        <v>6</v>
      </c>
      <c r="E1050" s="18">
        <f>Original!H1050+1</f>
        <v>8</v>
      </c>
      <c r="F1050" s="18">
        <f>10-Original!I1050+1</f>
        <v>6</v>
      </c>
      <c r="G1050" s="18">
        <f>Original!J1050+1</f>
        <v>4</v>
      </c>
      <c r="H1050" s="18">
        <f>Original!K1050+1</f>
        <v>4</v>
      </c>
      <c r="I1050" s="18">
        <f>10-Original!L1050+1</f>
        <v>4</v>
      </c>
      <c r="J1050" s="4">
        <f t="shared" si="81"/>
        <v>5.333333333333333</v>
      </c>
      <c r="K1050" s="18">
        <f>Original!M1050</f>
        <v>7</v>
      </c>
      <c r="L1050" s="20">
        <f>IF(RIGHT(Original!N1050,3)="â‚¬",LEFT(Original!N1050,(LEN(Original!N1050)-3)),Original!N1050)</f>
        <v>0.1</v>
      </c>
      <c r="M1050" s="21">
        <f t="shared" si="82"/>
        <v>0.1</v>
      </c>
      <c r="N1050" s="5">
        <v>0</v>
      </c>
      <c r="O1050" s="5">
        <f t="shared" si="84"/>
        <v>0</v>
      </c>
      <c r="P1050" s="22" t="str">
        <f>IF(Original!O1050="mÃ¤nnlich","0",IF(Original!O1050="weiblich","1",""))</f>
        <v>0</v>
      </c>
      <c r="Q1050" s="22">
        <f>IFERROR(INDEX(Alter!$B$1:$B$7,MATCH(LEFT(Original!P1050,5),Alter!$A$1:$A$7,0)),"")</f>
        <v>2</v>
      </c>
      <c r="R1050" s="23">
        <f>IFERROR(INDEX(Abschluss!$B$1:$B$10,MATCH(Original!Q1050,Abschluss!$A$1:$A$10,0)),"")</f>
        <v>4</v>
      </c>
      <c r="S1050" s="23">
        <f>IFERROR(INDEX(Tätigkeit!$B$1:$B$10,MATCH(Original!R1050,Tätigkeit!$A$1:$A$10,0)),"")</f>
        <v>1</v>
      </c>
      <c r="T1050" s="23" t="str">
        <f>IFERROR(INDEX(Berufsfeld!$B$1:$B$16,MATCH(Original!S1050,Berufsfeld!$A$1:$A$16,0)),"")</f>
        <v/>
      </c>
      <c r="U1050" s="23">
        <f>IFERROR(INDEX(Studium!$B$1:$B$11,MATCH(Original!T1050,Studium!$A$1:$A$11,0)),"")</f>
        <v>7</v>
      </c>
      <c r="V1050" s="24">
        <f>IFERROR(INDEX(Einkommen!$B$1:$B$17,MATCH(Original!U1050,Einkommen!$A$1:$A$17,0)),"")</f>
        <v>2</v>
      </c>
      <c r="W1050" s="24">
        <f>IF(Original!V1050="","",Original!V1050+1)</f>
        <v>5</v>
      </c>
      <c r="X1050" s="24">
        <f>IF(Original!W1050="","",Original!W1050+1)</f>
        <v>5</v>
      </c>
      <c r="Y1050" s="25">
        <f>IF(Original!X1050="ja",1,IF(Original!X1050="nein",0,""))</f>
        <v>1</v>
      </c>
      <c r="Z1050" s="25">
        <f>IF(Original!Y1050="ja",0,IF(Original!Y1050="nein",1,""))</f>
        <v>0</v>
      </c>
      <c r="AA1050" s="25">
        <f>IF(OR(Original!Z1050="Meine Meinung zu Amazon hat meine Entscheidung im ersten Teil des Fragebogens nicht beeinflusst.",neu!C1050=0),0,IF(AND(Original!Z1050="Ich habe mich wegen meiner Amazon-Vorbehalte im ersten Teil des Fragebogens fÃ¼r das Spenden entschieden.",neu!C1050=1),1,""))</f>
        <v>0</v>
      </c>
      <c r="AB1050" s="19"/>
    </row>
    <row r="1051" spans="1:28" x14ac:dyDescent="0.3">
      <c r="A1051" s="17">
        <f>IF(ISBLANK(Original!C1051),1,0)</f>
        <v>1</v>
      </c>
      <c r="B1051" s="2" t="str">
        <f>MID(Original!D1051,8,1)&amp;MID(Original!F1051,8,1)</f>
        <v>A</v>
      </c>
      <c r="C1051" s="17">
        <f t="shared" si="80"/>
        <v>1</v>
      </c>
      <c r="D1051" s="18">
        <f>Original!G1051+1</f>
        <v>7</v>
      </c>
      <c r="E1051" s="18">
        <f>Original!H1051+1</f>
        <v>5</v>
      </c>
      <c r="F1051" s="18">
        <f>10-Original!I1051+1</f>
        <v>4</v>
      </c>
      <c r="G1051" s="18">
        <f>Original!J1051+1</f>
        <v>4</v>
      </c>
      <c r="H1051" s="18">
        <f>Original!K1051+1</f>
        <v>3</v>
      </c>
      <c r="I1051" s="18">
        <f>10-Original!L1051+1</f>
        <v>6</v>
      </c>
      <c r="J1051" s="4">
        <f t="shared" si="81"/>
        <v>4.833333333333333</v>
      </c>
      <c r="K1051" s="18">
        <f>Original!M1051</f>
        <v>7</v>
      </c>
      <c r="L1051" s="20">
        <f>IF(RIGHT(Original!N1051,3)="â‚¬",LEFT(Original!N1051,(LEN(Original!N1051)-3)),Original!N1051)</f>
        <v>100</v>
      </c>
      <c r="M1051" s="21">
        <f t="shared" si="82"/>
        <v>100</v>
      </c>
      <c r="N1051" s="5">
        <f t="shared" si="83"/>
        <v>100</v>
      </c>
      <c r="O1051" s="5">
        <f t="shared" si="84"/>
        <v>100</v>
      </c>
      <c r="P1051" s="22" t="str">
        <f>IF(Original!O1051="mÃ¤nnlich","0",IF(Original!O1051="weiblich","1",""))</f>
        <v>1</v>
      </c>
      <c r="Q1051" s="22">
        <f>IFERROR(INDEX(Alter!$B$1:$B$7,MATCH(LEFT(Original!P1051,5),Alter!$A$1:$A$7,0)),"")</f>
        <v>2</v>
      </c>
      <c r="R1051" s="23">
        <f>IFERROR(INDEX(Abschluss!$B$1:$B$10,MATCH(Original!Q1051,Abschluss!$A$1:$A$10,0)),"")</f>
        <v>4</v>
      </c>
      <c r="S1051" s="23" t="str">
        <f>IFERROR(INDEX(Tätigkeit!$B$1:$B$10,MATCH(Original!R1051,Tätigkeit!$A$1:$A$10,0)),"")</f>
        <v/>
      </c>
      <c r="T1051" s="23" t="str">
        <f>IFERROR(INDEX(Berufsfeld!$B$1:$B$16,MATCH(Original!S1051,Berufsfeld!$A$1:$A$16,0)),"")</f>
        <v/>
      </c>
      <c r="U1051" s="23">
        <f>IFERROR(INDEX(Studium!$B$1:$B$11,MATCH(Original!T1051,Studium!$A$1:$A$11,0)),"")</f>
        <v>7</v>
      </c>
      <c r="V1051" s="24">
        <f>IFERROR(INDEX(Einkommen!$B$1:$B$17,MATCH(Original!U1051,Einkommen!$A$1:$A$17,0)),"")</f>
        <v>1</v>
      </c>
      <c r="W1051" s="24">
        <f>IF(Original!V1051="","",Original!V1051+1)</f>
        <v>5</v>
      </c>
      <c r="X1051" s="24">
        <f>IF(Original!W1051="","",Original!W1051+1)</f>
        <v>3</v>
      </c>
      <c r="Y1051" s="25">
        <f>IF(Original!X1051="ja",1,IF(Original!X1051="nein",0,""))</f>
        <v>1</v>
      </c>
      <c r="Z1051" s="25">
        <f>IF(Original!Y1051="ja",0,IF(Original!Y1051="nein",1,""))</f>
        <v>0</v>
      </c>
      <c r="AA1051" s="25">
        <f>IF(OR(Original!Z1051="Meine Meinung zu Amazon hat meine Entscheidung im ersten Teil des Fragebogens nicht beeinflusst.",neu!C1051=0),0,IF(AND(Original!Z1051="Ich habe mich wegen meiner Amazon-Vorbehalte im ersten Teil des Fragebogens fÃ¼r das Spenden entschieden.",neu!C1051=1),1,""))</f>
        <v>0</v>
      </c>
      <c r="AB1051" s="19"/>
    </row>
    <row r="1052" spans="1:28" x14ac:dyDescent="0.3">
      <c r="A1052" s="17">
        <f>IF(ISBLANK(Original!C1052),1,0)</f>
        <v>1</v>
      </c>
      <c r="B1052" s="2" t="str">
        <f>MID(Original!D1052,8,1)&amp;MID(Original!F1052,8,1)</f>
        <v>A</v>
      </c>
      <c r="C1052" s="17">
        <f t="shared" si="80"/>
        <v>1</v>
      </c>
      <c r="D1052" s="18">
        <f>Original!G1052+1</f>
        <v>9</v>
      </c>
      <c r="E1052" s="18">
        <f>Original!H1052+1</f>
        <v>9</v>
      </c>
      <c r="F1052" s="18">
        <f>10-Original!I1052+1</f>
        <v>6</v>
      </c>
      <c r="G1052" s="18">
        <f>Original!J1052+1</f>
        <v>8</v>
      </c>
      <c r="H1052" s="18">
        <f>Original!K1052+1</f>
        <v>4</v>
      </c>
      <c r="I1052" s="18">
        <f>10-Original!L1052+1</f>
        <v>6</v>
      </c>
      <c r="J1052" s="4">
        <f t="shared" si="81"/>
        <v>7</v>
      </c>
      <c r="K1052" s="18">
        <f>Original!M1052</f>
        <v>5</v>
      </c>
      <c r="L1052" s="20">
        <f>IF(RIGHT(Original!N1052,3)="â‚¬",LEFT(Original!N1052,(LEN(Original!N1052)-3)),Original!N1052)</f>
        <v>50</v>
      </c>
      <c r="M1052" s="21">
        <f t="shared" si="82"/>
        <v>50</v>
      </c>
      <c r="N1052" s="5">
        <f t="shared" si="83"/>
        <v>50</v>
      </c>
      <c r="O1052" s="5">
        <f t="shared" si="84"/>
        <v>50</v>
      </c>
      <c r="P1052" s="22" t="str">
        <f>IF(Original!O1052="mÃ¤nnlich","0",IF(Original!O1052="weiblich","1",""))</f>
        <v>1</v>
      </c>
      <c r="Q1052" s="22">
        <f>IFERROR(INDEX(Alter!$B$1:$B$7,MATCH(LEFT(Original!P1052,5),Alter!$A$1:$A$7,0)),"")</f>
        <v>2</v>
      </c>
      <c r="R1052" s="23">
        <f>IFERROR(INDEX(Abschluss!$B$1:$B$10,MATCH(Original!Q1052,Abschluss!$A$1:$A$10,0)),"")</f>
        <v>4</v>
      </c>
      <c r="S1052" s="23">
        <f>IFERROR(INDEX(Tätigkeit!$B$1:$B$10,MATCH(Original!R1052,Tätigkeit!$A$1:$A$10,0)),"")</f>
        <v>1</v>
      </c>
      <c r="T1052" s="23" t="str">
        <f>IFERROR(INDEX(Berufsfeld!$B$1:$B$16,MATCH(Original!S1052,Berufsfeld!$A$1:$A$16,0)),"")</f>
        <v/>
      </c>
      <c r="U1052" s="23">
        <f>IFERROR(INDEX(Studium!$B$1:$B$11,MATCH(Original!T1052,Studium!$A$1:$A$11,0)),"")</f>
        <v>7</v>
      </c>
      <c r="V1052" s="24">
        <f>IFERROR(INDEX(Einkommen!$B$1:$B$17,MATCH(Original!U1052,Einkommen!$A$1:$A$17,0)),"")</f>
        <v>2</v>
      </c>
      <c r="W1052" s="24">
        <f>IF(Original!V1052="","",Original!V1052+1)</f>
        <v>3</v>
      </c>
      <c r="X1052" s="24">
        <f>IF(Original!W1052="","",Original!W1052+1)</f>
        <v>5</v>
      </c>
      <c r="Y1052" s="25">
        <f>IF(Original!X1052="ja",1,IF(Original!X1052="nein",0,""))</f>
        <v>0</v>
      </c>
      <c r="Z1052" s="25">
        <f>IF(Original!Y1052="ja",0,IF(Original!Y1052="nein",1,""))</f>
        <v>0</v>
      </c>
      <c r="AA1052" s="25">
        <f>IF(OR(Original!Z1052="Meine Meinung zu Amazon hat meine Entscheidung im ersten Teil des Fragebogens nicht beeinflusst.",neu!C1052=0),0,IF(AND(Original!Z1052="Ich habe mich wegen meiner Amazon-Vorbehalte im ersten Teil des Fragebogens fÃ¼r das Spenden entschieden.",neu!C1052=1),1,""))</f>
        <v>0</v>
      </c>
      <c r="AB1052" s="19"/>
    </row>
    <row r="1053" spans="1:28" x14ac:dyDescent="0.3">
      <c r="A1053" s="17">
        <f>IF(ISBLANK(Original!C1053),1,0)</f>
        <v>1</v>
      </c>
      <c r="B1053" s="2" t="str">
        <f>MID(Original!D1053,8,1)&amp;MID(Original!F1053,8,1)</f>
        <v>A</v>
      </c>
      <c r="C1053" s="17">
        <f t="shared" si="80"/>
        <v>1</v>
      </c>
      <c r="D1053" s="18">
        <f>Original!G1053+1</f>
        <v>6</v>
      </c>
      <c r="E1053" s="18">
        <f>Original!H1053+1</f>
        <v>8</v>
      </c>
      <c r="F1053" s="18">
        <f>10-Original!I1053+1</f>
        <v>2</v>
      </c>
      <c r="G1053" s="18">
        <f>Original!J1053+1</f>
        <v>9</v>
      </c>
      <c r="H1053" s="18">
        <f>Original!K1053+1</f>
        <v>6</v>
      </c>
      <c r="I1053" s="18">
        <f>10-Original!L1053+1</f>
        <v>8</v>
      </c>
      <c r="J1053" s="4">
        <f t="shared" si="81"/>
        <v>6.5</v>
      </c>
      <c r="K1053" s="18">
        <f>Original!M1053</f>
        <v>6</v>
      </c>
      <c r="L1053" s="20">
        <f>IF(RIGHT(Original!N1053,3)="â‚¬",LEFT(Original!N1053,(LEN(Original!N1053)-3)),Original!N1053)</f>
        <v>0</v>
      </c>
      <c r="M1053" s="21">
        <f t="shared" si="82"/>
        <v>0</v>
      </c>
      <c r="N1053" s="5">
        <f t="shared" si="83"/>
        <v>0</v>
      </c>
      <c r="O1053" s="5">
        <f t="shared" si="84"/>
        <v>0</v>
      </c>
      <c r="P1053" s="22" t="str">
        <f>IF(Original!O1053="mÃ¤nnlich","0",IF(Original!O1053="weiblich","1",""))</f>
        <v>0</v>
      </c>
      <c r="Q1053" s="22">
        <f>IFERROR(INDEX(Alter!$B$1:$B$7,MATCH(LEFT(Original!P1053,5),Alter!$A$1:$A$7,0)),"")</f>
        <v>2</v>
      </c>
      <c r="R1053" s="23">
        <f>IFERROR(INDEX(Abschluss!$B$1:$B$10,MATCH(Original!Q1053,Abschluss!$A$1:$A$10,0)),"")</f>
        <v>4</v>
      </c>
      <c r="S1053" s="23">
        <f>IFERROR(INDEX(Tätigkeit!$B$1:$B$10,MATCH(Original!R1053,Tätigkeit!$A$1:$A$10,0)),"")</f>
        <v>1</v>
      </c>
      <c r="T1053" s="23" t="str">
        <f>IFERROR(INDEX(Berufsfeld!$B$1:$B$16,MATCH(Original!S1053,Berufsfeld!$A$1:$A$16,0)),"")</f>
        <v/>
      </c>
      <c r="U1053" s="23">
        <f>IFERROR(INDEX(Studium!$B$1:$B$11,MATCH(Original!T1053,Studium!$A$1:$A$11,0)),"")</f>
        <v>2</v>
      </c>
      <c r="V1053" s="24">
        <f>IFERROR(INDEX(Einkommen!$B$1:$B$17,MATCH(Original!U1053,Einkommen!$A$1:$A$17,0)),"")</f>
        <v>3</v>
      </c>
      <c r="W1053" s="24">
        <f>IF(Original!V1053="","",Original!V1053+1)</f>
        <v>6</v>
      </c>
      <c r="X1053" s="24">
        <f>IF(Original!W1053="","",Original!W1053+1)</f>
        <v>3</v>
      </c>
      <c r="Y1053" s="25">
        <f>IF(Original!X1053="ja",1,IF(Original!X1053="nein",0,""))</f>
        <v>1</v>
      </c>
      <c r="Z1053" s="25">
        <f>IF(Original!Y1053="ja",0,IF(Original!Y1053="nein",1,""))</f>
        <v>0</v>
      </c>
      <c r="AA1053" s="25">
        <f>IF(OR(Original!Z1053="Meine Meinung zu Amazon hat meine Entscheidung im ersten Teil des Fragebogens nicht beeinflusst.",neu!C1053=0),0,IF(AND(Original!Z1053="Ich habe mich wegen meiner Amazon-Vorbehalte im ersten Teil des Fragebogens fÃ¼r das Spenden entschieden.",neu!C1053=1),1,""))</f>
        <v>0</v>
      </c>
      <c r="AB1053" s="19"/>
    </row>
    <row r="1054" spans="1:28" x14ac:dyDescent="0.3">
      <c r="A1054" s="17">
        <f>IF(ISBLANK(Original!C1054),1,0)</f>
        <v>1</v>
      </c>
      <c r="B1054" s="2" t="str">
        <f>MID(Original!D1054,8,1)&amp;MID(Original!F1054,8,1)</f>
        <v>A</v>
      </c>
      <c r="C1054" s="17">
        <f t="shared" si="80"/>
        <v>1</v>
      </c>
      <c r="D1054" s="18">
        <f>Original!G1054+1</f>
        <v>5</v>
      </c>
      <c r="E1054" s="18">
        <f>Original!H1054+1</f>
        <v>9</v>
      </c>
      <c r="F1054" s="18">
        <f>10-Original!I1054+1</f>
        <v>6</v>
      </c>
      <c r="G1054" s="18">
        <f>Original!J1054+1</f>
        <v>7</v>
      </c>
      <c r="H1054" s="18">
        <f>Original!K1054+1</f>
        <v>2</v>
      </c>
      <c r="I1054" s="18">
        <f>10-Original!L1054+1</f>
        <v>6</v>
      </c>
      <c r="J1054" s="4">
        <f t="shared" si="81"/>
        <v>5.833333333333333</v>
      </c>
      <c r="K1054" s="18">
        <f>Original!M1054</f>
        <v>9</v>
      </c>
      <c r="L1054" s="20" t="str">
        <f>IF(RIGHT(Original!N1054,3)="â‚¬",LEFT(Original!N1054,(LEN(Original!N1054)-3)),Original!N1054)</f>
        <v>100</v>
      </c>
      <c r="M1054" s="21" t="str">
        <f t="shared" si="82"/>
        <v>100</v>
      </c>
      <c r="N1054" s="5" t="str">
        <f t="shared" si="83"/>
        <v>100</v>
      </c>
      <c r="O1054" s="5">
        <f t="shared" si="84"/>
        <v>100</v>
      </c>
      <c r="P1054" s="22" t="str">
        <f>IF(Original!O1054="mÃ¤nnlich","0",IF(Original!O1054="weiblich","1",""))</f>
        <v>1</v>
      </c>
      <c r="Q1054" s="22">
        <f>IFERROR(INDEX(Alter!$B$1:$B$7,MATCH(LEFT(Original!P1054,5),Alter!$A$1:$A$7,0)),"")</f>
        <v>2</v>
      </c>
      <c r="R1054" s="23">
        <f>IFERROR(INDEX(Abschluss!$B$1:$B$10,MATCH(Original!Q1054,Abschluss!$A$1:$A$10,0)),"")</f>
        <v>7</v>
      </c>
      <c r="S1054" s="23">
        <f>IFERROR(INDEX(Tätigkeit!$B$1:$B$10,MATCH(Original!R1054,Tätigkeit!$A$1:$A$10,0)),"")</f>
        <v>1</v>
      </c>
      <c r="T1054" s="23">
        <f>IFERROR(INDEX(Berufsfeld!$B$1:$B$16,MATCH(Original!S1054,Berufsfeld!$A$1:$A$16,0)),"")</f>
        <v>12</v>
      </c>
      <c r="U1054" s="23">
        <f>IFERROR(INDEX(Studium!$B$1:$B$11,MATCH(Original!T1054,Studium!$A$1:$A$11,0)),"")</f>
        <v>5</v>
      </c>
      <c r="V1054" s="24">
        <f>IFERROR(INDEX(Einkommen!$B$1:$B$17,MATCH(Original!U1054,Einkommen!$A$1:$A$17,0)),"")</f>
        <v>2</v>
      </c>
      <c r="W1054" s="24">
        <f>IF(Original!V1054="","",Original!V1054+1)</f>
        <v>5</v>
      </c>
      <c r="X1054" s="24">
        <f>IF(Original!W1054="","",Original!W1054+1)</f>
        <v>1</v>
      </c>
      <c r="Y1054" s="25">
        <f>IF(Original!X1054="ja",1,IF(Original!X1054="nein",0,""))</f>
        <v>1</v>
      </c>
      <c r="Z1054" s="25">
        <f>IF(Original!Y1054="ja",0,IF(Original!Y1054="nein",1,""))</f>
        <v>0</v>
      </c>
      <c r="AA1054" s="25">
        <f>IF(OR(Original!Z1054="Meine Meinung zu Amazon hat meine Entscheidung im ersten Teil des Fragebogens nicht beeinflusst.",neu!C1054=0),0,IF(AND(Original!Z1054="Ich habe mich wegen meiner Amazon-Vorbehalte im ersten Teil des Fragebogens fÃ¼r das Spenden entschieden.",neu!C1054=1),1,""))</f>
        <v>0</v>
      </c>
      <c r="AB1054" s="19"/>
    </row>
    <row r="1055" spans="1:28" x14ac:dyDescent="0.3">
      <c r="A1055" s="17">
        <f>IF(ISBLANK(Original!C1055),1,0)</f>
        <v>1</v>
      </c>
      <c r="B1055" s="2" t="str">
        <f>MID(Original!D1055,8,1)&amp;MID(Original!F1055,8,1)</f>
        <v>B</v>
      </c>
      <c r="C1055" s="17">
        <f t="shared" si="80"/>
        <v>0</v>
      </c>
      <c r="D1055" s="18">
        <f>Original!G1055+1</f>
        <v>6</v>
      </c>
      <c r="E1055" s="18">
        <f>Original!H1055+1</f>
        <v>5</v>
      </c>
      <c r="F1055" s="18">
        <f>10-Original!I1055+1</f>
        <v>3</v>
      </c>
      <c r="G1055" s="18">
        <f>Original!J1055+1</f>
        <v>6</v>
      </c>
      <c r="H1055" s="18">
        <f>Original!K1055+1</f>
        <v>2</v>
      </c>
      <c r="I1055" s="18">
        <f>10-Original!L1055+1</f>
        <v>5</v>
      </c>
      <c r="J1055" s="4">
        <f t="shared" si="81"/>
        <v>4.5</v>
      </c>
      <c r="K1055" s="18">
        <f>Original!M1055</f>
        <v>8</v>
      </c>
      <c r="L1055" s="20">
        <f>IF(RIGHT(Original!N1055,3)="â‚¬",LEFT(Original!N1055,(LEN(Original!N1055)-3)),Original!N1055)</f>
        <v>150</v>
      </c>
      <c r="M1055" s="21">
        <f t="shared" si="82"/>
        <v>150</v>
      </c>
      <c r="N1055" s="5">
        <f t="shared" si="83"/>
        <v>150</v>
      </c>
      <c r="O1055" s="5">
        <f t="shared" si="84"/>
        <v>150</v>
      </c>
      <c r="P1055" s="22" t="str">
        <f>IF(Original!O1055="mÃ¤nnlich","0",IF(Original!O1055="weiblich","1",""))</f>
        <v>1</v>
      </c>
      <c r="Q1055" s="22">
        <f>IFERROR(INDEX(Alter!$B$1:$B$7,MATCH(LEFT(Original!P1055,5),Alter!$A$1:$A$7,0)),"")</f>
        <v>2</v>
      </c>
      <c r="R1055" s="23">
        <f>IFERROR(INDEX(Abschluss!$B$1:$B$10,MATCH(Original!Q1055,Abschluss!$A$1:$A$10,0)),"")</f>
        <v>7</v>
      </c>
      <c r="S1055" s="23">
        <f>IFERROR(INDEX(Tätigkeit!$B$1:$B$10,MATCH(Original!R1055,Tätigkeit!$A$1:$A$10,0)),"")</f>
        <v>1</v>
      </c>
      <c r="T1055" s="23">
        <f>IFERROR(INDEX(Berufsfeld!$B$1:$B$16,MATCH(Original!S1055,Berufsfeld!$A$1:$A$16,0)),"")</f>
        <v>4</v>
      </c>
      <c r="U1055" s="23">
        <f>IFERROR(INDEX(Studium!$B$1:$B$11,MATCH(Original!T1055,Studium!$A$1:$A$11,0)),"")</f>
        <v>10</v>
      </c>
      <c r="V1055" s="24">
        <f>IFERROR(INDEX(Einkommen!$B$1:$B$17,MATCH(Original!U1055,Einkommen!$A$1:$A$17,0)),"")</f>
        <v>1</v>
      </c>
      <c r="W1055" s="24">
        <f>IF(Original!V1055="","",Original!V1055+1)</f>
        <v>6</v>
      </c>
      <c r="X1055" s="24">
        <f>IF(Original!W1055="","",Original!W1055+1)</f>
        <v>2</v>
      </c>
      <c r="Y1055" s="25">
        <f>IF(Original!X1055="ja",1,IF(Original!X1055="nein",0,""))</f>
        <v>0</v>
      </c>
      <c r="Z1055" s="25">
        <f>IF(Original!Y1055="ja",0,IF(Original!Y1055="nein",1,""))</f>
        <v>0</v>
      </c>
      <c r="AA1055" s="25">
        <f>IF(OR(Original!Z1055="Meine Meinung zu Amazon hat meine Entscheidung im ersten Teil des Fragebogens nicht beeinflusst.",neu!C1055=0),0,IF(AND(Original!Z1055="Ich habe mich wegen meiner Amazon-Vorbehalte im ersten Teil des Fragebogens fÃ¼r das Spenden entschieden.",neu!C1055=1),1,""))</f>
        <v>0</v>
      </c>
      <c r="AB1055" s="19"/>
    </row>
    <row r="1056" spans="1:28" x14ac:dyDescent="0.3">
      <c r="A1056" s="17">
        <f>IF(ISBLANK(Original!C1056),1,0)</f>
        <v>0</v>
      </c>
      <c r="B1056" s="2" t="str">
        <f>MID(Original!D1056,8,1)&amp;MID(Original!F1056,8,1)</f>
        <v>A</v>
      </c>
      <c r="C1056" s="17">
        <f t="shared" si="80"/>
        <v>1</v>
      </c>
      <c r="D1056" s="18">
        <f>Original!G1056+1</f>
        <v>2</v>
      </c>
      <c r="E1056" s="18">
        <f>Original!H1056+1</f>
        <v>11</v>
      </c>
      <c r="F1056" s="18">
        <f>10-Original!I1056+1</f>
        <v>11</v>
      </c>
      <c r="G1056" s="18">
        <f>Original!J1056+1</f>
        <v>2</v>
      </c>
      <c r="H1056" s="18">
        <f>Original!K1056+1</f>
        <v>1</v>
      </c>
      <c r="I1056" s="18">
        <f>10-Original!L1056+1</f>
        <v>1</v>
      </c>
      <c r="J1056" s="4">
        <f t="shared" si="81"/>
        <v>4.666666666666667</v>
      </c>
      <c r="K1056" s="18">
        <f>Original!M1056</f>
        <v>8</v>
      </c>
      <c r="L1056" s="20" t="str">
        <f>IF(RIGHT(Original!N1056,3)="â‚¬",LEFT(Original!N1056,(LEN(Original!N1056)-3)),Original!N1056)</f>
        <v>800</v>
      </c>
      <c r="M1056" s="21" t="str">
        <f t="shared" si="82"/>
        <v>800</v>
      </c>
      <c r="N1056" s="5" t="str">
        <f t="shared" si="83"/>
        <v>800</v>
      </c>
      <c r="O1056" s="5">
        <f t="shared" si="84"/>
        <v>800</v>
      </c>
      <c r="P1056" s="22" t="str">
        <f>IF(Original!O1056="mÃ¤nnlich","0",IF(Original!O1056="weiblich","1",""))</f>
        <v>1</v>
      </c>
      <c r="Q1056" s="22">
        <f>IFERROR(INDEX(Alter!$B$1:$B$7,MATCH(LEFT(Original!P1056,5),Alter!$A$1:$A$7,0)),"")</f>
        <v>2</v>
      </c>
      <c r="R1056" s="23">
        <f>IFERROR(INDEX(Abschluss!$B$1:$B$10,MATCH(Original!Q1056,Abschluss!$A$1:$A$10,0)),"")</f>
        <v>4</v>
      </c>
      <c r="S1056" s="23">
        <f>IFERROR(INDEX(Tätigkeit!$B$1:$B$10,MATCH(Original!R1056,Tätigkeit!$A$1:$A$10,0)),"")</f>
        <v>1</v>
      </c>
      <c r="T1056" s="23" t="str">
        <f>IFERROR(INDEX(Berufsfeld!$B$1:$B$16,MATCH(Original!S1056,Berufsfeld!$A$1:$A$16,0)),"")</f>
        <v/>
      </c>
      <c r="U1056" s="23">
        <f>IFERROR(INDEX(Studium!$B$1:$B$11,MATCH(Original!T1056,Studium!$A$1:$A$11,0)),"")</f>
        <v>9</v>
      </c>
      <c r="V1056" s="24">
        <f>IFERROR(INDEX(Einkommen!$B$1:$B$17,MATCH(Original!U1056,Einkommen!$A$1:$A$17,0)),"")</f>
        <v>2</v>
      </c>
      <c r="W1056" s="24">
        <f>IF(Original!V1056="","",Original!V1056+1)</f>
        <v>2</v>
      </c>
      <c r="X1056" s="24">
        <f>IF(Original!W1056="","",Original!W1056+1)</f>
        <v>2</v>
      </c>
      <c r="Y1056" s="25">
        <f>IF(Original!X1056="ja",1,IF(Original!X1056="nein",0,""))</f>
        <v>1</v>
      </c>
      <c r="Z1056" s="25">
        <f>IF(Original!Y1056="ja",0,IF(Original!Y1056="nein",1,""))</f>
        <v>0</v>
      </c>
      <c r="AA1056" s="25">
        <f>IF(OR(Original!Z1056="Meine Meinung zu Amazon hat meine Entscheidung im ersten Teil des Fragebogens nicht beeinflusst.",neu!C1056=0),0,IF(AND(Original!Z1056="Ich habe mich wegen meiner Amazon-Vorbehalte im ersten Teil des Fragebogens fÃ¼r das Spenden entschieden.",neu!C1056=1),1,""))</f>
        <v>0</v>
      </c>
      <c r="AB1056" s="19"/>
    </row>
    <row r="1057" spans="1:28" x14ac:dyDescent="0.3">
      <c r="A1057" s="17">
        <f>IF(ISBLANK(Original!C1057),1,0)</f>
        <v>0</v>
      </c>
      <c r="B1057" s="2" t="str">
        <f>MID(Original!D1057,8,1)&amp;MID(Original!F1057,8,1)</f>
        <v>B</v>
      </c>
      <c r="C1057" s="17">
        <f t="shared" si="80"/>
        <v>0</v>
      </c>
      <c r="D1057" s="18">
        <f>Original!G1057+1</f>
        <v>6</v>
      </c>
      <c r="E1057" s="18">
        <f>Original!H1057+1</f>
        <v>4</v>
      </c>
      <c r="F1057" s="18">
        <f>10-Original!I1057+1</f>
        <v>2</v>
      </c>
      <c r="G1057" s="18">
        <f>Original!J1057+1</f>
        <v>6</v>
      </c>
      <c r="H1057" s="18">
        <f>Original!K1057+1</f>
        <v>1</v>
      </c>
      <c r="I1057" s="18">
        <f>10-Original!L1057+1</f>
        <v>8</v>
      </c>
      <c r="J1057" s="4">
        <f t="shared" si="81"/>
        <v>4.5</v>
      </c>
      <c r="K1057" s="18">
        <f>Original!M1057</f>
        <v>7</v>
      </c>
      <c r="L1057" s="20" t="str">
        <f>IF(RIGHT(Original!N1057,3)="â‚¬",LEFT(Original!N1057,(LEN(Original!N1057)-3)),Original!N1057)</f>
        <v>100</v>
      </c>
      <c r="M1057" s="21" t="str">
        <f t="shared" si="82"/>
        <v>100</v>
      </c>
      <c r="N1057" s="5" t="str">
        <f t="shared" si="83"/>
        <v>100</v>
      </c>
      <c r="O1057" s="5">
        <f t="shared" si="84"/>
        <v>100</v>
      </c>
      <c r="P1057" s="22" t="str">
        <f>IF(Original!O1057="mÃ¤nnlich","0",IF(Original!O1057="weiblich","1",""))</f>
        <v>1</v>
      </c>
      <c r="Q1057" s="22">
        <f>IFERROR(INDEX(Alter!$B$1:$B$7,MATCH(LEFT(Original!P1057,5),Alter!$A$1:$A$7,0)),"")</f>
        <v>2</v>
      </c>
      <c r="R1057" s="23">
        <f>IFERROR(INDEX(Abschluss!$B$1:$B$10,MATCH(Original!Q1057,Abschluss!$A$1:$A$10,0)),"")</f>
        <v>4</v>
      </c>
      <c r="S1057" s="23">
        <f>IFERROR(INDEX(Tätigkeit!$B$1:$B$10,MATCH(Original!R1057,Tätigkeit!$A$1:$A$10,0)),"")</f>
        <v>1</v>
      </c>
      <c r="T1057" s="23">
        <f>IFERROR(INDEX(Berufsfeld!$B$1:$B$16,MATCH(Original!S1057,Berufsfeld!$A$1:$A$16,0)),"")</f>
        <v>1</v>
      </c>
      <c r="U1057" s="23">
        <f>IFERROR(INDEX(Studium!$B$1:$B$11,MATCH(Original!T1057,Studium!$A$1:$A$11,0)),"")</f>
        <v>7</v>
      </c>
      <c r="V1057" s="24">
        <f>IFERROR(INDEX(Einkommen!$B$1:$B$17,MATCH(Original!U1057,Einkommen!$A$1:$A$17,0)),"")</f>
        <v>3</v>
      </c>
      <c r="W1057" s="24">
        <f>IF(Original!V1057="","",Original!V1057+1)</f>
        <v>3</v>
      </c>
      <c r="X1057" s="24">
        <f>IF(Original!W1057="","",Original!W1057+1)</f>
        <v>4</v>
      </c>
      <c r="Y1057" s="25">
        <f>IF(Original!X1057="ja",1,IF(Original!X1057="nein",0,""))</f>
        <v>1</v>
      </c>
      <c r="Z1057" s="25">
        <f>IF(Original!Y1057="ja",0,IF(Original!Y1057="nein",1,""))</f>
        <v>0</v>
      </c>
      <c r="AA1057" s="25">
        <f>IF(OR(Original!Z1057="Meine Meinung zu Amazon hat meine Entscheidung im ersten Teil des Fragebogens nicht beeinflusst.",neu!C1057=0),0,IF(AND(Original!Z1057="Ich habe mich wegen meiner Amazon-Vorbehalte im ersten Teil des Fragebogens fÃ¼r das Spenden entschieden.",neu!C1057=1),1,""))</f>
        <v>0</v>
      </c>
      <c r="AB1057" s="19"/>
    </row>
    <row r="1058" spans="1:28" x14ac:dyDescent="0.3">
      <c r="A1058" s="17">
        <f>IF(ISBLANK(Original!C1058),1,0)</f>
        <v>0</v>
      </c>
      <c r="B1058" s="2" t="str">
        <f>MID(Original!D1058,8,1)&amp;MID(Original!F1058,8,1)</f>
        <v>A</v>
      </c>
      <c r="C1058" s="17">
        <f t="shared" si="80"/>
        <v>1</v>
      </c>
      <c r="D1058" s="18">
        <f>Original!G1058+1</f>
        <v>5</v>
      </c>
      <c r="E1058" s="18">
        <f>Original!H1058+1</f>
        <v>9</v>
      </c>
      <c r="F1058" s="18">
        <f>10-Original!I1058+1</f>
        <v>9</v>
      </c>
      <c r="G1058" s="18">
        <f>Original!J1058+1</f>
        <v>5</v>
      </c>
      <c r="H1058" s="18">
        <f>Original!K1058+1</f>
        <v>6</v>
      </c>
      <c r="I1058" s="18">
        <f>10-Original!L1058+1</f>
        <v>5</v>
      </c>
      <c r="J1058" s="4">
        <f t="shared" si="81"/>
        <v>6.5</v>
      </c>
      <c r="K1058" s="18">
        <f>Original!M1058</f>
        <v>10</v>
      </c>
      <c r="L1058" s="20" t="str">
        <f>IF(RIGHT(Original!N1058,3)="â‚¬",LEFT(Original!N1058,(LEN(Original!N1058)-3)),Original!N1058)</f>
        <v>100</v>
      </c>
      <c r="M1058" s="21" t="str">
        <f t="shared" si="82"/>
        <v>100</v>
      </c>
      <c r="N1058" s="5" t="str">
        <f t="shared" si="83"/>
        <v>100</v>
      </c>
      <c r="O1058" s="5">
        <f t="shared" si="84"/>
        <v>100</v>
      </c>
      <c r="P1058" s="22" t="str">
        <f>IF(Original!O1058="mÃ¤nnlich","0",IF(Original!O1058="weiblich","1",""))</f>
        <v>1</v>
      </c>
      <c r="Q1058" s="22">
        <f>IFERROR(INDEX(Alter!$B$1:$B$7,MATCH(LEFT(Original!P1058,5),Alter!$A$1:$A$7,0)),"")</f>
        <v>2</v>
      </c>
      <c r="R1058" s="23">
        <f>IFERROR(INDEX(Abschluss!$B$1:$B$10,MATCH(Original!Q1058,Abschluss!$A$1:$A$10,0)),"")</f>
        <v>4</v>
      </c>
      <c r="S1058" s="23">
        <f>IFERROR(INDEX(Tätigkeit!$B$1:$B$10,MATCH(Original!R1058,Tätigkeit!$A$1:$A$10,0)),"")</f>
        <v>1</v>
      </c>
      <c r="T1058" s="23">
        <f>IFERROR(INDEX(Berufsfeld!$B$1:$B$16,MATCH(Original!S1058,Berufsfeld!$A$1:$A$16,0)),"")</f>
        <v>1</v>
      </c>
      <c r="U1058" s="23">
        <f>IFERROR(INDEX(Studium!$B$1:$B$11,MATCH(Original!T1058,Studium!$A$1:$A$11,0)),"")</f>
        <v>4</v>
      </c>
      <c r="V1058" s="24">
        <f>IFERROR(INDEX(Einkommen!$B$1:$B$17,MATCH(Original!U1058,Einkommen!$A$1:$A$17,0)),"")</f>
        <v>2</v>
      </c>
      <c r="W1058" s="24">
        <f>IF(Original!V1058="","",Original!V1058+1)</f>
        <v>3</v>
      </c>
      <c r="X1058" s="24">
        <f>IF(Original!W1058="","",Original!W1058+1)</f>
        <v>3</v>
      </c>
      <c r="Y1058" s="25">
        <f>IF(Original!X1058="ja",1,IF(Original!X1058="nein",0,""))</f>
        <v>1</v>
      </c>
      <c r="Z1058" s="25">
        <f>IF(Original!Y1058="ja",0,IF(Original!Y1058="nein",1,""))</f>
        <v>0</v>
      </c>
      <c r="AA1058" s="25">
        <f>IF(OR(Original!Z1058="Meine Meinung zu Amazon hat meine Entscheidung im ersten Teil des Fragebogens nicht beeinflusst.",neu!C1058=0),0,IF(AND(Original!Z1058="Ich habe mich wegen meiner Amazon-Vorbehalte im ersten Teil des Fragebogens fÃ¼r das Spenden entschieden.",neu!C1058=1),1,""))</f>
        <v>0</v>
      </c>
      <c r="AB1058" s="19"/>
    </row>
    <row r="1059" spans="1:28" x14ac:dyDescent="0.3">
      <c r="A1059" s="17">
        <f>IF(ISBLANK(Original!C1059),1,0)</f>
        <v>1</v>
      </c>
      <c r="B1059" s="2" t="str">
        <f>MID(Original!D1059,8,1)&amp;MID(Original!F1059,8,1)</f>
        <v>A</v>
      </c>
      <c r="C1059" s="17">
        <f t="shared" si="80"/>
        <v>1</v>
      </c>
      <c r="D1059" s="18">
        <f>Original!G1059+1</f>
        <v>9</v>
      </c>
      <c r="E1059" s="18">
        <f>Original!H1059+1</f>
        <v>7</v>
      </c>
      <c r="F1059" s="18">
        <f>10-Original!I1059+1</f>
        <v>3</v>
      </c>
      <c r="G1059" s="18">
        <f>Original!J1059+1</f>
        <v>7</v>
      </c>
      <c r="H1059" s="18">
        <f>Original!K1059+1</f>
        <v>3</v>
      </c>
      <c r="I1059" s="18">
        <f>10-Original!L1059+1</f>
        <v>6</v>
      </c>
      <c r="J1059" s="4">
        <f t="shared" si="81"/>
        <v>5.833333333333333</v>
      </c>
      <c r="K1059" s="18">
        <f>Original!M1059</f>
        <v>7</v>
      </c>
      <c r="L1059" s="20">
        <f>IF(RIGHT(Original!N1059,3)="â‚¬",LEFT(Original!N1059,(LEN(Original!N1059)-3)),Original!N1059)</f>
        <v>0</v>
      </c>
      <c r="M1059" s="21">
        <f t="shared" si="82"/>
        <v>0</v>
      </c>
      <c r="N1059" s="5">
        <f t="shared" si="83"/>
        <v>0</v>
      </c>
      <c r="O1059" s="5">
        <f t="shared" si="84"/>
        <v>0</v>
      </c>
      <c r="P1059" s="22" t="str">
        <f>IF(Original!O1059="mÃ¤nnlich","0",IF(Original!O1059="weiblich","1",""))</f>
        <v>1</v>
      </c>
      <c r="Q1059" s="22">
        <f>IFERROR(INDEX(Alter!$B$1:$B$7,MATCH(LEFT(Original!P1059,5),Alter!$A$1:$A$7,0)),"")</f>
        <v>2</v>
      </c>
      <c r="R1059" s="23">
        <f>IFERROR(INDEX(Abschluss!$B$1:$B$10,MATCH(Original!Q1059,Abschluss!$A$1:$A$10,0)),"")</f>
        <v>7</v>
      </c>
      <c r="S1059" s="23">
        <f>IFERROR(INDEX(Tätigkeit!$B$1:$B$10,MATCH(Original!R1059,Tätigkeit!$A$1:$A$10,0)),"")</f>
        <v>1</v>
      </c>
      <c r="T1059" s="23">
        <f>IFERROR(INDEX(Berufsfeld!$B$1:$B$16,MATCH(Original!S1059,Berufsfeld!$A$1:$A$16,0)),"")</f>
        <v>2</v>
      </c>
      <c r="U1059" s="23">
        <f>IFERROR(INDEX(Studium!$B$1:$B$11,MATCH(Original!T1059,Studium!$A$1:$A$11,0)),"")</f>
        <v>9</v>
      </c>
      <c r="V1059" s="24">
        <f>IFERROR(INDEX(Einkommen!$B$1:$B$17,MATCH(Original!U1059,Einkommen!$A$1:$A$17,0)),"")</f>
        <v>1</v>
      </c>
      <c r="W1059" s="24">
        <f>IF(Original!V1059="","",Original!V1059+1)</f>
        <v>3</v>
      </c>
      <c r="X1059" s="24">
        <f>IF(Original!W1059="","",Original!W1059+1)</f>
        <v>2</v>
      </c>
      <c r="Y1059" s="25">
        <f>IF(Original!X1059="ja",1,IF(Original!X1059="nein",0,""))</f>
        <v>1</v>
      </c>
      <c r="Z1059" s="25">
        <f>IF(Original!Y1059="ja",0,IF(Original!Y1059="nein",1,""))</f>
        <v>0</v>
      </c>
      <c r="AA1059" s="25">
        <f>IF(OR(Original!Z1059="Meine Meinung zu Amazon hat meine Entscheidung im ersten Teil des Fragebogens nicht beeinflusst.",neu!C1059=0),0,IF(AND(Original!Z1059="Ich habe mich wegen meiner Amazon-Vorbehalte im ersten Teil des Fragebogens fÃ¼r das Spenden entschieden.",neu!C1059=1),1,""))</f>
        <v>0</v>
      </c>
      <c r="AB1059" s="19"/>
    </row>
    <row r="1060" spans="1:28" x14ac:dyDescent="0.3">
      <c r="A1060" s="17">
        <f>IF(ISBLANK(Original!C1060),1,0)</f>
        <v>0</v>
      </c>
      <c r="B1060" s="2" t="str">
        <f>MID(Original!D1060,8,1)&amp;MID(Original!F1060,8,1)</f>
        <v>A</v>
      </c>
      <c r="C1060" s="17">
        <f t="shared" si="80"/>
        <v>1</v>
      </c>
      <c r="D1060" s="18">
        <f>Original!G1060+1</f>
        <v>2</v>
      </c>
      <c r="E1060" s="18">
        <f>Original!H1060+1</f>
        <v>1</v>
      </c>
      <c r="F1060" s="18">
        <f>10-Original!I1060+1</f>
        <v>1</v>
      </c>
      <c r="G1060" s="18">
        <f>Original!J1060+1</f>
        <v>1</v>
      </c>
      <c r="H1060" s="18">
        <f>Original!K1060+1</f>
        <v>1</v>
      </c>
      <c r="I1060" s="18">
        <f>10-Original!L1060+1</f>
        <v>1</v>
      </c>
      <c r="J1060" s="4">
        <f t="shared" si="81"/>
        <v>1.1666666666666667</v>
      </c>
      <c r="K1060" s="18">
        <f>Original!M1060</f>
        <v>10</v>
      </c>
      <c r="L1060" s="20">
        <f>IF(RIGHT(Original!N1060,3)="â‚¬",LEFT(Original!N1060,(LEN(Original!N1060)-3)),Original!N1060)</f>
        <v>1000</v>
      </c>
      <c r="M1060" s="21">
        <f t="shared" si="82"/>
        <v>1000</v>
      </c>
      <c r="N1060" s="5">
        <f t="shared" si="83"/>
        <v>1000</v>
      </c>
      <c r="O1060" s="5">
        <f t="shared" si="84"/>
        <v>1000</v>
      </c>
      <c r="P1060" s="22" t="str">
        <f>IF(Original!O1060="mÃ¤nnlich","0",IF(Original!O1060="weiblich","1",""))</f>
        <v>0</v>
      </c>
      <c r="Q1060" s="22">
        <f>IFERROR(INDEX(Alter!$B$1:$B$7,MATCH(LEFT(Original!P1060,5),Alter!$A$1:$A$7,0)),"")</f>
        <v>3</v>
      </c>
      <c r="R1060" s="23">
        <f>IFERROR(INDEX(Abschluss!$B$1:$B$10,MATCH(Original!Q1060,Abschluss!$A$1:$A$10,0)),"")</f>
        <v>7</v>
      </c>
      <c r="S1060" s="23">
        <f>IFERROR(INDEX(Tätigkeit!$B$1:$B$10,MATCH(Original!R1060,Tätigkeit!$A$1:$A$10,0)),"")</f>
        <v>2</v>
      </c>
      <c r="T1060" s="23">
        <f>IFERROR(INDEX(Berufsfeld!$B$1:$B$16,MATCH(Original!S1060,Berufsfeld!$A$1:$A$16,0)),"")</f>
        <v>7</v>
      </c>
      <c r="U1060" s="23">
        <f>IFERROR(INDEX(Studium!$B$1:$B$11,MATCH(Original!T1060,Studium!$A$1:$A$11,0)),"")</f>
        <v>4</v>
      </c>
      <c r="V1060" s="24">
        <f>IFERROR(INDEX(Einkommen!$B$1:$B$17,MATCH(Original!U1060,Einkommen!$A$1:$A$17,0)),"")</f>
        <v>4</v>
      </c>
      <c r="W1060" s="24">
        <f>IF(Original!V1060="","",Original!V1060+1)</f>
        <v>5</v>
      </c>
      <c r="X1060" s="24">
        <f>IF(Original!W1060="","",Original!W1060+1)</f>
        <v>2</v>
      </c>
      <c r="Y1060" s="25">
        <f>IF(Original!X1060="ja",1,IF(Original!X1060="nein",0,""))</f>
        <v>1</v>
      </c>
      <c r="Z1060" s="25">
        <f>IF(Original!Y1060="ja",0,IF(Original!Y1060="nein",1,""))</f>
        <v>0</v>
      </c>
      <c r="AA1060" s="25">
        <f>IF(OR(Original!Z1060="Meine Meinung zu Amazon hat meine Entscheidung im ersten Teil des Fragebogens nicht beeinflusst.",neu!C1060=0),0,IF(AND(Original!Z1060="Ich habe mich wegen meiner Amazon-Vorbehalte im ersten Teil des Fragebogens fÃ¼r das Spenden entschieden.",neu!C1060=1),1,""))</f>
        <v>0</v>
      </c>
      <c r="AB1060" s="19"/>
    </row>
    <row r="1061" spans="1:28" x14ac:dyDescent="0.3">
      <c r="A1061" s="17">
        <f>IF(ISBLANK(Original!C1061),1,0)</f>
        <v>0</v>
      </c>
      <c r="B1061" s="2" t="str">
        <f>MID(Original!D1061,8,1)&amp;MID(Original!F1061,8,1)</f>
        <v>A</v>
      </c>
      <c r="C1061" s="17">
        <f t="shared" si="80"/>
        <v>1</v>
      </c>
      <c r="D1061" s="18">
        <f>Original!G1061+1</f>
        <v>4</v>
      </c>
      <c r="E1061" s="18">
        <f>Original!H1061+1</f>
        <v>4</v>
      </c>
      <c r="F1061" s="18">
        <f>10-Original!I1061+1</f>
        <v>6</v>
      </c>
      <c r="G1061" s="18">
        <f>Original!J1061+1</f>
        <v>4</v>
      </c>
      <c r="H1061" s="18">
        <f>Original!K1061+1</f>
        <v>3</v>
      </c>
      <c r="I1061" s="18">
        <f>10-Original!L1061+1</f>
        <v>3</v>
      </c>
      <c r="J1061" s="4">
        <f t="shared" si="81"/>
        <v>4</v>
      </c>
      <c r="K1061" s="18">
        <f>Original!M1061</f>
        <v>2</v>
      </c>
      <c r="L1061" s="20">
        <f>IF(RIGHT(Original!N1061,3)="â‚¬",LEFT(Original!N1061,(LEN(Original!N1061)-3)),Original!N1061)</f>
        <v>0</v>
      </c>
      <c r="M1061" s="21">
        <f t="shared" si="82"/>
        <v>0</v>
      </c>
      <c r="N1061" s="5">
        <f t="shared" si="83"/>
        <v>0</v>
      </c>
      <c r="O1061" s="5">
        <f t="shared" si="84"/>
        <v>0</v>
      </c>
      <c r="P1061" s="22" t="str">
        <f>IF(Original!O1061="mÃ¤nnlich","0",IF(Original!O1061="weiblich","1",""))</f>
        <v>1</v>
      </c>
      <c r="Q1061" s="22">
        <f>IFERROR(INDEX(Alter!$B$1:$B$7,MATCH(LEFT(Original!P1061,5),Alter!$A$1:$A$7,0)),"")</f>
        <v>2</v>
      </c>
      <c r="R1061" s="23">
        <f>IFERROR(INDEX(Abschluss!$B$1:$B$10,MATCH(Original!Q1061,Abschluss!$A$1:$A$10,0)),"")</f>
        <v>4</v>
      </c>
      <c r="S1061" s="23">
        <f>IFERROR(INDEX(Tätigkeit!$B$1:$B$10,MATCH(Original!R1061,Tätigkeit!$A$1:$A$10,0)),"")</f>
        <v>1</v>
      </c>
      <c r="T1061" s="23">
        <f>IFERROR(INDEX(Berufsfeld!$B$1:$B$16,MATCH(Original!S1061,Berufsfeld!$A$1:$A$16,0)),"")</f>
        <v>3</v>
      </c>
      <c r="U1061" s="23">
        <f>IFERROR(INDEX(Studium!$B$1:$B$11,MATCH(Original!T1061,Studium!$A$1:$A$11,0)),"")</f>
        <v>7</v>
      </c>
      <c r="V1061" s="24">
        <f>IFERROR(INDEX(Einkommen!$B$1:$B$17,MATCH(Original!U1061,Einkommen!$A$1:$A$17,0)),"")</f>
        <v>1</v>
      </c>
      <c r="W1061" s="24">
        <f>IF(Original!V1061="","",Original!V1061+1)</f>
        <v>2</v>
      </c>
      <c r="X1061" s="24">
        <f>IF(Original!W1061="","",Original!W1061+1)</f>
        <v>1</v>
      </c>
      <c r="Y1061" s="25">
        <f>IF(Original!X1061="ja",1,IF(Original!X1061="nein",0,""))</f>
        <v>1</v>
      </c>
      <c r="Z1061" s="25">
        <f>IF(Original!Y1061="ja",0,IF(Original!Y1061="nein",1,""))</f>
        <v>0</v>
      </c>
      <c r="AA1061" s="25">
        <f>IF(OR(Original!Z1061="Meine Meinung zu Amazon hat meine Entscheidung im ersten Teil des Fragebogens nicht beeinflusst.",neu!C1061=0),0,IF(AND(Original!Z1061="Ich habe mich wegen meiner Amazon-Vorbehalte im ersten Teil des Fragebogens fÃ¼r das Spenden entschieden.",neu!C1061=1),1,""))</f>
        <v>0</v>
      </c>
      <c r="AB1061" s="19"/>
    </row>
    <row r="1062" spans="1:28" x14ac:dyDescent="0.3">
      <c r="A1062" s="17">
        <f>IF(ISBLANK(Original!C1062),1,0)</f>
        <v>0</v>
      </c>
      <c r="B1062" s="2" t="str">
        <f>MID(Original!D1062,8,1)&amp;MID(Original!F1062,8,1)</f>
        <v>A</v>
      </c>
      <c r="C1062" s="17">
        <f t="shared" si="80"/>
        <v>1</v>
      </c>
      <c r="D1062" s="18">
        <f>Original!G1062+1</f>
        <v>6</v>
      </c>
      <c r="E1062" s="18">
        <f>Original!H1062+1</f>
        <v>6</v>
      </c>
      <c r="F1062" s="18">
        <f>10-Original!I1062+1</f>
        <v>6</v>
      </c>
      <c r="G1062" s="18">
        <f>Original!J1062+1</f>
        <v>6</v>
      </c>
      <c r="H1062" s="18">
        <f>Original!K1062+1</f>
        <v>6</v>
      </c>
      <c r="I1062" s="18">
        <f>10-Original!L1062+1</f>
        <v>6</v>
      </c>
      <c r="J1062" s="4">
        <f t="shared" si="81"/>
        <v>6</v>
      </c>
      <c r="K1062" s="18">
        <f>Original!M1062</f>
        <v>6</v>
      </c>
      <c r="L1062" s="20" t="str">
        <f>IF(RIGHT(Original!N1062,3)="â‚¬",LEFT(Original!N1062,(LEN(Original!N1062)-3)),Original!N1062)</f>
        <v>50</v>
      </c>
      <c r="M1062" s="21" t="str">
        <f t="shared" si="82"/>
        <v>50</v>
      </c>
      <c r="N1062" s="5" t="str">
        <f t="shared" si="83"/>
        <v>50</v>
      </c>
      <c r="O1062" s="5">
        <f t="shared" si="84"/>
        <v>50</v>
      </c>
      <c r="P1062" s="22" t="str">
        <f>IF(Original!O1062="mÃ¤nnlich","0",IF(Original!O1062="weiblich","1",""))</f>
        <v>1</v>
      </c>
      <c r="Q1062" s="22">
        <f>IFERROR(INDEX(Alter!$B$1:$B$7,MATCH(LEFT(Original!P1062,5),Alter!$A$1:$A$7,0)),"")</f>
        <v>4</v>
      </c>
      <c r="R1062" s="23">
        <f>IFERROR(INDEX(Abschluss!$B$1:$B$10,MATCH(Original!Q1062,Abschluss!$A$1:$A$10,0)),"")</f>
        <v>8</v>
      </c>
      <c r="S1062" s="23" t="str">
        <f>IFERROR(INDEX(Tätigkeit!$B$1:$B$10,MATCH(Original!R1062,Tätigkeit!$A$1:$A$10,0)),"")</f>
        <v/>
      </c>
      <c r="T1062" s="23">
        <f>IFERROR(INDEX(Berufsfeld!$B$1:$B$16,MATCH(Original!S1062,Berufsfeld!$A$1:$A$16,0)),"")</f>
        <v>2</v>
      </c>
      <c r="U1062" s="23" t="str">
        <f>IFERROR(INDEX(Studium!$B$1:$B$11,MATCH(Original!T1062,Studium!$A$1:$A$11,0)),"")</f>
        <v/>
      </c>
      <c r="V1062" s="24">
        <f>IFERROR(INDEX(Einkommen!$B$1:$B$17,MATCH(Original!U1062,Einkommen!$A$1:$A$17,0)),"")</f>
        <v>2</v>
      </c>
      <c r="W1062" s="24">
        <f>IF(Original!V1062="","",Original!V1062+1)</f>
        <v>2</v>
      </c>
      <c r="X1062" s="24">
        <f>IF(Original!W1062="","",Original!W1062+1)</f>
        <v>3</v>
      </c>
      <c r="Y1062" s="25">
        <f>IF(Original!X1062="ja",1,IF(Original!X1062="nein",0,""))</f>
        <v>1</v>
      </c>
      <c r="Z1062" s="25">
        <f>IF(Original!Y1062="ja",0,IF(Original!Y1062="nein",1,""))</f>
        <v>0</v>
      </c>
      <c r="AA1062" s="25">
        <f>IF(OR(Original!Z1062="Meine Meinung zu Amazon hat meine Entscheidung im ersten Teil des Fragebogens nicht beeinflusst.",neu!C1062=0),0,IF(AND(Original!Z1062="Ich habe mich wegen meiner Amazon-Vorbehalte im ersten Teil des Fragebogens fÃ¼r das Spenden entschieden.",neu!C1062=1),1,""))</f>
        <v>0</v>
      </c>
      <c r="AB1062" s="19"/>
    </row>
    <row r="1063" spans="1:28" x14ac:dyDescent="0.3">
      <c r="A1063" s="17">
        <f>IF(ISBLANK(Original!C1063),1,0)</f>
        <v>0</v>
      </c>
      <c r="B1063" s="2" t="str">
        <f>MID(Original!D1063,8,1)&amp;MID(Original!F1063,8,1)</f>
        <v>A</v>
      </c>
      <c r="C1063" s="17">
        <f t="shared" si="80"/>
        <v>1</v>
      </c>
      <c r="D1063" s="18">
        <f>Original!G1063+1</f>
        <v>5</v>
      </c>
      <c r="E1063" s="18">
        <f>Original!H1063+1</f>
        <v>4</v>
      </c>
      <c r="F1063" s="18">
        <f>10-Original!I1063+1</f>
        <v>8</v>
      </c>
      <c r="G1063" s="18">
        <f>Original!J1063+1</f>
        <v>4</v>
      </c>
      <c r="H1063" s="18">
        <f>Original!K1063+1</f>
        <v>1</v>
      </c>
      <c r="I1063" s="18">
        <f>10-Original!L1063+1</f>
        <v>8</v>
      </c>
      <c r="J1063" s="4">
        <f t="shared" si="81"/>
        <v>5</v>
      </c>
      <c r="K1063" s="18">
        <f>Original!M1063</f>
        <v>7</v>
      </c>
      <c r="L1063" s="20">
        <f>IF(RIGHT(Original!N1063,3)="â‚¬",LEFT(Original!N1063,(LEN(Original!N1063)-3)),Original!N1063)</f>
        <v>300</v>
      </c>
      <c r="M1063" s="21">
        <f t="shared" si="82"/>
        <v>300</v>
      </c>
      <c r="N1063" s="5">
        <f t="shared" si="83"/>
        <v>300</v>
      </c>
      <c r="O1063" s="5">
        <f t="shared" si="84"/>
        <v>300</v>
      </c>
      <c r="P1063" s="22" t="str">
        <f>IF(Original!O1063="mÃ¤nnlich","0",IF(Original!O1063="weiblich","1",""))</f>
        <v>1</v>
      </c>
      <c r="Q1063" s="22">
        <f>IFERROR(INDEX(Alter!$B$1:$B$7,MATCH(LEFT(Original!P1063,5),Alter!$A$1:$A$7,0)),"")</f>
        <v>3</v>
      </c>
      <c r="R1063" s="23">
        <f>IFERROR(INDEX(Abschluss!$B$1:$B$10,MATCH(Original!Q1063,Abschluss!$A$1:$A$10,0)),"")</f>
        <v>8</v>
      </c>
      <c r="S1063" s="23">
        <f>IFERROR(INDEX(Tätigkeit!$B$1:$B$10,MATCH(Original!R1063,Tätigkeit!$A$1:$A$10,0)),"")</f>
        <v>2</v>
      </c>
      <c r="T1063" s="23">
        <f>IFERROR(INDEX(Berufsfeld!$B$1:$B$16,MATCH(Original!S1063,Berufsfeld!$A$1:$A$16,0)),"")</f>
        <v>4</v>
      </c>
      <c r="U1063" s="23" t="str">
        <f>IFERROR(INDEX(Studium!$B$1:$B$11,MATCH(Original!T1063,Studium!$A$1:$A$11,0)),"")</f>
        <v/>
      </c>
      <c r="V1063" s="24">
        <f>IFERROR(INDEX(Einkommen!$B$1:$B$17,MATCH(Original!U1063,Einkommen!$A$1:$A$17,0)),"")</f>
        <v>7</v>
      </c>
      <c r="W1063" s="24">
        <f>IF(Original!V1063="","",Original!V1063+1)</f>
        <v>2</v>
      </c>
      <c r="X1063" s="24">
        <f>IF(Original!W1063="","",Original!W1063+1)</f>
        <v>3</v>
      </c>
      <c r="Y1063" s="25">
        <f>IF(Original!X1063="ja",1,IF(Original!X1063="nein",0,""))</f>
        <v>1</v>
      </c>
      <c r="Z1063" s="25">
        <f>IF(Original!Y1063="ja",0,IF(Original!Y1063="nein",1,""))</f>
        <v>0</v>
      </c>
      <c r="AA1063" s="25">
        <f>IF(OR(Original!Z1063="Meine Meinung zu Amazon hat meine Entscheidung im ersten Teil des Fragebogens nicht beeinflusst.",neu!C1063=0),0,IF(AND(Original!Z1063="Ich habe mich wegen meiner Amazon-Vorbehalte im ersten Teil des Fragebogens fÃ¼r das Spenden entschieden.",neu!C1063=1),1,""))</f>
        <v>0</v>
      </c>
      <c r="AB1063" s="19"/>
    </row>
    <row r="1064" spans="1:28" x14ac:dyDescent="0.3">
      <c r="A1064" s="17">
        <f>IF(ISBLANK(Original!C1064),1,0)</f>
        <v>0</v>
      </c>
      <c r="B1064" s="2" t="str">
        <f>MID(Original!D1064,8,1)&amp;MID(Original!F1064,8,1)</f>
        <v>A</v>
      </c>
      <c r="C1064" s="17">
        <f t="shared" si="80"/>
        <v>1</v>
      </c>
      <c r="D1064" s="18">
        <f>Original!G1064+1</f>
        <v>3</v>
      </c>
      <c r="E1064" s="18">
        <f>Original!H1064+1</f>
        <v>1</v>
      </c>
      <c r="F1064" s="18">
        <f>10-Original!I1064+1</f>
        <v>1</v>
      </c>
      <c r="G1064" s="18">
        <f>Original!J1064+1</f>
        <v>3</v>
      </c>
      <c r="H1064" s="18">
        <f>Original!K1064+1</f>
        <v>2</v>
      </c>
      <c r="I1064" s="18">
        <f>10-Original!L1064+1</f>
        <v>3</v>
      </c>
      <c r="J1064" s="4">
        <f t="shared" si="81"/>
        <v>2.1666666666666665</v>
      </c>
      <c r="K1064" s="18">
        <f>Original!M1064</f>
        <v>9</v>
      </c>
      <c r="L1064" s="20">
        <f>IF(RIGHT(Original!N1064,3)="â‚¬",LEFT(Original!N1064,(LEN(Original!N1064)-3)),Original!N1064)</f>
        <v>50</v>
      </c>
      <c r="M1064" s="21">
        <f t="shared" si="82"/>
        <v>50</v>
      </c>
      <c r="N1064" s="5">
        <f t="shared" si="83"/>
        <v>50</v>
      </c>
      <c r="O1064" s="5">
        <f t="shared" si="84"/>
        <v>50</v>
      </c>
      <c r="P1064" s="22" t="str">
        <f>IF(Original!O1064="mÃ¤nnlich","0",IF(Original!O1064="weiblich","1",""))</f>
        <v>0</v>
      </c>
      <c r="Q1064" s="22">
        <f>IFERROR(INDEX(Alter!$B$1:$B$7,MATCH(LEFT(Original!P1064,5),Alter!$A$1:$A$7,0)),"")</f>
        <v>3</v>
      </c>
      <c r="R1064" s="23">
        <f>IFERROR(INDEX(Abschluss!$B$1:$B$10,MATCH(Original!Q1064,Abschluss!$A$1:$A$10,0)),"")</f>
        <v>7</v>
      </c>
      <c r="S1064" s="23">
        <f>IFERROR(INDEX(Tätigkeit!$B$1:$B$10,MATCH(Original!R1064,Tätigkeit!$A$1:$A$10,0)),"")</f>
        <v>2</v>
      </c>
      <c r="T1064" s="23">
        <f>IFERROR(INDEX(Berufsfeld!$B$1:$B$16,MATCH(Original!S1064,Berufsfeld!$A$1:$A$16,0)),"")</f>
        <v>8</v>
      </c>
      <c r="U1064" s="23">
        <f>IFERROR(INDEX(Studium!$B$1:$B$11,MATCH(Original!T1064,Studium!$A$1:$A$11,0)),"")</f>
        <v>5</v>
      </c>
      <c r="V1064" s="24">
        <f>IFERROR(INDEX(Einkommen!$B$1:$B$17,MATCH(Original!U1064,Einkommen!$A$1:$A$17,0)),"")</f>
        <v>2</v>
      </c>
      <c r="W1064" s="24">
        <f>IF(Original!V1064="","",Original!V1064+1)</f>
        <v>2</v>
      </c>
      <c r="X1064" s="24">
        <f>IF(Original!W1064="","",Original!W1064+1)</f>
        <v>6</v>
      </c>
      <c r="Y1064" s="25">
        <f>IF(Original!X1064="ja",1,IF(Original!X1064="nein",0,""))</f>
        <v>1</v>
      </c>
      <c r="Z1064" s="25">
        <f>IF(Original!Y1064="ja",0,IF(Original!Y1064="nein",1,""))</f>
        <v>0</v>
      </c>
      <c r="AA1064" s="25">
        <f>IF(OR(Original!Z1064="Meine Meinung zu Amazon hat meine Entscheidung im ersten Teil des Fragebogens nicht beeinflusst.",neu!C1064=0),0,IF(AND(Original!Z1064="Ich habe mich wegen meiner Amazon-Vorbehalte im ersten Teil des Fragebogens fÃ¼r das Spenden entschieden.",neu!C1064=1),1,""))</f>
        <v>1</v>
      </c>
      <c r="AB1064" s="19"/>
    </row>
    <row r="1065" spans="1:28" x14ac:dyDescent="0.3">
      <c r="A1065" s="17">
        <f>IF(ISBLANK(Original!C1065),1,0)</f>
        <v>0</v>
      </c>
      <c r="B1065" s="2" t="str">
        <f>MID(Original!D1065,8,1)&amp;MID(Original!F1065,8,1)</f>
        <v>A</v>
      </c>
      <c r="C1065" s="17">
        <f t="shared" si="80"/>
        <v>1</v>
      </c>
      <c r="D1065" s="18">
        <f>Original!G1065+1</f>
        <v>8</v>
      </c>
      <c r="E1065" s="18">
        <f>Original!H1065+1</f>
        <v>8</v>
      </c>
      <c r="F1065" s="18">
        <f>10-Original!I1065+1</f>
        <v>5</v>
      </c>
      <c r="G1065" s="18">
        <f>Original!J1065+1</f>
        <v>8</v>
      </c>
      <c r="H1065" s="18">
        <f>Original!K1065+1</f>
        <v>6</v>
      </c>
      <c r="I1065" s="18">
        <f>10-Original!L1065+1</f>
        <v>6</v>
      </c>
      <c r="J1065" s="4">
        <f t="shared" si="81"/>
        <v>6.833333333333333</v>
      </c>
      <c r="K1065" s="18">
        <f>Original!M1065</f>
        <v>8</v>
      </c>
      <c r="L1065" s="20">
        <f>IF(RIGHT(Original!N1065,3)="â‚¬",LEFT(Original!N1065,(LEN(Original!N1065)-3)),Original!N1065)</f>
        <v>400</v>
      </c>
      <c r="M1065" s="21">
        <f t="shared" si="82"/>
        <v>400</v>
      </c>
      <c r="N1065" s="5">
        <f t="shared" si="83"/>
        <v>400</v>
      </c>
      <c r="O1065" s="5">
        <f t="shared" si="84"/>
        <v>400</v>
      </c>
      <c r="P1065" s="22" t="str">
        <f>IF(Original!O1065="mÃ¤nnlich","0",IF(Original!O1065="weiblich","1",""))</f>
        <v>1</v>
      </c>
      <c r="Q1065" s="22">
        <f>IFERROR(INDEX(Alter!$B$1:$B$7,MATCH(LEFT(Original!P1065,5),Alter!$A$1:$A$7,0)),"")</f>
        <v>2</v>
      </c>
      <c r="R1065" s="23">
        <f>IFERROR(INDEX(Abschluss!$B$1:$B$10,MATCH(Original!Q1065,Abschluss!$A$1:$A$10,0)),"")</f>
        <v>7</v>
      </c>
      <c r="S1065" s="23">
        <f>IFERROR(INDEX(Tätigkeit!$B$1:$B$10,MATCH(Original!R1065,Tätigkeit!$A$1:$A$10,0)),"")</f>
        <v>1</v>
      </c>
      <c r="T1065" s="23" t="str">
        <f>IFERROR(INDEX(Berufsfeld!$B$1:$B$16,MATCH(Original!S1065,Berufsfeld!$A$1:$A$16,0)),"")</f>
        <v/>
      </c>
      <c r="U1065" s="23">
        <f>IFERROR(INDEX(Studium!$B$1:$B$11,MATCH(Original!T1065,Studium!$A$1:$A$11,0)),"")</f>
        <v>2</v>
      </c>
      <c r="V1065" s="24">
        <f>IFERROR(INDEX(Einkommen!$B$1:$B$17,MATCH(Original!U1065,Einkommen!$A$1:$A$17,0)),"")</f>
        <v>2</v>
      </c>
      <c r="W1065" s="24">
        <f>IF(Original!V1065="","",Original!V1065+1)</f>
        <v>5</v>
      </c>
      <c r="X1065" s="24">
        <f>IF(Original!W1065="","",Original!W1065+1)</f>
        <v>4</v>
      </c>
      <c r="Y1065" s="25">
        <f>IF(Original!X1065="ja",1,IF(Original!X1065="nein",0,""))</f>
        <v>1</v>
      </c>
      <c r="Z1065" s="25">
        <f>IF(Original!Y1065="ja",0,IF(Original!Y1065="nein",1,""))</f>
        <v>0</v>
      </c>
      <c r="AA1065" s="25">
        <f>IF(OR(Original!Z1065="Meine Meinung zu Amazon hat meine Entscheidung im ersten Teil des Fragebogens nicht beeinflusst.",neu!C1065=0),0,IF(AND(Original!Z1065="Ich habe mich wegen meiner Amazon-Vorbehalte im ersten Teil des Fragebogens fÃ¼r das Spenden entschieden.",neu!C1065=1),1,""))</f>
        <v>1</v>
      </c>
      <c r="AB1065" s="19"/>
    </row>
    <row r="1066" spans="1:28" x14ac:dyDescent="0.3">
      <c r="A1066" s="17">
        <f>IF(ISBLANK(Original!C1066),1,0)</f>
        <v>1</v>
      </c>
      <c r="B1066" s="2" t="str">
        <f>MID(Original!D1066,8,1)&amp;MID(Original!F1066,8,1)</f>
        <v>B</v>
      </c>
      <c r="C1066" s="17">
        <f t="shared" si="80"/>
        <v>0</v>
      </c>
      <c r="D1066" s="18">
        <f>Original!G1066+1</f>
        <v>9</v>
      </c>
      <c r="E1066" s="18">
        <f>Original!H1066+1</f>
        <v>7</v>
      </c>
      <c r="F1066" s="18">
        <f>10-Original!I1066+1</f>
        <v>3</v>
      </c>
      <c r="G1066" s="18">
        <f>Original!J1066+1</f>
        <v>4</v>
      </c>
      <c r="H1066" s="18">
        <f>Original!K1066+1</f>
        <v>5</v>
      </c>
      <c r="I1066" s="18">
        <f>10-Original!L1066+1</f>
        <v>10</v>
      </c>
      <c r="J1066" s="4">
        <f t="shared" si="81"/>
        <v>6.333333333333333</v>
      </c>
      <c r="K1066" s="18">
        <f>Original!M1066</f>
        <v>6</v>
      </c>
      <c r="L1066" s="20">
        <f>IF(RIGHT(Original!N1066,3)="â‚¬",LEFT(Original!N1066,(LEN(Original!N1066)-3)),Original!N1066)</f>
        <v>200</v>
      </c>
      <c r="M1066" s="21">
        <f t="shared" si="82"/>
        <v>200</v>
      </c>
      <c r="N1066" s="5">
        <f t="shared" si="83"/>
        <v>200</v>
      </c>
      <c r="O1066" s="5">
        <f t="shared" si="84"/>
        <v>200</v>
      </c>
      <c r="P1066" s="22" t="str">
        <f>IF(Original!O1066="mÃ¤nnlich","0",IF(Original!O1066="weiblich","1",""))</f>
        <v>1</v>
      </c>
      <c r="Q1066" s="22">
        <f>IFERROR(INDEX(Alter!$B$1:$B$7,MATCH(LEFT(Original!P1066,5),Alter!$A$1:$A$7,0)),"")</f>
        <v>2</v>
      </c>
      <c r="R1066" s="23">
        <f>IFERROR(INDEX(Abschluss!$B$1:$B$10,MATCH(Original!Q1066,Abschluss!$A$1:$A$10,0)),"")</f>
        <v>4</v>
      </c>
      <c r="S1066" s="23">
        <f>IFERROR(INDEX(Tätigkeit!$B$1:$B$10,MATCH(Original!R1066,Tätigkeit!$A$1:$A$10,0)),"")</f>
        <v>1</v>
      </c>
      <c r="T1066" s="23" t="str">
        <f>IFERROR(INDEX(Berufsfeld!$B$1:$B$16,MATCH(Original!S1066,Berufsfeld!$A$1:$A$16,0)),"")</f>
        <v/>
      </c>
      <c r="U1066" s="23">
        <f>IFERROR(INDEX(Studium!$B$1:$B$11,MATCH(Original!T1066,Studium!$A$1:$A$11,0)),"")</f>
        <v>4</v>
      </c>
      <c r="V1066" s="24">
        <f>IFERROR(INDEX(Einkommen!$B$1:$B$17,MATCH(Original!U1066,Einkommen!$A$1:$A$17,0)),"")</f>
        <v>1</v>
      </c>
      <c r="W1066" s="24">
        <f>IF(Original!V1066="","",Original!V1066+1)</f>
        <v>2</v>
      </c>
      <c r="X1066" s="24">
        <f>IF(Original!W1066="","",Original!W1066+1)</f>
        <v>3</v>
      </c>
      <c r="Y1066" s="25">
        <f>IF(Original!X1066="ja",1,IF(Original!X1066="nein",0,""))</f>
        <v>1</v>
      </c>
      <c r="Z1066" s="25">
        <f>IF(Original!Y1066="ja",0,IF(Original!Y1066="nein",1,""))</f>
        <v>0</v>
      </c>
      <c r="AA1066" s="25">
        <f>IF(OR(Original!Z1066="Meine Meinung zu Amazon hat meine Entscheidung im ersten Teil des Fragebogens nicht beeinflusst.",neu!C1066=0),0,IF(AND(Original!Z1066="Ich habe mich wegen meiner Amazon-Vorbehalte im ersten Teil des Fragebogens fÃ¼r das Spenden entschieden.",neu!C1066=1),1,""))</f>
        <v>0</v>
      </c>
      <c r="AB1066" s="19"/>
    </row>
    <row r="1067" spans="1:28" x14ac:dyDescent="0.3">
      <c r="A1067" s="17">
        <f>IF(ISBLANK(Original!C1067),1,0)</f>
        <v>0</v>
      </c>
      <c r="B1067" s="2" t="str">
        <f>MID(Original!D1067,8,1)&amp;MID(Original!F1067,8,1)</f>
        <v>B</v>
      </c>
      <c r="C1067" s="17">
        <f t="shared" si="80"/>
        <v>0</v>
      </c>
      <c r="D1067" s="18">
        <f>Original!G1067+1</f>
        <v>9</v>
      </c>
      <c r="E1067" s="18">
        <f>Original!H1067+1</f>
        <v>9</v>
      </c>
      <c r="F1067" s="18">
        <f>10-Original!I1067+1</f>
        <v>3</v>
      </c>
      <c r="G1067" s="18">
        <f>Original!J1067+1</f>
        <v>9</v>
      </c>
      <c r="H1067" s="18">
        <f>Original!K1067+1</f>
        <v>9</v>
      </c>
      <c r="I1067" s="18">
        <f>10-Original!L1067+1</f>
        <v>8</v>
      </c>
      <c r="J1067" s="4">
        <f t="shared" si="81"/>
        <v>7.833333333333333</v>
      </c>
      <c r="K1067" s="18">
        <f>Original!M1067</f>
        <v>0</v>
      </c>
      <c r="L1067" s="20">
        <f>IF(RIGHT(Original!N1067,3)="â‚¬",LEFT(Original!N1067,(LEN(Original!N1067)-3)),Original!N1067)</f>
        <v>0</v>
      </c>
      <c r="M1067" s="21">
        <f t="shared" si="82"/>
        <v>0</v>
      </c>
      <c r="N1067" s="5">
        <f t="shared" si="83"/>
        <v>0</v>
      </c>
      <c r="O1067" s="5">
        <f t="shared" si="84"/>
        <v>0</v>
      </c>
      <c r="P1067" s="22" t="str">
        <f>IF(Original!O1067="mÃ¤nnlich","0",IF(Original!O1067="weiblich","1",""))</f>
        <v>1</v>
      </c>
      <c r="Q1067" s="22">
        <f>IFERROR(INDEX(Alter!$B$1:$B$7,MATCH(LEFT(Original!P1067,5),Alter!$A$1:$A$7,0)),"")</f>
        <v>3</v>
      </c>
      <c r="R1067" s="23">
        <f>IFERROR(INDEX(Abschluss!$B$1:$B$10,MATCH(Original!Q1067,Abschluss!$A$1:$A$10,0)),"")</f>
        <v>4</v>
      </c>
      <c r="S1067" s="23">
        <f>IFERROR(INDEX(Tätigkeit!$B$1:$B$10,MATCH(Original!R1067,Tätigkeit!$A$1:$A$10,0)),"")</f>
        <v>1</v>
      </c>
      <c r="T1067" s="23">
        <f>IFERROR(INDEX(Berufsfeld!$B$1:$B$16,MATCH(Original!S1067,Berufsfeld!$A$1:$A$16,0)),"")</f>
        <v>2</v>
      </c>
      <c r="U1067" s="23">
        <f>IFERROR(INDEX(Studium!$B$1:$B$11,MATCH(Original!T1067,Studium!$A$1:$A$11,0)),"")</f>
        <v>9</v>
      </c>
      <c r="V1067" s="24">
        <f>IFERROR(INDEX(Einkommen!$B$1:$B$17,MATCH(Original!U1067,Einkommen!$A$1:$A$17,0)),"")</f>
        <v>5</v>
      </c>
      <c r="W1067" s="24">
        <f>IF(Original!V1067="","",Original!V1067+1)</f>
        <v>4</v>
      </c>
      <c r="X1067" s="24">
        <f>IF(Original!W1067="","",Original!W1067+1)</f>
        <v>7</v>
      </c>
      <c r="Y1067" s="25">
        <f>IF(Original!X1067="ja",1,IF(Original!X1067="nein",0,""))</f>
        <v>0</v>
      </c>
      <c r="Z1067" s="25">
        <f>IF(Original!Y1067="ja",0,IF(Original!Y1067="nein",1,""))</f>
        <v>0</v>
      </c>
      <c r="AA1067" s="25">
        <f>IF(OR(Original!Z1067="Meine Meinung zu Amazon hat meine Entscheidung im ersten Teil des Fragebogens nicht beeinflusst.",neu!C1067=0),0,IF(AND(Original!Z1067="Ich habe mich wegen meiner Amazon-Vorbehalte im ersten Teil des Fragebogens fÃ¼r das Spenden entschieden.",neu!C1067=1),1,""))</f>
        <v>0</v>
      </c>
      <c r="AB1067" s="19"/>
    </row>
    <row r="1068" spans="1:28" x14ac:dyDescent="0.3">
      <c r="A1068" s="17">
        <f>IF(ISBLANK(Original!C1068),1,0)</f>
        <v>0</v>
      </c>
      <c r="B1068" s="2" t="str">
        <f>MID(Original!D1068,8,1)&amp;MID(Original!F1068,8,1)</f>
        <v>A</v>
      </c>
      <c r="C1068" s="17">
        <f t="shared" si="80"/>
        <v>1</v>
      </c>
      <c r="D1068" s="18">
        <f>Original!G1068+1</f>
        <v>4</v>
      </c>
      <c r="E1068" s="18">
        <f>Original!H1068+1</f>
        <v>5</v>
      </c>
      <c r="F1068" s="18">
        <f>10-Original!I1068+1</f>
        <v>1</v>
      </c>
      <c r="G1068" s="18">
        <f>Original!J1068+1</f>
        <v>3</v>
      </c>
      <c r="H1068" s="18">
        <f>Original!K1068+1</f>
        <v>1</v>
      </c>
      <c r="I1068" s="18">
        <f>10-Original!L1068+1</f>
        <v>2</v>
      </c>
      <c r="J1068" s="4">
        <f t="shared" si="81"/>
        <v>2.6666666666666665</v>
      </c>
      <c r="K1068" s="18">
        <f>Original!M1068</f>
        <v>10</v>
      </c>
      <c r="L1068" s="20">
        <f>IF(RIGHT(Original!N1068,3)="â‚¬",LEFT(Original!N1068,(LEN(Original!N1068)-3)),Original!N1068)</f>
        <v>500</v>
      </c>
      <c r="M1068" s="21">
        <f t="shared" si="82"/>
        <v>500</v>
      </c>
      <c r="N1068" s="5">
        <f t="shared" si="83"/>
        <v>500</v>
      </c>
      <c r="O1068" s="5">
        <f t="shared" si="84"/>
        <v>500</v>
      </c>
      <c r="P1068" s="22" t="str">
        <f>IF(Original!O1068="mÃ¤nnlich","0",IF(Original!O1068="weiblich","1",""))</f>
        <v>1</v>
      </c>
      <c r="Q1068" s="22">
        <f>IFERROR(INDEX(Alter!$B$1:$B$7,MATCH(LEFT(Original!P1068,5),Alter!$A$1:$A$7,0)),"")</f>
        <v>3</v>
      </c>
      <c r="R1068" s="23">
        <f>IFERROR(INDEX(Abschluss!$B$1:$B$10,MATCH(Original!Q1068,Abschluss!$A$1:$A$10,0)),"")</f>
        <v>7</v>
      </c>
      <c r="S1068" s="23">
        <f>IFERROR(INDEX(Tätigkeit!$B$1:$B$10,MATCH(Original!R1068,Tätigkeit!$A$1:$A$10,0)),"")</f>
        <v>7</v>
      </c>
      <c r="T1068" s="23">
        <f>IFERROR(INDEX(Berufsfeld!$B$1:$B$16,MATCH(Original!S1068,Berufsfeld!$A$1:$A$16,0)),"")</f>
        <v>11</v>
      </c>
      <c r="U1068" s="23">
        <f>IFERROR(INDEX(Studium!$B$1:$B$11,MATCH(Original!T1068,Studium!$A$1:$A$11,0)),"")</f>
        <v>9</v>
      </c>
      <c r="V1068" s="24">
        <f>IFERROR(INDEX(Einkommen!$B$1:$B$17,MATCH(Original!U1068,Einkommen!$A$1:$A$17,0)),"")</f>
        <v>2</v>
      </c>
      <c r="W1068" s="24">
        <f>IF(Original!V1068="","",Original!V1068+1)</f>
        <v>2</v>
      </c>
      <c r="X1068" s="24">
        <f>IF(Original!W1068="","",Original!W1068+1)</f>
        <v>2</v>
      </c>
      <c r="Y1068" s="25">
        <f>IF(Original!X1068="ja",1,IF(Original!X1068="nein",0,""))</f>
        <v>1</v>
      </c>
      <c r="Z1068" s="25">
        <f>IF(Original!Y1068="ja",0,IF(Original!Y1068="nein",1,""))</f>
        <v>1</v>
      </c>
      <c r="AA1068" s="25">
        <f>IF(OR(Original!Z1068="Meine Meinung zu Amazon hat meine Entscheidung im ersten Teil des Fragebogens nicht beeinflusst.",neu!C1068=0),0,IF(AND(Original!Z1068="Ich habe mich wegen meiner Amazon-Vorbehalte im ersten Teil des Fragebogens fÃ¼r das Spenden entschieden.",neu!C1068=1),1,""))</f>
        <v>1</v>
      </c>
      <c r="AB1068" s="19"/>
    </row>
    <row r="1069" spans="1:28" ht="86.4" x14ac:dyDescent="0.3">
      <c r="A1069" s="17">
        <f>IF(ISBLANK(Original!C1069),1,0)</f>
        <v>0</v>
      </c>
      <c r="B1069" s="2" t="str">
        <f>MID(Original!D1069,8,1)&amp;MID(Original!F1069,8,1)</f>
        <v>B</v>
      </c>
      <c r="C1069" s="17">
        <f t="shared" si="80"/>
        <v>0</v>
      </c>
      <c r="D1069" s="18">
        <f>Original!G1069+1</f>
        <v>3</v>
      </c>
      <c r="E1069" s="18">
        <f>Original!H1069+1</f>
        <v>3</v>
      </c>
      <c r="F1069" s="18">
        <f>10-Original!I1069+1</f>
        <v>3</v>
      </c>
      <c r="G1069" s="18">
        <f>Original!J1069+1</f>
        <v>3</v>
      </c>
      <c r="H1069" s="18">
        <f>Original!K1069+1</f>
        <v>2</v>
      </c>
      <c r="I1069" s="18">
        <f>10-Original!L1069+1</f>
        <v>5</v>
      </c>
      <c r="J1069" s="4">
        <f t="shared" si="81"/>
        <v>3.1666666666666665</v>
      </c>
      <c r="K1069" s="18">
        <f>Original!M1069</f>
        <v>5</v>
      </c>
      <c r="L1069" s="20" t="str">
        <f>IF(RIGHT(Original!N1069,3)="â‚¬",LEFT(Original!N1069,(LEN(Original!N1069)-3)),Original!N1069)</f>
        <v xml:space="preserve">Kommt darauf an, welchen Betrag der Spenden ich steuerlich absetzen kÃ¶nnte. </v>
      </c>
      <c r="M1069" s="21" t="str">
        <f t="shared" si="82"/>
        <v xml:space="preserve">Kommt darauf an, welchen Betrag der Spenden ich steuerlich absetzen kÃ¶nnte. </v>
      </c>
      <c r="N1069" s="5"/>
      <c r="O1069" s="5">
        <f t="shared" si="84"/>
        <v>0</v>
      </c>
      <c r="P1069" s="22" t="str">
        <f>IF(Original!O1069="mÃ¤nnlich","0",IF(Original!O1069="weiblich","1",""))</f>
        <v>1</v>
      </c>
      <c r="Q1069" s="22">
        <f>IFERROR(INDEX(Alter!$B$1:$B$7,MATCH(LEFT(Original!P1069,5),Alter!$A$1:$A$7,0)),"")</f>
        <v>2</v>
      </c>
      <c r="R1069" s="23">
        <f>IFERROR(INDEX(Abschluss!$B$1:$B$10,MATCH(Original!Q1069,Abschluss!$A$1:$A$10,0)),"")</f>
        <v>4</v>
      </c>
      <c r="S1069" s="23">
        <f>IFERROR(INDEX(Tätigkeit!$B$1:$B$10,MATCH(Original!R1069,Tätigkeit!$A$1:$A$10,0)),"")</f>
        <v>1</v>
      </c>
      <c r="T1069" s="23">
        <f>IFERROR(INDEX(Berufsfeld!$B$1:$B$16,MATCH(Original!S1069,Berufsfeld!$A$1:$A$16,0)),"")</f>
        <v>1</v>
      </c>
      <c r="U1069" s="23">
        <f>IFERROR(INDEX(Studium!$B$1:$B$11,MATCH(Original!T1069,Studium!$A$1:$A$11,0)),"")</f>
        <v>2</v>
      </c>
      <c r="V1069" s="24">
        <f>IFERROR(INDEX(Einkommen!$B$1:$B$17,MATCH(Original!U1069,Einkommen!$A$1:$A$17,0)),"")</f>
        <v>2</v>
      </c>
      <c r="W1069" s="24">
        <f>IF(Original!V1069="","",Original!V1069+1)</f>
        <v>3</v>
      </c>
      <c r="X1069" s="24">
        <f>IF(Original!W1069="","",Original!W1069+1)</f>
        <v>2</v>
      </c>
      <c r="Y1069" s="25">
        <f>IF(Original!X1069="ja",1,IF(Original!X1069="nein",0,""))</f>
        <v>1</v>
      </c>
      <c r="Z1069" s="25">
        <f>IF(Original!Y1069="ja",0,IF(Original!Y1069="nein",1,""))</f>
        <v>0</v>
      </c>
      <c r="AA1069" s="25">
        <f>IF(OR(Original!Z1069="Meine Meinung zu Amazon hat meine Entscheidung im ersten Teil des Fragebogens nicht beeinflusst.",neu!C1069=0),0,IF(AND(Original!Z1069="Ich habe mich wegen meiner Amazon-Vorbehalte im ersten Teil des Fragebogens fÃ¼r das Spenden entschieden.",neu!C1069=1),1,""))</f>
        <v>0</v>
      </c>
      <c r="AB1069" s="19"/>
    </row>
    <row r="1070" spans="1:28" ht="72" x14ac:dyDescent="0.3">
      <c r="A1070" s="17">
        <f>IF(ISBLANK(Original!C1070),1,0)</f>
        <v>0</v>
      </c>
      <c r="B1070" s="2" t="str">
        <f>MID(Original!D1070,8,1)&amp;MID(Original!F1070,8,1)</f>
        <v>B</v>
      </c>
      <c r="C1070" s="17">
        <f t="shared" si="80"/>
        <v>0</v>
      </c>
      <c r="D1070" s="18">
        <f>Original!G1070+1</f>
        <v>1</v>
      </c>
      <c r="E1070" s="18">
        <f>Original!H1070+1</f>
        <v>11</v>
      </c>
      <c r="F1070" s="18">
        <f>10-Original!I1070+1</f>
        <v>11</v>
      </c>
      <c r="G1070" s="18">
        <f>Original!J1070+1</f>
        <v>1</v>
      </c>
      <c r="H1070" s="18">
        <f>Original!K1070+1</f>
        <v>1</v>
      </c>
      <c r="I1070" s="18">
        <f>10-Original!L1070+1</f>
        <v>1</v>
      </c>
      <c r="J1070" s="4">
        <f t="shared" si="81"/>
        <v>4.333333333333333</v>
      </c>
      <c r="K1070" s="18">
        <f>Original!M1070</f>
        <v>10</v>
      </c>
      <c r="L1070" s="20" t="str">
        <f>IF(RIGHT(Original!N1070,3)="â‚¬",LEFT(Original!N1070,(LEN(Original!N1070)-3)),Original!N1070)</f>
        <v>nichts, erst einmal eigene Schulden begleichen und etwas zurÃ¼cklegen</v>
      </c>
      <c r="M1070" s="21" t="str">
        <f t="shared" si="82"/>
        <v>nichts, erst einmal eigene Schulden begleichen und etwas zurÃ¼cklegen</v>
      </c>
      <c r="N1070" s="5">
        <v>0</v>
      </c>
      <c r="O1070" s="5">
        <f t="shared" si="84"/>
        <v>0</v>
      </c>
      <c r="P1070" s="22" t="str">
        <f>IF(Original!O1070="mÃ¤nnlich","0",IF(Original!O1070="weiblich","1",""))</f>
        <v>0</v>
      </c>
      <c r="Q1070" s="22">
        <f>IFERROR(INDEX(Alter!$B$1:$B$7,MATCH(LEFT(Original!P1070,5),Alter!$A$1:$A$7,0)),"")</f>
        <v>2</v>
      </c>
      <c r="R1070" s="23">
        <f>IFERROR(INDEX(Abschluss!$B$1:$B$10,MATCH(Original!Q1070,Abschluss!$A$1:$A$10,0)),"")</f>
        <v>4</v>
      </c>
      <c r="S1070" s="23">
        <f>IFERROR(INDEX(Tätigkeit!$B$1:$B$10,MATCH(Original!R1070,Tätigkeit!$A$1:$A$10,0)),"")</f>
        <v>1</v>
      </c>
      <c r="T1070" s="23">
        <f>IFERROR(INDEX(Berufsfeld!$B$1:$B$16,MATCH(Original!S1070,Berufsfeld!$A$1:$A$16,0)),"")</f>
        <v>1</v>
      </c>
      <c r="U1070" s="23">
        <f>IFERROR(INDEX(Studium!$B$1:$B$11,MATCH(Original!T1070,Studium!$A$1:$A$11,0)),"")</f>
        <v>7</v>
      </c>
      <c r="V1070" s="24">
        <f>IFERROR(INDEX(Einkommen!$B$1:$B$17,MATCH(Original!U1070,Einkommen!$A$1:$A$17,0)),"")</f>
        <v>1</v>
      </c>
      <c r="W1070" s="24">
        <f>IF(Original!V1070="","",Original!V1070+1)</f>
        <v>1</v>
      </c>
      <c r="X1070" s="24">
        <f>IF(Original!W1070="","",Original!W1070+1)</f>
        <v>3</v>
      </c>
      <c r="Y1070" s="25">
        <f>IF(Original!X1070="ja",1,IF(Original!X1070="nein",0,""))</f>
        <v>0</v>
      </c>
      <c r="Z1070" s="25">
        <f>IF(Original!Y1070="ja",0,IF(Original!Y1070="nein",1,""))</f>
        <v>0</v>
      </c>
      <c r="AA1070" s="25">
        <f>IF(OR(Original!Z1070="Meine Meinung zu Amazon hat meine Entscheidung im ersten Teil des Fragebogens nicht beeinflusst.",neu!C1070=0),0,IF(AND(Original!Z1070="Ich habe mich wegen meiner Amazon-Vorbehalte im ersten Teil des Fragebogens fÃ¼r das Spenden entschieden.",neu!C1070=1),1,""))</f>
        <v>0</v>
      </c>
      <c r="AB1070" s="19"/>
    </row>
    <row r="1071" spans="1:28" x14ac:dyDescent="0.3">
      <c r="A1071" s="17">
        <f>IF(ISBLANK(Original!C1071),1,0)</f>
        <v>0</v>
      </c>
      <c r="B1071" s="2" t="str">
        <f>MID(Original!D1071,8,1)&amp;MID(Original!F1071,8,1)</f>
        <v>A</v>
      </c>
      <c r="C1071" s="17">
        <f t="shared" si="80"/>
        <v>1</v>
      </c>
      <c r="D1071" s="18">
        <f>Original!G1071+1</f>
        <v>1</v>
      </c>
      <c r="E1071" s="18">
        <f>Original!H1071+1</f>
        <v>1</v>
      </c>
      <c r="F1071" s="18">
        <f>10-Original!I1071+1</f>
        <v>3</v>
      </c>
      <c r="G1071" s="18">
        <f>Original!J1071+1</f>
        <v>2</v>
      </c>
      <c r="H1071" s="18">
        <f>Original!K1071+1</f>
        <v>1</v>
      </c>
      <c r="I1071" s="18">
        <f>10-Original!L1071+1</f>
        <v>2</v>
      </c>
      <c r="J1071" s="4">
        <f t="shared" si="81"/>
        <v>1.6666666666666667</v>
      </c>
      <c r="K1071" s="18">
        <f>Original!M1071</f>
        <v>7</v>
      </c>
      <c r="L1071" s="20">
        <f>IF(RIGHT(Original!N1071,3)="â‚¬",LEFT(Original!N1071,(LEN(Original!N1071)-3)),Original!N1071)</f>
        <v>400</v>
      </c>
      <c r="M1071" s="21">
        <f t="shared" si="82"/>
        <v>400</v>
      </c>
      <c r="N1071" s="5">
        <f t="shared" si="83"/>
        <v>400</v>
      </c>
      <c r="O1071" s="5">
        <f t="shared" si="84"/>
        <v>400</v>
      </c>
      <c r="P1071" s="22" t="str">
        <f>IF(Original!O1071="mÃ¤nnlich","0",IF(Original!O1071="weiblich","1",""))</f>
        <v>0</v>
      </c>
      <c r="Q1071" s="22">
        <f>IFERROR(INDEX(Alter!$B$1:$B$7,MATCH(LEFT(Original!P1071,5),Alter!$A$1:$A$7,0)),"")</f>
        <v>3</v>
      </c>
      <c r="R1071" s="23">
        <f>IFERROR(INDEX(Abschluss!$B$1:$B$10,MATCH(Original!Q1071,Abschluss!$A$1:$A$10,0)),"")</f>
        <v>5</v>
      </c>
      <c r="S1071" s="23">
        <f>IFERROR(INDEX(Tätigkeit!$B$1:$B$10,MATCH(Original!R1071,Tätigkeit!$A$1:$A$10,0)),"")</f>
        <v>1</v>
      </c>
      <c r="T1071" s="23">
        <f>IFERROR(INDEX(Berufsfeld!$B$1:$B$16,MATCH(Original!S1071,Berufsfeld!$A$1:$A$16,0)),"")</f>
        <v>1</v>
      </c>
      <c r="U1071" s="23">
        <f>IFERROR(INDEX(Studium!$B$1:$B$11,MATCH(Original!T1071,Studium!$A$1:$A$11,0)),"")</f>
        <v>9</v>
      </c>
      <c r="V1071" s="24">
        <f>IFERROR(INDEX(Einkommen!$B$1:$B$17,MATCH(Original!U1071,Einkommen!$A$1:$A$17,0)),"")</f>
        <v>2</v>
      </c>
      <c r="W1071" s="24">
        <f>IF(Original!V1071="","",Original!V1071+1)</f>
        <v>3</v>
      </c>
      <c r="X1071" s="24">
        <f>IF(Original!W1071="","",Original!W1071+1)</f>
        <v>2</v>
      </c>
      <c r="Y1071" s="25">
        <f>IF(Original!X1071="ja",1,IF(Original!X1071="nein",0,""))</f>
        <v>1</v>
      </c>
      <c r="Z1071" s="25">
        <f>IF(Original!Y1071="ja",0,IF(Original!Y1071="nein",1,""))</f>
        <v>0</v>
      </c>
      <c r="AA1071" s="25">
        <f>IF(OR(Original!Z1071="Meine Meinung zu Amazon hat meine Entscheidung im ersten Teil des Fragebogens nicht beeinflusst.",neu!C1071=0),0,IF(AND(Original!Z1071="Ich habe mich wegen meiner Amazon-Vorbehalte im ersten Teil des Fragebogens fÃ¼r das Spenden entschieden.",neu!C1071=1),1,""))</f>
        <v>0</v>
      </c>
      <c r="AB1071" s="19"/>
    </row>
    <row r="1072" spans="1:28" x14ac:dyDescent="0.3">
      <c r="A1072" s="17">
        <f>IF(ISBLANK(Original!C1072),1,0)</f>
        <v>0</v>
      </c>
      <c r="B1072" s="2" t="str">
        <f>MID(Original!D1072,8,1)&amp;MID(Original!F1072,8,1)</f>
        <v>A</v>
      </c>
      <c r="C1072" s="17">
        <f t="shared" si="80"/>
        <v>1</v>
      </c>
      <c r="D1072" s="18">
        <f>Original!G1072+1</f>
        <v>7</v>
      </c>
      <c r="E1072" s="18">
        <f>Original!H1072+1</f>
        <v>1</v>
      </c>
      <c r="F1072" s="18">
        <f>10-Original!I1072+1</f>
        <v>8</v>
      </c>
      <c r="G1072" s="18">
        <f>Original!J1072+1</f>
        <v>8</v>
      </c>
      <c r="H1072" s="18">
        <f>Original!K1072+1</f>
        <v>1</v>
      </c>
      <c r="I1072" s="18">
        <f>10-Original!L1072+1</f>
        <v>4</v>
      </c>
      <c r="J1072" s="4">
        <f t="shared" si="81"/>
        <v>4.833333333333333</v>
      </c>
      <c r="K1072" s="18">
        <f>Original!M1072</f>
        <v>7</v>
      </c>
      <c r="L1072" s="20" t="str">
        <f>IF(RIGHT(Original!N1072,3)="â‚¬",LEFT(Original!N1072,(LEN(Original!N1072)-3)),Original!N1072)</f>
        <v>400</v>
      </c>
      <c r="M1072" s="21" t="str">
        <f t="shared" si="82"/>
        <v>400</v>
      </c>
      <c r="N1072" s="5" t="str">
        <f t="shared" si="83"/>
        <v>400</v>
      </c>
      <c r="O1072" s="5">
        <f t="shared" si="84"/>
        <v>400</v>
      </c>
      <c r="P1072" s="22" t="str">
        <f>IF(Original!O1072="mÃ¤nnlich","0",IF(Original!O1072="weiblich","1",""))</f>
        <v>1</v>
      </c>
      <c r="Q1072" s="22">
        <f>IFERROR(INDEX(Alter!$B$1:$B$7,MATCH(LEFT(Original!P1072,5),Alter!$A$1:$A$7,0)),"")</f>
        <v>2</v>
      </c>
      <c r="R1072" s="23">
        <f>IFERROR(INDEX(Abschluss!$B$1:$B$10,MATCH(Original!Q1072,Abschluss!$A$1:$A$10,0)),"")</f>
        <v>4</v>
      </c>
      <c r="S1072" s="23">
        <f>IFERROR(INDEX(Tätigkeit!$B$1:$B$10,MATCH(Original!R1072,Tätigkeit!$A$1:$A$10,0)),"")</f>
        <v>1</v>
      </c>
      <c r="T1072" s="23">
        <f>IFERROR(INDEX(Berufsfeld!$B$1:$B$16,MATCH(Original!S1072,Berufsfeld!$A$1:$A$16,0)),"")</f>
        <v>8</v>
      </c>
      <c r="U1072" s="23">
        <f>IFERROR(INDEX(Studium!$B$1:$B$11,MATCH(Original!T1072,Studium!$A$1:$A$11,0)),"")</f>
        <v>6</v>
      </c>
      <c r="V1072" s="24">
        <f>IFERROR(INDEX(Einkommen!$B$1:$B$17,MATCH(Original!U1072,Einkommen!$A$1:$A$17,0)),"")</f>
        <v>2</v>
      </c>
      <c r="W1072" s="24">
        <f>IF(Original!V1072="","",Original!V1072+1)</f>
        <v>2</v>
      </c>
      <c r="X1072" s="24">
        <f>IF(Original!W1072="","",Original!W1072+1)</f>
        <v>5</v>
      </c>
      <c r="Y1072" s="25">
        <f>IF(Original!X1072="ja",1,IF(Original!X1072="nein",0,""))</f>
        <v>1</v>
      </c>
      <c r="Z1072" s="25">
        <f>IF(Original!Y1072="ja",0,IF(Original!Y1072="nein",1,""))</f>
        <v>0</v>
      </c>
      <c r="AA1072" s="25">
        <f>IF(OR(Original!Z1072="Meine Meinung zu Amazon hat meine Entscheidung im ersten Teil des Fragebogens nicht beeinflusst.",neu!C1072=0),0,IF(AND(Original!Z1072="Ich habe mich wegen meiner Amazon-Vorbehalte im ersten Teil des Fragebogens fÃ¼r das Spenden entschieden.",neu!C1072=1),1,""))</f>
        <v>0</v>
      </c>
      <c r="AB1072" s="19"/>
    </row>
    <row r="1073" spans="1:28" x14ac:dyDescent="0.3">
      <c r="A1073" s="17">
        <f>IF(ISBLANK(Original!C1073),1,0)</f>
        <v>1</v>
      </c>
      <c r="B1073" s="2" t="str">
        <f>MID(Original!D1073,8,1)&amp;MID(Original!F1073,8,1)</f>
        <v>B</v>
      </c>
      <c r="C1073" s="17">
        <f t="shared" si="80"/>
        <v>0</v>
      </c>
      <c r="D1073" s="18">
        <f>Original!G1073+1</f>
        <v>4</v>
      </c>
      <c r="E1073" s="18">
        <f>Original!H1073+1</f>
        <v>6</v>
      </c>
      <c r="F1073" s="18">
        <f>10-Original!I1073+1</f>
        <v>7</v>
      </c>
      <c r="G1073" s="18">
        <f>Original!J1073+1</f>
        <v>3</v>
      </c>
      <c r="H1073" s="18">
        <f>Original!K1073+1</f>
        <v>4</v>
      </c>
      <c r="I1073" s="18">
        <f>10-Original!L1073+1</f>
        <v>2</v>
      </c>
      <c r="J1073" s="4">
        <f t="shared" si="81"/>
        <v>4.333333333333333</v>
      </c>
      <c r="K1073" s="18">
        <f>Original!M1073</f>
        <v>8</v>
      </c>
      <c r="L1073" s="20">
        <f>IF(RIGHT(Original!N1073,3)="â‚¬",LEFT(Original!N1073,(LEN(Original!N1073)-3)),Original!N1073)</f>
        <v>200</v>
      </c>
      <c r="M1073" s="21">
        <f t="shared" si="82"/>
        <v>200</v>
      </c>
      <c r="N1073" s="5">
        <f t="shared" si="83"/>
        <v>200</v>
      </c>
      <c r="O1073" s="5">
        <f t="shared" si="84"/>
        <v>200</v>
      </c>
      <c r="P1073" s="22" t="str">
        <f>IF(Original!O1073="mÃ¤nnlich","0",IF(Original!O1073="weiblich","1",""))</f>
        <v>1</v>
      </c>
      <c r="Q1073" s="22">
        <f>IFERROR(INDEX(Alter!$B$1:$B$7,MATCH(LEFT(Original!P1073,5),Alter!$A$1:$A$7,0)),"")</f>
        <v>3</v>
      </c>
      <c r="R1073" s="23">
        <f>IFERROR(INDEX(Abschluss!$B$1:$B$10,MATCH(Original!Q1073,Abschluss!$A$1:$A$10,0)),"")</f>
        <v>8</v>
      </c>
      <c r="S1073" s="23">
        <f>IFERROR(INDEX(Tätigkeit!$B$1:$B$10,MATCH(Original!R1073,Tätigkeit!$A$1:$A$10,0)),"")</f>
        <v>1</v>
      </c>
      <c r="T1073" s="23" t="str">
        <f>IFERROR(INDEX(Berufsfeld!$B$1:$B$16,MATCH(Original!S1073,Berufsfeld!$A$1:$A$16,0)),"")</f>
        <v/>
      </c>
      <c r="U1073" s="23">
        <f>IFERROR(INDEX(Studium!$B$1:$B$11,MATCH(Original!T1073,Studium!$A$1:$A$11,0)),"")</f>
        <v>4</v>
      </c>
      <c r="V1073" s="24">
        <f>IFERROR(INDEX(Einkommen!$B$1:$B$17,MATCH(Original!U1073,Einkommen!$A$1:$A$17,0)),"")</f>
        <v>2</v>
      </c>
      <c r="W1073" s="24">
        <f>IF(Original!V1073="","",Original!V1073+1)</f>
        <v>4</v>
      </c>
      <c r="X1073" s="24">
        <f>IF(Original!W1073="","",Original!W1073+1)</f>
        <v>3</v>
      </c>
      <c r="Y1073" s="25">
        <f>IF(Original!X1073="ja",1,IF(Original!X1073="nein",0,""))</f>
        <v>1</v>
      </c>
      <c r="Z1073" s="25">
        <f>IF(Original!Y1073="ja",0,IF(Original!Y1073="nein",1,""))</f>
        <v>0</v>
      </c>
      <c r="AA1073" s="25">
        <f>IF(OR(Original!Z1073="Meine Meinung zu Amazon hat meine Entscheidung im ersten Teil des Fragebogens nicht beeinflusst.",neu!C1073=0),0,IF(AND(Original!Z1073="Ich habe mich wegen meiner Amazon-Vorbehalte im ersten Teil des Fragebogens fÃ¼r das Spenden entschieden.",neu!C1073=1),1,""))</f>
        <v>0</v>
      </c>
      <c r="AB1073" s="19"/>
    </row>
    <row r="1074" spans="1:28" x14ac:dyDescent="0.3">
      <c r="A1074" s="17">
        <f>IF(ISBLANK(Original!C1074),1,0)</f>
        <v>1</v>
      </c>
      <c r="B1074" s="2" t="str">
        <f>MID(Original!D1074,8,1)&amp;MID(Original!F1074,8,1)</f>
        <v>A</v>
      </c>
      <c r="C1074" s="17">
        <f t="shared" si="80"/>
        <v>1</v>
      </c>
      <c r="D1074" s="18">
        <f>Original!G1074+1</f>
        <v>9</v>
      </c>
      <c r="E1074" s="18">
        <f>Original!H1074+1</f>
        <v>7</v>
      </c>
      <c r="F1074" s="18">
        <f>10-Original!I1074+1</f>
        <v>3</v>
      </c>
      <c r="G1074" s="18">
        <f>Original!J1074+1</f>
        <v>8</v>
      </c>
      <c r="H1074" s="18">
        <f>Original!K1074+1</f>
        <v>4</v>
      </c>
      <c r="I1074" s="18">
        <f>10-Original!L1074+1</f>
        <v>5</v>
      </c>
      <c r="J1074" s="4">
        <f t="shared" si="81"/>
        <v>6</v>
      </c>
      <c r="K1074" s="18">
        <f>Original!M1074</f>
        <v>8</v>
      </c>
      <c r="L1074" s="20">
        <f>IF(RIGHT(Original!N1074,3)="â‚¬",LEFT(Original!N1074,(LEN(Original!N1074)-3)),Original!N1074)</f>
        <v>800</v>
      </c>
      <c r="M1074" s="21">
        <f t="shared" si="82"/>
        <v>800</v>
      </c>
      <c r="N1074" s="5">
        <f t="shared" si="83"/>
        <v>800</v>
      </c>
      <c r="O1074" s="5">
        <f t="shared" si="84"/>
        <v>800</v>
      </c>
      <c r="P1074" s="22" t="str">
        <f>IF(Original!O1074="mÃ¤nnlich","0",IF(Original!O1074="weiblich","1",""))</f>
        <v>1</v>
      </c>
      <c r="Q1074" s="22">
        <f>IFERROR(INDEX(Alter!$B$1:$B$7,MATCH(LEFT(Original!P1074,5),Alter!$A$1:$A$7,0)),"")</f>
        <v>2</v>
      </c>
      <c r="R1074" s="23">
        <f>IFERROR(INDEX(Abschluss!$B$1:$B$10,MATCH(Original!Q1074,Abschluss!$A$1:$A$10,0)),"")</f>
        <v>4</v>
      </c>
      <c r="S1074" s="23">
        <f>IFERROR(INDEX(Tätigkeit!$B$1:$B$10,MATCH(Original!R1074,Tätigkeit!$A$1:$A$10,0)),"")</f>
        <v>1</v>
      </c>
      <c r="T1074" s="23">
        <f>IFERROR(INDEX(Berufsfeld!$B$1:$B$16,MATCH(Original!S1074,Berufsfeld!$A$1:$A$16,0)),"")</f>
        <v>1</v>
      </c>
      <c r="U1074" s="23">
        <f>IFERROR(INDEX(Studium!$B$1:$B$11,MATCH(Original!T1074,Studium!$A$1:$A$11,0)),"")</f>
        <v>2</v>
      </c>
      <c r="V1074" s="24">
        <f>IFERROR(INDEX(Einkommen!$B$1:$B$17,MATCH(Original!U1074,Einkommen!$A$1:$A$17,0)),"")</f>
        <v>1</v>
      </c>
      <c r="W1074" s="24">
        <f>IF(Original!V1074="","",Original!V1074+1)</f>
        <v>4</v>
      </c>
      <c r="X1074" s="24">
        <f>IF(Original!W1074="","",Original!W1074+1)</f>
        <v>4</v>
      </c>
      <c r="Y1074" s="25">
        <f>IF(Original!X1074="ja",1,IF(Original!X1074="nein",0,""))</f>
        <v>1</v>
      </c>
      <c r="Z1074" s="25">
        <f>IF(Original!Y1074="ja",0,IF(Original!Y1074="nein",1,""))</f>
        <v>0</v>
      </c>
      <c r="AA1074" s="25">
        <f>IF(OR(Original!Z1074="Meine Meinung zu Amazon hat meine Entscheidung im ersten Teil des Fragebogens nicht beeinflusst.",neu!C1074=0),0,IF(AND(Original!Z1074="Ich habe mich wegen meiner Amazon-Vorbehalte im ersten Teil des Fragebogens fÃ¼r das Spenden entschieden.",neu!C1074=1),1,""))</f>
        <v>0</v>
      </c>
      <c r="AB1074" s="19"/>
    </row>
    <row r="1075" spans="1:28" x14ac:dyDescent="0.3">
      <c r="A1075" s="17">
        <f>IF(ISBLANK(Original!C1075),1,0)</f>
        <v>1</v>
      </c>
      <c r="B1075" s="2" t="str">
        <f>MID(Original!D1075,8,1)&amp;MID(Original!F1075,8,1)</f>
        <v>A</v>
      </c>
      <c r="C1075" s="17">
        <f t="shared" si="80"/>
        <v>1</v>
      </c>
      <c r="D1075" s="18">
        <f>Original!G1075+1</f>
        <v>6</v>
      </c>
      <c r="E1075" s="18">
        <f>Original!H1075+1</f>
        <v>9</v>
      </c>
      <c r="F1075" s="18">
        <f>10-Original!I1075+1</f>
        <v>6</v>
      </c>
      <c r="G1075" s="18">
        <f>Original!J1075+1</f>
        <v>3</v>
      </c>
      <c r="H1075" s="18">
        <f>Original!K1075+1</f>
        <v>3</v>
      </c>
      <c r="I1075" s="18">
        <f>10-Original!L1075+1</f>
        <v>3</v>
      </c>
      <c r="J1075" s="4">
        <f t="shared" si="81"/>
        <v>5</v>
      </c>
      <c r="K1075" s="18">
        <f>Original!M1075</f>
        <v>8</v>
      </c>
      <c r="L1075" s="20">
        <f>IF(RIGHT(Original!N1075,3)="â‚¬",LEFT(Original!N1075,(LEN(Original!N1075)-3)),Original!N1075)</f>
        <v>100</v>
      </c>
      <c r="M1075" s="21">
        <f t="shared" si="82"/>
        <v>100</v>
      </c>
      <c r="N1075" s="5">
        <f t="shared" si="83"/>
        <v>100</v>
      </c>
      <c r="O1075" s="5">
        <f t="shared" si="84"/>
        <v>100</v>
      </c>
      <c r="P1075" s="22" t="str">
        <f>IF(Original!O1075="mÃ¤nnlich","0",IF(Original!O1075="weiblich","1",""))</f>
        <v>1</v>
      </c>
      <c r="Q1075" s="22">
        <f>IFERROR(INDEX(Alter!$B$1:$B$7,MATCH(LEFT(Original!P1075,5),Alter!$A$1:$A$7,0)),"")</f>
        <v>3</v>
      </c>
      <c r="R1075" s="23">
        <f>IFERROR(INDEX(Abschluss!$B$1:$B$10,MATCH(Original!Q1075,Abschluss!$A$1:$A$10,0)),"")</f>
        <v>5</v>
      </c>
      <c r="S1075" s="23">
        <f>IFERROR(INDEX(Tätigkeit!$B$1:$B$10,MATCH(Original!R1075,Tätigkeit!$A$1:$A$10,0)),"")</f>
        <v>2</v>
      </c>
      <c r="T1075" s="23">
        <f>IFERROR(INDEX(Berufsfeld!$B$1:$B$16,MATCH(Original!S1075,Berufsfeld!$A$1:$A$16,0)),"")</f>
        <v>13</v>
      </c>
      <c r="U1075" s="23">
        <f>IFERROR(INDEX(Studium!$B$1:$B$11,MATCH(Original!T1075,Studium!$A$1:$A$11,0)),"")</f>
        <v>1</v>
      </c>
      <c r="V1075" s="24">
        <f>IFERROR(INDEX(Einkommen!$B$1:$B$17,MATCH(Original!U1075,Einkommen!$A$1:$A$17,0)),"")</f>
        <v>4</v>
      </c>
      <c r="W1075" s="24">
        <f>IF(Original!V1075="","",Original!V1075+1)</f>
        <v>3</v>
      </c>
      <c r="X1075" s="24">
        <f>IF(Original!W1075="","",Original!W1075+1)</f>
        <v>4</v>
      </c>
      <c r="Y1075" s="25">
        <f>IF(Original!X1075="ja",1,IF(Original!X1075="nein",0,""))</f>
        <v>1</v>
      </c>
      <c r="Z1075" s="25">
        <f>IF(Original!Y1075="ja",0,IF(Original!Y1075="nein",1,""))</f>
        <v>0</v>
      </c>
      <c r="AA1075" s="25">
        <f>IF(OR(Original!Z1075="Meine Meinung zu Amazon hat meine Entscheidung im ersten Teil des Fragebogens nicht beeinflusst.",neu!C1075=0),0,IF(AND(Original!Z1075="Ich habe mich wegen meiner Amazon-Vorbehalte im ersten Teil des Fragebogens fÃ¼r das Spenden entschieden.",neu!C1075=1),1,""))</f>
        <v>0</v>
      </c>
      <c r="AB1075" s="19"/>
    </row>
    <row r="1076" spans="1:28" x14ac:dyDescent="0.3">
      <c r="A1076" s="17">
        <f>IF(ISBLANK(Original!C1076),1,0)</f>
        <v>0</v>
      </c>
      <c r="B1076" s="2" t="str">
        <f>MID(Original!D1076,8,1)&amp;MID(Original!F1076,8,1)</f>
        <v>A</v>
      </c>
      <c r="C1076" s="17">
        <f t="shared" si="80"/>
        <v>1</v>
      </c>
      <c r="D1076" s="18">
        <f>Original!G1076+1</f>
        <v>4</v>
      </c>
      <c r="E1076" s="18">
        <f>Original!H1076+1</f>
        <v>4</v>
      </c>
      <c r="F1076" s="18">
        <f>10-Original!I1076+1</f>
        <v>7</v>
      </c>
      <c r="G1076" s="18">
        <f>Original!J1076+1</f>
        <v>4</v>
      </c>
      <c r="H1076" s="18">
        <f>Original!K1076+1</f>
        <v>6</v>
      </c>
      <c r="I1076" s="18">
        <f>10-Original!L1076+1</f>
        <v>4</v>
      </c>
      <c r="J1076" s="4">
        <f t="shared" si="81"/>
        <v>4.833333333333333</v>
      </c>
      <c r="K1076" s="18">
        <f>Original!M1076</f>
        <v>9</v>
      </c>
      <c r="L1076" s="20">
        <f>IF(RIGHT(Original!N1076,3)="â‚¬",LEFT(Original!N1076,(LEN(Original!N1076)-3)),Original!N1076)</f>
        <v>500</v>
      </c>
      <c r="M1076" s="21">
        <f t="shared" si="82"/>
        <v>500</v>
      </c>
      <c r="N1076" s="5">
        <f t="shared" si="83"/>
        <v>500</v>
      </c>
      <c r="O1076" s="5">
        <f t="shared" si="84"/>
        <v>500</v>
      </c>
      <c r="P1076" s="22" t="str">
        <f>IF(Original!O1076="mÃ¤nnlich","0",IF(Original!O1076="weiblich","1",""))</f>
        <v>1</v>
      </c>
      <c r="Q1076" s="22">
        <f>IFERROR(INDEX(Alter!$B$1:$B$7,MATCH(LEFT(Original!P1076,5),Alter!$A$1:$A$7,0)),"")</f>
        <v>2</v>
      </c>
      <c r="R1076" s="23">
        <f>IFERROR(INDEX(Abschluss!$B$1:$B$10,MATCH(Original!Q1076,Abschluss!$A$1:$A$10,0)),"")</f>
        <v>4</v>
      </c>
      <c r="S1076" s="23">
        <f>IFERROR(INDEX(Tätigkeit!$B$1:$B$10,MATCH(Original!R1076,Tätigkeit!$A$1:$A$10,0)),"")</f>
        <v>1</v>
      </c>
      <c r="T1076" s="23">
        <f>IFERROR(INDEX(Berufsfeld!$B$1:$B$16,MATCH(Original!S1076,Berufsfeld!$A$1:$A$16,0)),"")</f>
        <v>1</v>
      </c>
      <c r="U1076" s="23">
        <f>IFERROR(INDEX(Studium!$B$1:$B$11,MATCH(Original!T1076,Studium!$A$1:$A$11,0)),"")</f>
        <v>2</v>
      </c>
      <c r="V1076" s="24">
        <f>IFERROR(INDEX(Einkommen!$B$1:$B$17,MATCH(Original!U1076,Einkommen!$A$1:$A$17,0)),"")</f>
        <v>2</v>
      </c>
      <c r="W1076" s="24">
        <f>IF(Original!V1076="","",Original!V1076+1)</f>
        <v>3</v>
      </c>
      <c r="X1076" s="24">
        <f>IF(Original!W1076="","",Original!W1076+1)</f>
        <v>3</v>
      </c>
      <c r="Y1076" s="25">
        <f>IF(Original!X1076="ja",1,IF(Original!X1076="nein",0,""))</f>
        <v>1</v>
      </c>
      <c r="Z1076" s="25">
        <f>IF(Original!Y1076="ja",0,IF(Original!Y1076="nein",1,""))</f>
        <v>0</v>
      </c>
      <c r="AA1076" s="25">
        <f>IF(OR(Original!Z1076="Meine Meinung zu Amazon hat meine Entscheidung im ersten Teil des Fragebogens nicht beeinflusst.",neu!C1076=0),0,IF(AND(Original!Z1076="Ich habe mich wegen meiner Amazon-Vorbehalte im ersten Teil des Fragebogens fÃ¼r das Spenden entschieden.",neu!C1076=1),1,""))</f>
        <v>0</v>
      </c>
      <c r="AB1076" s="19"/>
    </row>
    <row r="1077" spans="1:28" x14ac:dyDescent="0.3">
      <c r="A1077" s="17">
        <f>IF(ISBLANK(Original!C1077),1,0)</f>
        <v>0</v>
      </c>
      <c r="B1077" s="2" t="str">
        <f>MID(Original!D1077,8,1)&amp;MID(Original!F1077,8,1)</f>
        <v>A</v>
      </c>
      <c r="C1077" s="17">
        <f t="shared" si="80"/>
        <v>1</v>
      </c>
      <c r="D1077" s="18">
        <f>Original!G1077+1</f>
        <v>2</v>
      </c>
      <c r="E1077" s="18">
        <f>Original!H1077+1</f>
        <v>3</v>
      </c>
      <c r="F1077" s="18">
        <f>10-Original!I1077+1</f>
        <v>3</v>
      </c>
      <c r="G1077" s="18">
        <f>Original!J1077+1</f>
        <v>5</v>
      </c>
      <c r="H1077" s="18">
        <f>Original!K1077+1</f>
        <v>1</v>
      </c>
      <c r="I1077" s="18">
        <f>10-Original!L1077+1</f>
        <v>6</v>
      </c>
      <c r="J1077" s="4">
        <f t="shared" si="81"/>
        <v>3.3333333333333335</v>
      </c>
      <c r="K1077" s="18">
        <f>Original!M1077</f>
        <v>9</v>
      </c>
      <c r="L1077" s="20">
        <f>IF(RIGHT(Original!N1077,3)="â‚¬",LEFT(Original!N1077,(LEN(Original!N1077)-3)),Original!N1077)</f>
        <v>550</v>
      </c>
      <c r="M1077" s="21">
        <f t="shared" si="82"/>
        <v>550</v>
      </c>
      <c r="N1077" s="5">
        <f t="shared" si="83"/>
        <v>550</v>
      </c>
      <c r="O1077" s="5">
        <f t="shared" si="84"/>
        <v>550</v>
      </c>
      <c r="P1077" s="22" t="str">
        <f>IF(Original!O1077="mÃ¤nnlich","0",IF(Original!O1077="weiblich","1",""))</f>
        <v>1</v>
      </c>
      <c r="Q1077" s="22">
        <f>IFERROR(INDEX(Alter!$B$1:$B$7,MATCH(LEFT(Original!P1077,5),Alter!$A$1:$A$7,0)),"")</f>
        <v>3</v>
      </c>
      <c r="R1077" s="23">
        <f>IFERROR(INDEX(Abschluss!$B$1:$B$10,MATCH(Original!Q1077,Abschluss!$A$1:$A$10,0)),"")</f>
        <v>4</v>
      </c>
      <c r="S1077" s="23">
        <f>IFERROR(INDEX(Tätigkeit!$B$1:$B$10,MATCH(Original!R1077,Tätigkeit!$A$1:$A$10,0)),"")</f>
        <v>1</v>
      </c>
      <c r="T1077" s="23">
        <f>IFERROR(INDEX(Berufsfeld!$B$1:$B$16,MATCH(Original!S1077,Berufsfeld!$A$1:$A$16,0)),"")</f>
        <v>4</v>
      </c>
      <c r="U1077" s="23">
        <f>IFERROR(INDEX(Studium!$B$1:$B$11,MATCH(Original!T1077,Studium!$A$1:$A$11,0)),"")</f>
        <v>3</v>
      </c>
      <c r="V1077" s="24">
        <f>IFERROR(INDEX(Einkommen!$B$1:$B$17,MATCH(Original!U1077,Einkommen!$A$1:$A$17,0)),"")</f>
        <v>1</v>
      </c>
      <c r="W1077" s="24">
        <f>IF(Original!V1077="","",Original!V1077+1)</f>
        <v>1</v>
      </c>
      <c r="X1077" s="24">
        <f>IF(Original!W1077="","",Original!W1077+1)</f>
        <v>3</v>
      </c>
      <c r="Y1077" s="25">
        <f>IF(Original!X1077="ja",1,IF(Original!X1077="nein",0,""))</f>
        <v>1</v>
      </c>
      <c r="Z1077" s="25">
        <f>IF(Original!Y1077="ja",0,IF(Original!Y1077="nein",1,""))</f>
        <v>0</v>
      </c>
      <c r="AA1077" s="25">
        <f>IF(OR(Original!Z1077="Meine Meinung zu Amazon hat meine Entscheidung im ersten Teil des Fragebogens nicht beeinflusst.",neu!C1077=0),0,IF(AND(Original!Z1077="Ich habe mich wegen meiner Amazon-Vorbehalte im ersten Teil des Fragebogens fÃ¼r das Spenden entschieden.",neu!C1077=1),1,""))</f>
        <v>0</v>
      </c>
      <c r="AB1077" s="19"/>
    </row>
    <row r="1078" spans="1:28" x14ac:dyDescent="0.3">
      <c r="A1078" s="17">
        <f>IF(ISBLANK(Original!C1078),1,0)</f>
        <v>0</v>
      </c>
      <c r="B1078" s="2" t="str">
        <f>MID(Original!D1078,8,1)&amp;MID(Original!F1078,8,1)</f>
        <v>A</v>
      </c>
      <c r="C1078" s="17">
        <f t="shared" si="80"/>
        <v>1</v>
      </c>
      <c r="D1078" s="18">
        <f>Original!G1078+1</f>
        <v>3</v>
      </c>
      <c r="E1078" s="18">
        <f>Original!H1078+1</f>
        <v>3</v>
      </c>
      <c r="F1078" s="18">
        <f>10-Original!I1078+1</f>
        <v>2</v>
      </c>
      <c r="G1078" s="18">
        <f>Original!J1078+1</f>
        <v>1</v>
      </c>
      <c r="H1078" s="18">
        <f>Original!K1078+1</f>
        <v>3</v>
      </c>
      <c r="I1078" s="18">
        <f>10-Original!L1078+1</f>
        <v>6</v>
      </c>
      <c r="J1078" s="4">
        <f t="shared" si="81"/>
        <v>3</v>
      </c>
      <c r="K1078" s="18">
        <f>Original!M1078</f>
        <v>7</v>
      </c>
      <c r="L1078" s="20">
        <f>IF(RIGHT(Original!N1078,3)="â‚¬",LEFT(Original!N1078,(LEN(Original!N1078)-3)),Original!N1078)</f>
        <v>50</v>
      </c>
      <c r="M1078" s="21">
        <f t="shared" si="82"/>
        <v>50</v>
      </c>
      <c r="N1078" s="5">
        <f t="shared" si="83"/>
        <v>50</v>
      </c>
      <c r="O1078" s="5">
        <f t="shared" si="84"/>
        <v>50</v>
      </c>
      <c r="P1078" s="22" t="str">
        <f>IF(Original!O1078="mÃ¤nnlich","0",IF(Original!O1078="weiblich","1",""))</f>
        <v>1</v>
      </c>
      <c r="Q1078" s="22">
        <f>IFERROR(INDEX(Alter!$B$1:$B$7,MATCH(LEFT(Original!P1078,5),Alter!$A$1:$A$7,0)),"")</f>
        <v>3</v>
      </c>
      <c r="R1078" s="23">
        <f>IFERROR(INDEX(Abschluss!$B$1:$B$10,MATCH(Original!Q1078,Abschluss!$A$1:$A$10,0)),"")</f>
        <v>7</v>
      </c>
      <c r="S1078" s="23">
        <f>IFERROR(INDEX(Tätigkeit!$B$1:$B$10,MATCH(Original!R1078,Tätigkeit!$A$1:$A$10,0)),"")</f>
        <v>2</v>
      </c>
      <c r="T1078" s="23">
        <f>IFERROR(INDEX(Berufsfeld!$B$1:$B$16,MATCH(Original!S1078,Berufsfeld!$A$1:$A$16,0)),"")</f>
        <v>6</v>
      </c>
      <c r="U1078" s="23">
        <f>IFERROR(INDEX(Studium!$B$1:$B$11,MATCH(Original!T1078,Studium!$A$1:$A$11,0)),"")</f>
        <v>9</v>
      </c>
      <c r="V1078" s="24">
        <f>IFERROR(INDEX(Einkommen!$B$1:$B$17,MATCH(Original!U1078,Einkommen!$A$1:$A$17,0)),"")</f>
        <v>2</v>
      </c>
      <c r="W1078" s="24">
        <f>IF(Original!V1078="","",Original!V1078+1)</f>
        <v>3</v>
      </c>
      <c r="X1078" s="24">
        <f>IF(Original!W1078="","",Original!W1078+1)</f>
        <v>3</v>
      </c>
      <c r="Y1078" s="25">
        <f>IF(Original!X1078="ja",1,IF(Original!X1078="nein",0,""))</f>
        <v>1</v>
      </c>
      <c r="Z1078" s="25">
        <f>IF(Original!Y1078="ja",0,IF(Original!Y1078="nein",1,""))</f>
        <v>0</v>
      </c>
      <c r="AA1078" s="25">
        <f>IF(OR(Original!Z1078="Meine Meinung zu Amazon hat meine Entscheidung im ersten Teil des Fragebogens nicht beeinflusst.",neu!C1078=0),0,IF(AND(Original!Z1078="Ich habe mich wegen meiner Amazon-Vorbehalte im ersten Teil des Fragebogens fÃ¼r das Spenden entschieden.",neu!C1078=1),1,""))</f>
        <v>0</v>
      </c>
      <c r="AB1078" s="19"/>
    </row>
    <row r="1079" spans="1:28" x14ac:dyDescent="0.3">
      <c r="A1079" s="17">
        <f>IF(ISBLANK(Original!C1079),1,0)</f>
        <v>1</v>
      </c>
      <c r="B1079" s="2" t="str">
        <f>MID(Original!D1079,8,1)&amp;MID(Original!F1079,8,1)</f>
        <v>A</v>
      </c>
      <c r="C1079" s="17">
        <f t="shared" si="80"/>
        <v>1</v>
      </c>
      <c r="D1079" s="18">
        <f>Original!G1079+1</f>
        <v>4</v>
      </c>
      <c r="E1079" s="18">
        <f>Original!H1079+1</f>
        <v>9</v>
      </c>
      <c r="F1079" s="18">
        <f>10-Original!I1079+1</f>
        <v>3</v>
      </c>
      <c r="G1079" s="18">
        <f>Original!J1079+1</f>
        <v>4</v>
      </c>
      <c r="H1079" s="18">
        <f>Original!K1079+1</f>
        <v>2</v>
      </c>
      <c r="I1079" s="18">
        <f>10-Original!L1079+1</f>
        <v>3</v>
      </c>
      <c r="J1079" s="4">
        <f t="shared" si="81"/>
        <v>4.166666666666667</v>
      </c>
      <c r="K1079" s="18">
        <f>Original!M1079</f>
        <v>9</v>
      </c>
      <c r="L1079" s="20">
        <f>IF(RIGHT(Original!N1079,3)="â‚¬",LEFT(Original!N1079,(LEN(Original!N1079)-3)),Original!N1079)</f>
        <v>100</v>
      </c>
      <c r="M1079" s="21">
        <f t="shared" si="82"/>
        <v>100</v>
      </c>
      <c r="N1079" s="5">
        <f t="shared" si="83"/>
        <v>100</v>
      </c>
      <c r="O1079" s="5">
        <f t="shared" si="84"/>
        <v>100</v>
      </c>
      <c r="P1079" s="22" t="str">
        <f>IF(Original!O1079="mÃ¤nnlich","0",IF(Original!O1079="weiblich","1",""))</f>
        <v>1</v>
      </c>
      <c r="Q1079" s="22">
        <f>IFERROR(INDEX(Alter!$B$1:$B$7,MATCH(LEFT(Original!P1079,5),Alter!$A$1:$A$7,0)),"")</f>
        <v>2</v>
      </c>
      <c r="R1079" s="23">
        <f>IFERROR(INDEX(Abschluss!$B$1:$B$10,MATCH(Original!Q1079,Abschluss!$A$1:$A$10,0)),"")</f>
        <v>4</v>
      </c>
      <c r="S1079" s="23">
        <f>IFERROR(INDEX(Tätigkeit!$B$1:$B$10,MATCH(Original!R1079,Tätigkeit!$A$1:$A$10,0)),"")</f>
        <v>1</v>
      </c>
      <c r="T1079" s="23">
        <f>IFERROR(INDEX(Berufsfeld!$B$1:$B$16,MATCH(Original!S1079,Berufsfeld!$A$1:$A$16,0)),"")</f>
        <v>12</v>
      </c>
      <c r="U1079" s="23">
        <f>IFERROR(INDEX(Studium!$B$1:$B$11,MATCH(Original!T1079,Studium!$A$1:$A$11,0)),"")</f>
        <v>10</v>
      </c>
      <c r="V1079" s="24">
        <f>IFERROR(INDEX(Einkommen!$B$1:$B$17,MATCH(Original!U1079,Einkommen!$A$1:$A$17,0)),"")</f>
        <v>2</v>
      </c>
      <c r="W1079" s="24">
        <f>IF(Original!V1079="","",Original!V1079+1)</f>
        <v>4</v>
      </c>
      <c r="X1079" s="24">
        <f>IF(Original!W1079="","",Original!W1079+1)</f>
        <v>2</v>
      </c>
      <c r="Y1079" s="25">
        <f>IF(Original!X1079="ja",1,IF(Original!X1079="nein",0,""))</f>
        <v>1</v>
      </c>
      <c r="Z1079" s="25">
        <f>IF(Original!Y1079="ja",0,IF(Original!Y1079="nein",1,""))</f>
        <v>0</v>
      </c>
      <c r="AA1079" s="25">
        <f>IF(OR(Original!Z1079="Meine Meinung zu Amazon hat meine Entscheidung im ersten Teil des Fragebogens nicht beeinflusst.",neu!C1079=0),0,IF(AND(Original!Z1079="Ich habe mich wegen meiner Amazon-Vorbehalte im ersten Teil des Fragebogens fÃ¼r das Spenden entschieden.",neu!C1079=1),1,""))</f>
        <v>0</v>
      </c>
      <c r="AB1079" s="19"/>
    </row>
    <row r="1080" spans="1:28" x14ac:dyDescent="0.3">
      <c r="A1080" s="17">
        <f>IF(ISBLANK(Original!C1080),1,0)</f>
        <v>0</v>
      </c>
      <c r="B1080" s="2" t="str">
        <f>MID(Original!D1080,8,1)&amp;MID(Original!F1080,8,1)</f>
        <v>A</v>
      </c>
      <c r="C1080" s="17">
        <f t="shared" si="80"/>
        <v>1</v>
      </c>
      <c r="D1080" s="18">
        <f>Original!G1080+1</f>
        <v>7</v>
      </c>
      <c r="E1080" s="18">
        <f>Original!H1080+1</f>
        <v>8</v>
      </c>
      <c r="F1080" s="18">
        <f>10-Original!I1080+1</f>
        <v>4</v>
      </c>
      <c r="G1080" s="18">
        <f>Original!J1080+1</f>
        <v>5</v>
      </c>
      <c r="H1080" s="18">
        <f>Original!K1080+1</f>
        <v>9</v>
      </c>
      <c r="I1080" s="18">
        <f>10-Original!L1080+1</f>
        <v>4</v>
      </c>
      <c r="J1080" s="4">
        <f t="shared" si="81"/>
        <v>6.166666666666667</v>
      </c>
      <c r="K1080" s="18">
        <f>Original!M1080</f>
        <v>6</v>
      </c>
      <c r="L1080" s="20">
        <f>IF(RIGHT(Original!N1080,3)="â‚¬",LEFT(Original!N1080,(LEN(Original!N1080)-3)),Original!N1080)</f>
        <v>0</v>
      </c>
      <c r="M1080" s="21">
        <f t="shared" si="82"/>
        <v>0</v>
      </c>
      <c r="N1080" s="5">
        <f t="shared" si="83"/>
        <v>0</v>
      </c>
      <c r="O1080" s="5">
        <f t="shared" si="84"/>
        <v>0</v>
      </c>
      <c r="P1080" s="22" t="str">
        <f>IF(Original!O1080="mÃ¤nnlich","0",IF(Original!O1080="weiblich","1",""))</f>
        <v>1</v>
      </c>
      <c r="Q1080" s="22">
        <f>IFERROR(INDEX(Alter!$B$1:$B$7,MATCH(LEFT(Original!P1080,5),Alter!$A$1:$A$7,0)),"")</f>
        <v>2</v>
      </c>
      <c r="R1080" s="23">
        <f>IFERROR(INDEX(Abschluss!$B$1:$B$10,MATCH(Original!Q1080,Abschluss!$A$1:$A$10,0)),"")</f>
        <v>4</v>
      </c>
      <c r="S1080" s="23">
        <f>IFERROR(INDEX(Tätigkeit!$B$1:$B$10,MATCH(Original!R1080,Tätigkeit!$A$1:$A$10,0)),"")</f>
        <v>1</v>
      </c>
      <c r="T1080" s="23">
        <f>IFERROR(INDEX(Berufsfeld!$B$1:$B$16,MATCH(Original!S1080,Berufsfeld!$A$1:$A$16,0)),"")</f>
        <v>1</v>
      </c>
      <c r="U1080" s="23">
        <f>IFERROR(INDEX(Studium!$B$1:$B$11,MATCH(Original!T1080,Studium!$A$1:$A$11,0)),"")</f>
        <v>9</v>
      </c>
      <c r="V1080" s="24">
        <f>IFERROR(INDEX(Einkommen!$B$1:$B$17,MATCH(Original!U1080,Einkommen!$A$1:$A$17,0)),"")</f>
        <v>1</v>
      </c>
      <c r="W1080" s="24">
        <f>IF(Original!V1080="","",Original!V1080+1)</f>
        <v>3</v>
      </c>
      <c r="X1080" s="24">
        <f>IF(Original!W1080="","",Original!W1080+1)</f>
        <v>3</v>
      </c>
      <c r="Y1080" s="25">
        <f>IF(Original!X1080="ja",1,IF(Original!X1080="nein",0,""))</f>
        <v>1</v>
      </c>
      <c r="Z1080" s="25">
        <f>IF(Original!Y1080="ja",0,IF(Original!Y1080="nein",1,""))</f>
        <v>0</v>
      </c>
      <c r="AA1080" s="25">
        <f>IF(OR(Original!Z1080="Meine Meinung zu Amazon hat meine Entscheidung im ersten Teil des Fragebogens nicht beeinflusst.",neu!C1080=0),0,IF(AND(Original!Z1080="Ich habe mich wegen meiner Amazon-Vorbehalte im ersten Teil des Fragebogens fÃ¼r das Spenden entschieden.",neu!C1080=1),1,""))</f>
        <v>0</v>
      </c>
      <c r="AB1080" s="19"/>
    </row>
    <row r="1081" spans="1:28" x14ac:dyDescent="0.3">
      <c r="A1081" s="17">
        <f>IF(ISBLANK(Original!C1081),1,0)</f>
        <v>1</v>
      </c>
      <c r="B1081" s="2" t="str">
        <f>MID(Original!D1081,8,1)&amp;MID(Original!F1081,8,1)</f>
        <v>B</v>
      </c>
      <c r="C1081" s="17">
        <f t="shared" si="80"/>
        <v>0</v>
      </c>
      <c r="D1081" s="18">
        <f>Original!G1081+1</f>
        <v>9</v>
      </c>
      <c r="E1081" s="18">
        <f>Original!H1081+1</f>
        <v>11</v>
      </c>
      <c r="F1081" s="18">
        <f>10-Original!I1081+1</f>
        <v>5</v>
      </c>
      <c r="G1081" s="18">
        <f>Original!J1081+1</f>
        <v>10</v>
      </c>
      <c r="H1081" s="18">
        <f>Original!K1081+1</f>
        <v>6</v>
      </c>
      <c r="I1081" s="18">
        <f>10-Original!L1081+1</f>
        <v>4</v>
      </c>
      <c r="J1081" s="4">
        <f t="shared" si="81"/>
        <v>7.5</v>
      </c>
      <c r="K1081" s="18">
        <f>Original!M1081</f>
        <v>8</v>
      </c>
      <c r="L1081" s="20">
        <f>IF(RIGHT(Original!N1081,3)="â‚¬",LEFT(Original!N1081,(LEN(Original!N1081)-3)),Original!N1081)</f>
        <v>300</v>
      </c>
      <c r="M1081" s="21">
        <f t="shared" si="82"/>
        <v>300</v>
      </c>
      <c r="N1081" s="5">
        <f t="shared" si="83"/>
        <v>300</v>
      </c>
      <c r="O1081" s="5">
        <f t="shared" si="84"/>
        <v>300</v>
      </c>
      <c r="P1081" s="22" t="str">
        <f>IF(Original!O1081="mÃ¤nnlich","0",IF(Original!O1081="weiblich","1",""))</f>
        <v>1</v>
      </c>
      <c r="Q1081" s="22" t="str">
        <f>IFERROR(INDEX(Alter!$B$1:$B$7,MATCH(LEFT(Original!P1081,5),Alter!$A$1:$A$7,0)),"")</f>
        <v/>
      </c>
      <c r="R1081" s="23">
        <f>IFERROR(INDEX(Abschluss!$B$1:$B$10,MATCH(Original!Q1081,Abschluss!$A$1:$A$10,0)),"")</f>
        <v>7</v>
      </c>
      <c r="S1081" s="23">
        <f>IFERROR(INDEX(Tätigkeit!$B$1:$B$10,MATCH(Original!R1081,Tätigkeit!$A$1:$A$10,0)),"")</f>
        <v>1</v>
      </c>
      <c r="T1081" s="23">
        <f>IFERROR(INDEX(Berufsfeld!$B$1:$B$16,MATCH(Original!S1081,Berufsfeld!$A$1:$A$16,0)),"")</f>
        <v>2</v>
      </c>
      <c r="U1081" s="23">
        <f>IFERROR(INDEX(Studium!$B$1:$B$11,MATCH(Original!T1081,Studium!$A$1:$A$11,0)),"")</f>
        <v>4</v>
      </c>
      <c r="V1081" s="24">
        <f>IFERROR(INDEX(Einkommen!$B$1:$B$17,MATCH(Original!U1081,Einkommen!$A$1:$A$17,0)),"")</f>
        <v>2</v>
      </c>
      <c r="W1081" s="24">
        <f>IF(Original!V1081="","",Original!V1081+1)</f>
        <v>4</v>
      </c>
      <c r="X1081" s="24">
        <f>IF(Original!W1081="","",Original!W1081+1)</f>
        <v>3</v>
      </c>
      <c r="Y1081" s="25">
        <f>IF(Original!X1081="ja",1,IF(Original!X1081="nein",0,""))</f>
        <v>1</v>
      </c>
      <c r="Z1081" s="25">
        <f>IF(Original!Y1081="ja",0,IF(Original!Y1081="nein",1,""))</f>
        <v>1</v>
      </c>
      <c r="AA1081" s="25">
        <f>IF(OR(Original!Z1081="Meine Meinung zu Amazon hat meine Entscheidung im ersten Teil des Fragebogens nicht beeinflusst.",neu!C1081=0),0,IF(AND(Original!Z1081="Ich habe mich wegen meiner Amazon-Vorbehalte im ersten Teil des Fragebogens fÃ¼r das Spenden entschieden.",neu!C1081=1),1,""))</f>
        <v>0</v>
      </c>
      <c r="AB1081" s="19"/>
    </row>
    <row r="1082" spans="1:28" x14ac:dyDescent="0.3">
      <c r="A1082" s="17">
        <f>IF(ISBLANK(Original!C1082),1,0)</f>
        <v>1</v>
      </c>
      <c r="B1082" s="2" t="str">
        <f>MID(Original!D1082,8,1)&amp;MID(Original!F1082,8,1)</f>
        <v>B</v>
      </c>
      <c r="C1082" s="17">
        <f t="shared" si="80"/>
        <v>0</v>
      </c>
      <c r="D1082" s="18">
        <f>Original!G1082+1</f>
        <v>5</v>
      </c>
      <c r="E1082" s="18">
        <f>Original!H1082+1</f>
        <v>6</v>
      </c>
      <c r="F1082" s="18">
        <f>10-Original!I1082+1</f>
        <v>5</v>
      </c>
      <c r="G1082" s="18">
        <f>Original!J1082+1</f>
        <v>5</v>
      </c>
      <c r="H1082" s="18">
        <f>Original!K1082+1</f>
        <v>3</v>
      </c>
      <c r="I1082" s="18">
        <f>10-Original!L1082+1</f>
        <v>3</v>
      </c>
      <c r="J1082" s="4">
        <f t="shared" si="81"/>
        <v>4.5</v>
      </c>
      <c r="K1082" s="18">
        <f>Original!M1082</f>
        <v>8</v>
      </c>
      <c r="L1082" s="20" t="str">
        <f>IF(RIGHT(Original!N1082,3)="â‚¬",LEFT(Original!N1082,(LEN(Original!N1082)-3)),Original!N1082)</f>
        <v>0</v>
      </c>
      <c r="M1082" s="21" t="str">
        <f t="shared" si="82"/>
        <v>0</v>
      </c>
      <c r="N1082" s="5" t="str">
        <f t="shared" si="83"/>
        <v>0</v>
      </c>
      <c r="O1082" s="5">
        <f t="shared" si="84"/>
        <v>0</v>
      </c>
      <c r="P1082" s="22" t="str">
        <f>IF(Original!O1082="mÃ¤nnlich","0",IF(Original!O1082="weiblich","1",""))</f>
        <v>1</v>
      </c>
      <c r="Q1082" s="22">
        <f>IFERROR(INDEX(Alter!$B$1:$B$7,MATCH(LEFT(Original!P1082,5),Alter!$A$1:$A$7,0)),"")</f>
        <v>2</v>
      </c>
      <c r="R1082" s="23">
        <f>IFERROR(INDEX(Abschluss!$B$1:$B$10,MATCH(Original!Q1082,Abschluss!$A$1:$A$10,0)),"")</f>
        <v>4</v>
      </c>
      <c r="S1082" s="23">
        <f>IFERROR(INDEX(Tätigkeit!$B$1:$B$10,MATCH(Original!R1082,Tätigkeit!$A$1:$A$10,0)),"")</f>
        <v>1</v>
      </c>
      <c r="T1082" s="23">
        <f>IFERROR(INDEX(Berufsfeld!$B$1:$B$16,MATCH(Original!S1082,Berufsfeld!$A$1:$A$16,0)),"")</f>
        <v>12</v>
      </c>
      <c r="U1082" s="23">
        <f>IFERROR(INDEX(Studium!$B$1:$B$11,MATCH(Original!T1082,Studium!$A$1:$A$11,0)),"")</f>
        <v>10</v>
      </c>
      <c r="V1082" s="24">
        <f>IFERROR(INDEX(Einkommen!$B$1:$B$17,MATCH(Original!U1082,Einkommen!$A$1:$A$17,0)),"")</f>
        <v>2</v>
      </c>
      <c r="W1082" s="24">
        <f>IF(Original!V1082="","",Original!V1082+1)</f>
        <v>4</v>
      </c>
      <c r="X1082" s="24">
        <f>IF(Original!W1082="","",Original!W1082+1)</f>
        <v>4</v>
      </c>
      <c r="Y1082" s="25">
        <f>IF(Original!X1082="ja",1,IF(Original!X1082="nein",0,""))</f>
        <v>1</v>
      </c>
      <c r="Z1082" s="25">
        <f>IF(Original!Y1082="ja",0,IF(Original!Y1082="nein",1,""))</f>
        <v>0</v>
      </c>
      <c r="AA1082" s="25">
        <f>IF(OR(Original!Z1082="Meine Meinung zu Amazon hat meine Entscheidung im ersten Teil des Fragebogens nicht beeinflusst.",neu!C1082=0),0,IF(AND(Original!Z1082="Ich habe mich wegen meiner Amazon-Vorbehalte im ersten Teil des Fragebogens fÃ¼r das Spenden entschieden.",neu!C1082=1),1,""))</f>
        <v>0</v>
      </c>
      <c r="AB1082" s="19"/>
    </row>
    <row r="1083" spans="1:28" x14ac:dyDescent="0.3">
      <c r="A1083" s="17">
        <f>IF(ISBLANK(Original!C1083),1,0)</f>
        <v>0</v>
      </c>
      <c r="B1083" s="2" t="str">
        <f>MID(Original!D1083,8,1)&amp;MID(Original!F1083,8,1)</f>
        <v>A</v>
      </c>
      <c r="C1083" s="17">
        <f t="shared" si="80"/>
        <v>1</v>
      </c>
      <c r="D1083" s="18">
        <f>Original!G1083+1</f>
        <v>9</v>
      </c>
      <c r="E1083" s="18">
        <f>Original!H1083+1</f>
        <v>11</v>
      </c>
      <c r="F1083" s="18">
        <f>10-Original!I1083+1</f>
        <v>1</v>
      </c>
      <c r="G1083" s="18">
        <f>Original!J1083+1</f>
        <v>10</v>
      </c>
      <c r="H1083" s="18">
        <f>Original!K1083+1</f>
        <v>8</v>
      </c>
      <c r="I1083" s="18">
        <f>10-Original!L1083+1</f>
        <v>5</v>
      </c>
      <c r="J1083" s="4">
        <f t="shared" si="81"/>
        <v>7.333333333333333</v>
      </c>
      <c r="K1083" s="18">
        <f>Original!M1083</f>
        <v>7</v>
      </c>
      <c r="L1083" s="20">
        <f>IF(RIGHT(Original!N1083,3)="â‚¬",LEFT(Original!N1083,(LEN(Original!N1083)-3)),Original!N1083)</f>
        <v>0</v>
      </c>
      <c r="M1083" s="21">
        <f t="shared" si="82"/>
        <v>0</v>
      </c>
      <c r="N1083" s="5">
        <f t="shared" si="83"/>
        <v>0</v>
      </c>
      <c r="O1083" s="5">
        <f t="shared" si="84"/>
        <v>0</v>
      </c>
      <c r="P1083" s="22" t="str">
        <f>IF(Original!O1083="mÃ¤nnlich","0",IF(Original!O1083="weiblich","1",""))</f>
        <v>0</v>
      </c>
      <c r="Q1083" s="22">
        <f>IFERROR(INDEX(Alter!$B$1:$B$7,MATCH(LEFT(Original!P1083,5),Alter!$A$1:$A$7,0)),"")</f>
        <v>2</v>
      </c>
      <c r="R1083" s="23">
        <f>IFERROR(INDEX(Abschluss!$B$1:$B$10,MATCH(Original!Q1083,Abschluss!$A$1:$A$10,0)),"")</f>
        <v>4</v>
      </c>
      <c r="S1083" s="23">
        <f>IFERROR(INDEX(Tätigkeit!$B$1:$B$10,MATCH(Original!R1083,Tätigkeit!$A$1:$A$10,0)),"")</f>
        <v>1</v>
      </c>
      <c r="T1083" s="23" t="str">
        <f>IFERROR(INDEX(Berufsfeld!$B$1:$B$16,MATCH(Original!S1083,Berufsfeld!$A$1:$A$16,0)),"")</f>
        <v/>
      </c>
      <c r="U1083" s="23">
        <f>IFERROR(INDEX(Studium!$B$1:$B$11,MATCH(Original!T1083,Studium!$A$1:$A$11,0)),"")</f>
        <v>2</v>
      </c>
      <c r="V1083" s="24">
        <f>IFERROR(INDEX(Einkommen!$B$1:$B$17,MATCH(Original!U1083,Einkommen!$A$1:$A$17,0)),"")</f>
        <v>2</v>
      </c>
      <c r="W1083" s="24">
        <f>IF(Original!V1083="","",Original!V1083+1)</f>
        <v>6</v>
      </c>
      <c r="X1083" s="24">
        <f>IF(Original!W1083="","",Original!W1083+1)</f>
        <v>2</v>
      </c>
      <c r="Y1083" s="25">
        <f>IF(Original!X1083="ja",1,IF(Original!X1083="nein",0,""))</f>
        <v>1</v>
      </c>
      <c r="Z1083" s="25">
        <f>IF(Original!Y1083="ja",0,IF(Original!Y1083="nein",1,""))</f>
        <v>0</v>
      </c>
      <c r="AA1083" s="25">
        <f>IF(OR(Original!Z1083="Meine Meinung zu Amazon hat meine Entscheidung im ersten Teil des Fragebogens nicht beeinflusst.",neu!C1083=0),0,IF(AND(Original!Z1083="Ich habe mich wegen meiner Amazon-Vorbehalte im ersten Teil des Fragebogens fÃ¼r das Spenden entschieden.",neu!C1083=1),1,""))</f>
        <v>0</v>
      </c>
      <c r="AB1083" s="19"/>
    </row>
    <row r="1084" spans="1:28" x14ac:dyDescent="0.3">
      <c r="A1084" s="17">
        <f>IF(ISBLANK(Original!C1084),1,0)</f>
        <v>1</v>
      </c>
      <c r="B1084" s="2" t="str">
        <f>MID(Original!D1084,8,1)&amp;MID(Original!F1084,8,1)</f>
        <v>A</v>
      </c>
      <c r="C1084" s="17">
        <f t="shared" si="80"/>
        <v>1</v>
      </c>
      <c r="D1084" s="18">
        <f>Original!G1084+1</f>
        <v>5</v>
      </c>
      <c r="E1084" s="18">
        <f>Original!H1084+1</f>
        <v>6</v>
      </c>
      <c r="F1084" s="18">
        <f>10-Original!I1084+1</f>
        <v>4</v>
      </c>
      <c r="G1084" s="18">
        <f>Original!J1084+1</f>
        <v>4</v>
      </c>
      <c r="H1084" s="18">
        <f>Original!K1084+1</f>
        <v>3</v>
      </c>
      <c r="I1084" s="18">
        <f>10-Original!L1084+1</f>
        <v>4</v>
      </c>
      <c r="J1084" s="4">
        <f t="shared" si="81"/>
        <v>4.333333333333333</v>
      </c>
      <c r="K1084" s="18">
        <f>Original!M1084</f>
        <v>6</v>
      </c>
      <c r="L1084" s="20" t="str">
        <f>IF(RIGHT(Original!N1084,3)="â‚¬",LEFT(Original!N1084,(LEN(Original!N1084)-3)),Original!N1084)</f>
        <v xml:space="preserve">Max. 100â‚¬. </v>
      </c>
      <c r="M1084" s="21" t="str">
        <f t="shared" si="82"/>
        <v xml:space="preserve">Max. 100â‚¬. </v>
      </c>
      <c r="N1084" s="5">
        <v>100</v>
      </c>
      <c r="O1084" s="5">
        <f t="shared" si="84"/>
        <v>100</v>
      </c>
      <c r="P1084" s="22" t="str">
        <f>IF(Original!O1084="mÃ¤nnlich","0",IF(Original!O1084="weiblich","1",""))</f>
        <v>0</v>
      </c>
      <c r="Q1084" s="22">
        <f>IFERROR(INDEX(Alter!$B$1:$B$7,MATCH(LEFT(Original!P1084,5),Alter!$A$1:$A$7,0)),"")</f>
        <v>2</v>
      </c>
      <c r="R1084" s="23">
        <f>IFERROR(INDEX(Abschluss!$B$1:$B$10,MATCH(Original!Q1084,Abschluss!$A$1:$A$10,0)),"")</f>
        <v>7</v>
      </c>
      <c r="S1084" s="23">
        <f>IFERROR(INDEX(Tätigkeit!$B$1:$B$10,MATCH(Original!R1084,Tätigkeit!$A$1:$A$10,0)),"")</f>
        <v>2</v>
      </c>
      <c r="T1084" s="23">
        <f>IFERROR(INDEX(Berufsfeld!$B$1:$B$16,MATCH(Original!S1084,Berufsfeld!$A$1:$A$16,0)),"")</f>
        <v>3</v>
      </c>
      <c r="U1084" s="23" t="str">
        <f>IFERROR(INDEX(Studium!$B$1:$B$11,MATCH(Original!T1084,Studium!$A$1:$A$11,0)),"")</f>
        <v/>
      </c>
      <c r="V1084" s="24">
        <f>IFERROR(INDEX(Einkommen!$B$1:$B$17,MATCH(Original!U1084,Einkommen!$A$1:$A$17,0)),"")</f>
        <v>4</v>
      </c>
      <c r="W1084" s="24">
        <f>IF(Original!V1084="","",Original!V1084+1)</f>
        <v>4</v>
      </c>
      <c r="X1084" s="24">
        <f>IF(Original!W1084="","",Original!W1084+1)</f>
        <v>4</v>
      </c>
      <c r="Y1084" s="25">
        <f>IF(Original!X1084="ja",1,IF(Original!X1084="nein",0,""))</f>
        <v>1</v>
      </c>
      <c r="Z1084" s="25">
        <f>IF(Original!Y1084="ja",0,IF(Original!Y1084="nein",1,""))</f>
        <v>0</v>
      </c>
      <c r="AA1084" s="25">
        <f>IF(OR(Original!Z1084="Meine Meinung zu Amazon hat meine Entscheidung im ersten Teil des Fragebogens nicht beeinflusst.",neu!C1084=0),0,IF(AND(Original!Z1084="Ich habe mich wegen meiner Amazon-Vorbehalte im ersten Teil des Fragebogens fÃ¼r das Spenden entschieden.",neu!C1084=1),1,""))</f>
        <v>0</v>
      </c>
      <c r="AB1084" s="19"/>
    </row>
    <row r="1085" spans="1:28" x14ac:dyDescent="0.3">
      <c r="A1085" s="17">
        <f>IF(ISBLANK(Original!C1085),1,0)</f>
        <v>0</v>
      </c>
      <c r="B1085" s="2" t="str">
        <f>MID(Original!D1085,8,1)&amp;MID(Original!F1085,8,1)</f>
        <v>A</v>
      </c>
      <c r="C1085" s="17">
        <f t="shared" si="80"/>
        <v>1</v>
      </c>
      <c r="D1085" s="18">
        <f>Original!G1085+1</f>
        <v>3</v>
      </c>
      <c r="E1085" s="18">
        <f>Original!H1085+1</f>
        <v>9</v>
      </c>
      <c r="F1085" s="18">
        <f>10-Original!I1085+1</f>
        <v>1</v>
      </c>
      <c r="G1085" s="18">
        <f>Original!J1085+1</f>
        <v>3</v>
      </c>
      <c r="H1085" s="18">
        <f>Original!K1085+1</f>
        <v>1</v>
      </c>
      <c r="I1085" s="18">
        <f>10-Original!L1085+1</f>
        <v>3</v>
      </c>
      <c r="J1085" s="4">
        <f t="shared" si="81"/>
        <v>3.3333333333333335</v>
      </c>
      <c r="K1085" s="18">
        <f>Original!M1085</f>
        <v>9</v>
      </c>
      <c r="L1085" s="20">
        <f>IF(RIGHT(Original!N1085,3)="â‚¬",LEFT(Original!N1085,(LEN(Original!N1085)-3)),Original!N1085)</f>
        <v>500</v>
      </c>
      <c r="M1085" s="21">
        <f t="shared" si="82"/>
        <v>500</v>
      </c>
      <c r="N1085" s="5">
        <f t="shared" si="83"/>
        <v>500</v>
      </c>
      <c r="O1085" s="5">
        <f t="shared" si="84"/>
        <v>500</v>
      </c>
      <c r="P1085" s="22" t="str">
        <f>IF(Original!O1085="mÃ¤nnlich","0",IF(Original!O1085="weiblich","1",""))</f>
        <v>1</v>
      </c>
      <c r="Q1085" s="22">
        <f>IFERROR(INDEX(Alter!$B$1:$B$7,MATCH(LEFT(Original!P1085,5),Alter!$A$1:$A$7,0)),"")</f>
        <v>3</v>
      </c>
      <c r="R1085" s="23">
        <f>IFERROR(INDEX(Abschluss!$B$1:$B$10,MATCH(Original!Q1085,Abschluss!$A$1:$A$10,0)),"")</f>
        <v>8</v>
      </c>
      <c r="S1085" s="23">
        <f>IFERROR(INDEX(Tätigkeit!$B$1:$B$10,MATCH(Original!R1085,Tätigkeit!$A$1:$A$10,0)),"")</f>
        <v>2</v>
      </c>
      <c r="T1085" s="23">
        <f>IFERROR(INDEX(Berufsfeld!$B$1:$B$16,MATCH(Original!S1085,Berufsfeld!$A$1:$A$16,0)),"")</f>
        <v>12</v>
      </c>
      <c r="U1085" s="23">
        <f>IFERROR(INDEX(Studium!$B$1:$B$11,MATCH(Original!T1085,Studium!$A$1:$A$11,0)),"")</f>
        <v>1</v>
      </c>
      <c r="V1085" s="24">
        <f>IFERROR(INDEX(Einkommen!$B$1:$B$17,MATCH(Original!U1085,Einkommen!$A$1:$A$17,0)),"")</f>
        <v>4</v>
      </c>
      <c r="W1085" s="24">
        <f>IF(Original!V1085="","",Original!V1085+1)</f>
        <v>3</v>
      </c>
      <c r="X1085" s="24">
        <f>IF(Original!W1085="","",Original!W1085+1)</f>
        <v>3</v>
      </c>
      <c r="Y1085" s="25">
        <f>IF(Original!X1085="ja",1,IF(Original!X1085="nein",0,""))</f>
        <v>1</v>
      </c>
      <c r="Z1085" s="25">
        <f>IF(Original!Y1085="ja",0,IF(Original!Y1085="nein",1,""))</f>
        <v>0</v>
      </c>
      <c r="AA1085" s="25">
        <f>IF(OR(Original!Z1085="Meine Meinung zu Amazon hat meine Entscheidung im ersten Teil des Fragebogens nicht beeinflusst.",neu!C1085=0),0,IF(AND(Original!Z1085="Ich habe mich wegen meiner Amazon-Vorbehalte im ersten Teil des Fragebogens fÃ¼r das Spenden entschieden.",neu!C1085=1),1,""))</f>
        <v>1</v>
      </c>
      <c r="AB1085" s="19"/>
    </row>
    <row r="1086" spans="1:28" x14ac:dyDescent="0.3">
      <c r="A1086" s="17">
        <f>IF(ISBLANK(Original!C1086),1,0)</f>
        <v>1</v>
      </c>
      <c r="B1086" s="2" t="str">
        <f>MID(Original!D1086,8,1)&amp;MID(Original!F1086,8,1)</f>
        <v>B</v>
      </c>
      <c r="C1086" s="17">
        <f t="shared" si="80"/>
        <v>0</v>
      </c>
      <c r="D1086" s="18">
        <f>Original!G1086+1</f>
        <v>9</v>
      </c>
      <c r="E1086" s="18">
        <f>Original!H1086+1</f>
        <v>8</v>
      </c>
      <c r="F1086" s="18">
        <f>10-Original!I1086+1</f>
        <v>5</v>
      </c>
      <c r="G1086" s="18">
        <f>Original!J1086+1</f>
        <v>7</v>
      </c>
      <c r="H1086" s="18">
        <f>Original!K1086+1</f>
        <v>7</v>
      </c>
      <c r="I1086" s="18">
        <f>10-Original!L1086+1</f>
        <v>5</v>
      </c>
      <c r="J1086" s="4">
        <f t="shared" si="81"/>
        <v>6.833333333333333</v>
      </c>
      <c r="K1086" s="18">
        <f>Original!M1086</f>
        <v>7</v>
      </c>
      <c r="L1086" s="20">
        <f>IF(RIGHT(Original!N1086,3)="â‚¬",LEFT(Original!N1086,(LEN(Original!N1086)-3)),Original!N1086)</f>
        <v>200</v>
      </c>
      <c r="M1086" s="21">
        <f t="shared" si="82"/>
        <v>200</v>
      </c>
      <c r="N1086" s="5">
        <f t="shared" si="83"/>
        <v>200</v>
      </c>
      <c r="O1086" s="5">
        <f t="shared" si="84"/>
        <v>200</v>
      </c>
      <c r="P1086" s="22" t="str">
        <f>IF(Original!O1086="mÃ¤nnlich","0",IF(Original!O1086="weiblich","1",""))</f>
        <v>0</v>
      </c>
      <c r="Q1086" s="22">
        <f>IFERROR(INDEX(Alter!$B$1:$B$7,MATCH(LEFT(Original!P1086,5),Alter!$A$1:$A$7,0)),"")</f>
        <v>3</v>
      </c>
      <c r="R1086" s="23">
        <f>IFERROR(INDEX(Abschluss!$B$1:$B$10,MATCH(Original!Q1086,Abschluss!$A$1:$A$10,0)),"")</f>
        <v>5</v>
      </c>
      <c r="S1086" s="23">
        <f>IFERROR(INDEX(Tätigkeit!$B$1:$B$10,MATCH(Original!R1086,Tätigkeit!$A$1:$A$10,0)),"")</f>
        <v>5</v>
      </c>
      <c r="T1086" s="23">
        <f>IFERROR(INDEX(Berufsfeld!$B$1:$B$16,MATCH(Original!S1086,Berufsfeld!$A$1:$A$16,0)),"")</f>
        <v>8</v>
      </c>
      <c r="U1086" s="23">
        <f>IFERROR(INDEX(Studium!$B$1:$B$11,MATCH(Original!T1086,Studium!$A$1:$A$11,0)),"")</f>
        <v>10</v>
      </c>
      <c r="V1086" s="24">
        <f>IFERROR(INDEX(Einkommen!$B$1:$B$17,MATCH(Original!U1086,Einkommen!$A$1:$A$17,0)),"")</f>
        <v>4</v>
      </c>
      <c r="W1086" s="24">
        <f>IF(Original!V1086="","",Original!V1086+1)</f>
        <v>6</v>
      </c>
      <c r="X1086" s="24">
        <f>IF(Original!W1086="","",Original!W1086+1)</f>
        <v>2</v>
      </c>
      <c r="Y1086" s="25">
        <f>IF(Original!X1086="ja",1,IF(Original!X1086="nein",0,""))</f>
        <v>1</v>
      </c>
      <c r="Z1086" s="25">
        <f>IF(Original!Y1086="ja",0,IF(Original!Y1086="nein",1,""))</f>
        <v>1</v>
      </c>
      <c r="AA1086" s="25">
        <f>IF(OR(Original!Z1086="Meine Meinung zu Amazon hat meine Entscheidung im ersten Teil des Fragebogens nicht beeinflusst.",neu!C1086=0),0,IF(AND(Original!Z1086="Ich habe mich wegen meiner Amazon-Vorbehalte im ersten Teil des Fragebogens fÃ¼r das Spenden entschieden.",neu!C1086=1),1,""))</f>
        <v>0</v>
      </c>
      <c r="AB1086" s="19"/>
    </row>
    <row r="1087" spans="1:28" x14ac:dyDescent="0.3">
      <c r="A1087" s="17">
        <f>IF(ISBLANK(Original!C1087),1,0)</f>
        <v>1</v>
      </c>
      <c r="B1087" s="2" t="str">
        <f>MID(Original!D1087,8,1)&amp;MID(Original!F1087,8,1)</f>
        <v>B</v>
      </c>
      <c r="C1087" s="17">
        <f t="shared" si="80"/>
        <v>0</v>
      </c>
      <c r="D1087" s="18">
        <f>Original!G1087+1</f>
        <v>4</v>
      </c>
      <c r="E1087" s="18">
        <f>Original!H1087+1</f>
        <v>4</v>
      </c>
      <c r="F1087" s="18">
        <f>10-Original!I1087+1</f>
        <v>6</v>
      </c>
      <c r="G1087" s="18">
        <f>Original!J1087+1</f>
        <v>2</v>
      </c>
      <c r="H1087" s="18">
        <f>Original!K1087+1</f>
        <v>1</v>
      </c>
      <c r="I1087" s="18">
        <f>10-Original!L1087+1</f>
        <v>8</v>
      </c>
      <c r="J1087" s="4">
        <f t="shared" si="81"/>
        <v>4.166666666666667</v>
      </c>
      <c r="K1087" s="18">
        <f>Original!M1087</f>
        <v>9</v>
      </c>
      <c r="L1087" s="20" t="str">
        <f>IF(RIGHT(Original!N1087,3)="â‚¬",LEFT(Original!N1087,(LEN(Original!N1087)-3)),Original!N1087)</f>
        <v xml:space="preserve">60 </v>
      </c>
      <c r="M1087" s="21" t="str">
        <f t="shared" si="82"/>
        <v xml:space="preserve">60 </v>
      </c>
      <c r="N1087" s="5" t="str">
        <f t="shared" si="83"/>
        <v xml:space="preserve">60 </v>
      </c>
      <c r="O1087" s="5">
        <f t="shared" si="84"/>
        <v>60</v>
      </c>
      <c r="P1087" s="22" t="str">
        <f>IF(Original!O1087="mÃ¤nnlich","0",IF(Original!O1087="weiblich","1",""))</f>
        <v>0</v>
      </c>
      <c r="Q1087" s="22">
        <f>IFERROR(INDEX(Alter!$B$1:$B$7,MATCH(LEFT(Original!P1087,5),Alter!$A$1:$A$7,0)),"")</f>
        <v>3</v>
      </c>
      <c r="R1087" s="23">
        <f>IFERROR(INDEX(Abschluss!$B$1:$B$10,MATCH(Original!Q1087,Abschluss!$A$1:$A$10,0)),"")</f>
        <v>7</v>
      </c>
      <c r="S1087" s="23">
        <f>IFERROR(INDEX(Tätigkeit!$B$1:$B$10,MATCH(Original!R1087,Tätigkeit!$A$1:$A$10,0)),"")</f>
        <v>3</v>
      </c>
      <c r="T1087" s="23">
        <f>IFERROR(INDEX(Berufsfeld!$B$1:$B$16,MATCH(Original!S1087,Berufsfeld!$A$1:$A$16,0)),"")</f>
        <v>14</v>
      </c>
      <c r="U1087" s="23">
        <f>IFERROR(INDEX(Studium!$B$1:$B$11,MATCH(Original!T1087,Studium!$A$1:$A$11,0)),"")</f>
        <v>1</v>
      </c>
      <c r="V1087" s="24">
        <f>IFERROR(INDEX(Einkommen!$B$1:$B$17,MATCH(Original!U1087,Einkommen!$A$1:$A$17,0)),"")</f>
        <v>7</v>
      </c>
      <c r="W1087" s="24">
        <f>IF(Original!V1087="","",Original!V1087+1)</f>
        <v>7</v>
      </c>
      <c r="X1087" s="24">
        <f>IF(Original!W1087="","",Original!W1087+1)</f>
        <v>4</v>
      </c>
      <c r="Y1087" s="25">
        <f>IF(Original!X1087="ja",1,IF(Original!X1087="nein",0,""))</f>
        <v>1</v>
      </c>
      <c r="Z1087" s="25">
        <f>IF(Original!Y1087="ja",0,IF(Original!Y1087="nein",1,""))</f>
        <v>1</v>
      </c>
      <c r="AA1087" s="25">
        <f>IF(OR(Original!Z1087="Meine Meinung zu Amazon hat meine Entscheidung im ersten Teil des Fragebogens nicht beeinflusst.",neu!C1087=0),0,IF(AND(Original!Z1087="Ich habe mich wegen meiner Amazon-Vorbehalte im ersten Teil des Fragebogens fÃ¼r das Spenden entschieden.",neu!C1087=1),1,""))</f>
        <v>0</v>
      </c>
      <c r="AB1087" s="19"/>
    </row>
    <row r="1088" spans="1:28" ht="43.2" x14ac:dyDescent="0.3">
      <c r="A1088" s="17">
        <f>IF(ISBLANK(Original!C1088),1,0)</f>
        <v>1</v>
      </c>
      <c r="B1088" s="2" t="str">
        <f>MID(Original!D1088,8,1)&amp;MID(Original!F1088,8,1)</f>
        <v>B</v>
      </c>
      <c r="C1088" s="17">
        <f t="shared" si="80"/>
        <v>0</v>
      </c>
      <c r="D1088" s="18">
        <f>Original!G1088+1</f>
        <v>2</v>
      </c>
      <c r="E1088" s="18">
        <f>Original!H1088+1</f>
        <v>6</v>
      </c>
      <c r="F1088" s="18">
        <f>10-Original!I1088+1</f>
        <v>4</v>
      </c>
      <c r="G1088" s="18">
        <f>Original!J1088+1</f>
        <v>11</v>
      </c>
      <c r="H1088" s="18">
        <f>Original!K1088+1</f>
        <v>1</v>
      </c>
      <c r="I1088" s="18">
        <f>10-Original!L1088+1</f>
        <v>1</v>
      </c>
      <c r="J1088" s="4">
        <f t="shared" si="81"/>
        <v>4.166666666666667</v>
      </c>
      <c r="K1088" s="18">
        <f>Original!M1088</f>
        <v>0</v>
      </c>
      <c r="L1088" s="20" t="str">
        <f>IF(RIGHT(Original!N1088,3)="â‚¬",LEFT(Original!N1088,(LEN(Original!N1088)-3)),Original!N1088)</f>
        <v>Ich bin die gut zweck wenn ich es brauche 0</v>
      </c>
      <c r="M1088" s="21" t="str">
        <f t="shared" si="82"/>
        <v>Ich bin die gut zweck wenn ich es brauche 0</v>
      </c>
      <c r="N1088" s="5">
        <v>0</v>
      </c>
      <c r="O1088" s="5">
        <f t="shared" si="84"/>
        <v>0</v>
      </c>
      <c r="P1088" s="22" t="str">
        <f>IF(Original!O1088="mÃ¤nnlich","0",IF(Original!O1088="weiblich","1",""))</f>
        <v>1</v>
      </c>
      <c r="Q1088" s="22">
        <f>IFERROR(INDEX(Alter!$B$1:$B$7,MATCH(LEFT(Original!P1088,5),Alter!$A$1:$A$7,0)),"")</f>
        <v>2</v>
      </c>
      <c r="R1088" s="23">
        <f>IFERROR(INDEX(Abschluss!$B$1:$B$10,MATCH(Original!Q1088,Abschluss!$A$1:$A$10,0)),"")</f>
        <v>7</v>
      </c>
      <c r="S1088" s="23">
        <f>IFERROR(INDEX(Tätigkeit!$B$1:$B$10,MATCH(Original!R1088,Tätigkeit!$A$1:$A$10,0)),"")</f>
        <v>8</v>
      </c>
      <c r="T1088" s="23">
        <f>IFERROR(INDEX(Berufsfeld!$B$1:$B$16,MATCH(Original!S1088,Berufsfeld!$A$1:$A$16,0)),"")</f>
        <v>8</v>
      </c>
      <c r="U1088" s="23">
        <f>IFERROR(INDEX(Studium!$B$1:$B$11,MATCH(Original!T1088,Studium!$A$1:$A$11,0)),"")</f>
        <v>5</v>
      </c>
      <c r="V1088" s="24">
        <f>IFERROR(INDEX(Einkommen!$B$1:$B$17,MATCH(Original!U1088,Einkommen!$A$1:$A$17,0)),"")</f>
        <v>1</v>
      </c>
      <c r="W1088" s="24">
        <f>IF(Original!V1088="","",Original!V1088+1)</f>
        <v>1</v>
      </c>
      <c r="X1088" s="24">
        <f>IF(Original!W1088="","",Original!W1088+1)</f>
        <v>4</v>
      </c>
      <c r="Y1088" s="25">
        <f>IF(Original!X1088="ja",1,IF(Original!X1088="nein",0,""))</f>
        <v>1</v>
      </c>
      <c r="Z1088" s="25">
        <f>IF(Original!Y1088="ja",0,IF(Original!Y1088="nein",1,""))</f>
        <v>0</v>
      </c>
      <c r="AA1088" s="25">
        <f>IF(OR(Original!Z1088="Meine Meinung zu Amazon hat meine Entscheidung im ersten Teil des Fragebogens nicht beeinflusst.",neu!C1088=0),0,IF(AND(Original!Z1088="Ich habe mich wegen meiner Amazon-Vorbehalte im ersten Teil des Fragebogens fÃ¼r das Spenden entschieden.",neu!C1088=1),1,""))</f>
        <v>0</v>
      </c>
      <c r="AB1088" s="19"/>
    </row>
    <row r="1089" spans="1:28" x14ac:dyDescent="0.3">
      <c r="A1089" s="17">
        <f>IF(ISBLANK(Original!C1089),1,0)</f>
        <v>0</v>
      </c>
      <c r="B1089" s="2" t="str">
        <f>MID(Original!D1089,8,1)&amp;MID(Original!F1089,8,1)</f>
        <v>A</v>
      </c>
      <c r="C1089" s="17">
        <f t="shared" si="80"/>
        <v>1</v>
      </c>
      <c r="D1089" s="18">
        <f>Original!G1089+1</f>
        <v>4</v>
      </c>
      <c r="E1089" s="18">
        <f>Original!H1089+1</f>
        <v>1</v>
      </c>
      <c r="F1089" s="18">
        <f>10-Original!I1089+1</f>
        <v>1</v>
      </c>
      <c r="G1089" s="18">
        <f>Original!J1089+1</f>
        <v>3</v>
      </c>
      <c r="H1089" s="18">
        <f>Original!K1089+1</f>
        <v>1</v>
      </c>
      <c r="I1089" s="18">
        <f>10-Original!L1089+1</f>
        <v>6</v>
      </c>
      <c r="J1089" s="4">
        <f t="shared" si="81"/>
        <v>2.6666666666666665</v>
      </c>
      <c r="K1089" s="18">
        <f>Original!M1089</f>
        <v>7</v>
      </c>
      <c r="L1089" s="20">
        <f>IF(RIGHT(Original!N1089,3)="â‚¬",LEFT(Original!N1089,(LEN(Original!N1089)-3)),Original!N1089)</f>
        <v>500</v>
      </c>
      <c r="M1089" s="21">
        <f t="shared" si="82"/>
        <v>500</v>
      </c>
      <c r="N1089" s="5">
        <f t="shared" si="83"/>
        <v>500</v>
      </c>
      <c r="O1089" s="5">
        <f t="shared" si="84"/>
        <v>500</v>
      </c>
      <c r="P1089" s="22" t="str">
        <f>IF(Original!O1089="mÃ¤nnlich","0",IF(Original!O1089="weiblich","1",""))</f>
        <v>1</v>
      </c>
      <c r="Q1089" s="22">
        <f>IFERROR(INDEX(Alter!$B$1:$B$7,MATCH(LEFT(Original!P1089,5),Alter!$A$1:$A$7,0)),"")</f>
        <v>2</v>
      </c>
      <c r="R1089" s="23">
        <f>IFERROR(INDEX(Abschluss!$B$1:$B$10,MATCH(Original!Q1089,Abschluss!$A$1:$A$10,0)),"")</f>
        <v>7</v>
      </c>
      <c r="S1089" s="23">
        <f>IFERROR(INDEX(Tätigkeit!$B$1:$B$10,MATCH(Original!R1089,Tätigkeit!$A$1:$A$10,0)),"")</f>
        <v>1</v>
      </c>
      <c r="T1089" s="23">
        <f>IFERROR(INDEX(Berufsfeld!$B$1:$B$16,MATCH(Original!S1089,Berufsfeld!$A$1:$A$16,0)),"")</f>
        <v>8</v>
      </c>
      <c r="U1089" s="23">
        <f>IFERROR(INDEX(Studium!$B$1:$B$11,MATCH(Original!T1089,Studium!$A$1:$A$11,0)),"")</f>
        <v>5</v>
      </c>
      <c r="V1089" s="24">
        <f>IFERROR(INDEX(Einkommen!$B$1:$B$17,MATCH(Original!U1089,Einkommen!$A$1:$A$17,0)),"")</f>
        <v>2</v>
      </c>
      <c r="W1089" s="24">
        <f>IF(Original!V1089="","",Original!V1089+1)</f>
        <v>1</v>
      </c>
      <c r="X1089" s="24">
        <f>IF(Original!W1089="","",Original!W1089+1)</f>
        <v>2</v>
      </c>
      <c r="Y1089" s="25">
        <f>IF(Original!X1089="ja",1,IF(Original!X1089="nein",0,""))</f>
        <v>1</v>
      </c>
      <c r="Z1089" s="25">
        <f>IF(Original!Y1089="ja",0,IF(Original!Y1089="nein",1,""))</f>
        <v>0</v>
      </c>
      <c r="AA1089" s="25">
        <f>IF(OR(Original!Z1089="Meine Meinung zu Amazon hat meine Entscheidung im ersten Teil des Fragebogens nicht beeinflusst.",neu!C1089=0),0,IF(AND(Original!Z1089="Ich habe mich wegen meiner Amazon-Vorbehalte im ersten Teil des Fragebogens fÃ¼r das Spenden entschieden.",neu!C1089=1),1,""))</f>
        <v>0</v>
      </c>
      <c r="AB1089" s="19"/>
    </row>
    <row r="1090" spans="1:28" x14ac:dyDescent="0.3">
      <c r="A1090" s="17">
        <f>IF(ISBLANK(Original!C1090),1,0)</f>
        <v>0</v>
      </c>
      <c r="B1090" s="2" t="str">
        <f>MID(Original!D1090,8,1)&amp;MID(Original!F1090,8,1)</f>
        <v>A</v>
      </c>
      <c r="C1090" s="17">
        <f t="shared" si="80"/>
        <v>1</v>
      </c>
      <c r="D1090" s="18">
        <f>Original!G1090+1</f>
        <v>9</v>
      </c>
      <c r="E1090" s="18">
        <f>Original!H1090+1</f>
        <v>5</v>
      </c>
      <c r="F1090" s="18">
        <f>10-Original!I1090+1</f>
        <v>4</v>
      </c>
      <c r="G1090" s="18">
        <f>Original!J1090+1</f>
        <v>8</v>
      </c>
      <c r="H1090" s="18">
        <f>Original!K1090+1</f>
        <v>4</v>
      </c>
      <c r="I1090" s="18">
        <f>10-Original!L1090+1</f>
        <v>7</v>
      </c>
      <c r="J1090" s="4">
        <f t="shared" si="81"/>
        <v>6.166666666666667</v>
      </c>
      <c r="K1090" s="18">
        <f>Original!M1090</f>
        <v>6</v>
      </c>
      <c r="L1090" s="20">
        <f>IF(RIGHT(Original!N1090,3)="â‚¬",LEFT(Original!N1090,(LEN(Original!N1090)-3)),Original!N1090)</f>
        <v>50</v>
      </c>
      <c r="M1090" s="21">
        <f t="shared" si="82"/>
        <v>50</v>
      </c>
      <c r="N1090" s="5">
        <f t="shared" si="83"/>
        <v>50</v>
      </c>
      <c r="O1090" s="5">
        <f t="shared" si="84"/>
        <v>50</v>
      </c>
      <c r="P1090" s="22" t="str">
        <f>IF(Original!O1090="mÃ¤nnlich","0",IF(Original!O1090="weiblich","1",""))</f>
        <v>0</v>
      </c>
      <c r="Q1090" s="22">
        <f>IFERROR(INDEX(Alter!$B$1:$B$7,MATCH(LEFT(Original!P1090,5),Alter!$A$1:$A$7,0)),"")</f>
        <v>3</v>
      </c>
      <c r="R1090" s="23">
        <f>IFERROR(INDEX(Abschluss!$B$1:$B$10,MATCH(Original!Q1090,Abschluss!$A$1:$A$10,0)),"")</f>
        <v>7</v>
      </c>
      <c r="S1090" s="23">
        <f>IFERROR(INDEX(Tätigkeit!$B$1:$B$10,MATCH(Original!R1090,Tätigkeit!$A$1:$A$10,0)),"")</f>
        <v>1</v>
      </c>
      <c r="T1090" s="23">
        <f>IFERROR(INDEX(Berufsfeld!$B$1:$B$16,MATCH(Original!S1090,Berufsfeld!$A$1:$A$16,0)),"")</f>
        <v>1</v>
      </c>
      <c r="U1090" s="23">
        <f>IFERROR(INDEX(Studium!$B$1:$B$11,MATCH(Original!T1090,Studium!$A$1:$A$11,0)),"")</f>
        <v>2</v>
      </c>
      <c r="V1090" s="24">
        <f>IFERROR(INDEX(Einkommen!$B$1:$B$17,MATCH(Original!U1090,Einkommen!$A$1:$A$17,0)),"")</f>
        <v>1</v>
      </c>
      <c r="W1090" s="24">
        <f>IF(Original!V1090="","",Original!V1090+1)</f>
        <v>4</v>
      </c>
      <c r="X1090" s="24">
        <f>IF(Original!W1090="","",Original!W1090+1)</f>
        <v>4</v>
      </c>
      <c r="Y1090" s="25">
        <f>IF(Original!X1090="ja",1,IF(Original!X1090="nein",0,""))</f>
        <v>1</v>
      </c>
      <c r="Z1090" s="25">
        <f>IF(Original!Y1090="ja",0,IF(Original!Y1090="nein",1,""))</f>
        <v>0</v>
      </c>
      <c r="AA1090" s="25">
        <f>IF(OR(Original!Z1090="Meine Meinung zu Amazon hat meine Entscheidung im ersten Teil des Fragebogens nicht beeinflusst.",neu!C1090=0),0,IF(AND(Original!Z1090="Ich habe mich wegen meiner Amazon-Vorbehalte im ersten Teil des Fragebogens fÃ¼r das Spenden entschieden.",neu!C1090=1),1,""))</f>
        <v>0</v>
      </c>
      <c r="AB1090" s="19"/>
    </row>
    <row r="1091" spans="1:28" x14ac:dyDescent="0.3">
      <c r="A1091" s="17">
        <f>IF(ISBLANK(Original!C1091),1,0)</f>
        <v>1</v>
      </c>
      <c r="B1091" s="2" t="str">
        <f>MID(Original!D1091,8,1)&amp;MID(Original!F1091,8,1)</f>
        <v>A</v>
      </c>
      <c r="C1091" s="17">
        <f t="shared" ref="C1091:C1154" si="85">IF(B1091="A",1,IF(B1091="B",0,""))</f>
        <v>1</v>
      </c>
      <c r="D1091" s="18">
        <f>Original!G1091+1</f>
        <v>5</v>
      </c>
      <c r="E1091" s="18">
        <f>Original!H1091+1</f>
        <v>5</v>
      </c>
      <c r="F1091" s="18">
        <f>10-Original!I1091+1</f>
        <v>4</v>
      </c>
      <c r="G1091" s="18">
        <f>Original!J1091+1</f>
        <v>5</v>
      </c>
      <c r="H1091" s="18">
        <f>Original!K1091+1</f>
        <v>3</v>
      </c>
      <c r="I1091" s="18">
        <f>10-Original!L1091+1</f>
        <v>5</v>
      </c>
      <c r="J1091" s="4">
        <f t="shared" ref="J1091:J1154" si="86">SUM(D1091:I1091)/6</f>
        <v>4.5</v>
      </c>
      <c r="K1091" s="18">
        <f>Original!M1091</f>
        <v>4</v>
      </c>
      <c r="L1091" s="20">
        <f>IF(RIGHT(Original!N1091,3)="â‚¬",LEFT(Original!N1091,(LEN(Original!N1091)-3)),Original!N1091)</f>
        <v>0</v>
      </c>
      <c r="M1091" s="21">
        <f t="shared" ref="M1091:M1154" si="87">IF(OR(RIGHT(L1091,5)="Euro ",RIGHT(L1091,5)=" Euro"),LEFT(L1091,LEN(L1091)-5),L1091)</f>
        <v>0</v>
      </c>
      <c r="N1091" s="5">
        <f t="shared" ref="N1091:N1154" si="88">M1091</f>
        <v>0</v>
      </c>
      <c r="O1091" s="5">
        <f t="shared" ref="O1091:O1154" si="89">INT($N1091)</f>
        <v>0</v>
      </c>
      <c r="P1091" s="22" t="str">
        <f>IF(Original!O1091="mÃ¤nnlich","0",IF(Original!O1091="weiblich","1",""))</f>
        <v>1</v>
      </c>
      <c r="Q1091" s="22">
        <f>IFERROR(INDEX(Alter!$B$1:$B$7,MATCH(LEFT(Original!P1091,5),Alter!$A$1:$A$7,0)),"")</f>
        <v>3</v>
      </c>
      <c r="R1091" s="23">
        <f>IFERROR(INDEX(Abschluss!$B$1:$B$10,MATCH(Original!Q1091,Abschluss!$A$1:$A$10,0)),"")</f>
        <v>8</v>
      </c>
      <c r="S1091" s="23">
        <f>IFERROR(INDEX(Tätigkeit!$B$1:$B$10,MATCH(Original!R1091,Tätigkeit!$A$1:$A$10,0)),"")</f>
        <v>2</v>
      </c>
      <c r="T1091" s="23">
        <f>IFERROR(INDEX(Berufsfeld!$B$1:$B$16,MATCH(Original!S1091,Berufsfeld!$A$1:$A$16,0)),"")</f>
        <v>3</v>
      </c>
      <c r="U1091" s="23">
        <f>IFERROR(INDEX(Studium!$B$1:$B$11,MATCH(Original!T1091,Studium!$A$1:$A$11,0)),"")</f>
        <v>1</v>
      </c>
      <c r="V1091" s="24">
        <f>IFERROR(INDEX(Einkommen!$B$1:$B$17,MATCH(Original!U1091,Einkommen!$A$1:$A$17,0)),"")</f>
        <v>3</v>
      </c>
      <c r="W1091" s="24">
        <f>IF(Original!V1091="","",Original!V1091+1)</f>
        <v>2</v>
      </c>
      <c r="X1091" s="24">
        <f>IF(Original!W1091="","",Original!W1091+1)</f>
        <v>2</v>
      </c>
      <c r="Y1091" s="25">
        <f>IF(Original!X1091="ja",1,IF(Original!X1091="nein",0,""))</f>
        <v>1</v>
      </c>
      <c r="Z1091" s="25">
        <f>IF(Original!Y1091="ja",0,IF(Original!Y1091="nein",1,""))</f>
        <v>0</v>
      </c>
      <c r="AA1091" s="25">
        <f>IF(OR(Original!Z1091="Meine Meinung zu Amazon hat meine Entscheidung im ersten Teil des Fragebogens nicht beeinflusst.",neu!C1091=0),0,IF(AND(Original!Z1091="Ich habe mich wegen meiner Amazon-Vorbehalte im ersten Teil des Fragebogens fÃ¼r das Spenden entschieden.",neu!C1091=1),1,""))</f>
        <v>0</v>
      </c>
      <c r="AB1091" s="19"/>
    </row>
    <row r="1092" spans="1:28" x14ac:dyDescent="0.3">
      <c r="A1092" s="17">
        <f>IF(ISBLANK(Original!C1092),1,0)</f>
        <v>0</v>
      </c>
      <c r="B1092" s="2" t="str">
        <f>MID(Original!D1092,8,1)&amp;MID(Original!F1092,8,1)</f>
        <v>A</v>
      </c>
      <c r="C1092" s="17">
        <f t="shared" si="85"/>
        <v>1</v>
      </c>
      <c r="D1092" s="18">
        <f>Original!G1092+1</f>
        <v>3</v>
      </c>
      <c r="E1092" s="18">
        <f>Original!H1092+1</f>
        <v>6</v>
      </c>
      <c r="F1092" s="18">
        <f>10-Original!I1092+1</f>
        <v>8</v>
      </c>
      <c r="G1092" s="18">
        <f>Original!J1092+1</f>
        <v>2</v>
      </c>
      <c r="H1092" s="18">
        <f>Original!K1092+1</f>
        <v>1</v>
      </c>
      <c r="I1092" s="18">
        <f>10-Original!L1092+1</f>
        <v>4</v>
      </c>
      <c r="J1092" s="4">
        <f t="shared" si="86"/>
        <v>4</v>
      </c>
      <c r="K1092" s="18">
        <f>Original!M1092</f>
        <v>8</v>
      </c>
      <c r="L1092" s="20">
        <f>IF(RIGHT(Original!N1092,3)="â‚¬",LEFT(Original!N1092,(LEN(Original!N1092)-3)),Original!N1092)</f>
        <v>500</v>
      </c>
      <c r="M1092" s="21">
        <f t="shared" si="87"/>
        <v>500</v>
      </c>
      <c r="N1092" s="5">
        <f t="shared" si="88"/>
        <v>500</v>
      </c>
      <c r="O1092" s="5">
        <f t="shared" si="89"/>
        <v>500</v>
      </c>
      <c r="P1092" s="22" t="str">
        <f>IF(Original!O1092="mÃ¤nnlich","0",IF(Original!O1092="weiblich","1",""))</f>
        <v>0</v>
      </c>
      <c r="Q1092" s="22">
        <f>IFERROR(INDEX(Alter!$B$1:$B$7,MATCH(LEFT(Original!P1092,5),Alter!$A$1:$A$7,0)),"")</f>
        <v>2</v>
      </c>
      <c r="R1092" s="23">
        <f>IFERROR(INDEX(Abschluss!$B$1:$B$10,MATCH(Original!Q1092,Abschluss!$A$1:$A$10,0)),"")</f>
        <v>4</v>
      </c>
      <c r="S1092" s="23">
        <f>IFERROR(INDEX(Tätigkeit!$B$1:$B$10,MATCH(Original!R1092,Tätigkeit!$A$1:$A$10,0)),"")</f>
        <v>7</v>
      </c>
      <c r="T1092" s="23">
        <f>IFERROR(INDEX(Berufsfeld!$B$1:$B$16,MATCH(Original!S1092,Berufsfeld!$A$1:$A$16,0)),"")</f>
        <v>1</v>
      </c>
      <c r="U1092" s="23">
        <f>IFERROR(INDEX(Studium!$B$1:$B$11,MATCH(Original!T1092,Studium!$A$1:$A$11,0)),"")</f>
        <v>2</v>
      </c>
      <c r="V1092" s="24">
        <f>IFERROR(INDEX(Einkommen!$B$1:$B$17,MATCH(Original!U1092,Einkommen!$A$1:$A$17,0)),"")</f>
        <v>2</v>
      </c>
      <c r="W1092" s="24">
        <f>IF(Original!V1092="","",Original!V1092+1)</f>
        <v>2</v>
      </c>
      <c r="X1092" s="24">
        <f>IF(Original!W1092="","",Original!W1092+1)</f>
        <v>3</v>
      </c>
      <c r="Y1092" s="25">
        <f>IF(Original!X1092="ja",1,IF(Original!X1092="nein",0,""))</f>
        <v>1</v>
      </c>
      <c r="Z1092" s="25">
        <f>IF(Original!Y1092="ja",0,IF(Original!Y1092="nein",1,""))</f>
        <v>0</v>
      </c>
      <c r="AA1092" s="25">
        <f>IF(OR(Original!Z1092="Meine Meinung zu Amazon hat meine Entscheidung im ersten Teil des Fragebogens nicht beeinflusst.",neu!C1092=0),0,IF(AND(Original!Z1092="Ich habe mich wegen meiner Amazon-Vorbehalte im ersten Teil des Fragebogens fÃ¼r das Spenden entschieden.",neu!C1092=1),1,""))</f>
        <v>1</v>
      </c>
      <c r="AB1092" s="19"/>
    </row>
    <row r="1093" spans="1:28" x14ac:dyDescent="0.3">
      <c r="A1093" s="17">
        <f>IF(ISBLANK(Original!C1093),1,0)</f>
        <v>1</v>
      </c>
      <c r="B1093" s="2" t="str">
        <f>MID(Original!D1093,8,1)&amp;MID(Original!F1093,8,1)</f>
        <v>B</v>
      </c>
      <c r="C1093" s="17">
        <f t="shared" si="85"/>
        <v>0</v>
      </c>
      <c r="D1093" s="18">
        <f>Original!G1093+1</f>
        <v>11</v>
      </c>
      <c r="E1093" s="18">
        <f>Original!H1093+1</f>
        <v>9</v>
      </c>
      <c r="F1093" s="18">
        <f>10-Original!I1093+1</f>
        <v>8</v>
      </c>
      <c r="G1093" s="18">
        <f>Original!J1093+1</f>
        <v>11</v>
      </c>
      <c r="H1093" s="18">
        <f>Original!K1093+1</f>
        <v>6</v>
      </c>
      <c r="I1093" s="18">
        <f>10-Original!L1093+1</f>
        <v>8</v>
      </c>
      <c r="J1093" s="4">
        <f t="shared" si="86"/>
        <v>8.8333333333333339</v>
      </c>
      <c r="K1093" s="18">
        <f>Original!M1093</f>
        <v>5</v>
      </c>
      <c r="L1093" s="20">
        <f>IF(RIGHT(Original!N1093,3)="â‚¬",LEFT(Original!N1093,(LEN(Original!N1093)-3)),Original!N1093)</f>
        <v>0</v>
      </c>
      <c r="M1093" s="21">
        <f t="shared" si="87"/>
        <v>0</v>
      </c>
      <c r="N1093" s="5">
        <f t="shared" si="88"/>
        <v>0</v>
      </c>
      <c r="O1093" s="5">
        <f t="shared" si="89"/>
        <v>0</v>
      </c>
      <c r="P1093" s="22" t="str">
        <f>IF(Original!O1093="mÃ¤nnlich","0",IF(Original!O1093="weiblich","1",""))</f>
        <v>0</v>
      </c>
      <c r="Q1093" s="22">
        <f>IFERROR(INDEX(Alter!$B$1:$B$7,MATCH(LEFT(Original!P1093,5),Alter!$A$1:$A$7,0)),"")</f>
        <v>4</v>
      </c>
      <c r="R1093" s="23">
        <f>IFERROR(INDEX(Abschluss!$B$1:$B$10,MATCH(Original!Q1093,Abschluss!$A$1:$A$10,0)),"")</f>
        <v>7</v>
      </c>
      <c r="S1093" s="23">
        <f>IFERROR(INDEX(Tätigkeit!$B$1:$B$10,MATCH(Original!R1093,Tätigkeit!$A$1:$A$10,0)),"")</f>
        <v>2</v>
      </c>
      <c r="T1093" s="23">
        <f>IFERROR(INDEX(Berufsfeld!$B$1:$B$16,MATCH(Original!S1093,Berufsfeld!$A$1:$A$16,0)),"")</f>
        <v>1</v>
      </c>
      <c r="U1093" s="23">
        <f>IFERROR(INDEX(Studium!$B$1:$B$11,MATCH(Original!T1093,Studium!$A$1:$A$11,0)),"")</f>
        <v>2</v>
      </c>
      <c r="V1093" s="24">
        <f>IFERROR(INDEX(Einkommen!$B$1:$B$17,MATCH(Original!U1093,Einkommen!$A$1:$A$17,0)),"")</f>
        <v>4</v>
      </c>
      <c r="W1093" s="24">
        <f>IF(Original!V1093="","",Original!V1093+1)</f>
        <v>4</v>
      </c>
      <c r="X1093" s="24">
        <f>IF(Original!W1093="","",Original!W1093+1)</f>
        <v>4</v>
      </c>
      <c r="Y1093" s="25">
        <f>IF(Original!X1093="ja",1,IF(Original!X1093="nein",0,""))</f>
        <v>1</v>
      </c>
      <c r="Z1093" s="25">
        <f>IF(Original!Y1093="ja",0,IF(Original!Y1093="nein",1,""))</f>
        <v>0</v>
      </c>
      <c r="AA1093" s="25">
        <f>IF(OR(Original!Z1093="Meine Meinung zu Amazon hat meine Entscheidung im ersten Teil des Fragebogens nicht beeinflusst.",neu!C1093=0),0,IF(AND(Original!Z1093="Ich habe mich wegen meiner Amazon-Vorbehalte im ersten Teil des Fragebogens fÃ¼r das Spenden entschieden.",neu!C1093=1),1,""))</f>
        <v>0</v>
      </c>
      <c r="AB1093" s="19"/>
    </row>
    <row r="1094" spans="1:28" x14ac:dyDescent="0.3">
      <c r="A1094" s="17">
        <f>IF(ISBLANK(Original!C1094),1,0)</f>
        <v>1</v>
      </c>
      <c r="B1094" s="2" t="str">
        <f>MID(Original!D1094,8,1)&amp;MID(Original!F1094,8,1)</f>
        <v>A</v>
      </c>
      <c r="C1094" s="17">
        <f t="shared" si="85"/>
        <v>1</v>
      </c>
      <c r="D1094" s="18">
        <f>Original!G1094+1</f>
        <v>7</v>
      </c>
      <c r="E1094" s="18">
        <f>Original!H1094+1</f>
        <v>8</v>
      </c>
      <c r="F1094" s="18">
        <f>10-Original!I1094+1</f>
        <v>4</v>
      </c>
      <c r="G1094" s="18">
        <f>Original!J1094+1</f>
        <v>9</v>
      </c>
      <c r="H1094" s="18">
        <f>Original!K1094+1</f>
        <v>5</v>
      </c>
      <c r="I1094" s="18">
        <f>10-Original!L1094+1</f>
        <v>5</v>
      </c>
      <c r="J1094" s="4">
        <f t="shared" si="86"/>
        <v>6.333333333333333</v>
      </c>
      <c r="K1094" s="18">
        <f>Original!M1094</f>
        <v>6</v>
      </c>
      <c r="L1094" s="20">
        <f>IF(RIGHT(Original!N1094,3)="â‚¬",LEFT(Original!N1094,(LEN(Original!N1094)-3)),Original!N1094)</f>
        <v>250</v>
      </c>
      <c r="M1094" s="21">
        <f t="shared" si="87"/>
        <v>250</v>
      </c>
      <c r="N1094" s="5">
        <f t="shared" si="88"/>
        <v>250</v>
      </c>
      <c r="O1094" s="5">
        <f t="shared" si="89"/>
        <v>250</v>
      </c>
      <c r="P1094" s="22" t="str">
        <f>IF(Original!O1094="mÃ¤nnlich","0",IF(Original!O1094="weiblich","1",""))</f>
        <v>0</v>
      </c>
      <c r="Q1094" s="22">
        <f>IFERROR(INDEX(Alter!$B$1:$B$7,MATCH(LEFT(Original!P1094,5),Alter!$A$1:$A$7,0)),"")</f>
        <v>2</v>
      </c>
      <c r="R1094" s="23">
        <f>IFERROR(INDEX(Abschluss!$B$1:$B$10,MATCH(Original!Q1094,Abschluss!$A$1:$A$10,0)),"")</f>
        <v>4</v>
      </c>
      <c r="S1094" s="23">
        <f>IFERROR(INDEX(Tätigkeit!$B$1:$B$10,MATCH(Original!R1094,Tätigkeit!$A$1:$A$10,0)),"")</f>
        <v>1</v>
      </c>
      <c r="T1094" s="23">
        <f>IFERROR(INDEX(Berufsfeld!$B$1:$B$16,MATCH(Original!S1094,Berufsfeld!$A$1:$A$16,0)),"")</f>
        <v>1</v>
      </c>
      <c r="U1094" s="23">
        <f>IFERROR(INDEX(Studium!$B$1:$B$11,MATCH(Original!T1094,Studium!$A$1:$A$11,0)),"")</f>
        <v>7</v>
      </c>
      <c r="V1094" s="24">
        <f>IFERROR(INDEX(Einkommen!$B$1:$B$17,MATCH(Original!U1094,Einkommen!$A$1:$A$17,0)),"")</f>
        <v>2</v>
      </c>
      <c r="W1094" s="24">
        <f>IF(Original!V1094="","",Original!V1094+1)</f>
        <v>4</v>
      </c>
      <c r="X1094" s="24">
        <f>IF(Original!W1094="","",Original!W1094+1)</f>
        <v>3</v>
      </c>
      <c r="Y1094" s="25">
        <f>IF(Original!X1094="ja",1,IF(Original!X1094="nein",0,""))</f>
        <v>1</v>
      </c>
      <c r="Z1094" s="25">
        <f>IF(Original!Y1094="ja",0,IF(Original!Y1094="nein",1,""))</f>
        <v>1</v>
      </c>
      <c r="AA1094" s="25">
        <f>IF(OR(Original!Z1094="Meine Meinung zu Amazon hat meine Entscheidung im ersten Teil des Fragebogens nicht beeinflusst.",neu!C1094=0),0,IF(AND(Original!Z1094="Ich habe mich wegen meiner Amazon-Vorbehalte im ersten Teil des Fragebogens fÃ¼r das Spenden entschieden.",neu!C1094=1),1,""))</f>
        <v>0</v>
      </c>
      <c r="AB1094" s="19"/>
    </row>
    <row r="1095" spans="1:28" x14ac:dyDescent="0.3">
      <c r="A1095" s="17">
        <f>IF(ISBLANK(Original!C1095),1,0)</f>
        <v>1</v>
      </c>
      <c r="B1095" s="2" t="str">
        <f>MID(Original!D1095,8,1)&amp;MID(Original!F1095,8,1)</f>
        <v>A</v>
      </c>
      <c r="C1095" s="17">
        <f t="shared" si="85"/>
        <v>1</v>
      </c>
      <c r="D1095" s="18">
        <f>Original!G1095+1</f>
        <v>9</v>
      </c>
      <c r="E1095" s="18">
        <f>Original!H1095+1</f>
        <v>7</v>
      </c>
      <c r="F1095" s="18">
        <f>10-Original!I1095+1</f>
        <v>7</v>
      </c>
      <c r="G1095" s="18">
        <f>Original!J1095+1</f>
        <v>9</v>
      </c>
      <c r="H1095" s="18">
        <f>Original!K1095+1</f>
        <v>1</v>
      </c>
      <c r="I1095" s="18">
        <f>10-Original!L1095+1</f>
        <v>4</v>
      </c>
      <c r="J1095" s="4">
        <f t="shared" si="86"/>
        <v>6.166666666666667</v>
      </c>
      <c r="K1095" s="18">
        <f>Original!M1095</f>
        <v>7</v>
      </c>
      <c r="L1095" s="20" t="str">
        <f>IF(RIGHT(Original!N1095,3)="â‚¬",LEFT(Original!N1095,(LEN(Original!N1095)-3)),Original!N1095)</f>
        <v>200</v>
      </c>
      <c r="M1095" s="21" t="str">
        <f t="shared" si="87"/>
        <v>200</v>
      </c>
      <c r="N1095" s="5" t="str">
        <f t="shared" si="88"/>
        <v>200</v>
      </c>
      <c r="O1095" s="5">
        <f t="shared" si="89"/>
        <v>200</v>
      </c>
      <c r="P1095" s="22" t="str">
        <f>IF(Original!O1095="mÃ¤nnlich","0",IF(Original!O1095="weiblich","1",""))</f>
        <v>1</v>
      </c>
      <c r="Q1095" s="22">
        <f>IFERROR(INDEX(Alter!$B$1:$B$7,MATCH(LEFT(Original!P1095,5),Alter!$A$1:$A$7,0)),"")</f>
        <v>3</v>
      </c>
      <c r="R1095" s="23">
        <f>IFERROR(INDEX(Abschluss!$B$1:$B$10,MATCH(Original!Q1095,Abschluss!$A$1:$A$10,0)),"")</f>
        <v>8</v>
      </c>
      <c r="S1095" s="23">
        <f>IFERROR(INDEX(Tätigkeit!$B$1:$B$10,MATCH(Original!R1095,Tätigkeit!$A$1:$A$10,0)),"")</f>
        <v>2</v>
      </c>
      <c r="T1095" s="23">
        <f>IFERROR(INDEX(Berufsfeld!$B$1:$B$16,MATCH(Original!S1095,Berufsfeld!$A$1:$A$16,0)),"")</f>
        <v>4</v>
      </c>
      <c r="U1095" s="23">
        <f>IFERROR(INDEX(Studium!$B$1:$B$11,MATCH(Original!T1095,Studium!$A$1:$A$11,0)),"")</f>
        <v>3</v>
      </c>
      <c r="V1095" s="24">
        <f>IFERROR(INDEX(Einkommen!$B$1:$B$17,MATCH(Original!U1095,Einkommen!$A$1:$A$17,0)),"")</f>
        <v>2</v>
      </c>
      <c r="W1095" s="24">
        <f>IF(Original!V1095="","",Original!V1095+1)</f>
        <v>6</v>
      </c>
      <c r="X1095" s="24">
        <f>IF(Original!W1095="","",Original!W1095+1)</f>
        <v>3</v>
      </c>
      <c r="Y1095" s="25">
        <f>IF(Original!X1095="ja",1,IF(Original!X1095="nein",0,""))</f>
        <v>1</v>
      </c>
      <c r="Z1095" s="25">
        <f>IF(Original!Y1095="ja",0,IF(Original!Y1095="nein",1,""))</f>
        <v>0</v>
      </c>
      <c r="AA1095" s="25">
        <f>IF(OR(Original!Z1095="Meine Meinung zu Amazon hat meine Entscheidung im ersten Teil des Fragebogens nicht beeinflusst.",neu!C1095=0),0,IF(AND(Original!Z1095="Ich habe mich wegen meiner Amazon-Vorbehalte im ersten Teil des Fragebogens fÃ¼r das Spenden entschieden.",neu!C1095=1),1,""))</f>
        <v>0</v>
      </c>
      <c r="AB1095" s="19"/>
    </row>
    <row r="1096" spans="1:28" ht="129.6" x14ac:dyDescent="0.3">
      <c r="A1096" s="17">
        <f>IF(ISBLANK(Original!C1096),1,0)</f>
        <v>1</v>
      </c>
      <c r="B1096" s="2" t="str">
        <f>MID(Original!D1096,8,1)&amp;MID(Original!F1096,8,1)</f>
        <v>A</v>
      </c>
      <c r="C1096" s="17">
        <f t="shared" si="85"/>
        <v>1</v>
      </c>
      <c r="D1096" s="18">
        <f>Original!G1096+1</f>
        <v>6</v>
      </c>
      <c r="E1096" s="18">
        <f>Original!H1096+1</f>
        <v>3</v>
      </c>
      <c r="F1096" s="18">
        <f>10-Original!I1096+1</f>
        <v>3</v>
      </c>
      <c r="G1096" s="18">
        <f>Original!J1096+1</f>
        <v>3</v>
      </c>
      <c r="H1096" s="18">
        <f>Original!K1096+1</f>
        <v>4</v>
      </c>
      <c r="I1096" s="18">
        <f>10-Original!L1096+1</f>
        <v>6</v>
      </c>
      <c r="J1096" s="4">
        <f t="shared" si="86"/>
        <v>4.166666666666667</v>
      </c>
      <c r="K1096" s="18">
        <f>Original!M1096</f>
        <v>0</v>
      </c>
      <c r="L1096" s="20" t="str">
        <f>IF(RIGHT(Original!N1096,3)="â‚¬",LEFT(Original!N1096,(LEN(Original!N1096)-3)),Original!N1096)</f>
        <v>So viel wie ich per Spendenquittung benÃ¶tige um meine Steuerzahlungen zudecken. Hierdurch haben alle was von der Spende.</v>
      </c>
      <c r="M1096" s="21" t="str">
        <f t="shared" si="87"/>
        <v>So viel wie ich per Spendenquittung benÃ¶tige um meine Steuerzahlungen zudecken. Hierdurch haben alle was von der Spende.</v>
      </c>
      <c r="N1096" s="5"/>
      <c r="O1096" s="5">
        <f t="shared" si="89"/>
        <v>0</v>
      </c>
      <c r="P1096" s="22" t="str">
        <f>IF(Original!O1096="mÃ¤nnlich","0",IF(Original!O1096="weiblich","1",""))</f>
        <v>0</v>
      </c>
      <c r="Q1096" s="22">
        <f>IFERROR(INDEX(Alter!$B$1:$B$7,MATCH(LEFT(Original!P1096,5),Alter!$A$1:$A$7,0)),"")</f>
        <v>2</v>
      </c>
      <c r="R1096" s="23">
        <f>IFERROR(INDEX(Abschluss!$B$1:$B$10,MATCH(Original!Q1096,Abschluss!$A$1:$A$10,0)),"")</f>
        <v>4</v>
      </c>
      <c r="S1096" s="23">
        <f>IFERROR(INDEX(Tätigkeit!$B$1:$B$10,MATCH(Original!R1096,Tätigkeit!$A$1:$A$10,0)),"")</f>
        <v>1</v>
      </c>
      <c r="T1096" s="23">
        <f>IFERROR(INDEX(Berufsfeld!$B$1:$B$16,MATCH(Original!S1096,Berufsfeld!$A$1:$A$16,0)),"")</f>
        <v>1</v>
      </c>
      <c r="U1096" s="23">
        <f>IFERROR(INDEX(Studium!$B$1:$B$11,MATCH(Original!T1096,Studium!$A$1:$A$11,0)),"")</f>
        <v>7</v>
      </c>
      <c r="V1096" s="24">
        <f>IFERROR(INDEX(Einkommen!$B$1:$B$17,MATCH(Original!U1096,Einkommen!$A$1:$A$17,0)),"")</f>
        <v>3</v>
      </c>
      <c r="W1096" s="24">
        <f>IF(Original!V1096="","",Original!V1096+1)</f>
        <v>7</v>
      </c>
      <c r="X1096" s="24">
        <f>IF(Original!W1096="","",Original!W1096+1)</f>
        <v>3</v>
      </c>
      <c r="Y1096" s="25">
        <f>IF(Original!X1096="ja",1,IF(Original!X1096="nein",0,""))</f>
        <v>1</v>
      </c>
      <c r="Z1096" s="25">
        <f>IF(Original!Y1096="ja",0,IF(Original!Y1096="nein",1,""))</f>
        <v>0</v>
      </c>
      <c r="AA1096" s="25">
        <f>IF(OR(Original!Z1096="Meine Meinung zu Amazon hat meine Entscheidung im ersten Teil des Fragebogens nicht beeinflusst.",neu!C1096=0),0,IF(AND(Original!Z1096="Ich habe mich wegen meiner Amazon-Vorbehalte im ersten Teil des Fragebogens fÃ¼r das Spenden entschieden.",neu!C1096=1),1,""))</f>
        <v>0</v>
      </c>
      <c r="AB1096" s="19"/>
    </row>
    <row r="1097" spans="1:28" x14ac:dyDescent="0.3">
      <c r="A1097" s="17">
        <f>IF(ISBLANK(Original!C1097),1,0)</f>
        <v>0</v>
      </c>
      <c r="B1097" s="2" t="str">
        <f>MID(Original!D1097,8,1)&amp;MID(Original!F1097,8,1)</f>
        <v>A</v>
      </c>
      <c r="C1097" s="17">
        <f t="shared" si="85"/>
        <v>1</v>
      </c>
      <c r="D1097" s="18">
        <f>Original!G1097+1</f>
        <v>5</v>
      </c>
      <c r="E1097" s="18">
        <f>Original!H1097+1</f>
        <v>8</v>
      </c>
      <c r="F1097" s="18">
        <f>10-Original!I1097+1</f>
        <v>4</v>
      </c>
      <c r="G1097" s="18">
        <f>Original!J1097+1</f>
        <v>5</v>
      </c>
      <c r="H1097" s="18">
        <f>Original!K1097+1</f>
        <v>5</v>
      </c>
      <c r="I1097" s="18">
        <f>10-Original!L1097+1</f>
        <v>5</v>
      </c>
      <c r="J1097" s="4">
        <f t="shared" si="86"/>
        <v>5.333333333333333</v>
      </c>
      <c r="K1097" s="18">
        <f>Original!M1097</f>
        <v>6</v>
      </c>
      <c r="L1097" s="20">
        <f>IF(RIGHT(Original!N1097,3)="â‚¬",LEFT(Original!N1097,(LEN(Original!N1097)-3)),Original!N1097)</f>
        <v>100</v>
      </c>
      <c r="M1097" s="21">
        <f t="shared" si="87"/>
        <v>100</v>
      </c>
      <c r="N1097" s="5">
        <f t="shared" si="88"/>
        <v>100</v>
      </c>
      <c r="O1097" s="5">
        <f t="shared" si="89"/>
        <v>100</v>
      </c>
      <c r="P1097" s="22" t="str">
        <f>IF(Original!O1097="mÃ¤nnlich","0",IF(Original!O1097="weiblich","1",""))</f>
        <v>1</v>
      </c>
      <c r="Q1097" s="22">
        <f>IFERROR(INDEX(Alter!$B$1:$B$7,MATCH(LEFT(Original!P1097,5),Alter!$A$1:$A$7,0)),"")</f>
        <v>3</v>
      </c>
      <c r="R1097" s="23">
        <f>IFERROR(INDEX(Abschluss!$B$1:$B$10,MATCH(Original!Q1097,Abschluss!$A$1:$A$10,0)),"")</f>
        <v>7</v>
      </c>
      <c r="S1097" s="23">
        <f>IFERROR(INDEX(Tätigkeit!$B$1:$B$10,MATCH(Original!R1097,Tätigkeit!$A$1:$A$10,0)),"")</f>
        <v>1</v>
      </c>
      <c r="T1097" s="23">
        <f>IFERROR(INDEX(Berufsfeld!$B$1:$B$16,MATCH(Original!S1097,Berufsfeld!$A$1:$A$16,0)),"")</f>
        <v>11</v>
      </c>
      <c r="U1097" s="23">
        <f>IFERROR(INDEX(Studium!$B$1:$B$11,MATCH(Original!T1097,Studium!$A$1:$A$11,0)),"")</f>
        <v>9</v>
      </c>
      <c r="V1097" s="24">
        <f>IFERROR(INDEX(Einkommen!$B$1:$B$17,MATCH(Original!U1097,Einkommen!$A$1:$A$17,0)),"")</f>
        <v>2</v>
      </c>
      <c r="W1097" s="24">
        <f>IF(Original!V1097="","",Original!V1097+1)</f>
        <v>3</v>
      </c>
      <c r="X1097" s="24">
        <f>IF(Original!W1097="","",Original!W1097+1)</f>
        <v>4</v>
      </c>
      <c r="Y1097" s="25">
        <f>IF(Original!X1097="ja",1,IF(Original!X1097="nein",0,""))</f>
        <v>0</v>
      </c>
      <c r="Z1097" s="25">
        <f>IF(Original!Y1097="ja",0,IF(Original!Y1097="nein",1,""))</f>
        <v>0</v>
      </c>
      <c r="AA1097" s="25">
        <f>IF(OR(Original!Z1097="Meine Meinung zu Amazon hat meine Entscheidung im ersten Teil des Fragebogens nicht beeinflusst.",neu!C1097=0),0,IF(AND(Original!Z1097="Ich habe mich wegen meiner Amazon-Vorbehalte im ersten Teil des Fragebogens fÃ¼r das Spenden entschieden.",neu!C1097=1),1,""))</f>
        <v>0</v>
      </c>
      <c r="AB1097" s="19"/>
    </row>
    <row r="1098" spans="1:28" x14ac:dyDescent="0.3">
      <c r="A1098" s="17">
        <f>IF(ISBLANK(Original!C1098),1,0)</f>
        <v>0</v>
      </c>
      <c r="B1098" s="2" t="str">
        <f>MID(Original!D1098,8,1)&amp;MID(Original!F1098,8,1)</f>
        <v>A</v>
      </c>
      <c r="C1098" s="17">
        <f t="shared" si="85"/>
        <v>1</v>
      </c>
      <c r="D1098" s="18">
        <f>Original!G1098+1</f>
        <v>6</v>
      </c>
      <c r="E1098" s="18">
        <f>Original!H1098+1</f>
        <v>9</v>
      </c>
      <c r="F1098" s="18">
        <f>10-Original!I1098+1</f>
        <v>3</v>
      </c>
      <c r="G1098" s="18">
        <f>Original!J1098+1</f>
        <v>3</v>
      </c>
      <c r="H1098" s="18">
        <f>Original!K1098+1</f>
        <v>3</v>
      </c>
      <c r="I1098" s="18">
        <f>10-Original!L1098+1</f>
        <v>6</v>
      </c>
      <c r="J1098" s="4">
        <f t="shared" si="86"/>
        <v>5</v>
      </c>
      <c r="K1098" s="18">
        <f>Original!M1098</f>
        <v>10</v>
      </c>
      <c r="L1098" s="20">
        <f>IF(RIGHT(Original!N1098,3)="â‚¬",LEFT(Original!N1098,(LEN(Original!N1098)-3)),Original!N1098)</f>
        <v>300</v>
      </c>
      <c r="M1098" s="21">
        <f t="shared" si="87"/>
        <v>300</v>
      </c>
      <c r="N1098" s="5">
        <f t="shared" si="88"/>
        <v>300</v>
      </c>
      <c r="O1098" s="5">
        <f t="shared" si="89"/>
        <v>300</v>
      </c>
      <c r="P1098" s="22" t="str">
        <f>IF(Original!O1098="mÃ¤nnlich","0",IF(Original!O1098="weiblich","1",""))</f>
        <v>1</v>
      </c>
      <c r="Q1098" s="22">
        <f>IFERROR(INDEX(Alter!$B$1:$B$7,MATCH(LEFT(Original!P1098,5),Alter!$A$1:$A$7,0)),"")</f>
        <v>2</v>
      </c>
      <c r="R1098" s="23">
        <f>IFERROR(INDEX(Abschluss!$B$1:$B$10,MATCH(Original!Q1098,Abschluss!$A$1:$A$10,0)),"")</f>
        <v>4</v>
      </c>
      <c r="S1098" s="23">
        <f>IFERROR(INDEX(Tätigkeit!$B$1:$B$10,MATCH(Original!R1098,Tätigkeit!$A$1:$A$10,0)),"")</f>
        <v>1</v>
      </c>
      <c r="T1098" s="23">
        <f>IFERROR(INDEX(Berufsfeld!$B$1:$B$16,MATCH(Original!S1098,Berufsfeld!$A$1:$A$16,0)),"")</f>
        <v>1</v>
      </c>
      <c r="U1098" s="23">
        <f>IFERROR(INDEX(Studium!$B$1:$B$11,MATCH(Original!T1098,Studium!$A$1:$A$11,0)),"")</f>
        <v>7</v>
      </c>
      <c r="V1098" s="24">
        <f>IFERROR(INDEX(Einkommen!$B$1:$B$17,MATCH(Original!U1098,Einkommen!$A$1:$A$17,0)),"")</f>
        <v>2</v>
      </c>
      <c r="W1098" s="24">
        <f>IF(Original!V1098="","",Original!V1098+1)</f>
        <v>3</v>
      </c>
      <c r="X1098" s="24">
        <f>IF(Original!W1098="","",Original!W1098+1)</f>
        <v>4</v>
      </c>
      <c r="Y1098" s="25">
        <f>IF(Original!X1098="ja",1,IF(Original!X1098="nein",0,""))</f>
        <v>1</v>
      </c>
      <c r="Z1098" s="25">
        <f>IF(Original!Y1098="ja",0,IF(Original!Y1098="nein",1,""))</f>
        <v>0</v>
      </c>
      <c r="AA1098" s="25">
        <f>IF(OR(Original!Z1098="Meine Meinung zu Amazon hat meine Entscheidung im ersten Teil des Fragebogens nicht beeinflusst.",neu!C1098=0),0,IF(AND(Original!Z1098="Ich habe mich wegen meiner Amazon-Vorbehalte im ersten Teil des Fragebogens fÃ¼r das Spenden entschieden.",neu!C1098=1),1,""))</f>
        <v>1</v>
      </c>
      <c r="AB1098" s="19"/>
    </row>
    <row r="1099" spans="1:28" x14ac:dyDescent="0.3">
      <c r="A1099" s="17">
        <f>IF(ISBLANK(Original!C1099),1,0)</f>
        <v>0</v>
      </c>
      <c r="B1099" s="2" t="str">
        <f>MID(Original!D1099,8,1)&amp;MID(Original!F1099,8,1)</f>
        <v>A</v>
      </c>
      <c r="C1099" s="17">
        <f t="shared" si="85"/>
        <v>1</v>
      </c>
      <c r="D1099" s="18">
        <f>Original!G1099+1</f>
        <v>7</v>
      </c>
      <c r="E1099" s="18">
        <f>Original!H1099+1</f>
        <v>5</v>
      </c>
      <c r="F1099" s="18">
        <f>10-Original!I1099+1</f>
        <v>3</v>
      </c>
      <c r="G1099" s="18">
        <f>Original!J1099+1</f>
        <v>6</v>
      </c>
      <c r="H1099" s="18">
        <f>Original!K1099+1</f>
        <v>3</v>
      </c>
      <c r="I1099" s="18">
        <f>10-Original!L1099+1</f>
        <v>5</v>
      </c>
      <c r="J1099" s="4">
        <f t="shared" si="86"/>
        <v>4.833333333333333</v>
      </c>
      <c r="K1099" s="18">
        <f>Original!M1099</f>
        <v>9</v>
      </c>
      <c r="L1099" s="20">
        <f>IF(RIGHT(Original!N1099,3)="â‚¬",LEFT(Original!N1099,(LEN(Original!N1099)-3)),Original!N1099)</f>
        <v>800</v>
      </c>
      <c r="M1099" s="21">
        <f t="shared" si="87"/>
        <v>800</v>
      </c>
      <c r="N1099" s="5">
        <f t="shared" si="88"/>
        <v>800</v>
      </c>
      <c r="O1099" s="5">
        <f t="shared" si="89"/>
        <v>800</v>
      </c>
      <c r="P1099" s="22" t="str">
        <f>IF(Original!O1099="mÃ¤nnlich","0",IF(Original!O1099="weiblich","1",""))</f>
        <v>0</v>
      </c>
      <c r="Q1099" s="22">
        <f>IFERROR(INDEX(Alter!$B$1:$B$7,MATCH(LEFT(Original!P1099,5),Alter!$A$1:$A$7,0)),"")</f>
        <v>3</v>
      </c>
      <c r="R1099" s="23">
        <f>IFERROR(INDEX(Abschluss!$B$1:$B$10,MATCH(Original!Q1099,Abschluss!$A$1:$A$10,0)),"")</f>
        <v>7</v>
      </c>
      <c r="S1099" s="23">
        <f>IFERROR(INDEX(Tätigkeit!$B$1:$B$10,MATCH(Original!R1099,Tätigkeit!$A$1:$A$10,0)),"")</f>
        <v>1</v>
      </c>
      <c r="T1099" s="23">
        <f>IFERROR(INDEX(Berufsfeld!$B$1:$B$16,MATCH(Original!S1099,Berufsfeld!$A$1:$A$16,0)),"")</f>
        <v>1</v>
      </c>
      <c r="U1099" s="23">
        <f>IFERROR(INDEX(Studium!$B$1:$B$11,MATCH(Original!T1099,Studium!$A$1:$A$11,0)),"")</f>
        <v>2</v>
      </c>
      <c r="V1099" s="24">
        <f>IFERROR(INDEX(Einkommen!$B$1:$B$17,MATCH(Original!U1099,Einkommen!$A$1:$A$17,0)),"")</f>
        <v>5</v>
      </c>
      <c r="W1099" s="24">
        <f>IF(Original!V1099="","",Original!V1099+1)</f>
        <v>4</v>
      </c>
      <c r="X1099" s="24">
        <f>IF(Original!W1099="","",Original!W1099+1)</f>
        <v>4</v>
      </c>
      <c r="Y1099" s="25">
        <f>IF(Original!X1099="ja",1,IF(Original!X1099="nein",0,""))</f>
        <v>1</v>
      </c>
      <c r="Z1099" s="25">
        <f>IF(Original!Y1099="ja",0,IF(Original!Y1099="nein",1,""))</f>
        <v>0</v>
      </c>
      <c r="AA1099" s="25">
        <f>IF(OR(Original!Z1099="Meine Meinung zu Amazon hat meine Entscheidung im ersten Teil des Fragebogens nicht beeinflusst.",neu!C1099=0),0,IF(AND(Original!Z1099="Ich habe mich wegen meiner Amazon-Vorbehalte im ersten Teil des Fragebogens fÃ¼r das Spenden entschieden.",neu!C1099=1),1,""))</f>
        <v>0</v>
      </c>
      <c r="AB1099" s="19"/>
    </row>
    <row r="1100" spans="1:28" x14ac:dyDescent="0.3">
      <c r="A1100" s="17">
        <f>IF(ISBLANK(Original!C1100),1,0)</f>
        <v>0</v>
      </c>
      <c r="B1100" s="2" t="str">
        <f>MID(Original!D1100,8,1)&amp;MID(Original!F1100,8,1)</f>
        <v>A</v>
      </c>
      <c r="C1100" s="17">
        <f t="shared" si="85"/>
        <v>1</v>
      </c>
      <c r="D1100" s="18">
        <f>Original!G1100+1</f>
        <v>5</v>
      </c>
      <c r="E1100" s="18">
        <f>Original!H1100+1</f>
        <v>4</v>
      </c>
      <c r="F1100" s="18">
        <f>10-Original!I1100+1</f>
        <v>8</v>
      </c>
      <c r="G1100" s="18">
        <f>Original!J1100+1</f>
        <v>5</v>
      </c>
      <c r="H1100" s="18">
        <f>Original!K1100+1</f>
        <v>3</v>
      </c>
      <c r="I1100" s="18">
        <f>10-Original!L1100+1</f>
        <v>7</v>
      </c>
      <c r="J1100" s="4">
        <f t="shared" si="86"/>
        <v>5.333333333333333</v>
      </c>
      <c r="K1100" s="18">
        <f>Original!M1100</f>
        <v>8</v>
      </c>
      <c r="L1100" s="20">
        <f>IF(RIGHT(Original!N1100,3)="â‚¬",LEFT(Original!N1100,(LEN(Original!N1100)-3)),Original!N1100)</f>
        <v>300</v>
      </c>
      <c r="M1100" s="21">
        <f t="shared" si="87"/>
        <v>300</v>
      </c>
      <c r="N1100" s="5">
        <f t="shared" si="88"/>
        <v>300</v>
      </c>
      <c r="O1100" s="5">
        <f t="shared" si="89"/>
        <v>300</v>
      </c>
      <c r="P1100" s="22" t="str">
        <f>IF(Original!O1100="mÃ¤nnlich","0",IF(Original!O1100="weiblich","1",""))</f>
        <v>1</v>
      </c>
      <c r="Q1100" s="22">
        <f>IFERROR(INDEX(Alter!$B$1:$B$7,MATCH(LEFT(Original!P1100,5),Alter!$A$1:$A$7,0)),"")</f>
        <v>2</v>
      </c>
      <c r="R1100" s="23">
        <f>IFERROR(INDEX(Abschluss!$B$1:$B$10,MATCH(Original!Q1100,Abschluss!$A$1:$A$10,0)),"")</f>
        <v>4</v>
      </c>
      <c r="S1100" s="23">
        <f>IFERROR(INDEX(Tätigkeit!$B$1:$B$10,MATCH(Original!R1100,Tätigkeit!$A$1:$A$10,0)),"")</f>
        <v>1</v>
      </c>
      <c r="T1100" s="23">
        <f>IFERROR(INDEX(Berufsfeld!$B$1:$B$16,MATCH(Original!S1100,Berufsfeld!$A$1:$A$16,0)),"")</f>
        <v>12</v>
      </c>
      <c r="U1100" s="23">
        <f>IFERROR(INDEX(Studium!$B$1:$B$11,MATCH(Original!T1100,Studium!$A$1:$A$11,0)),"")</f>
        <v>4</v>
      </c>
      <c r="V1100" s="24">
        <f>IFERROR(INDEX(Einkommen!$B$1:$B$17,MATCH(Original!U1100,Einkommen!$A$1:$A$17,0)),"")</f>
        <v>1</v>
      </c>
      <c r="W1100" s="24">
        <f>IF(Original!V1100="","",Original!V1100+1)</f>
        <v>5</v>
      </c>
      <c r="X1100" s="24">
        <f>IF(Original!W1100="","",Original!W1100+1)</f>
        <v>3</v>
      </c>
      <c r="Y1100" s="25">
        <f>IF(Original!X1100="ja",1,IF(Original!X1100="nein",0,""))</f>
        <v>1</v>
      </c>
      <c r="Z1100" s="25">
        <f>IF(Original!Y1100="ja",0,IF(Original!Y1100="nein",1,""))</f>
        <v>1</v>
      </c>
      <c r="AA1100" s="25">
        <f>IF(OR(Original!Z1100="Meine Meinung zu Amazon hat meine Entscheidung im ersten Teil des Fragebogens nicht beeinflusst.",neu!C1100=0),0,IF(AND(Original!Z1100="Ich habe mich wegen meiner Amazon-Vorbehalte im ersten Teil des Fragebogens fÃ¼r das Spenden entschieden.",neu!C1100=1),1,""))</f>
        <v>0</v>
      </c>
      <c r="AB1100" s="19"/>
    </row>
    <row r="1101" spans="1:28" x14ac:dyDescent="0.3">
      <c r="A1101" s="17">
        <f>IF(ISBLANK(Original!C1101),1,0)</f>
        <v>0</v>
      </c>
      <c r="B1101" s="2" t="str">
        <f>MID(Original!D1101,8,1)&amp;MID(Original!F1101,8,1)</f>
        <v>A</v>
      </c>
      <c r="C1101" s="17">
        <f t="shared" si="85"/>
        <v>1</v>
      </c>
      <c r="D1101" s="18">
        <f>Original!G1101+1</f>
        <v>8</v>
      </c>
      <c r="E1101" s="18">
        <f>Original!H1101+1</f>
        <v>11</v>
      </c>
      <c r="F1101" s="18">
        <f>10-Original!I1101+1</f>
        <v>3</v>
      </c>
      <c r="G1101" s="18">
        <f>Original!J1101+1</f>
        <v>8</v>
      </c>
      <c r="H1101" s="18">
        <f>Original!K1101+1</f>
        <v>8</v>
      </c>
      <c r="I1101" s="18">
        <f>10-Original!L1101+1</f>
        <v>7</v>
      </c>
      <c r="J1101" s="4">
        <f t="shared" si="86"/>
        <v>7.5</v>
      </c>
      <c r="K1101" s="18">
        <f>Original!M1101</f>
        <v>10</v>
      </c>
      <c r="L1101" s="20">
        <f>IF(RIGHT(Original!N1101,3)="â‚¬",LEFT(Original!N1101,(LEN(Original!N1101)-3)),Original!N1101)</f>
        <v>100</v>
      </c>
      <c r="M1101" s="21">
        <f t="shared" si="87"/>
        <v>100</v>
      </c>
      <c r="N1101" s="5">
        <f t="shared" si="88"/>
        <v>100</v>
      </c>
      <c r="O1101" s="5">
        <f t="shared" si="89"/>
        <v>100</v>
      </c>
      <c r="P1101" s="22" t="str">
        <f>IF(Original!O1101="mÃ¤nnlich","0",IF(Original!O1101="weiblich","1",""))</f>
        <v>0</v>
      </c>
      <c r="Q1101" s="22">
        <f>IFERROR(INDEX(Alter!$B$1:$B$7,MATCH(LEFT(Original!P1101,5),Alter!$A$1:$A$7,0)),"")</f>
        <v>2</v>
      </c>
      <c r="R1101" s="23">
        <f>IFERROR(INDEX(Abschluss!$B$1:$B$10,MATCH(Original!Q1101,Abschluss!$A$1:$A$10,0)),"")</f>
        <v>4</v>
      </c>
      <c r="S1101" s="23">
        <f>IFERROR(INDEX(Tätigkeit!$B$1:$B$10,MATCH(Original!R1101,Tätigkeit!$A$1:$A$10,0)),"")</f>
        <v>1</v>
      </c>
      <c r="T1101" s="23">
        <f>IFERROR(INDEX(Berufsfeld!$B$1:$B$16,MATCH(Original!S1101,Berufsfeld!$A$1:$A$16,0)),"")</f>
        <v>3</v>
      </c>
      <c r="U1101" s="23">
        <f>IFERROR(INDEX(Studium!$B$1:$B$11,MATCH(Original!T1101,Studium!$A$1:$A$11,0)),"")</f>
        <v>7</v>
      </c>
      <c r="V1101" s="24">
        <f>IFERROR(INDEX(Einkommen!$B$1:$B$17,MATCH(Original!U1101,Einkommen!$A$1:$A$17,0)),"")</f>
        <v>1</v>
      </c>
      <c r="W1101" s="24">
        <f>IF(Original!V1101="","",Original!V1101+1)</f>
        <v>6</v>
      </c>
      <c r="X1101" s="24">
        <f>IF(Original!W1101="","",Original!W1101+1)</f>
        <v>4</v>
      </c>
      <c r="Y1101" s="25">
        <f>IF(Original!X1101="ja",1,IF(Original!X1101="nein",0,""))</f>
        <v>1</v>
      </c>
      <c r="Z1101" s="25">
        <f>IF(Original!Y1101="ja",0,IF(Original!Y1101="nein",1,""))</f>
        <v>0</v>
      </c>
      <c r="AA1101" s="25">
        <f>IF(OR(Original!Z1101="Meine Meinung zu Amazon hat meine Entscheidung im ersten Teil des Fragebogens nicht beeinflusst.",neu!C1101=0),0,IF(AND(Original!Z1101="Ich habe mich wegen meiner Amazon-Vorbehalte im ersten Teil des Fragebogens fÃ¼r das Spenden entschieden.",neu!C1101=1),1,""))</f>
        <v>0</v>
      </c>
      <c r="AB1101" s="19"/>
    </row>
    <row r="1102" spans="1:28" x14ac:dyDescent="0.3">
      <c r="A1102" s="17">
        <f>IF(ISBLANK(Original!C1102),1,0)</f>
        <v>0</v>
      </c>
      <c r="B1102" s="2" t="str">
        <f>MID(Original!D1102,8,1)&amp;MID(Original!F1102,8,1)</f>
        <v>A</v>
      </c>
      <c r="C1102" s="17">
        <f t="shared" si="85"/>
        <v>1</v>
      </c>
      <c r="D1102" s="18">
        <f>Original!G1102+1</f>
        <v>8</v>
      </c>
      <c r="E1102" s="18">
        <f>Original!H1102+1</f>
        <v>7</v>
      </c>
      <c r="F1102" s="18">
        <f>10-Original!I1102+1</f>
        <v>3</v>
      </c>
      <c r="G1102" s="18">
        <f>Original!J1102+1</f>
        <v>3</v>
      </c>
      <c r="H1102" s="18">
        <f>Original!K1102+1</f>
        <v>2</v>
      </c>
      <c r="I1102" s="18">
        <f>10-Original!L1102+1</f>
        <v>5</v>
      </c>
      <c r="J1102" s="4">
        <f t="shared" si="86"/>
        <v>4.666666666666667</v>
      </c>
      <c r="K1102" s="18">
        <f>Original!M1102</f>
        <v>6</v>
      </c>
      <c r="L1102" s="20">
        <f>IF(RIGHT(Original!N1102,3)="â‚¬",LEFT(Original!N1102,(LEN(Original!N1102)-3)),Original!N1102)</f>
        <v>500</v>
      </c>
      <c r="M1102" s="21">
        <f t="shared" si="87"/>
        <v>500</v>
      </c>
      <c r="N1102" s="5">
        <f t="shared" si="88"/>
        <v>500</v>
      </c>
      <c r="O1102" s="5">
        <f t="shared" si="89"/>
        <v>500</v>
      </c>
      <c r="P1102" s="22" t="str">
        <f>IF(Original!O1102="mÃ¤nnlich","0",IF(Original!O1102="weiblich","1",""))</f>
        <v>1</v>
      </c>
      <c r="Q1102" s="22">
        <f>IFERROR(INDEX(Alter!$B$1:$B$7,MATCH(LEFT(Original!P1102,5),Alter!$A$1:$A$7,0)),"")</f>
        <v>2</v>
      </c>
      <c r="R1102" s="23">
        <f>IFERROR(INDEX(Abschluss!$B$1:$B$10,MATCH(Original!Q1102,Abschluss!$A$1:$A$10,0)),"")</f>
        <v>4</v>
      </c>
      <c r="S1102" s="23">
        <f>IFERROR(INDEX(Tätigkeit!$B$1:$B$10,MATCH(Original!R1102,Tätigkeit!$A$1:$A$10,0)),"")</f>
        <v>1</v>
      </c>
      <c r="T1102" s="23">
        <f>IFERROR(INDEX(Berufsfeld!$B$1:$B$16,MATCH(Original!S1102,Berufsfeld!$A$1:$A$16,0)),"")</f>
        <v>1</v>
      </c>
      <c r="U1102" s="23">
        <f>IFERROR(INDEX(Studium!$B$1:$B$11,MATCH(Original!T1102,Studium!$A$1:$A$11,0)),"")</f>
        <v>7</v>
      </c>
      <c r="V1102" s="24">
        <f>IFERROR(INDEX(Einkommen!$B$1:$B$17,MATCH(Original!U1102,Einkommen!$A$1:$A$17,0)),"")</f>
        <v>1</v>
      </c>
      <c r="W1102" s="24">
        <f>IF(Original!V1102="","",Original!V1102+1)</f>
        <v>6</v>
      </c>
      <c r="X1102" s="24">
        <f>IF(Original!W1102="","",Original!W1102+1)</f>
        <v>3</v>
      </c>
      <c r="Y1102" s="25">
        <f>IF(Original!X1102="ja",1,IF(Original!X1102="nein",0,""))</f>
        <v>1</v>
      </c>
      <c r="Z1102" s="25">
        <f>IF(Original!Y1102="ja",0,IF(Original!Y1102="nein",1,""))</f>
        <v>0</v>
      </c>
      <c r="AA1102" s="25">
        <f>IF(OR(Original!Z1102="Meine Meinung zu Amazon hat meine Entscheidung im ersten Teil des Fragebogens nicht beeinflusst.",neu!C1102=0),0,IF(AND(Original!Z1102="Ich habe mich wegen meiner Amazon-Vorbehalte im ersten Teil des Fragebogens fÃ¼r das Spenden entschieden.",neu!C1102=1),1,""))</f>
        <v>0</v>
      </c>
      <c r="AB1102" s="19"/>
    </row>
    <row r="1103" spans="1:28" x14ac:dyDescent="0.3">
      <c r="A1103" s="17">
        <f>IF(ISBLANK(Original!C1103),1,0)</f>
        <v>0</v>
      </c>
      <c r="B1103" s="2" t="str">
        <f>MID(Original!D1103,8,1)&amp;MID(Original!F1103,8,1)</f>
        <v>A</v>
      </c>
      <c r="C1103" s="17">
        <f t="shared" si="85"/>
        <v>1</v>
      </c>
      <c r="D1103" s="18">
        <f>Original!G1103+1</f>
        <v>3</v>
      </c>
      <c r="E1103" s="18">
        <f>Original!H1103+1</f>
        <v>5</v>
      </c>
      <c r="F1103" s="18">
        <f>10-Original!I1103+1</f>
        <v>3</v>
      </c>
      <c r="G1103" s="18">
        <f>Original!J1103+1</f>
        <v>3</v>
      </c>
      <c r="H1103" s="18">
        <f>Original!K1103+1</f>
        <v>1</v>
      </c>
      <c r="I1103" s="18">
        <f>10-Original!L1103+1</f>
        <v>1</v>
      </c>
      <c r="J1103" s="4">
        <f t="shared" si="86"/>
        <v>2.6666666666666665</v>
      </c>
      <c r="K1103" s="18">
        <f>Original!M1103</f>
        <v>9</v>
      </c>
      <c r="L1103" s="20">
        <f>IF(RIGHT(Original!N1103,3)="â‚¬",LEFT(Original!N1103,(LEN(Original!N1103)-3)),Original!N1103)</f>
        <v>500</v>
      </c>
      <c r="M1103" s="21">
        <f t="shared" si="87"/>
        <v>500</v>
      </c>
      <c r="N1103" s="5">
        <f t="shared" si="88"/>
        <v>500</v>
      </c>
      <c r="O1103" s="5">
        <f t="shared" si="89"/>
        <v>500</v>
      </c>
      <c r="P1103" s="22" t="str">
        <f>IF(Original!O1103="mÃ¤nnlich","0",IF(Original!O1103="weiblich","1",""))</f>
        <v>1</v>
      </c>
      <c r="Q1103" s="22">
        <f>IFERROR(INDEX(Alter!$B$1:$B$7,MATCH(LEFT(Original!P1103,5),Alter!$A$1:$A$7,0)),"")</f>
        <v>2</v>
      </c>
      <c r="R1103" s="23">
        <f>IFERROR(INDEX(Abschluss!$B$1:$B$10,MATCH(Original!Q1103,Abschluss!$A$1:$A$10,0)),"")</f>
        <v>7</v>
      </c>
      <c r="S1103" s="23">
        <f>IFERROR(INDEX(Tätigkeit!$B$1:$B$10,MATCH(Original!R1103,Tätigkeit!$A$1:$A$10,0)),"")</f>
        <v>1</v>
      </c>
      <c r="T1103" s="23">
        <f>IFERROR(INDEX(Berufsfeld!$B$1:$B$16,MATCH(Original!S1103,Berufsfeld!$A$1:$A$16,0)),"")</f>
        <v>11</v>
      </c>
      <c r="U1103" s="23">
        <f>IFERROR(INDEX(Studium!$B$1:$B$11,MATCH(Original!T1103,Studium!$A$1:$A$11,0)),"")</f>
        <v>9</v>
      </c>
      <c r="V1103" s="24">
        <f>IFERROR(INDEX(Einkommen!$B$1:$B$17,MATCH(Original!U1103,Einkommen!$A$1:$A$17,0)),"")</f>
        <v>2</v>
      </c>
      <c r="W1103" s="24">
        <f>IF(Original!V1103="","",Original!V1103+1)</f>
        <v>2</v>
      </c>
      <c r="X1103" s="24">
        <f>IF(Original!W1103="","",Original!W1103+1)</f>
        <v>2</v>
      </c>
      <c r="Y1103" s="25">
        <f>IF(Original!X1103="ja",1,IF(Original!X1103="nein",0,""))</f>
        <v>1</v>
      </c>
      <c r="Z1103" s="25">
        <f>IF(Original!Y1103="ja",0,IF(Original!Y1103="nein",1,""))</f>
        <v>0</v>
      </c>
      <c r="AA1103" s="25">
        <f>IF(OR(Original!Z1103="Meine Meinung zu Amazon hat meine Entscheidung im ersten Teil des Fragebogens nicht beeinflusst.",neu!C1103=0),0,IF(AND(Original!Z1103="Ich habe mich wegen meiner Amazon-Vorbehalte im ersten Teil des Fragebogens fÃ¼r das Spenden entschieden.",neu!C1103=1),1,""))</f>
        <v>0</v>
      </c>
      <c r="AB1103" s="19"/>
    </row>
    <row r="1104" spans="1:28" x14ac:dyDescent="0.3">
      <c r="A1104" s="17">
        <f>IF(ISBLANK(Original!C1104),1,0)</f>
        <v>1</v>
      </c>
      <c r="B1104" s="2" t="str">
        <f>MID(Original!D1104,8,1)&amp;MID(Original!F1104,8,1)</f>
        <v>B</v>
      </c>
      <c r="C1104" s="17">
        <f t="shared" si="85"/>
        <v>0</v>
      </c>
      <c r="D1104" s="18">
        <f>Original!G1104+1</f>
        <v>7</v>
      </c>
      <c r="E1104" s="18">
        <f>Original!H1104+1</f>
        <v>5</v>
      </c>
      <c r="F1104" s="18">
        <f>10-Original!I1104+1</f>
        <v>6</v>
      </c>
      <c r="G1104" s="18">
        <f>Original!J1104+1</f>
        <v>8</v>
      </c>
      <c r="H1104" s="18">
        <f>Original!K1104+1</f>
        <v>4</v>
      </c>
      <c r="I1104" s="18">
        <f>10-Original!L1104+1</f>
        <v>5</v>
      </c>
      <c r="J1104" s="4">
        <f t="shared" si="86"/>
        <v>5.833333333333333</v>
      </c>
      <c r="K1104" s="18">
        <f>Original!M1104</f>
        <v>7</v>
      </c>
      <c r="L1104" s="20">
        <f>IF(RIGHT(Original!N1104,3)="â‚¬",LEFT(Original!N1104,(LEN(Original!N1104)-3)),Original!N1104)</f>
        <v>100</v>
      </c>
      <c r="M1104" s="21">
        <f t="shared" si="87"/>
        <v>100</v>
      </c>
      <c r="N1104" s="5">
        <f t="shared" si="88"/>
        <v>100</v>
      </c>
      <c r="O1104" s="5">
        <f t="shared" si="89"/>
        <v>100</v>
      </c>
      <c r="P1104" s="22" t="str">
        <f>IF(Original!O1104="mÃ¤nnlich","0",IF(Original!O1104="weiblich","1",""))</f>
        <v>0</v>
      </c>
      <c r="Q1104" s="22">
        <f>IFERROR(INDEX(Alter!$B$1:$B$7,MATCH(LEFT(Original!P1104,5),Alter!$A$1:$A$7,0)),"")</f>
        <v>3</v>
      </c>
      <c r="R1104" s="23">
        <f>IFERROR(INDEX(Abschluss!$B$1:$B$10,MATCH(Original!Q1104,Abschluss!$A$1:$A$10,0)),"")</f>
        <v>4</v>
      </c>
      <c r="S1104" s="23">
        <f>IFERROR(INDEX(Tätigkeit!$B$1:$B$10,MATCH(Original!R1104,Tätigkeit!$A$1:$A$10,0)),"")</f>
        <v>7</v>
      </c>
      <c r="T1104" s="23">
        <f>IFERROR(INDEX(Berufsfeld!$B$1:$B$16,MATCH(Original!S1104,Berufsfeld!$A$1:$A$16,0)),"")</f>
        <v>8</v>
      </c>
      <c r="U1104" s="23">
        <f>IFERROR(INDEX(Studium!$B$1:$B$11,MATCH(Original!T1104,Studium!$A$1:$A$11,0)),"")</f>
        <v>2</v>
      </c>
      <c r="V1104" s="24">
        <f>IFERROR(INDEX(Einkommen!$B$1:$B$17,MATCH(Original!U1104,Einkommen!$A$1:$A$17,0)),"")</f>
        <v>1</v>
      </c>
      <c r="W1104" s="24">
        <f>IF(Original!V1104="","",Original!V1104+1)</f>
        <v>3</v>
      </c>
      <c r="X1104" s="24">
        <f>IF(Original!W1104="","",Original!W1104+1)</f>
        <v>4</v>
      </c>
      <c r="Y1104" s="25">
        <f>IF(Original!X1104="ja",1,IF(Original!X1104="nein",0,""))</f>
        <v>1</v>
      </c>
      <c r="Z1104" s="25">
        <f>IF(Original!Y1104="ja",0,IF(Original!Y1104="nein",1,""))</f>
        <v>0</v>
      </c>
      <c r="AA1104" s="25">
        <f>IF(OR(Original!Z1104="Meine Meinung zu Amazon hat meine Entscheidung im ersten Teil des Fragebogens nicht beeinflusst.",neu!C1104=0),0,IF(AND(Original!Z1104="Ich habe mich wegen meiner Amazon-Vorbehalte im ersten Teil des Fragebogens fÃ¼r das Spenden entschieden.",neu!C1104=1),1,""))</f>
        <v>0</v>
      </c>
      <c r="AB1104" s="19"/>
    </row>
    <row r="1105" spans="1:28" x14ac:dyDescent="0.3">
      <c r="A1105" s="17">
        <f>IF(ISBLANK(Original!C1105),1,0)</f>
        <v>1</v>
      </c>
      <c r="B1105" s="2" t="str">
        <f>MID(Original!D1105,8,1)&amp;MID(Original!F1105,8,1)</f>
        <v>A</v>
      </c>
      <c r="C1105" s="17">
        <f t="shared" si="85"/>
        <v>1</v>
      </c>
      <c r="D1105" s="18">
        <f>Original!G1105+1</f>
        <v>6</v>
      </c>
      <c r="E1105" s="18">
        <f>Original!H1105+1</f>
        <v>3</v>
      </c>
      <c r="F1105" s="18">
        <f>10-Original!I1105+1</f>
        <v>2</v>
      </c>
      <c r="G1105" s="18">
        <f>Original!J1105+1</f>
        <v>4</v>
      </c>
      <c r="H1105" s="18">
        <f>Original!K1105+1</f>
        <v>3</v>
      </c>
      <c r="I1105" s="18">
        <f>10-Original!L1105+1</f>
        <v>3</v>
      </c>
      <c r="J1105" s="4">
        <f t="shared" si="86"/>
        <v>3.5</v>
      </c>
      <c r="K1105" s="18">
        <f>Original!M1105</f>
        <v>8</v>
      </c>
      <c r="L1105" s="20">
        <f>IF(RIGHT(Original!N1105,3)="â‚¬",LEFT(Original!N1105,(LEN(Original!N1105)-3)),Original!N1105)</f>
        <v>20</v>
      </c>
      <c r="M1105" s="21">
        <f t="shared" si="87"/>
        <v>20</v>
      </c>
      <c r="N1105" s="5">
        <f t="shared" si="88"/>
        <v>20</v>
      </c>
      <c r="O1105" s="5">
        <f t="shared" si="89"/>
        <v>20</v>
      </c>
      <c r="P1105" s="22" t="str">
        <f>IF(Original!O1105="mÃ¤nnlich","0",IF(Original!O1105="weiblich","1",""))</f>
        <v>1</v>
      </c>
      <c r="Q1105" s="22">
        <f>IFERROR(INDEX(Alter!$B$1:$B$7,MATCH(LEFT(Original!P1105,5),Alter!$A$1:$A$7,0)),"")</f>
        <v>2</v>
      </c>
      <c r="R1105" s="23">
        <f>IFERROR(INDEX(Abschluss!$B$1:$B$10,MATCH(Original!Q1105,Abschluss!$A$1:$A$10,0)),"")</f>
        <v>7</v>
      </c>
      <c r="S1105" s="23">
        <f>IFERROR(INDEX(Tätigkeit!$B$1:$B$10,MATCH(Original!R1105,Tätigkeit!$A$1:$A$10,0)),"")</f>
        <v>1</v>
      </c>
      <c r="T1105" s="23">
        <f>IFERROR(INDEX(Berufsfeld!$B$1:$B$16,MATCH(Original!S1105,Berufsfeld!$A$1:$A$16,0)),"")</f>
        <v>12</v>
      </c>
      <c r="U1105" s="23">
        <f>IFERROR(INDEX(Studium!$B$1:$B$11,MATCH(Original!T1105,Studium!$A$1:$A$11,0)),"")</f>
        <v>10</v>
      </c>
      <c r="V1105" s="24">
        <f>IFERROR(INDEX(Einkommen!$B$1:$B$17,MATCH(Original!U1105,Einkommen!$A$1:$A$17,0)),"")</f>
        <v>3</v>
      </c>
      <c r="W1105" s="24">
        <f>IF(Original!V1105="","",Original!V1105+1)</f>
        <v>3</v>
      </c>
      <c r="X1105" s="24">
        <f>IF(Original!W1105="","",Original!W1105+1)</f>
        <v>3</v>
      </c>
      <c r="Y1105" s="25">
        <f>IF(Original!X1105="ja",1,IF(Original!X1105="nein",0,""))</f>
        <v>1</v>
      </c>
      <c r="Z1105" s="25">
        <f>IF(Original!Y1105="ja",0,IF(Original!Y1105="nein",1,""))</f>
        <v>0</v>
      </c>
      <c r="AA1105" s="25">
        <f>IF(OR(Original!Z1105="Meine Meinung zu Amazon hat meine Entscheidung im ersten Teil des Fragebogens nicht beeinflusst.",neu!C1105=0),0,IF(AND(Original!Z1105="Ich habe mich wegen meiner Amazon-Vorbehalte im ersten Teil des Fragebogens fÃ¼r das Spenden entschieden.",neu!C1105=1),1,""))</f>
        <v>0</v>
      </c>
      <c r="AB1105" s="19"/>
    </row>
    <row r="1106" spans="1:28" x14ac:dyDescent="0.3">
      <c r="A1106" s="17">
        <f>IF(ISBLANK(Original!C1106),1,0)</f>
        <v>0</v>
      </c>
      <c r="B1106" s="2" t="str">
        <f>MID(Original!D1106,8,1)&amp;MID(Original!F1106,8,1)</f>
        <v>A</v>
      </c>
      <c r="C1106" s="17">
        <f t="shared" si="85"/>
        <v>1</v>
      </c>
      <c r="D1106" s="18">
        <f>Original!G1106+1</f>
        <v>6</v>
      </c>
      <c r="E1106" s="18">
        <f>Original!H1106+1</f>
        <v>6</v>
      </c>
      <c r="F1106" s="18">
        <f>10-Original!I1106+1</f>
        <v>6</v>
      </c>
      <c r="G1106" s="18">
        <f>Original!J1106+1</f>
        <v>4</v>
      </c>
      <c r="H1106" s="18">
        <f>Original!K1106+1</f>
        <v>6</v>
      </c>
      <c r="I1106" s="18">
        <f>10-Original!L1106+1</f>
        <v>5</v>
      </c>
      <c r="J1106" s="4">
        <f t="shared" si="86"/>
        <v>5.5</v>
      </c>
      <c r="K1106" s="18">
        <f>Original!M1106</f>
        <v>9</v>
      </c>
      <c r="L1106" s="20" t="str">
        <f>IF(RIGHT(Original!N1106,3)="â‚¬",LEFT(Original!N1106,(LEN(Original!N1106)-3)),Original!N1106)</f>
        <v>500</v>
      </c>
      <c r="M1106" s="21" t="str">
        <f t="shared" si="87"/>
        <v>500</v>
      </c>
      <c r="N1106" s="5" t="str">
        <f t="shared" si="88"/>
        <v>500</v>
      </c>
      <c r="O1106" s="5">
        <f t="shared" si="89"/>
        <v>500</v>
      </c>
      <c r="P1106" s="22" t="str">
        <f>IF(Original!O1106="mÃ¤nnlich","0",IF(Original!O1106="weiblich","1",""))</f>
        <v>1</v>
      </c>
      <c r="Q1106" s="22">
        <f>IFERROR(INDEX(Alter!$B$1:$B$7,MATCH(LEFT(Original!P1106,5),Alter!$A$1:$A$7,0)),"")</f>
        <v>2</v>
      </c>
      <c r="R1106" s="23">
        <f>IFERROR(INDEX(Abschluss!$B$1:$B$10,MATCH(Original!Q1106,Abschluss!$A$1:$A$10,0)),"")</f>
        <v>4</v>
      </c>
      <c r="S1106" s="23">
        <f>IFERROR(INDEX(Tätigkeit!$B$1:$B$10,MATCH(Original!R1106,Tätigkeit!$A$1:$A$10,0)),"")</f>
        <v>1</v>
      </c>
      <c r="T1106" s="23">
        <f>IFERROR(INDEX(Berufsfeld!$B$1:$B$16,MATCH(Original!S1106,Berufsfeld!$A$1:$A$16,0)),"")</f>
        <v>1</v>
      </c>
      <c r="U1106" s="23">
        <f>IFERROR(INDEX(Studium!$B$1:$B$11,MATCH(Original!T1106,Studium!$A$1:$A$11,0)),"")</f>
        <v>7</v>
      </c>
      <c r="V1106" s="24">
        <f>IFERROR(INDEX(Einkommen!$B$1:$B$17,MATCH(Original!U1106,Einkommen!$A$1:$A$17,0)),"")</f>
        <v>1</v>
      </c>
      <c r="W1106" s="24">
        <f>IF(Original!V1106="","",Original!V1106+1)</f>
        <v>1</v>
      </c>
      <c r="X1106" s="24">
        <f>IF(Original!W1106="","",Original!W1106+1)</f>
        <v>2</v>
      </c>
      <c r="Y1106" s="25">
        <f>IF(Original!X1106="ja",1,IF(Original!X1106="nein",0,""))</f>
        <v>1</v>
      </c>
      <c r="Z1106" s="25">
        <f>IF(Original!Y1106="ja",0,IF(Original!Y1106="nein",1,""))</f>
        <v>0</v>
      </c>
      <c r="AA1106" s="25">
        <f>IF(OR(Original!Z1106="Meine Meinung zu Amazon hat meine Entscheidung im ersten Teil des Fragebogens nicht beeinflusst.",neu!C1106=0),0,IF(AND(Original!Z1106="Ich habe mich wegen meiner Amazon-Vorbehalte im ersten Teil des Fragebogens fÃ¼r das Spenden entschieden.",neu!C1106=1),1,""))</f>
        <v>0</v>
      </c>
      <c r="AB1106" s="19"/>
    </row>
    <row r="1107" spans="1:28" x14ac:dyDescent="0.3">
      <c r="A1107" s="17">
        <f>IF(ISBLANK(Original!C1107),1,0)</f>
        <v>1</v>
      </c>
      <c r="B1107" s="2" t="str">
        <f>MID(Original!D1107,8,1)&amp;MID(Original!F1107,8,1)</f>
        <v>B</v>
      </c>
      <c r="C1107" s="17">
        <f t="shared" si="85"/>
        <v>0</v>
      </c>
      <c r="D1107" s="18">
        <f>Original!G1107+1</f>
        <v>1</v>
      </c>
      <c r="E1107" s="18">
        <f>Original!H1107+1</f>
        <v>1</v>
      </c>
      <c r="F1107" s="18">
        <f>10-Original!I1107+1</f>
        <v>1</v>
      </c>
      <c r="G1107" s="18">
        <f>Original!J1107+1</f>
        <v>1</v>
      </c>
      <c r="H1107" s="18">
        <f>Original!K1107+1</f>
        <v>1</v>
      </c>
      <c r="I1107" s="18">
        <f>10-Original!L1107+1</f>
        <v>1</v>
      </c>
      <c r="J1107" s="4">
        <f t="shared" si="86"/>
        <v>1</v>
      </c>
      <c r="K1107" s="18">
        <f>Original!M1107</f>
        <v>10</v>
      </c>
      <c r="L1107" s="20">
        <f>IF(RIGHT(Original!N1107,3)="â‚¬",LEFT(Original!N1107,(LEN(Original!N1107)-3)),Original!N1107)</f>
        <v>10</v>
      </c>
      <c r="M1107" s="21">
        <f t="shared" si="87"/>
        <v>10</v>
      </c>
      <c r="N1107" s="5">
        <f t="shared" si="88"/>
        <v>10</v>
      </c>
      <c r="O1107" s="5">
        <f t="shared" si="89"/>
        <v>10</v>
      </c>
      <c r="P1107" s="22" t="str">
        <f>IF(Original!O1107="mÃ¤nnlich","0",IF(Original!O1107="weiblich","1",""))</f>
        <v>0</v>
      </c>
      <c r="Q1107" s="22">
        <f>IFERROR(INDEX(Alter!$B$1:$B$7,MATCH(LEFT(Original!P1107,5),Alter!$A$1:$A$7,0)),"")</f>
        <v>3</v>
      </c>
      <c r="R1107" s="23">
        <f>IFERROR(INDEX(Abschluss!$B$1:$B$10,MATCH(Original!Q1107,Abschluss!$A$1:$A$10,0)),"")</f>
        <v>5</v>
      </c>
      <c r="S1107" s="23">
        <f>IFERROR(INDEX(Tätigkeit!$B$1:$B$10,MATCH(Original!R1107,Tätigkeit!$A$1:$A$10,0)),"")</f>
        <v>2</v>
      </c>
      <c r="T1107" s="23">
        <f>IFERROR(INDEX(Berufsfeld!$B$1:$B$16,MATCH(Original!S1107,Berufsfeld!$A$1:$A$16,0)),"")</f>
        <v>7</v>
      </c>
      <c r="U1107" s="23">
        <f>IFERROR(INDEX(Studium!$B$1:$B$11,MATCH(Original!T1107,Studium!$A$1:$A$11,0)),"")</f>
        <v>1</v>
      </c>
      <c r="V1107" s="24">
        <f>IFERROR(INDEX(Einkommen!$B$1:$B$17,MATCH(Original!U1107,Einkommen!$A$1:$A$17,0)),"")</f>
        <v>7</v>
      </c>
      <c r="W1107" s="24">
        <f>IF(Original!V1107="","",Original!V1107+1)</f>
        <v>7</v>
      </c>
      <c r="X1107" s="24">
        <f>IF(Original!W1107="","",Original!W1107+1)</f>
        <v>1</v>
      </c>
      <c r="Y1107" s="25">
        <f>IF(Original!X1107="ja",1,IF(Original!X1107="nein",0,""))</f>
        <v>1</v>
      </c>
      <c r="Z1107" s="25">
        <f>IF(Original!Y1107="ja",0,IF(Original!Y1107="nein",1,""))</f>
        <v>0</v>
      </c>
      <c r="AA1107" s="25">
        <f>IF(OR(Original!Z1107="Meine Meinung zu Amazon hat meine Entscheidung im ersten Teil des Fragebogens nicht beeinflusst.",neu!C1107=0),0,IF(AND(Original!Z1107="Ich habe mich wegen meiner Amazon-Vorbehalte im ersten Teil des Fragebogens fÃ¼r das Spenden entschieden.",neu!C1107=1),1,""))</f>
        <v>0</v>
      </c>
      <c r="AB1107" s="19"/>
    </row>
    <row r="1108" spans="1:28" x14ac:dyDescent="0.3">
      <c r="A1108" s="17">
        <f>IF(ISBLANK(Original!C1108),1,0)</f>
        <v>0</v>
      </c>
      <c r="B1108" s="2" t="str">
        <f>MID(Original!D1108,8,1)&amp;MID(Original!F1108,8,1)</f>
        <v>A</v>
      </c>
      <c r="C1108" s="17">
        <f t="shared" si="85"/>
        <v>1</v>
      </c>
      <c r="D1108" s="18">
        <f>Original!G1108+1</f>
        <v>5</v>
      </c>
      <c r="E1108" s="18">
        <f>Original!H1108+1</f>
        <v>8</v>
      </c>
      <c r="F1108" s="18">
        <f>10-Original!I1108+1</f>
        <v>4</v>
      </c>
      <c r="G1108" s="18">
        <f>Original!J1108+1</f>
        <v>4</v>
      </c>
      <c r="H1108" s="18">
        <f>Original!K1108+1</f>
        <v>4</v>
      </c>
      <c r="I1108" s="18">
        <f>10-Original!L1108+1</f>
        <v>5</v>
      </c>
      <c r="J1108" s="4">
        <f t="shared" si="86"/>
        <v>5</v>
      </c>
      <c r="K1108" s="18">
        <f>Original!M1108</f>
        <v>6</v>
      </c>
      <c r="L1108" s="20">
        <f>IF(RIGHT(Original!N1108,3)="â‚¬",LEFT(Original!N1108,(LEN(Original!N1108)-3)),Original!N1108)</f>
        <v>0</v>
      </c>
      <c r="M1108" s="21">
        <f t="shared" si="87"/>
        <v>0</v>
      </c>
      <c r="N1108" s="5">
        <f t="shared" si="88"/>
        <v>0</v>
      </c>
      <c r="O1108" s="5">
        <f t="shared" si="89"/>
        <v>0</v>
      </c>
      <c r="P1108" s="22" t="str">
        <f>IF(Original!O1108="mÃ¤nnlich","0",IF(Original!O1108="weiblich","1",""))</f>
        <v>1</v>
      </c>
      <c r="Q1108" s="22">
        <f>IFERROR(INDEX(Alter!$B$1:$B$7,MATCH(LEFT(Original!P1108,5),Alter!$A$1:$A$7,0)),"")</f>
        <v>2</v>
      </c>
      <c r="R1108" s="23">
        <f>IFERROR(INDEX(Abschluss!$B$1:$B$10,MATCH(Original!Q1108,Abschluss!$A$1:$A$10,0)),"")</f>
        <v>8</v>
      </c>
      <c r="S1108" s="23">
        <f>IFERROR(INDEX(Tätigkeit!$B$1:$B$10,MATCH(Original!R1108,Tätigkeit!$A$1:$A$10,0)),"")</f>
        <v>1</v>
      </c>
      <c r="T1108" s="23">
        <f>IFERROR(INDEX(Berufsfeld!$B$1:$B$16,MATCH(Original!S1108,Berufsfeld!$A$1:$A$16,0)),"")</f>
        <v>8</v>
      </c>
      <c r="U1108" s="23" t="str">
        <f>IFERROR(INDEX(Studium!$B$1:$B$11,MATCH(Original!T1108,Studium!$A$1:$A$11,0)),"")</f>
        <v/>
      </c>
      <c r="V1108" s="24">
        <f>IFERROR(INDEX(Einkommen!$B$1:$B$17,MATCH(Original!U1108,Einkommen!$A$1:$A$17,0)),"")</f>
        <v>2</v>
      </c>
      <c r="W1108" s="24">
        <f>IF(Original!V1108="","",Original!V1108+1)</f>
        <v>3</v>
      </c>
      <c r="X1108" s="24">
        <f>IF(Original!W1108="","",Original!W1108+1)</f>
        <v>3</v>
      </c>
      <c r="Y1108" s="25">
        <f>IF(Original!X1108="ja",1,IF(Original!X1108="nein",0,""))</f>
        <v>0</v>
      </c>
      <c r="Z1108" s="25">
        <f>IF(Original!Y1108="ja",0,IF(Original!Y1108="nein",1,""))</f>
        <v>0</v>
      </c>
      <c r="AA1108" s="25">
        <f>IF(OR(Original!Z1108="Meine Meinung zu Amazon hat meine Entscheidung im ersten Teil des Fragebogens nicht beeinflusst.",neu!C1108=0),0,IF(AND(Original!Z1108="Ich habe mich wegen meiner Amazon-Vorbehalte im ersten Teil des Fragebogens fÃ¼r das Spenden entschieden.",neu!C1108=1),1,""))</f>
        <v>0</v>
      </c>
      <c r="AB1108" s="19"/>
    </row>
    <row r="1109" spans="1:28" x14ac:dyDescent="0.3">
      <c r="A1109" s="17">
        <f>IF(ISBLANK(Original!C1109),1,0)</f>
        <v>1</v>
      </c>
      <c r="B1109" s="2" t="str">
        <f>MID(Original!D1109,8,1)&amp;MID(Original!F1109,8,1)</f>
        <v>A</v>
      </c>
      <c r="C1109" s="17">
        <f t="shared" si="85"/>
        <v>1</v>
      </c>
      <c r="D1109" s="18">
        <f>Original!G1109+1</f>
        <v>4</v>
      </c>
      <c r="E1109" s="18">
        <f>Original!H1109+1</f>
        <v>1</v>
      </c>
      <c r="F1109" s="18">
        <f>10-Original!I1109+1</f>
        <v>1</v>
      </c>
      <c r="G1109" s="18">
        <f>Original!J1109+1</f>
        <v>6</v>
      </c>
      <c r="H1109" s="18">
        <f>Original!K1109+1</f>
        <v>1</v>
      </c>
      <c r="I1109" s="18">
        <f>10-Original!L1109+1</f>
        <v>6</v>
      </c>
      <c r="J1109" s="4">
        <f t="shared" si="86"/>
        <v>3.1666666666666665</v>
      </c>
      <c r="K1109" s="18">
        <f>Original!M1109</f>
        <v>8</v>
      </c>
      <c r="L1109" s="20">
        <f>IF(RIGHT(Original!N1109,3)="â‚¬",LEFT(Original!N1109,(LEN(Original!N1109)-3)),Original!N1109)</f>
        <v>50</v>
      </c>
      <c r="M1109" s="21">
        <f t="shared" si="87"/>
        <v>50</v>
      </c>
      <c r="N1109" s="5">
        <f t="shared" si="88"/>
        <v>50</v>
      </c>
      <c r="O1109" s="5">
        <f t="shared" si="89"/>
        <v>50</v>
      </c>
      <c r="P1109" s="22" t="str">
        <f>IF(Original!O1109="mÃ¤nnlich","0",IF(Original!O1109="weiblich","1",""))</f>
        <v>1</v>
      </c>
      <c r="Q1109" s="22">
        <f>IFERROR(INDEX(Alter!$B$1:$B$7,MATCH(LEFT(Original!P1109,5),Alter!$A$1:$A$7,0)),"")</f>
        <v>2</v>
      </c>
      <c r="R1109" s="23">
        <f>IFERROR(INDEX(Abschluss!$B$1:$B$10,MATCH(Original!Q1109,Abschluss!$A$1:$A$10,0)),"")</f>
        <v>4</v>
      </c>
      <c r="S1109" s="23">
        <f>IFERROR(INDEX(Tätigkeit!$B$1:$B$10,MATCH(Original!R1109,Tätigkeit!$A$1:$A$10,0)),"")</f>
        <v>1</v>
      </c>
      <c r="T1109" s="23">
        <f>IFERROR(INDEX(Berufsfeld!$B$1:$B$16,MATCH(Original!S1109,Berufsfeld!$A$1:$A$16,0)),"")</f>
        <v>1</v>
      </c>
      <c r="U1109" s="23">
        <f>IFERROR(INDEX(Studium!$B$1:$B$11,MATCH(Original!T1109,Studium!$A$1:$A$11,0)),"")</f>
        <v>2</v>
      </c>
      <c r="V1109" s="24">
        <f>IFERROR(INDEX(Einkommen!$B$1:$B$17,MATCH(Original!U1109,Einkommen!$A$1:$A$17,0)),"")</f>
        <v>1</v>
      </c>
      <c r="W1109" s="24">
        <f>IF(Original!V1109="","",Original!V1109+1)</f>
        <v>4</v>
      </c>
      <c r="X1109" s="24">
        <f>IF(Original!W1109="","",Original!W1109+1)</f>
        <v>2</v>
      </c>
      <c r="Y1109" s="25">
        <f>IF(Original!X1109="ja",1,IF(Original!X1109="nein",0,""))</f>
        <v>1</v>
      </c>
      <c r="Z1109" s="25">
        <f>IF(Original!Y1109="ja",0,IF(Original!Y1109="nein",1,""))</f>
        <v>0</v>
      </c>
      <c r="AA1109" s="25">
        <f>IF(OR(Original!Z1109="Meine Meinung zu Amazon hat meine Entscheidung im ersten Teil des Fragebogens nicht beeinflusst.",neu!C1109=0),0,IF(AND(Original!Z1109="Ich habe mich wegen meiner Amazon-Vorbehalte im ersten Teil des Fragebogens fÃ¼r das Spenden entschieden.",neu!C1109=1),1,""))</f>
        <v>1</v>
      </c>
      <c r="AB1109" s="19"/>
    </row>
    <row r="1110" spans="1:28" x14ac:dyDescent="0.3">
      <c r="A1110" s="17">
        <f>IF(ISBLANK(Original!C1110),1,0)</f>
        <v>1</v>
      </c>
      <c r="B1110" s="2" t="str">
        <f>MID(Original!D1110,8,1)&amp;MID(Original!F1110,8,1)</f>
        <v>A</v>
      </c>
      <c r="C1110" s="17">
        <f t="shared" si="85"/>
        <v>1</v>
      </c>
      <c r="D1110" s="18">
        <f>Original!G1110+1</f>
        <v>3</v>
      </c>
      <c r="E1110" s="18">
        <f>Original!H1110+1</f>
        <v>9</v>
      </c>
      <c r="F1110" s="18">
        <f>10-Original!I1110+1</f>
        <v>2</v>
      </c>
      <c r="G1110" s="18">
        <f>Original!J1110+1</f>
        <v>6</v>
      </c>
      <c r="H1110" s="18">
        <f>Original!K1110+1</f>
        <v>2</v>
      </c>
      <c r="I1110" s="18">
        <f>10-Original!L1110+1</f>
        <v>2</v>
      </c>
      <c r="J1110" s="4">
        <f t="shared" si="86"/>
        <v>4</v>
      </c>
      <c r="K1110" s="18">
        <f>Original!M1110</f>
        <v>9</v>
      </c>
      <c r="L1110" s="20">
        <f>IF(RIGHT(Original!N1110,3)="â‚¬",LEFT(Original!N1110,(LEN(Original!N1110)-3)),Original!N1110)</f>
        <v>500</v>
      </c>
      <c r="M1110" s="21">
        <f t="shared" si="87"/>
        <v>500</v>
      </c>
      <c r="N1110" s="5">
        <f t="shared" si="88"/>
        <v>500</v>
      </c>
      <c r="O1110" s="5">
        <f t="shared" si="89"/>
        <v>500</v>
      </c>
      <c r="P1110" s="22" t="str">
        <f>IF(Original!O1110="mÃ¤nnlich","0",IF(Original!O1110="weiblich","1",""))</f>
        <v>0</v>
      </c>
      <c r="Q1110" s="22">
        <f>IFERROR(INDEX(Alter!$B$1:$B$7,MATCH(LEFT(Original!P1110,5),Alter!$A$1:$A$7,0)),"")</f>
        <v>3</v>
      </c>
      <c r="R1110" s="23">
        <f>IFERROR(INDEX(Abschluss!$B$1:$B$10,MATCH(Original!Q1110,Abschluss!$A$1:$A$10,0)),"")</f>
        <v>8</v>
      </c>
      <c r="S1110" s="23">
        <f>IFERROR(INDEX(Tätigkeit!$B$1:$B$10,MATCH(Original!R1110,Tätigkeit!$A$1:$A$10,0)),"")</f>
        <v>3</v>
      </c>
      <c r="T1110" s="23">
        <f>IFERROR(INDEX(Berufsfeld!$B$1:$B$16,MATCH(Original!S1110,Berufsfeld!$A$1:$A$16,0)),"")</f>
        <v>2</v>
      </c>
      <c r="U1110" s="23">
        <f>IFERROR(INDEX(Studium!$B$1:$B$11,MATCH(Original!T1110,Studium!$A$1:$A$11,0)),"")</f>
        <v>1</v>
      </c>
      <c r="V1110" s="24">
        <f>IFERROR(INDEX(Einkommen!$B$1:$B$17,MATCH(Original!U1110,Einkommen!$A$1:$A$17,0)),"")</f>
        <v>2</v>
      </c>
      <c r="W1110" s="24">
        <f>IF(Original!V1110="","",Original!V1110+1)</f>
        <v>2</v>
      </c>
      <c r="X1110" s="24">
        <f>IF(Original!W1110="","",Original!W1110+1)</f>
        <v>3</v>
      </c>
      <c r="Y1110" s="25">
        <f>IF(Original!X1110="ja",1,IF(Original!X1110="nein",0,""))</f>
        <v>1</v>
      </c>
      <c r="Z1110" s="25">
        <f>IF(Original!Y1110="ja",0,IF(Original!Y1110="nein",1,""))</f>
        <v>0</v>
      </c>
      <c r="AA1110" s="25">
        <f>IF(OR(Original!Z1110="Meine Meinung zu Amazon hat meine Entscheidung im ersten Teil des Fragebogens nicht beeinflusst.",neu!C1110=0),0,IF(AND(Original!Z1110="Ich habe mich wegen meiner Amazon-Vorbehalte im ersten Teil des Fragebogens fÃ¼r das Spenden entschieden.",neu!C1110=1),1,""))</f>
        <v>0</v>
      </c>
      <c r="AB1110" s="19"/>
    </row>
    <row r="1111" spans="1:28" x14ac:dyDescent="0.3">
      <c r="A1111" s="17">
        <f>IF(ISBLANK(Original!C1111),1,0)</f>
        <v>1</v>
      </c>
      <c r="B1111" s="2" t="str">
        <f>MID(Original!D1111,8,1)&amp;MID(Original!F1111,8,1)</f>
        <v>A</v>
      </c>
      <c r="C1111" s="17">
        <f t="shared" si="85"/>
        <v>1</v>
      </c>
      <c r="D1111" s="18">
        <f>Original!G1111+1</f>
        <v>6</v>
      </c>
      <c r="E1111" s="18">
        <f>Original!H1111+1</f>
        <v>10</v>
      </c>
      <c r="F1111" s="18">
        <f>10-Original!I1111+1</f>
        <v>10</v>
      </c>
      <c r="G1111" s="18">
        <f>Original!J1111+1</f>
        <v>2</v>
      </c>
      <c r="H1111" s="18">
        <f>Original!K1111+1</f>
        <v>1</v>
      </c>
      <c r="I1111" s="18">
        <f>10-Original!L1111+1</f>
        <v>4</v>
      </c>
      <c r="J1111" s="4">
        <f t="shared" si="86"/>
        <v>5.5</v>
      </c>
      <c r="K1111" s="18">
        <f>Original!M1111</f>
        <v>10</v>
      </c>
      <c r="L1111" s="20">
        <f>IF(RIGHT(Original!N1111,3)="â‚¬",LEFT(Original!N1111,(LEN(Original!N1111)-3)),Original!N1111)</f>
        <v>100</v>
      </c>
      <c r="M1111" s="21">
        <f t="shared" si="87"/>
        <v>100</v>
      </c>
      <c r="N1111" s="5">
        <f t="shared" si="88"/>
        <v>100</v>
      </c>
      <c r="O1111" s="5">
        <f t="shared" si="89"/>
        <v>100</v>
      </c>
      <c r="P1111" s="22" t="str">
        <f>IF(Original!O1111="mÃ¤nnlich","0",IF(Original!O1111="weiblich","1",""))</f>
        <v>1</v>
      </c>
      <c r="Q1111" s="22">
        <f>IFERROR(INDEX(Alter!$B$1:$B$7,MATCH(LEFT(Original!P1111,5),Alter!$A$1:$A$7,0)),"")</f>
        <v>4</v>
      </c>
      <c r="R1111" s="23">
        <f>IFERROR(INDEX(Abschluss!$B$1:$B$10,MATCH(Original!Q1111,Abschluss!$A$1:$A$10,0)),"")</f>
        <v>8</v>
      </c>
      <c r="S1111" s="23">
        <f>IFERROR(INDEX(Tätigkeit!$B$1:$B$10,MATCH(Original!R1111,Tätigkeit!$A$1:$A$10,0)),"")</f>
        <v>2</v>
      </c>
      <c r="T1111" s="23">
        <f>IFERROR(INDEX(Berufsfeld!$B$1:$B$16,MATCH(Original!S1111,Berufsfeld!$A$1:$A$16,0)),"")</f>
        <v>11</v>
      </c>
      <c r="U1111" s="23" t="str">
        <f>IFERROR(INDEX(Studium!$B$1:$B$11,MATCH(Original!T1111,Studium!$A$1:$A$11,0)),"")</f>
        <v/>
      </c>
      <c r="V1111" s="24">
        <f>IFERROR(INDEX(Einkommen!$B$1:$B$17,MATCH(Original!U1111,Einkommen!$A$1:$A$17,0)),"")</f>
        <v>2</v>
      </c>
      <c r="W1111" s="24">
        <f>IF(Original!V1111="","",Original!V1111+1)</f>
        <v>5</v>
      </c>
      <c r="X1111" s="24">
        <f>IF(Original!W1111="","",Original!W1111+1)</f>
        <v>3</v>
      </c>
      <c r="Y1111" s="25">
        <f>IF(Original!X1111="ja",1,IF(Original!X1111="nein",0,""))</f>
        <v>1</v>
      </c>
      <c r="Z1111" s="25">
        <f>IF(Original!Y1111="ja",0,IF(Original!Y1111="nein",1,""))</f>
        <v>0</v>
      </c>
      <c r="AA1111" s="25">
        <f>IF(OR(Original!Z1111="Meine Meinung zu Amazon hat meine Entscheidung im ersten Teil des Fragebogens nicht beeinflusst.",neu!C1111=0),0,IF(AND(Original!Z1111="Ich habe mich wegen meiner Amazon-Vorbehalte im ersten Teil des Fragebogens fÃ¼r das Spenden entschieden.",neu!C1111=1),1,""))</f>
        <v>0</v>
      </c>
      <c r="AB1111" s="19"/>
    </row>
    <row r="1112" spans="1:28" x14ac:dyDescent="0.3">
      <c r="A1112" s="17">
        <f>IF(ISBLANK(Original!C1112),1,0)</f>
        <v>0</v>
      </c>
      <c r="B1112" s="2" t="str">
        <f>MID(Original!D1112,8,1)&amp;MID(Original!F1112,8,1)</f>
        <v>A</v>
      </c>
      <c r="C1112" s="17">
        <f t="shared" si="85"/>
        <v>1</v>
      </c>
      <c r="D1112" s="18">
        <f>Original!G1112+1</f>
        <v>6</v>
      </c>
      <c r="E1112" s="18">
        <f>Original!H1112+1</f>
        <v>4</v>
      </c>
      <c r="F1112" s="18">
        <f>10-Original!I1112+1</f>
        <v>5</v>
      </c>
      <c r="G1112" s="18">
        <f>Original!J1112+1</f>
        <v>4</v>
      </c>
      <c r="H1112" s="18">
        <f>Original!K1112+1</f>
        <v>4</v>
      </c>
      <c r="I1112" s="18">
        <f>10-Original!L1112+1</f>
        <v>4</v>
      </c>
      <c r="J1112" s="4">
        <f t="shared" si="86"/>
        <v>4.5</v>
      </c>
      <c r="K1112" s="18">
        <f>Original!M1112</f>
        <v>7</v>
      </c>
      <c r="L1112" s="20" t="str">
        <f>IF(RIGHT(Original!N1112,3)="â‚¬",LEFT(Original!N1112,(LEN(Original!N1112)-3)),Original!N1112)</f>
        <v>0</v>
      </c>
      <c r="M1112" s="21" t="str">
        <f t="shared" si="87"/>
        <v>0</v>
      </c>
      <c r="N1112" s="5" t="str">
        <f t="shared" si="88"/>
        <v>0</v>
      </c>
      <c r="O1112" s="5">
        <f t="shared" si="89"/>
        <v>0</v>
      </c>
      <c r="P1112" s="22" t="str">
        <f>IF(Original!O1112="mÃ¤nnlich","0",IF(Original!O1112="weiblich","1",""))</f>
        <v>1</v>
      </c>
      <c r="Q1112" s="22">
        <f>IFERROR(INDEX(Alter!$B$1:$B$7,MATCH(LEFT(Original!P1112,5),Alter!$A$1:$A$7,0)),"")</f>
        <v>2</v>
      </c>
      <c r="R1112" s="23">
        <f>IFERROR(INDEX(Abschluss!$B$1:$B$10,MATCH(Original!Q1112,Abschluss!$A$1:$A$10,0)),"")</f>
        <v>8</v>
      </c>
      <c r="S1112" s="23">
        <f>IFERROR(INDEX(Tätigkeit!$B$1:$B$10,MATCH(Original!R1112,Tätigkeit!$A$1:$A$10,0)),"")</f>
        <v>3</v>
      </c>
      <c r="T1112" s="23">
        <f>IFERROR(INDEX(Berufsfeld!$B$1:$B$16,MATCH(Original!S1112,Berufsfeld!$A$1:$A$16,0)),"")</f>
        <v>1</v>
      </c>
      <c r="U1112" s="23">
        <f>IFERROR(INDEX(Studium!$B$1:$B$11,MATCH(Original!T1112,Studium!$A$1:$A$11,0)),"")</f>
        <v>7</v>
      </c>
      <c r="V1112" s="24">
        <f>IFERROR(INDEX(Einkommen!$B$1:$B$17,MATCH(Original!U1112,Einkommen!$A$1:$A$17,0)),"")</f>
        <v>3</v>
      </c>
      <c r="W1112" s="24">
        <f>IF(Original!V1112="","",Original!V1112+1)</f>
        <v>4</v>
      </c>
      <c r="X1112" s="24">
        <f>IF(Original!W1112="","",Original!W1112+1)</f>
        <v>3</v>
      </c>
      <c r="Y1112" s="25">
        <f>IF(Original!X1112="ja",1,IF(Original!X1112="nein",0,""))</f>
        <v>1</v>
      </c>
      <c r="Z1112" s="25">
        <f>IF(Original!Y1112="ja",0,IF(Original!Y1112="nein",1,""))</f>
        <v>0</v>
      </c>
      <c r="AA1112" s="25">
        <f>IF(OR(Original!Z1112="Meine Meinung zu Amazon hat meine Entscheidung im ersten Teil des Fragebogens nicht beeinflusst.",neu!C1112=0),0,IF(AND(Original!Z1112="Ich habe mich wegen meiner Amazon-Vorbehalte im ersten Teil des Fragebogens fÃ¼r das Spenden entschieden.",neu!C1112=1),1,""))</f>
        <v>0</v>
      </c>
      <c r="AB1112" s="19"/>
    </row>
    <row r="1113" spans="1:28" x14ac:dyDescent="0.3">
      <c r="A1113" s="17">
        <f>IF(ISBLANK(Original!C1113),1,0)</f>
        <v>0</v>
      </c>
      <c r="B1113" s="2" t="str">
        <f>MID(Original!D1113,8,1)&amp;MID(Original!F1113,8,1)</f>
        <v>A</v>
      </c>
      <c r="C1113" s="17">
        <f t="shared" si="85"/>
        <v>1</v>
      </c>
      <c r="D1113" s="18">
        <f>Original!G1113+1</f>
        <v>6</v>
      </c>
      <c r="E1113" s="18">
        <f>Original!H1113+1</f>
        <v>9</v>
      </c>
      <c r="F1113" s="18">
        <f>10-Original!I1113+1</f>
        <v>8</v>
      </c>
      <c r="G1113" s="18">
        <f>Original!J1113+1</f>
        <v>5</v>
      </c>
      <c r="H1113" s="18">
        <f>Original!K1113+1</f>
        <v>6</v>
      </c>
      <c r="I1113" s="18">
        <f>10-Original!L1113+1</f>
        <v>5</v>
      </c>
      <c r="J1113" s="4">
        <f t="shared" si="86"/>
        <v>6.5</v>
      </c>
      <c r="K1113" s="18">
        <f>Original!M1113</f>
        <v>4</v>
      </c>
      <c r="L1113" s="20">
        <f>IF(RIGHT(Original!N1113,3)="â‚¬",LEFT(Original!N1113,(LEN(Original!N1113)-3)),Original!N1113)</f>
        <v>50</v>
      </c>
      <c r="M1113" s="21">
        <f t="shared" si="87"/>
        <v>50</v>
      </c>
      <c r="N1113" s="5">
        <f t="shared" si="88"/>
        <v>50</v>
      </c>
      <c r="O1113" s="5">
        <f t="shared" si="89"/>
        <v>50</v>
      </c>
      <c r="P1113" s="22" t="str">
        <f>IF(Original!O1113="mÃ¤nnlich","0",IF(Original!O1113="weiblich","1",""))</f>
        <v>1</v>
      </c>
      <c r="Q1113" s="22">
        <f>IFERROR(INDEX(Alter!$B$1:$B$7,MATCH(LEFT(Original!P1113,5),Alter!$A$1:$A$7,0)),"")</f>
        <v>3</v>
      </c>
      <c r="R1113" s="23">
        <f>IFERROR(INDEX(Abschluss!$B$1:$B$10,MATCH(Original!Q1113,Abschluss!$A$1:$A$10,0)),"")</f>
        <v>4</v>
      </c>
      <c r="S1113" s="23">
        <f>IFERROR(INDEX(Tätigkeit!$B$1:$B$10,MATCH(Original!R1113,Tätigkeit!$A$1:$A$10,0)),"")</f>
        <v>3</v>
      </c>
      <c r="T1113" s="23">
        <f>IFERROR(INDEX(Berufsfeld!$B$1:$B$16,MATCH(Original!S1113,Berufsfeld!$A$1:$A$16,0)),"")</f>
        <v>1</v>
      </c>
      <c r="U1113" s="23">
        <f>IFERROR(INDEX(Studium!$B$1:$B$11,MATCH(Original!T1113,Studium!$A$1:$A$11,0)),"")</f>
        <v>1</v>
      </c>
      <c r="V1113" s="24">
        <f>IFERROR(INDEX(Einkommen!$B$1:$B$17,MATCH(Original!U1113,Einkommen!$A$1:$A$17,0)),"")</f>
        <v>4</v>
      </c>
      <c r="W1113" s="24">
        <f>IF(Original!V1113="","",Original!V1113+1)</f>
        <v>5</v>
      </c>
      <c r="X1113" s="24">
        <f>IF(Original!W1113="","",Original!W1113+1)</f>
        <v>4</v>
      </c>
      <c r="Y1113" s="25">
        <f>IF(Original!X1113="ja",1,IF(Original!X1113="nein",0,""))</f>
        <v>0</v>
      </c>
      <c r="Z1113" s="25">
        <f>IF(Original!Y1113="ja",0,IF(Original!Y1113="nein",1,""))</f>
        <v>1</v>
      </c>
      <c r="AA1113" s="25">
        <f>IF(OR(Original!Z1113="Meine Meinung zu Amazon hat meine Entscheidung im ersten Teil des Fragebogens nicht beeinflusst.",neu!C1113=0),0,IF(AND(Original!Z1113="Ich habe mich wegen meiner Amazon-Vorbehalte im ersten Teil des Fragebogens fÃ¼r das Spenden entschieden.",neu!C1113=1),1,""))</f>
        <v>0</v>
      </c>
      <c r="AB1113" s="19"/>
    </row>
    <row r="1114" spans="1:28" x14ac:dyDescent="0.3">
      <c r="A1114" s="17">
        <f>IF(ISBLANK(Original!C1114),1,0)</f>
        <v>0</v>
      </c>
      <c r="B1114" s="2" t="str">
        <f>MID(Original!D1114,8,1)&amp;MID(Original!F1114,8,1)</f>
        <v>B</v>
      </c>
      <c r="C1114" s="17">
        <f t="shared" si="85"/>
        <v>0</v>
      </c>
      <c r="D1114" s="18">
        <f>Original!G1114+1</f>
        <v>8</v>
      </c>
      <c r="E1114" s="18">
        <f>Original!H1114+1</f>
        <v>7</v>
      </c>
      <c r="F1114" s="18">
        <f>10-Original!I1114+1</f>
        <v>4</v>
      </c>
      <c r="G1114" s="18">
        <f>Original!J1114+1</f>
        <v>6</v>
      </c>
      <c r="H1114" s="18">
        <f>Original!K1114+1</f>
        <v>5</v>
      </c>
      <c r="I1114" s="18">
        <f>10-Original!L1114+1</f>
        <v>6</v>
      </c>
      <c r="J1114" s="4">
        <f t="shared" si="86"/>
        <v>6</v>
      </c>
      <c r="K1114" s="18">
        <f>Original!M1114</f>
        <v>4</v>
      </c>
      <c r="L1114" s="20">
        <f>IF(RIGHT(Original!N1114,3)="â‚¬",LEFT(Original!N1114,(LEN(Original!N1114)-3)),Original!N1114)</f>
        <v>10</v>
      </c>
      <c r="M1114" s="21">
        <f t="shared" si="87"/>
        <v>10</v>
      </c>
      <c r="N1114" s="5">
        <f t="shared" si="88"/>
        <v>10</v>
      </c>
      <c r="O1114" s="5">
        <f t="shared" si="89"/>
        <v>10</v>
      </c>
      <c r="P1114" s="22" t="str">
        <f>IF(Original!O1114="mÃ¤nnlich","0",IF(Original!O1114="weiblich","1",""))</f>
        <v>0</v>
      </c>
      <c r="Q1114" s="22">
        <f>IFERROR(INDEX(Alter!$B$1:$B$7,MATCH(LEFT(Original!P1114,5),Alter!$A$1:$A$7,0)),"")</f>
        <v>3</v>
      </c>
      <c r="R1114" s="23">
        <f>IFERROR(INDEX(Abschluss!$B$1:$B$10,MATCH(Original!Q1114,Abschluss!$A$1:$A$10,0)),"")</f>
        <v>8</v>
      </c>
      <c r="S1114" s="23">
        <f>IFERROR(INDEX(Tätigkeit!$B$1:$B$10,MATCH(Original!R1114,Tätigkeit!$A$1:$A$10,0)),"")</f>
        <v>2</v>
      </c>
      <c r="T1114" s="23">
        <f>IFERROR(INDEX(Berufsfeld!$B$1:$B$16,MATCH(Original!S1114,Berufsfeld!$A$1:$A$16,0)),"")</f>
        <v>7</v>
      </c>
      <c r="U1114" s="23" t="str">
        <f>IFERROR(INDEX(Studium!$B$1:$B$11,MATCH(Original!T1114,Studium!$A$1:$A$11,0)),"")</f>
        <v/>
      </c>
      <c r="V1114" s="24">
        <f>IFERROR(INDEX(Einkommen!$B$1:$B$17,MATCH(Original!U1114,Einkommen!$A$1:$A$17,0)),"")</f>
        <v>7</v>
      </c>
      <c r="W1114" s="24">
        <f>IF(Original!V1114="","",Original!V1114+1)</f>
        <v>5</v>
      </c>
      <c r="X1114" s="24">
        <f>IF(Original!W1114="","",Original!W1114+1)</f>
        <v>3</v>
      </c>
      <c r="Y1114" s="25">
        <f>IF(Original!X1114="ja",1,IF(Original!X1114="nein",0,""))</f>
        <v>1</v>
      </c>
      <c r="Z1114" s="25">
        <f>IF(Original!Y1114="ja",0,IF(Original!Y1114="nein",1,""))</f>
        <v>0</v>
      </c>
      <c r="AA1114" s="25">
        <f>IF(OR(Original!Z1114="Meine Meinung zu Amazon hat meine Entscheidung im ersten Teil des Fragebogens nicht beeinflusst.",neu!C1114=0),0,IF(AND(Original!Z1114="Ich habe mich wegen meiner Amazon-Vorbehalte im ersten Teil des Fragebogens fÃ¼r das Spenden entschieden.",neu!C1114=1),1,""))</f>
        <v>0</v>
      </c>
      <c r="AB1114" s="19"/>
    </row>
    <row r="1115" spans="1:28" x14ac:dyDescent="0.3">
      <c r="A1115" s="17">
        <f>IF(ISBLANK(Original!C1115),1,0)</f>
        <v>1</v>
      </c>
      <c r="B1115" s="2" t="str">
        <f>MID(Original!D1115,8,1)&amp;MID(Original!F1115,8,1)</f>
        <v>A</v>
      </c>
      <c r="C1115" s="17">
        <f t="shared" si="85"/>
        <v>1</v>
      </c>
      <c r="D1115" s="18">
        <f>Original!G1115+1</f>
        <v>9</v>
      </c>
      <c r="E1115" s="18">
        <f>Original!H1115+1</f>
        <v>7</v>
      </c>
      <c r="F1115" s="18">
        <f>10-Original!I1115+1</f>
        <v>6</v>
      </c>
      <c r="G1115" s="18">
        <f>Original!J1115+1</f>
        <v>4</v>
      </c>
      <c r="H1115" s="18">
        <f>Original!K1115+1</f>
        <v>1</v>
      </c>
      <c r="I1115" s="18">
        <f>10-Original!L1115+1</f>
        <v>3</v>
      </c>
      <c r="J1115" s="4">
        <f t="shared" si="86"/>
        <v>5</v>
      </c>
      <c r="K1115" s="18">
        <f>Original!M1115</f>
        <v>5</v>
      </c>
      <c r="L1115" s="20">
        <f>IF(RIGHT(Original!N1115,3)="â‚¬",LEFT(Original!N1115,(LEN(Original!N1115)-3)),Original!N1115)</f>
        <v>20</v>
      </c>
      <c r="M1115" s="21">
        <f t="shared" si="87"/>
        <v>20</v>
      </c>
      <c r="N1115" s="5">
        <f t="shared" si="88"/>
        <v>20</v>
      </c>
      <c r="O1115" s="5">
        <f t="shared" si="89"/>
        <v>20</v>
      </c>
      <c r="P1115" s="22" t="str">
        <f>IF(Original!O1115="mÃ¤nnlich","0",IF(Original!O1115="weiblich","1",""))</f>
        <v>0</v>
      </c>
      <c r="Q1115" s="22">
        <f>IFERROR(INDEX(Alter!$B$1:$B$7,MATCH(LEFT(Original!P1115,5),Alter!$A$1:$A$7,0)),"")</f>
        <v>2</v>
      </c>
      <c r="R1115" s="23">
        <f>IFERROR(INDEX(Abschluss!$B$1:$B$10,MATCH(Original!Q1115,Abschluss!$A$1:$A$10,0)),"")</f>
        <v>4</v>
      </c>
      <c r="S1115" s="23">
        <f>IFERROR(INDEX(Tätigkeit!$B$1:$B$10,MATCH(Original!R1115,Tätigkeit!$A$1:$A$10,0)),"")</f>
        <v>1</v>
      </c>
      <c r="T1115" s="23">
        <f>IFERROR(INDEX(Berufsfeld!$B$1:$B$16,MATCH(Original!S1115,Berufsfeld!$A$1:$A$16,0)),"")</f>
        <v>8</v>
      </c>
      <c r="U1115" s="23">
        <f>IFERROR(INDEX(Studium!$B$1:$B$11,MATCH(Original!T1115,Studium!$A$1:$A$11,0)),"")</f>
        <v>5</v>
      </c>
      <c r="V1115" s="24">
        <f>IFERROR(INDEX(Einkommen!$B$1:$B$17,MATCH(Original!U1115,Einkommen!$A$1:$A$17,0)),"")</f>
        <v>2</v>
      </c>
      <c r="W1115" s="24">
        <f>IF(Original!V1115="","",Original!V1115+1)</f>
        <v>4</v>
      </c>
      <c r="X1115" s="24">
        <f>IF(Original!W1115="","",Original!W1115+1)</f>
        <v>3</v>
      </c>
      <c r="Y1115" s="25">
        <f>IF(Original!X1115="ja",1,IF(Original!X1115="nein",0,""))</f>
        <v>1</v>
      </c>
      <c r="Z1115" s="25">
        <f>IF(Original!Y1115="ja",0,IF(Original!Y1115="nein",1,""))</f>
        <v>0</v>
      </c>
      <c r="AA1115" s="25">
        <f>IF(OR(Original!Z1115="Meine Meinung zu Amazon hat meine Entscheidung im ersten Teil des Fragebogens nicht beeinflusst.",neu!C1115=0),0,IF(AND(Original!Z1115="Ich habe mich wegen meiner Amazon-Vorbehalte im ersten Teil des Fragebogens fÃ¼r das Spenden entschieden.",neu!C1115=1),1,""))</f>
        <v>0</v>
      </c>
      <c r="AB1115" s="19"/>
    </row>
    <row r="1116" spans="1:28" x14ac:dyDescent="0.3">
      <c r="A1116" s="17">
        <f>IF(ISBLANK(Original!C1116),1,0)</f>
        <v>1</v>
      </c>
      <c r="B1116" s="2" t="str">
        <f>MID(Original!D1116,8,1)&amp;MID(Original!F1116,8,1)</f>
        <v>A</v>
      </c>
      <c r="C1116" s="17">
        <f t="shared" si="85"/>
        <v>1</v>
      </c>
      <c r="D1116" s="18">
        <f>Original!G1116+1</f>
        <v>9</v>
      </c>
      <c r="E1116" s="18">
        <f>Original!H1116+1</f>
        <v>8</v>
      </c>
      <c r="F1116" s="18">
        <f>10-Original!I1116+1</f>
        <v>3</v>
      </c>
      <c r="G1116" s="18">
        <f>Original!J1116+1</f>
        <v>8</v>
      </c>
      <c r="H1116" s="18">
        <f>Original!K1116+1</f>
        <v>5</v>
      </c>
      <c r="I1116" s="18">
        <f>10-Original!L1116+1</f>
        <v>3</v>
      </c>
      <c r="J1116" s="4">
        <f t="shared" si="86"/>
        <v>6</v>
      </c>
      <c r="K1116" s="18">
        <f>Original!M1116</f>
        <v>10</v>
      </c>
      <c r="L1116" s="20">
        <f>IF(RIGHT(Original!N1116,3)="â‚¬",LEFT(Original!N1116,(LEN(Original!N1116)-3)),Original!N1116)</f>
        <v>200</v>
      </c>
      <c r="M1116" s="21">
        <f t="shared" si="87"/>
        <v>200</v>
      </c>
      <c r="N1116" s="5">
        <f t="shared" si="88"/>
        <v>200</v>
      </c>
      <c r="O1116" s="5">
        <f t="shared" si="89"/>
        <v>200</v>
      </c>
      <c r="P1116" s="22" t="str">
        <f>IF(Original!O1116="mÃ¤nnlich","0",IF(Original!O1116="weiblich","1",""))</f>
        <v>1</v>
      </c>
      <c r="Q1116" s="22">
        <f>IFERROR(INDEX(Alter!$B$1:$B$7,MATCH(LEFT(Original!P1116,5),Alter!$A$1:$A$7,0)),"")</f>
        <v>3</v>
      </c>
      <c r="R1116" s="23">
        <f>IFERROR(INDEX(Abschluss!$B$1:$B$10,MATCH(Original!Q1116,Abschluss!$A$1:$A$10,0)),"")</f>
        <v>9</v>
      </c>
      <c r="S1116" s="23">
        <f>IFERROR(INDEX(Tätigkeit!$B$1:$B$10,MATCH(Original!R1116,Tätigkeit!$A$1:$A$10,0)),"")</f>
        <v>2</v>
      </c>
      <c r="T1116" s="23">
        <f>IFERROR(INDEX(Berufsfeld!$B$1:$B$16,MATCH(Original!S1116,Berufsfeld!$A$1:$A$16,0)),"")</f>
        <v>4</v>
      </c>
      <c r="U1116" s="23">
        <f>IFERROR(INDEX(Studium!$B$1:$B$11,MATCH(Original!T1116,Studium!$A$1:$A$11,0)),"")</f>
        <v>1</v>
      </c>
      <c r="V1116" s="24">
        <f>IFERROR(INDEX(Einkommen!$B$1:$B$17,MATCH(Original!U1116,Einkommen!$A$1:$A$17,0)),"")</f>
        <v>7</v>
      </c>
      <c r="W1116" s="24">
        <f>IF(Original!V1116="","",Original!V1116+1)</f>
        <v>4</v>
      </c>
      <c r="X1116" s="24">
        <f>IF(Original!W1116="","",Original!W1116+1)</f>
        <v>3</v>
      </c>
      <c r="Y1116" s="25">
        <f>IF(Original!X1116="ja",1,IF(Original!X1116="nein",0,""))</f>
        <v>1</v>
      </c>
      <c r="Z1116" s="25">
        <f>IF(Original!Y1116="ja",0,IF(Original!Y1116="nein",1,""))</f>
        <v>0</v>
      </c>
      <c r="AA1116" s="25">
        <f>IF(OR(Original!Z1116="Meine Meinung zu Amazon hat meine Entscheidung im ersten Teil des Fragebogens nicht beeinflusst.",neu!C1116=0),0,IF(AND(Original!Z1116="Ich habe mich wegen meiner Amazon-Vorbehalte im ersten Teil des Fragebogens fÃ¼r das Spenden entschieden.",neu!C1116=1),1,""))</f>
        <v>0</v>
      </c>
      <c r="AB1116" s="19"/>
    </row>
    <row r="1117" spans="1:28" x14ac:dyDescent="0.3">
      <c r="A1117" s="17">
        <f>IF(ISBLANK(Original!C1117),1,0)</f>
        <v>1</v>
      </c>
      <c r="B1117" s="2" t="str">
        <f>MID(Original!D1117,8,1)&amp;MID(Original!F1117,8,1)</f>
        <v>A</v>
      </c>
      <c r="C1117" s="17">
        <f t="shared" si="85"/>
        <v>1</v>
      </c>
      <c r="D1117" s="18">
        <f>Original!G1117+1</f>
        <v>9</v>
      </c>
      <c r="E1117" s="18">
        <f>Original!H1117+1</f>
        <v>6</v>
      </c>
      <c r="F1117" s="18">
        <f>10-Original!I1117+1</f>
        <v>5</v>
      </c>
      <c r="G1117" s="18">
        <f>Original!J1117+1</f>
        <v>7</v>
      </c>
      <c r="H1117" s="18">
        <f>Original!K1117+1</f>
        <v>6</v>
      </c>
      <c r="I1117" s="18">
        <f>10-Original!L1117+1</f>
        <v>3</v>
      </c>
      <c r="J1117" s="4">
        <f t="shared" si="86"/>
        <v>6</v>
      </c>
      <c r="K1117" s="18">
        <f>Original!M1117</f>
        <v>8</v>
      </c>
      <c r="L1117" s="20">
        <f>IF(RIGHT(Original!N1117,3)="â‚¬",LEFT(Original!N1117,(LEN(Original!N1117)-3)),Original!N1117)</f>
        <v>400</v>
      </c>
      <c r="M1117" s="21">
        <f t="shared" si="87"/>
        <v>400</v>
      </c>
      <c r="N1117" s="5">
        <f t="shared" si="88"/>
        <v>400</v>
      </c>
      <c r="O1117" s="5">
        <f t="shared" si="89"/>
        <v>400</v>
      </c>
      <c r="P1117" s="22" t="str">
        <f>IF(Original!O1117="mÃ¤nnlich","0",IF(Original!O1117="weiblich","1",""))</f>
        <v>1</v>
      </c>
      <c r="Q1117" s="22">
        <f>IFERROR(INDEX(Alter!$B$1:$B$7,MATCH(LEFT(Original!P1117,5),Alter!$A$1:$A$7,0)),"")</f>
        <v>2</v>
      </c>
      <c r="R1117" s="23">
        <f>IFERROR(INDEX(Abschluss!$B$1:$B$10,MATCH(Original!Q1117,Abschluss!$A$1:$A$10,0)),"")</f>
        <v>8</v>
      </c>
      <c r="S1117" s="23">
        <f>IFERROR(INDEX(Tätigkeit!$B$1:$B$10,MATCH(Original!R1117,Tätigkeit!$A$1:$A$10,0)),"")</f>
        <v>1</v>
      </c>
      <c r="T1117" s="23">
        <f>IFERROR(INDEX(Berufsfeld!$B$1:$B$16,MATCH(Original!S1117,Berufsfeld!$A$1:$A$16,0)),"")</f>
        <v>1</v>
      </c>
      <c r="U1117" s="23">
        <f>IFERROR(INDEX(Studium!$B$1:$B$11,MATCH(Original!T1117,Studium!$A$1:$A$11,0)),"")</f>
        <v>2</v>
      </c>
      <c r="V1117" s="24">
        <f>IFERROR(INDEX(Einkommen!$B$1:$B$17,MATCH(Original!U1117,Einkommen!$A$1:$A$17,0)),"")</f>
        <v>3</v>
      </c>
      <c r="W1117" s="24">
        <f>IF(Original!V1117="","",Original!V1117+1)</f>
        <v>3</v>
      </c>
      <c r="X1117" s="24">
        <f>IF(Original!W1117="","",Original!W1117+1)</f>
        <v>2</v>
      </c>
      <c r="Y1117" s="25">
        <f>IF(Original!X1117="ja",1,IF(Original!X1117="nein",0,""))</f>
        <v>1</v>
      </c>
      <c r="Z1117" s="25">
        <f>IF(Original!Y1117="ja",0,IF(Original!Y1117="nein",1,""))</f>
        <v>0</v>
      </c>
      <c r="AA1117" s="25">
        <f>IF(OR(Original!Z1117="Meine Meinung zu Amazon hat meine Entscheidung im ersten Teil des Fragebogens nicht beeinflusst.",neu!C1117=0),0,IF(AND(Original!Z1117="Ich habe mich wegen meiner Amazon-Vorbehalte im ersten Teil des Fragebogens fÃ¼r das Spenden entschieden.",neu!C1117=1),1,""))</f>
        <v>0</v>
      </c>
      <c r="AB1117" s="19"/>
    </row>
    <row r="1118" spans="1:28" x14ac:dyDescent="0.3">
      <c r="A1118" s="17">
        <f>IF(ISBLANK(Original!C1118),1,0)</f>
        <v>0</v>
      </c>
      <c r="B1118" s="2" t="str">
        <f>MID(Original!D1118,8,1)&amp;MID(Original!F1118,8,1)</f>
        <v>A</v>
      </c>
      <c r="C1118" s="17">
        <f t="shared" si="85"/>
        <v>1</v>
      </c>
      <c r="D1118" s="18">
        <f>Original!G1118+1</f>
        <v>6</v>
      </c>
      <c r="E1118" s="18">
        <f>Original!H1118+1</f>
        <v>6</v>
      </c>
      <c r="F1118" s="18">
        <f>10-Original!I1118+1</f>
        <v>6</v>
      </c>
      <c r="G1118" s="18">
        <f>Original!J1118+1</f>
        <v>4</v>
      </c>
      <c r="H1118" s="18">
        <f>Original!K1118+1</f>
        <v>1</v>
      </c>
      <c r="I1118" s="18">
        <f>10-Original!L1118+1</f>
        <v>3</v>
      </c>
      <c r="J1118" s="4">
        <f t="shared" si="86"/>
        <v>4.333333333333333</v>
      </c>
      <c r="K1118" s="18">
        <f>Original!M1118</f>
        <v>7</v>
      </c>
      <c r="L1118" s="20">
        <f>IF(RIGHT(Original!N1118,3)="â‚¬",LEFT(Original!N1118,(LEN(Original!N1118)-3)),Original!N1118)</f>
        <v>100</v>
      </c>
      <c r="M1118" s="21">
        <f t="shared" si="87"/>
        <v>100</v>
      </c>
      <c r="N1118" s="5">
        <f t="shared" si="88"/>
        <v>100</v>
      </c>
      <c r="O1118" s="5">
        <f t="shared" si="89"/>
        <v>100</v>
      </c>
      <c r="P1118" s="22" t="str">
        <f>IF(Original!O1118="mÃ¤nnlich","0",IF(Original!O1118="weiblich","1",""))</f>
        <v>1</v>
      </c>
      <c r="Q1118" s="22">
        <f>IFERROR(INDEX(Alter!$B$1:$B$7,MATCH(LEFT(Original!P1118,5),Alter!$A$1:$A$7,0)),"")</f>
        <v>2</v>
      </c>
      <c r="R1118" s="23">
        <f>IFERROR(INDEX(Abschluss!$B$1:$B$10,MATCH(Original!Q1118,Abschluss!$A$1:$A$10,0)),"")</f>
        <v>4</v>
      </c>
      <c r="S1118" s="23">
        <f>IFERROR(INDEX(Tätigkeit!$B$1:$B$10,MATCH(Original!R1118,Tätigkeit!$A$1:$A$10,0)),"")</f>
        <v>2</v>
      </c>
      <c r="T1118" s="23">
        <f>IFERROR(INDEX(Berufsfeld!$B$1:$B$16,MATCH(Original!S1118,Berufsfeld!$A$1:$A$16,0)),"")</f>
        <v>3</v>
      </c>
      <c r="U1118" s="23" t="str">
        <f>IFERROR(INDEX(Studium!$B$1:$B$11,MATCH(Original!T1118,Studium!$A$1:$A$11,0)),"")</f>
        <v/>
      </c>
      <c r="V1118" s="24">
        <f>IFERROR(INDEX(Einkommen!$B$1:$B$17,MATCH(Original!U1118,Einkommen!$A$1:$A$17,0)),"")</f>
        <v>2</v>
      </c>
      <c r="W1118" s="24">
        <f>IF(Original!V1118="","",Original!V1118+1)</f>
        <v>4</v>
      </c>
      <c r="X1118" s="24">
        <f>IF(Original!W1118="","",Original!W1118+1)</f>
        <v>3</v>
      </c>
      <c r="Y1118" s="25">
        <f>IF(Original!X1118="ja",1,IF(Original!X1118="nein",0,""))</f>
        <v>1</v>
      </c>
      <c r="Z1118" s="25">
        <f>IF(Original!Y1118="ja",0,IF(Original!Y1118="nein",1,""))</f>
        <v>0</v>
      </c>
      <c r="AA1118" s="25">
        <f>IF(OR(Original!Z1118="Meine Meinung zu Amazon hat meine Entscheidung im ersten Teil des Fragebogens nicht beeinflusst.",neu!C1118=0),0,IF(AND(Original!Z1118="Ich habe mich wegen meiner Amazon-Vorbehalte im ersten Teil des Fragebogens fÃ¼r das Spenden entschieden.",neu!C1118=1),1,""))</f>
        <v>0</v>
      </c>
      <c r="AB1118" s="19"/>
    </row>
    <row r="1119" spans="1:28" x14ac:dyDescent="0.3">
      <c r="A1119" s="17">
        <f>IF(ISBLANK(Original!C1119),1,0)</f>
        <v>0</v>
      </c>
      <c r="B1119" s="2" t="str">
        <f>MID(Original!D1119,8,1)&amp;MID(Original!F1119,8,1)</f>
        <v>B</v>
      </c>
      <c r="C1119" s="17">
        <f t="shared" si="85"/>
        <v>0</v>
      </c>
      <c r="D1119" s="18">
        <f>Original!G1119+1</f>
        <v>9</v>
      </c>
      <c r="E1119" s="18">
        <f>Original!H1119+1</f>
        <v>7</v>
      </c>
      <c r="F1119" s="18">
        <f>10-Original!I1119+1</f>
        <v>5</v>
      </c>
      <c r="G1119" s="18">
        <f>Original!J1119+1</f>
        <v>10</v>
      </c>
      <c r="H1119" s="18">
        <f>Original!K1119+1</f>
        <v>6</v>
      </c>
      <c r="I1119" s="18">
        <f>10-Original!L1119+1</f>
        <v>10</v>
      </c>
      <c r="J1119" s="4">
        <f t="shared" si="86"/>
        <v>7.833333333333333</v>
      </c>
      <c r="K1119" s="18">
        <f>Original!M1119</f>
        <v>4</v>
      </c>
      <c r="L1119" s="20">
        <f>IF(RIGHT(Original!N1119,3)="â‚¬",LEFT(Original!N1119,(LEN(Original!N1119)-3)),Original!N1119)</f>
        <v>50</v>
      </c>
      <c r="M1119" s="21">
        <f t="shared" si="87"/>
        <v>50</v>
      </c>
      <c r="N1119" s="5">
        <f t="shared" si="88"/>
        <v>50</v>
      </c>
      <c r="O1119" s="5">
        <f t="shared" si="89"/>
        <v>50</v>
      </c>
      <c r="P1119" s="22" t="str">
        <f>IF(Original!O1119="mÃ¤nnlich","0",IF(Original!O1119="weiblich","1",""))</f>
        <v>0</v>
      </c>
      <c r="Q1119" s="22">
        <f>IFERROR(INDEX(Alter!$B$1:$B$7,MATCH(LEFT(Original!P1119,5),Alter!$A$1:$A$7,0)),"")</f>
        <v>3</v>
      </c>
      <c r="R1119" s="23">
        <f>IFERROR(INDEX(Abschluss!$B$1:$B$10,MATCH(Original!Q1119,Abschluss!$A$1:$A$10,0)),"")</f>
        <v>8</v>
      </c>
      <c r="S1119" s="23">
        <f>IFERROR(INDEX(Tätigkeit!$B$1:$B$10,MATCH(Original!R1119,Tätigkeit!$A$1:$A$10,0)),"")</f>
        <v>2</v>
      </c>
      <c r="T1119" s="23">
        <f>IFERROR(INDEX(Berufsfeld!$B$1:$B$16,MATCH(Original!S1119,Berufsfeld!$A$1:$A$16,0)),"")</f>
        <v>1</v>
      </c>
      <c r="U1119" s="23">
        <f>IFERROR(INDEX(Studium!$B$1:$B$11,MATCH(Original!T1119,Studium!$A$1:$A$11,0)),"")</f>
        <v>2</v>
      </c>
      <c r="V1119" s="24">
        <f>IFERROR(INDEX(Einkommen!$B$1:$B$17,MATCH(Original!U1119,Einkommen!$A$1:$A$17,0)),"")</f>
        <v>5</v>
      </c>
      <c r="W1119" s="24">
        <f>IF(Original!V1119="","",Original!V1119+1)</f>
        <v>5</v>
      </c>
      <c r="X1119" s="24">
        <f>IF(Original!W1119="","",Original!W1119+1)</f>
        <v>4</v>
      </c>
      <c r="Y1119" s="25">
        <f>IF(Original!X1119="ja",1,IF(Original!X1119="nein",0,""))</f>
        <v>1</v>
      </c>
      <c r="Z1119" s="25">
        <f>IF(Original!Y1119="ja",0,IF(Original!Y1119="nein",1,""))</f>
        <v>0</v>
      </c>
      <c r="AA1119" s="25">
        <f>IF(OR(Original!Z1119="Meine Meinung zu Amazon hat meine Entscheidung im ersten Teil des Fragebogens nicht beeinflusst.",neu!C1119=0),0,IF(AND(Original!Z1119="Ich habe mich wegen meiner Amazon-Vorbehalte im ersten Teil des Fragebogens fÃ¼r das Spenden entschieden.",neu!C1119=1),1,""))</f>
        <v>0</v>
      </c>
      <c r="AB1119" s="19"/>
    </row>
    <row r="1120" spans="1:28" x14ac:dyDescent="0.3">
      <c r="A1120" s="17">
        <f>IF(ISBLANK(Original!C1120),1,0)</f>
        <v>1</v>
      </c>
      <c r="B1120" s="2" t="str">
        <f>MID(Original!D1120,8,1)&amp;MID(Original!F1120,8,1)</f>
        <v>A</v>
      </c>
      <c r="C1120" s="17">
        <f t="shared" si="85"/>
        <v>1</v>
      </c>
      <c r="D1120" s="18">
        <f>Original!G1120+1</f>
        <v>2</v>
      </c>
      <c r="E1120" s="18">
        <f>Original!H1120+1</f>
        <v>2</v>
      </c>
      <c r="F1120" s="18">
        <f>10-Original!I1120+1</f>
        <v>3</v>
      </c>
      <c r="G1120" s="18">
        <f>Original!J1120+1</f>
        <v>2</v>
      </c>
      <c r="H1120" s="18">
        <f>Original!K1120+1</f>
        <v>3</v>
      </c>
      <c r="I1120" s="18">
        <f>10-Original!L1120+1</f>
        <v>5</v>
      </c>
      <c r="J1120" s="4">
        <f t="shared" si="86"/>
        <v>2.8333333333333335</v>
      </c>
      <c r="K1120" s="18">
        <f>Original!M1120</f>
        <v>7</v>
      </c>
      <c r="L1120" s="20">
        <f>IF(RIGHT(Original!N1120,3)="â‚¬",LEFT(Original!N1120,(LEN(Original!N1120)-3)),Original!N1120)</f>
        <v>200</v>
      </c>
      <c r="M1120" s="21">
        <f t="shared" si="87"/>
        <v>200</v>
      </c>
      <c r="N1120" s="5">
        <f t="shared" si="88"/>
        <v>200</v>
      </c>
      <c r="O1120" s="5">
        <f t="shared" si="89"/>
        <v>200</v>
      </c>
      <c r="P1120" s="22" t="str">
        <f>IF(Original!O1120="mÃ¤nnlich","0",IF(Original!O1120="weiblich","1",""))</f>
        <v>1</v>
      </c>
      <c r="Q1120" s="22">
        <f>IFERROR(INDEX(Alter!$B$1:$B$7,MATCH(LEFT(Original!P1120,5),Alter!$A$1:$A$7,0)),"")</f>
        <v>3</v>
      </c>
      <c r="R1120" s="23">
        <f>IFERROR(INDEX(Abschluss!$B$1:$B$10,MATCH(Original!Q1120,Abschluss!$A$1:$A$10,0)),"")</f>
        <v>7</v>
      </c>
      <c r="S1120" s="23">
        <f>IFERROR(INDEX(Tätigkeit!$B$1:$B$10,MATCH(Original!R1120,Tätigkeit!$A$1:$A$10,0)),"")</f>
        <v>2</v>
      </c>
      <c r="T1120" s="23">
        <f>IFERROR(INDEX(Berufsfeld!$B$1:$B$16,MATCH(Original!S1120,Berufsfeld!$A$1:$A$16,0)),"")</f>
        <v>1</v>
      </c>
      <c r="U1120" s="23">
        <f>IFERROR(INDEX(Studium!$B$1:$B$11,MATCH(Original!T1120,Studium!$A$1:$A$11,0)),"")</f>
        <v>2</v>
      </c>
      <c r="V1120" s="24">
        <f>IFERROR(INDEX(Einkommen!$B$1:$B$17,MATCH(Original!U1120,Einkommen!$A$1:$A$17,0)),"")</f>
        <v>2</v>
      </c>
      <c r="W1120" s="24">
        <f>IF(Original!V1120="","",Original!V1120+1)</f>
        <v>6</v>
      </c>
      <c r="X1120" s="24">
        <f>IF(Original!W1120="","",Original!W1120+1)</f>
        <v>3</v>
      </c>
      <c r="Y1120" s="25">
        <f>IF(Original!X1120="ja",1,IF(Original!X1120="nein",0,""))</f>
        <v>1</v>
      </c>
      <c r="Z1120" s="25">
        <f>IF(Original!Y1120="ja",0,IF(Original!Y1120="nein",1,""))</f>
        <v>0</v>
      </c>
      <c r="AA1120" s="25">
        <f>IF(OR(Original!Z1120="Meine Meinung zu Amazon hat meine Entscheidung im ersten Teil des Fragebogens nicht beeinflusst.",neu!C1120=0),0,IF(AND(Original!Z1120="Ich habe mich wegen meiner Amazon-Vorbehalte im ersten Teil des Fragebogens fÃ¼r das Spenden entschieden.",neu!C1120=1),1,""))</f>
        <v>1</v>
      </c>
      <c r="AB1120" s="19"/>
    </row>
    <row r="1121" spans="1:28" x14ac:dyDescent="0.3">
      <c r="A1121" s="17">
        <f>IF(ISBLANK(Original!C1121),1,0)</f>
        <v>0</v>
      </c>
      <c r="B1121" s="2" t="str">
        <f>MID(Original!D1121,8,1)&amp;MID(Original!F1121,8,1)</f>
        <v>A</v>
      </c>
      <c r="C1121" s="17">
        <f t="shared" si="85"/>
        <v>1</v>
      </c>
      <c r="D1121" s="18">
        <f>Original!G1121+1</f>
        <v>4</v>
      </c>
      <c r="E1121" s="18">
        <f>Original!H1121+1</f>
        <v>3</v>
      </c>
      <c r="F1121" s="18">
        <f>10-Original!I1121+1</f>
        <v>7</v>
      </c>
      <c r="G1121" s="18">
        <f>Original!J1121+1</f>
        <v>5</v>
      </c>
      <c r="H1121" s="18">
        <f>Original!K1121+1</f>
        <v>3</v>
      </c>
      <c r="I1121" s="18">
        <f>10-Original!L1121+1</f>
        <v>9</v>
      </c>
      <c r="J1121" s="4">
        <f t="shared" si="86"/>
        <v>5.166666666666667</v>
      </c>
      <c r="K1121" s="18">
        <f>Original!M1121</f>
        <v>7</v>
      </c>
      <c r="L1121" s="20">
        <f>IF(RIGHT(Original!N1121,3)="â‚¬",LEFT(Original!N1121,(LEN(Original!N1121)-3)),Original!N1121)</f>
        <v>100</v>
      </c>
      <c r="M1121" s="21">
        <f t="shared" si="87"/>
        <v>100</v>
      </c>
      <c r="N1121" s="5">
        <f t="shared" si="88"/>
        <v>100</v>
      </c>
      <c r="O1121" s="5">
        <f t="shared" si="89"/>
        <v>100</v>
      </c>
      <c r="P1121" s="22" t="str">
        <f>IF(Original!O1121="mÃ¤nnlich","0",IF(Original!O1121="weiblich","1",""))</f>
        <v>1</v>
      </c>
      <c r="Q1121" s="22">
        <f>IFERROR(INDEX(Alter!$B$1:$B$7,MATCH(LEFT(Original!P1121,5),Alter!$A$1:$A$7,0)),"")</f>
        <v>2</v>
      </c>
      <c r="R1121" s="23">
        <f>IFERROR(INDEX(Abschluss!$B$1:$B$10,MATCH(Original!Q1121,Abschluss!$A$1:$A$10,0)),"")</f>
        <v>4</v>
      </c>
      <c r="S1121" s="23">
        <f>IFERROR(INDEX(Tätigkeit!$B$1:$B$10,MATCH(Original!R1121,Tätigkeit!$A$1:$A$10,0)),"")</f>
        <v>1</v>
      </c>
      <c r="T1121" s="23" t="str">
        <f>IFERROR(INDEX(Berufsfeld!$B$1:$B$16,MATCH(Original!S1121,Berufsfeld!$A$1:$A$16,0)),"")</f>
        <v/>
      </c>
      <c r="U1121" s="23">
        <f>IFERROR(INDEX(Studium!$B$1:$B$11,MATCH(Original!T1121,Studium!$A$1:$A$11,0)),"")</f>
        <v>7</v>
      </c>
      <c r="V1121" s="24">
        <f>IFERROR(INDEX(Einkommen!$B$1:$B$17,MATCH(Original!U1121,Einkommen!$A$1:$A$17,0)),"")</f>
        <v>2</v>
      </c>
      <c r="W1121" s="24">
        <f>IF(Original!V1121="","",Original!V1121+1)</f>
        <v>3</v>
      </c>
      <c r="X1121" s="24">
        <f>IF(Original!W1121="","",Original!W1121+1)</f>
        <v>3</v>
      </c>
      <c r="Y1121" s="25">
        <f>IF(Original!X1121="ja",1,IF(Original!X1121="nein",0,""))</f>
        <v>1</v>
      </c>
      <c r="Z1121" s="25">
        <f>IF(Original!Y1121="ja",0,IF(Original!Y1121="nein",1,""))</f>
        <v>1</v>
      </c>
      <c r="AA1121" s="25">
        <f>IF(OR(Original!Z1121="Meine Meinung zu Amazon hat meine Entscheidung im ersten Teil des Fragebogens nicht beeinflusst.",neu!C1121=0),0,IF(AND(Original!Z1121="Ich habe mich wegen meiner Amazon-Vorbehalte im ersten Teil des Fragebogens fÃ¼r das Spenden entschieden.",neu!C1121=1),1,""))</f>
        <v>0</v>
      </c>
      <c r="AB1121" s="19"/>
    </row>
    <row r="1122" spans="1:28" x14ac:dyDescent="0.3">
      <c r="A1122" s="17">
        <f>IF(ISBLANK(Original!C1122),1,0)</f>
        <v>1</v>
      </c>
      <c r="B1122" s="2" t="str">
        <f>MID(Original!D1122,8,1)&amp;MID(Original!F1122,8,1)</f>
        <v>A</v>
      </c>
      <c r="C1122" s="17">
        <f t="shared" si="85"/>
        <v>1</v>
      </c>
      <c r="D1122" s="18">
        <f>Original!G1122+1</f>
        <v>7</v>
      </c>
      <c r="E1122" s="18">
        <f>Original!H1122+1</f>
        <v>1</v>
      </c>
      <c r="F1122" s="18">
        <f>10-Original!I1122+1</f>
        <v>4</v>
      </c>
      <c r="G1122" s="18">
        <f>Original!J1122+1</f>
        <v>8</v>
      </c>
      <c r="H1122" s="18">
        <f>Original!K1122+1</f>
        <v>9</v>
      </c>
      <c r="I1122" s="18">
        <f>10-Original!L1122+1</f>
        <v>6</v>
      </c>
      <c r="J1122" s="4">
        <f t="shared" si="86"/>
        <v>5.833333333333333</v>
      </c>
      <c r="K1122" s="18">
        <f>Original!M1122</f>
        <v>9</v>
      </c>
      <c r="L1122" s="20">
        <f>IF(RIGHT(Original!N1122,3)="â‚¬",LEFT(Original!N1122,(LEN(Original!N1122)-3)),Original!N1122)</f>
        <v>40</v>
      </c>
      <c r="M1122" s="21">
        <f t="shared" si="87"/>
        <v>40</v>
      </c>
      <c r="N1122" s="5">
        <f t="shared" si="88"/>
        <v>40</v>
      </c>
      <c r="O1122" s="5">
        <f t="shared" si="89"/>
        <v>40</v>
      </c>
      <c r="P1122" s="22" t="str">
        <f>IF(Original!O1122="mÃ¤nnlich","0",IF(Original!O1122="weiblich","1",""))</f>
        <v>1</v>
      </c>
      <c r="Q1122" s="22">
        <f>IFERROR(INDEX(Alter!$B$1:$B$7,MATCH(LEFT(Original!P1122,5),Alter!$A$1:$A$7,0)),"")</f>
        <v>2</v>
      </c>
      <c r="R1122" s="23">
        <f>IFERROR(INDEX(Abschluss!$B$1:$B$10,MATCH(Original!Q1122,Abschluss!$A$1:$A$10,0)),"")</f>
        <v>4</v>
      </c>
      <c r="S1122" s="23">
        <f>IFERROR(INDEX(Tätigkeit!$B$1:$B$10,MATCH(Original!R1122,Tätigkeit!$A$1:$A$10,0)),"")</f>
        <v>1</v>
      </c>
      <c r="T1122" s="23">
        <f>IFERROR(INDEX(Berufsfeld!$B$1:$B$16,MATCH(Original!S1122,Berufsfeld!$A$1:$A$16,0)),"")</f>
        <v>6</v>
      </c>
      <c r="U1122" s="23">
        <f>IFERROR(INDEX(Studium!$B$1:$B$11,MATCH(Original!T1122,Studium!$A$1:$A$11,0)),"")</f>
        <v>9</v>
      </c>
      <c r="V1122" s="24">
        <f>IFERROR(INDEX(Einkommen!$B$1:$B$17,MATCH(Original!U1122,Einkommen!$A$1:$A$17,0)),"")</f>
        <v>2</v>
      </c>
      <c r="W1122" s="24">
        <f>IF(Original!V1122="","",Original!V1122+1)</f>
        <v>4</v>
      </c>
      <c r="X1122" s="24">
        <f>IF(Original!W1122="","",Original!W1122+1)</f>
        <v>2</v>
      </c>
      <c r="Y1122" s="25">
        <f>IF(Original!X1122="ja",1,IF(Original!X1122="nein",0,""))</f>
        <v>1</v>
      </c>
      <c r="Z1122" s="25">
        <f>IF(Original!Y1122="ja",0,IF(Original!Y1122="nein",1,""))</f>
        <v>0</v>
      </c>
      <c r="AA1122" s="25">
        <f>IF(OR(Original!Z1122="Meine Meinung zu Amazon hat meine Entscheidung im ersten Teil des Fragebogens nicht beeinflusst.",neu!C1122=0),0,IF(AND(Original!Z1122="Ich habe mich wegen meiner Amazon-Vorbehalte im ersten Teil des Fragebogens fÃ¼r das Spenden entschieden.",neu!C1122=1),1,""))</f>
        <v>1</v>
      </c>
      <c r="AB1122" s="19"/>
    </row>
    <row r="1123" spans="1:28" x14ac:dyDescent="0.3">
      <c r="A1123" s="17">
        <f>IF(ISBLANK(Original!C1123),1,0)</f>
        <v>1</v>
      </c>
      <c r="B1123" s="2" t="str">
        <f>MID(Original!D1123,8,1)&amp;MID(Original!F1123,8,1)</f>
        <v>A</v>
      </c>
      <c r="C1123" s="17">
        <f t="shared" si="85"/>
        <v>1</v>
      </c>
      <c r="D1123" s="18">
        <f>Original!G1123+1</f>
        <v>6</v>
      </c>
      <c r="E1123" s="18">
        <f>Original!H1123+1</f>
        <v>7</v>
      </c>
      <c r="F1123" s="18">
        <f>10-Original!I1123+1</f>
        <v>4</v>
      </c>
      <c r="G1123" s="18">
        <f>Original!J1123+1</f>
        <v>6</v>
      </c>
      <c r="H1123" s="18">
        <f>Original!K1123+1</f>
        <v>4</v>
      </c>
      <c r="I1123" s="18">
        <f>10-Original!L1123+1</f>
        <v>7</v>
      </c>
      <c r="J1123" s="4">
        <f t="shared" si="86"/>
        <v>5.666666666666667</v>
      </c>
      <c r="K1123" s="18">
        <f>Original!M1123</f>
        <v>5</v>
      </c>
      <c r="L1123" s="20" t="str">
        <f>IF(RIGHT(Original!N1123,3)="â‚¬",LEFT(Original!N1123,(LEN(Original!N1123)-3)),Original!N1123)</f>
        <v xml:space="preserve">50 </v>
      </c>
      <c r="M1123" s="21" t="str">
        <f t="shared" si="87"/>
        <v xml:space="preserve">50 </v>
      </c>
      <c r="N1123" s="5" t="str">
        <f t="shared" si="88"/>
        <v xml:space="preserve">50 </v>
      </c>
      <c r="O1123" s="5">
        <f t="shared" si="89"/>
        <v>50</v>
      </c>
      <c r="P1123" s="22" t="str">
        <f>IF(Original!O1123="mÃ¤nnlich","0",IF(Original!O1123="weiblich","1",""))</f>
        <v>1</v>
      </c>
      <c r="Q1123" s="22">
        <f>IFERROR(INDEX(Alter!$B$1:$B$7,MATCH(LEFT(Original!P1123,5),Alter!$A$1:$A$7,0)),"")</f>
        <v>4</v>
      </c>
      <c r="R1123" s="23">
        <f>IFERROR(INDEX(Abschluss!$B$1:$B$10,MATCH(Original!Q1123,Abschluss!$A$1:$A$10,0)),"")</f>
        <v>4</v>
      </c>
      <c r="S1123" s="23">
        <f>IFERROR(INDEX(Tätigkeit!$B$1:$B$10,MATCH(Original!R1123,Tätigkeit!$A$1:$A$10,0)),"")</f>
        <v>1</v>
      </c>
      <c r="T1123" s="23">
        <f>IFERROR(INDEX(Berufsfeld!$B$1:$B$16,MATCH(Original!S1123,Berufsfeld!$A$1:$A$16,0)),"")</f>
        <v>3</v>
      </c>
      <c r="U1123" s="23">
        <f>IFERROR(INDEX(Studium!$B$1:$B$11,MATCH(Original!T1123,Studium!$A$1:$A$11,0)),"")</f>
        <v>7</v>
      </c>
      <c r="V1123" s="24">
        <f>IFERROR(INDEX(Einkommen!$B$1:$B$17,MATCH(Original!U1123,Einkommen!$A$1:$A$17,0)),"")</f>
        <v>4</v>
      </c>
      <c r="W1123" s="24">
        <f>IF(Original!V1123="","",Original!V1123+1)</f>
        <v>4</v>
      </c>
      <c r="X1123" s="24">
        <f>IF(Original!W1123="","",Original!W1123+1)</f>
        <v>4</v>
      </c>
      <c r="Y1123" s="25">
        <f>IF(Original!X1123="ja",1,IF(Original!X1123="nein",0,""))</f>
        <v>1</v>
      </c>
      <c r="Z1123" s="25">
        <f>IF(Original!Y1123="ja",0,IF(Original!Y1123="nein",1,""))</f>
        <v>0</v>
      </c>
      <c r="AA1123" s="25">
        <f>IF(OR(Original!Z1123="Meine Meinung zu Amazon hat meine Entscheidung im ersten Teil des Fragebogens nicht beeinflusst.",neu!C1123=0),0,IF(AND(Original!Z1123="Ich habe mich wegen meiner Amazon-Vorbehalte im ersten Teil des Fragebogens fÃ¼r das Spenden entschieden.",neu!C1123=1),1,""))</f>
        <v>0</v>
      </c>
      <c r="AB1123" s="19"/>
    </row>
    <row r="1124" spans="1:28" x14ac:dyDescent="0.3">
      <c r="A1124" s="17">
        <f>IF(ISBLANK(Original!C1124),1,0)</f>
        <v>1</v>
      </c>
      <c r="B1124" s="2" t="str">
        <f>MID(Original!D1124,8,1)&amp;MID(Original!F1124,8,1)</f>
        <v>B</v>
      </c>
      <c r="C1124" s="17">
        <f t="shared" si="85"/>
        <v>0</v>
      </c>
      <c r="D1124" s="18">
        <f>Original!G1124+1</f>
        <v>4</v>
      </c>
      <c r="E1124" s="18">
        <f>Original!H1124+1</f>
        <v>3</v>
      </c>
      <c r="F1124" s="18">
        <f>10-Original!I1124+1</f>
        <v>4</v>
      </c>
      <c r="G1124" s="18">
        <f>Original!J1124+1</f>
        <v>5</v>
      </c>
      <c r="H1124" s="18">
        <f>Original!K1124+1</f>
        <v>6</v>
      </c>
      <c r="I1124" s="18">
        <f>10-Original!L1124+1</f>
        <v>5</v>
      </c>
      <c r="J1124" s="4">
        <f t="shared" si="86"/>
        <v>4.5</v>
      </c>
      <c r="K1124" s="18">
        <f>Original!M1124</f>
        <v>6</v>
      </c>
      <c r="L1124" s="20">
        <f>IF(RIGHT(Original!N1124,3)="â‚¬",LEFT(Original!N1124,(LEN(Original!N1124)-3)),Original!N1124)</f>
        <v>0</v>
      </c>
      <c r="M1124" s="21">
        <f t="shared" si="87"/>
        <v>0</v>
      </c>
      <c r="N1124" s="5">
        <f t="shared" si="88"/>
        <v>0</v>
      </c>
      <c r="O1124" s="5">
        <f t="shared" si="89"/>
        <v>0</v>
      </c>
      <c r="P1124" s="22" t="str">
        <f>IF(Original!O1124="mÃ¤nnlich","0",IF(Original!O1124="weiblich","1",""))</f>
        <v>0</v>
      </c>
      <c r="Q1124" s="22">
        <f>IFERROR(INDEX(Alter!$B$1:$B$7,MATCH(LEFT(Original!P1124,5),Alter!$A$1:$A$7,0)),"")</f>
        <v>3</v>
      </c>
      <c r="R1124" s="23">
        <f>IFERROR(INDEX(Abschluss!$B$1:$B$10,MATCH(Original!Q1124,Abschluss!$A$1:$A$10,0)),"")</f>
        <v>7</v>
      </c>
      <c r="S1124" s="23">
        <f>IFERROR(INDEX(Tätigkeit!$B$1:$B$10,MATCH(Original!R1124,Tätigkeit!$A$1:$A$10,0)),"")</f>
        <v>1</v>
      </c>
      <c r="T1124" s="23">
        <f>IFERROR(INDEX(Berufsfeld!$B$1:$B$16,MATCH(Original!S1124,Berufsfeld!$A$1:$A$16,0)),"")</f>
        <v>12</v>
      </c>
      <c r="U1124" s="23">
        <f>IFERROR(INDEX(Studium!$B$1:$B$11,MATCH(Original!T1124,Studium!$A$1:$A$11,0)),"")</f>
        <v>10</v>
      </c>
      <c r="V1124" s="24">
        <f>IFERROR(INDEX(Einkommen!$B$1:$B$17,MATCH(Original!U1124,Einkommen!$A$1:$A$17,0)),"")</f>
        <v>1</v>
      </c>
      <c r="W1124" s="24">
        <f>IF(Original!V1124="","",Original!V1124+1)</f>
        <v>4</v>
      </c>
      <c r="X1124" s="24">
        <f>IF(Original!W1124="","",Original!W1124+1)</f>
        <v>4</v>
      </c>
      <c r="Y1124" s="25">
        <f>IF(Original!X1124="ja",1,IF(Original!X1124="nein",0,""))</f>
        <v>1</v>
      </c>
      <c r="Z1124" s="25">
        <f>IF(Original!Y1124="ja",0,IF(Original!Y1124="nein",1,""))</f>
        <v>0</v>
      </c>
      <c r="AA1124" s="25">
        <f>IF(OR(Original!Z1124="Meine Meinung zu Amazon hat meine Entscheidung im ersten Teil des Fragebogens nicht beeinflusst.",neu!C1124=0),0,IF(AND(Original!Z1124="Ich habe mich wegen meiner Amazon-Vorbehalte im ersten Teil des Fragebogens fÃ¼r das Spenden entschieden.",neu!C1124=1),1,""))</f>
        <v>0</v>
      </c>
      <c r="AB1124" s="19"/>
    </row>
    <row r="1125" spans="1:28" x14ac:dyDescent="0.3">
      <c r="A1125" s="17">
        <f>IF(ISBLANK(Original!C1125),1,0)</f>
        <v>1</v>
      </c>
      <c r="B1125" s="2" t="str">
        <f>MID(Original!D1125,8,1)&amp;MID(Original!F1125,8,1)</f>
        <v>A</v>
      </c>
      <c r="C1125" s="17">
        <f t="shared" si="85"/>
        <v>1</v>
      </c>
      <c r="D1125" s="18">
        <f>Original!G1125+1</f>
        <v>5</v>
      </c>
      <c r="E1125" s="18">
        <f>Original!H1125+1</f>
        <v>4</v>
      </c>
      <c r="F1125" s="18">
        <f>10-Original!I1125+1</f>
        <v>7</v>
      </c>
      <c r="G1125" s="18">
        <f>Original!J1125+1</f>
        <v>5</v>
      </c>
      <c r="H1125" s="18">
        <f>Original!K1125+1</f>
        <v>5</v>
      </c>
      <c r="I1125" s="18">
        <f>10-Original!L1125+1</f>
        <v>5</v>
      </c>
      <c r="J1125" s="4">
        <f t="shared" si="86"/>
        <v>5.166666666666667</v>
      </c>
      <c r="K1125" s="18">
        <f>Original!M1125</f>
        <v>10</v>
      </c>
      <c r="L1125" s="20" t="str">
        <f>IF(RIGHT(Original!N1125,3)="â‚¬",LEFT(Original!N1125,(LEN(Original!N1125)-3)),Original!N1125)</f>
        <v>100</v>
      </c>
      <c r="M1125" s="21" t="str">
        <f t="shared" si="87"/>
        <v>100</v>
      </c>
      <c r="N1125" s="5" t="str">
        <f t="shared" si="88"/>
        <v>100</v>
      </c>
      <c r="O1125" s="5">
        <f t="shared" si="89"/>
        <v>100</v>
      </c>
      <c r="P1125" s="22" t="str">
        <f>IF(Original!O1125="mÃ¤nnlich","0",IF(Original!O1125="weiblich","1",""))</f>
        <v>1</v>
      </c>
      <c r="Q1125" s="22">
        <f>IFERROR(INDEX(Alter!$B$1:$B$7,MATCH(LEFT(Original!P1125,5),Alter!$A$1:$A$7,0)),"")</f>
        <v>3</v>
      </c>
      <c r="R1125" s="23">
        <f>IFERROR(INDEX(Abschluss!$B$1:$B$10,MATCH(Original!Q1125,Abschluss!$A$1:$A$10,0)),"")</f>
        <v>7</v>
      </c>
      <c r="S1125" s="23">
        <f>IFERROR(INDEX(Tätigkeit!$B$1:$B$10,MATCH(Original!R1125,Tätigkeit!$A$1:$A$10,0)),"")</f>
        <v>7</v>
      </c>
      <c r="T1125" s="23">
        <f>IFERROR(INDEX(Berufsfeld!$B$1:$B$16,MATCH(Original!S1125,Berufsfeld!$A$1:$A$16,0)),"")</f>
        <v>3</v>
      </c>
      <c r="U1125" s="23">
        <f>IFERROR(INDEX(Studium!$B$1:$B$11,MATCH(Original!T1125,Studium!$A$1:$A$11,0)),"")</f>
        <v>9</v>
      </c>
      <c r="V1125" s="24">
        <f>IFERROR(INDEX(Einkommen!$B$1:$B$17,MATCH(Original!U1125,Einkommen!$A$1:$A$17,0)),"")</f>
        <v>2</v>
      </c>
      <c r="W1125" s="24">
        <f>IF(Original!V1125="","",Original!V1125+1)</f>
        <v>3</v>
      </c>
      <c r="X1125" s="24">
        <f>IF(Original!W1125="","",Original!W1125+1)</f>
        <v>4</v>
      </c>
      <c r="Y1125" s="25">
        <f>IF(Original!X1125="ja",1,IF(Original!X1125="nein",0,""))</f>
        <v>1</v>
      </c>
      <c r="Z1125" s="25">
        <f>IF(Original!Y1125="ja",0,IF(Original!Y1125="nein",1,""))</f>
        <v>0</v>
      </c>
      <c r="AA1125" s="25">
        <f>IF(OR(Original!Z1125="Meine Meinung zu Amazon hat meine Entscheidung im ersten Teil des Fragebogens nicht beeinflusst.",neu!C1125=0),0,IF(AND(Original!Z1125="Ich habe mich wegen meiner Amazon-Vorbehalte im ersten Teil des Fragebogens fÃ¼r das Spenden entschieden.",neu!C1125=1),1,""))</f>
        <v>0</v>
      </c>
      <c r="AB1125" s="19"/>
    </row>
    <row r="1126" spans="1:28" x14ac:dyDescent="0.3">
      <c r="A1126" s="17">
        <f>IF(ISBLANK(Original!C1126),1,0)</f>
        <v>0</v>
      </c>
      <c r="B1126" s="2" t="str">
        <f>MID(Original!D1126,8,1)&amp;MID(Original!F1126,8,1)</f>
        <v>A</v>
      </c>
      <c r="C1126" s="17">
        <f t="shared" si="85"/>
        <v>1</v>
      </c>
      <c r="D1126" s="18">
        <f>Original!G1126+1</f>
        <v>3</v>
      </c>
      <c r="E1126" s="18">
        <f>Original!H1126+1</f>
        <v>8</v>
      </c>
      <c r="F1126" s="18">
        <f>10-Original!I1126+1</f>
        <v>1</v>
      </c>
      <c r="G1126" s="18">
        <f>Original!J1126+1</f>
        <v>2</v>
      </c>
      <c r="H1126" s="18">
        <f>Original!K1126+1</f>
        <v>1</v>
      </c>
      <c r="I1126" s="18">
        <f>10-Original!L1126+1</f>
        <v>3</v>
      </c>
      <c r="J1126" s="4">
        <f t="shared" si="86"/>
        <v>3</v>
      </c>
      <c r="K1126" s="18">
        <f>Original!M1126</f>
        <v>10</v>
      </c>
      <c r="L1126" s="20">
        <f>IF(RIGHT(Original!N1126,3)="â‚¬",LEFT(Original!N1126,(LEN(Original!N1126)-3)),Original!N1126)</f>
        <v>100</v>
      </c>
      <c r="M1126" s="21">
        <f t="shared" si="87"/>
        <v>100</v>
      </c>
      <c r="N1126" s="5">
        <f t="shared" si="88"/>
        <v>100</v>
      </c>
      <c r="O1126" s="5">
        <f t="shared" si="89"/>
        <v>100</v>
      </c>
      <c r="P1126" s="22" t="str">
        <f>IF(Original!O1126="mÃ¤nnlich","0",IF(Original!O1126="weiblich","1",""))</f>
        <v>1</v>
      </c>
      <c r="Q1126" s="22">
        <f>IFERROR(INDEX(Alter!$B$1:$B$7,MATCH(LEFT(Original!P1126,5),Alter!$A$1:$A$7,0)),"")</f>
        <v>2</v>
      </c>
      <c r="R1126" s="23">
        <f>IFERROR(INDEX(Abschluss!$B$1:$B$10,MATCH(Original!Q1126,Abschluss!$A$1:$A$10,0)),"")</f>
        <v>7</v>
      </c>
      <c r="S1126" s="23">
        <f>IFERROR(INDEX(Tätigkeit!$B$1:$B$10,MATCH(Original!R1126,Tätigkeit!$A$1:$A$10,0)),"")</f>
        <v>1</v>
      </c>
      <c r="T1126" s="23">
        <f>IFERROR(INDEX(Berufsfeld!$B$1:$B$16,MATCH(Original!S1126,Berufsfeld!$A$1:$A$16,0)),"")</f>
        <v>8</v>
      </c>
      <c r="U1126" s="23">
        <f>IFERROR(INDEX(Studium!$B$1:$B$11,MATCH(Original!T1126,Studium!$A$1:$A$11,0)),"")</f>
        <v>5</v>
      </c>
      <c r="V1126" s="24">
        <f>IFERROR(INDEX(Einkommen!$B$1:$B$17,MATCH(Original!U1126,Einkommen!$A$1:$A$17,0)),"")</f>
        <v>1</v>
      </c>
      <c r="W1126" s="24">
        <f>IF(Original!V1126="","",Original!V1126+1)</f>
        <v>1</v>
      </c>
      <c r="X1126" s="24">
        <f>IF(Original!W1126="","",Original!W1126+1)</f>
        <v>2</v>
      </c>
      <c r="Y1126" s="25">
        <f>IF(Original!X1126="ja",1,IF(Original!X1126="nein",0,""))</f>
        <v>1</v>
      </c>
      <c r="Z1126" s="25">
        <f>IF(Original!Y1126="ja",0,IF(Original!Y1126="nein",1,""))</f>
        <v>0</v>
      </c>
      <c r="AA1126" s="25">
        <f>IF(OR(Original!Z1126="Meine Meinung zu Amazon hat meine Entscheidung im ersten Teil des Fragebogens nicht beeinflusst.",neu!C1126=0),0,IF(AND(Original!Z1126="Ich habe mich wegen meiner Amazon-Vorbehalte im ersten Teil des Fragebogens fÃ¼r das Spenden entschieden.",neu!C1126=1),1,""))</f>
        <v>1</v>
      </c>
      <c r="AB1126" s="19"/>
    </row>
    <row r="1127" spans="1:28" x14ac:dyDescent="0.3">
      <c r="A1127" s="17">
        <f>IF(ISBLANK(Original!C1127),1,0)</f>
        <v>1</v>
      </c>
      <c r="B1127" s="2" t="str">
        <f>MID(Original!D1127,8,1)&amp;MID(Original!F1127,8,1)</f>
        <v>B</v>
      </c>
      <c r="C1127" s="17">
        <f t="shared" si="85"/>
        <v>0</v>
      </c>
      <c r="D1127" s="18">
        <f>Original!G1127+1</f>
        <v>6</v>
      </c>
      <c r="E1127" s="18">
        <f>Original!H1127+1</f>
        <v>1</v>
      </c>
      <c r="F1127" s="18">
        <f>10-Original!I1127+1</f>
        <v>1</v>
      </c>
      <c r="G1127" s="18">
        <f>Original!J1127+1</f>
        <v>6</v>
      </c>
      <c r="H1127" s="18">
        <f>Original!K1127+1</f>
        <v>5</v>
      </c>
      <c r="I1127" s="18">
        <f>10-Original!L1127+1</f>
        <v>4</v>
      </c>
      <c r="J1127" s="4">
        <f t="shared" si="86"/>
        <v>3.8333333333333335</v>
      </c>
      <c r="K1127" s="18">
        <f>Original!M1127</f>
        <v>4</v>
      </c>
      <c r="L1127" s="20" t="str">
        <f>IF(RIGHT(Original!N1127,3)="â‚¬",LEFT(Original!N1127,(LEN(Original!N1127)-3)),Original!N1127)</f>
        <v>Garnichts</v>
      </c>
      <c r="M1127" s="21" t="str">
        <f t="shared" si="87"/>
        <v>Garnichts</v>
      </c>
      <c r="N1127" s="5">
        <v>0</v>
      </c>
      <c r="O1127" s="5">
        <f t="shared" si="89"/>
        <v>0</v>
      </c>
      <c r="P1127" s="22" t="str">
        <f>IF(Original!O1127="mÃ¤nnlich","0",IF(Original!O1127="weiblich","1",""))</f>
        <v>1</v>
      </c>
      <c r="Q1127" s="22">
        <f>IFERROR(INDEX(Alter!$B$1:$B$7,MATCH(LEFT(Original!P1127,5),Alter!$A$1:$A$7,0)),"")</f>
        <v>2</v>
      </c>
      <c r="R1127" s="23">
        <f>IFERROR(INDEX(Abschluss!$B$1:$B$10,MATCH(Original!Q1127,Abschluss!$A$1:$A$10,0)),"")</f>
        <v>4</v>
      </c>
      <c r="S1127" s="23">
        <f>IFERROR(INDEX(Tätigkeit!$B$1:$B$10,MATCH(Original!R1127,Tätigkeit!$A$1:$A$10,0)),"")</f>
        <v>1</v>
      </c>
      <c r="T1127" s="23" t="str">
        <f>IFERROR(INDEX(Berufsfeld!$B$1:$B$16,MATCH(Original!S1127,Berufsfeld!$A$1:$A$16,0)),"")</f>
        <v/>
      </c>
      <c r="U1127" s="23">
        <f>IFERROR(INDEX(Studium!$B$1:$B$11,MATCH(Original!T1127,Studium!$A$1:$A$11,0)),"")</f>
        <v>7</v>
      </c>
      <c r="V1127" s="24">
        <f>IFERROR(INDEX(Einkommen!$B$1:$B$17,MATCH(Original!U1127,Einkommen!$A$1:$A$17,0)),"")</f>
        <v>1</v>
      </c>
      <c r="W1127" s="24">
        <f>IF(Original!V1127="","",Original!V1127+1)</f>
        <v>7</v>
      </c>
      <c r="X1127" s="24">
        <f>IF(Original!W1127="","",Original!W1127+1)</f>
        <v>4</v>
      </c>
      <c r="Y1127" s="25">
        <f>IF(Original!X1127="ja",1,IF(Original!X1127="nein",0,""))</f>
        <v>1</v>
      </c>
      <c r="Z1127" s="25">
        <f>IF(Original!Y1127="ja",0,IF(Original!Y1127="nein",1,""))</f>
        <v>0</v>
      </c>
      <c r="AA1127" s="25">
        <f>IF(OR(Original!Z1127="Meine Meinung zu Amazon hat meine Entscheidung im ersten Teil des Fragebogens nicht beeinflusst.",neu!C1127=0),0,IF(AND(Original!Z1127="Ich habe mich wegen meiner Amazon-Vorbehalte im ersten Teil des Fragebogens fÃ¼r das Spenden entschieden.",neu!C1127=1),1,""))</f>
        <v>0</v>
      </c>
      <c r="AB1127" s="19"/>
    </row>
    <row r="1128" spans="1:28" x14ac:dyDescent="0.3">
      <c r="A1128" s="17">
        <f>IF(ISBLANK(Original!C1128),1,0)</f>
        <v>1</v>
      </c>
      <c r="B1128" s="2" t="str">
        <f>MID(Original!D1128,8,1)&amp;MID(Original!F1128,8,1)</f>
        <v>A</v>
      </c>
      <c r="C1128" s="17">
        <f t="shared" si="85"/>
        <v>1</v>
      </c>
      <c r="D1128" s="18">
        <f>Original!G1128+1</f>
        <v>7</v>
      </c>
      <c r="E1128" s="18">
        <f>Original!H1128+1</f>
        <v>5</v>
      </c>
      <c r="F1128" s="18">
        <f>10-Original!I1128+1</f>
        <v>5</v>
      </c>
      <c r="G1128" s="18">
        <f>Original!J1128+1</f>
        <v>6</v>
      </c>
      <c r="H1128" s="18">
        <f>Original!K1128+1</f>
        <v>3</v>
      </c>
      <c r="I1128" s="18">
        <f>10-Original!L1128+1</f>
        <v>7</v>
      </c>
      <c r="J1128" s="4">
        <f t="shared" si="86"/>
        <v>5.5</v>
      </c>
      <c r="K1128" s="18">
        <f>Original!M1128</f>
        <v>7</v>
      </c>
      <c r="L1128" s="20">
        <f>IF(RIGHT(Original!N1128,3)="â‚¬",LEFT(Original!N1128,(LEN(Original!N1128)-3)),Original!N1128)</f>
        <v>0</v>
      </c>
      <c r="M1128" s="21">
        <f t="shared" si="87"/>
        <v>0</v>
      </c>
      <c r="N1128" s="5">
        <f t="shared" si="88"/>
        <v>0</v>
      </c>
      <c r="O1128" s="5">
        <f t="shared" si="89"/>
        <v>0</v>
      </c>
      <c r="P1128" s="22" t="str">
        <f>IF(Original!O1128="mÃ¤nnlich","0",IF(Original!O1128="weiblich","1",""))</f>
        <v>0</v>
      </c>
      <c r="Q1128" s="22">
        <f>IFERROR(INDEX(Alter!$B$1:$B$7,MATCH(LEFT(Original!P1128,5),Alter!$A$1:$A$7,0)),"")</f>
        <v>2</v>
      </c>
      <c r="R1128" s="23">
        <f>IFERROR(INDEX(Abschluss!$B$1:$B$10,MATCH(Original!Q1128,Abschluss!$A$1:$A$10,0)),"")</f>
        <v>7</v>
      </c>
      <c r="S1128" s="23">
        <f>IFERROR(INDEX(Tätigkeit!$B$1:$B$10,MATCH(Original!R1128,Tätigkeit!$A$1:$A$10,0)),"")</f>
        <v>1</v>
      </c>
      <c r="T1128" s="23">
        <f>IFERROR(INDEX(Berufsfeld!$B$1:$B$16,MATCH(Original!S1128,Berufsfeld!$A$1:$A$16,0)),"")</f>
        <v>1</v>
      </c>
      <c r="U1128" s="23">
        <f>IFERROR(INDEX(Studium!$B$1:$B$11,MATCH(Original!T1128,Studium!$A$1:$A$11,0)),"")</f>
        <v>2</v>
      </c>
      <c r="V1128" s="24">
        <f>IFERROR(INDEX(Einkommen!$B$1:$B$17,MATCH(Original!U1128,Einkommen!$A$1:$A$17,0)),"")</f>
        <v>2</v>
      </c>
      <c r="W1128" s="24">
        <f>IF(Original!V1128="","",Original!V1128+1)</f>
        <v>3</v>
      </c>
      <c r="X1128" s="24">
        <f>IF(Original!W1128="","",Original!W1128+1)</f>
        <v>4</v>
      </c>
      <c r="Y1128" s="25">
        <f>IF(Original!X1128="ja",1,IF(Original!X1128="nein",0,""))</f>
        <v>1</v>
      </c>
      <c r="Z1128" s="25">
        <f>IF(Original!Y1128="ja",0,IF(Original!Y1128="nein",1,""))</f>
        <v>0</v>
      </c>
      <c r="AA1128" s="25">
        <f>IF(OR(Original!Z1128="Meine Meinung zu Amazon hat meine Entscheidung im ersten Teil des Fragebogens nicht beeinflusst.",neu!C1128=0),0,IF(AND(Original!Z1128="Ich habe mich wegen meiner Amazon-Vorbehalte im ersten Teil des Fragebogens fÃ¼r das Spenden entschieden.",neu!C1128=1),1,""))</f>
        <v>0</v>
      </c>
      <c r="AB1128" s="19"/>
    </row>
    <row r="1129" spans="1:28" x14ac:dyDescent="0.3">
      <c r="A1129" s="17">
        <f>IF(ISBLANK(Original!C1129),1,0)</f>
        <v>1</v>
      </c>
      <c r="B1129" s="2" t="str">
        <f>MID(Original!D1129,8,1)&amp;MID(Original!F1129,8,1)</f>
        <v>B</v>
      </c>
      <c r="C1129" s="17">
        <f t="shared" si="85"/>
        <v>0</v>
      </c>
      <c r="D1129" s="18">
        <f>Original!G1129+1</f>
        <v>10</v>
      </c>
      <c r="E1129" s="18">
        <f>Original!H1129+1</f>
        <v>9</v>
      </c>
      <c r="F1129" s="18">
        <f>10-Original!I1129+1</f>
        <v>2</v>
      </c>
      <c r="G1129" s="18">
        <f>Original!J1129+1</f>
        <v>8</v>
      </c>
      <c r="H1129" s="18">
        <f>Original!K1129+1</f>
        <v>4</v>
      </c>
      <c r="I1129" s="18">
        <f>10-Original!L1129+1</f>
        <v>3</v>
      </c>
      <c r="J1129" s="4">
        <f t="shared" si="86"/>
        <v>6</v>
      </c>
      <c r="K1129" s="18">
        <f>Original!M1129</f>
        <v>9</v>
      </c>
      <c r="L1129" s="20">
        <f>IF(RIGHT(Original!N1129,3)="â‚¬",LEFT(Original!N1129,(LEN(Original!N1129)-3)),Original!N1129)</f>
        <v>100</v>
      </c>
      <c r="M1129" s="21">
        <f t="shared" si="87"/>
        <v>100</v>
      </c>
      <c r="N1129" s="5">
        <f t="shared" si="88"/>
        <v>100</v>
      </c>
      <c r="O1129" s="5">
        <f t="shared" si="89"/>
        <v>100</v>
      </c>
      <c r="P1129" s="22" t="str">
        <f>IF(Original!O1129="mÃ¤nnlich","0",IF(Original!O1129="weiblich","1",""))</f>
        <v>1</v>
      </c>
      <c r="Q1129" s="22">
        <f>IFERROR(INDEX(Alter!$B$1:$B$7,MATCH(LEFT(Original!P1129,5),Alter!$A$1:$A$7,0)),"")</f>
        <v>3</v>
      </c>
      <c r="R1129" s="23">
        <f>IFERROR(INDEX(Abschluss!$B$1:$B$10,MATCH(Original!Q1129,Abschluss!$A$1:$A$10,0)),"")</f>
        <v>8</v>
      </c>
      <c r="S1129" s="23">
        <f>IFERROR(INDEX(Tätigkeit!$B$1:$B$10,MATCH(Original!R1129,Tätigkeit!$A$1:$A$10,0)),"")</f>
        <v>2</v>
      </c>
      <c r="T1129" s="23">
        <f>IFERROR(INDEX(Berufsfeld!$B$1:$B$16,MATCH(Original!S1129,Berufsfeld!$A$1:$A$16,0)),"")</f>
        <v>1</v>
      </c>
      <c r="U1129" s="23">
        <f>IFERROR(INDEX(Studium!$B$1:$B$11,MATCH(Original!T1129,Studium!$A$1:$A$11,0)),"")</f>
        <v>1</v>
      </c>
      <c r="V1129" s="24">
        <f>IFERROR(INDEX(Einkommen!$B$1:$B$17,MATCH(Original!U1129,Einkommen!$A$1:$A$17,0)),"")</f>
        <v>5</v>
      </c>
      <c r="W1129" s="24">
        <f>IF(Original!V1129="","",Original!V1129+1)</f>
        <v>4</v>
      </c>
      <c r="X1129" s="24">
        <f>IF(Original!W1129="","",Original!W1129+1)</f>
        <v>4</v>
      </c>
      <c r="Y1129" s="25">
        <f>IF(Original!X1129="ja",1,IF(Original!X1129="nein",0,""))</f>
        <v>1</v>
      </c>
      <c r="Z1129" s="25">
        <f>IF(Original!Y1129="ja",0,IF(Original!Y1129="nein",1,""))</f>
        <v>0</v>
      </c>
      <c r="AA1129" s="25">
        <f>IF(OR(Original!Z1129="Meine Meinung zu Amazon hat meine Entscheidung im ersten Teil des Fragebogens nicht beeinflusst.",neu!C1129=0),0,IF(AND(Original!Z1129="Ich habe mich wegen meiner Amazon-Vorbehalte im ersten Teil des Fragebogens fÃ¼r das Spenden entschieden.",neu!C1129=1),1,""))</f>
        <v>0</v>
      </c>
      <c r="AB1129" s="19"/>
    </row>
    <row r="1130" spans="1:28" x14ac:dyDescent="0.3">
      <c r="A1130" s="17">
        <f>IF(ISBLANK(Original!C1130),1,0)</f>
        <v>1</v>
      </c>
      <c r="B1130" s="2" t="str">
        <f>MID(Original!D1130,8,1)&amp;MID(Original!F1130,8,1)</f>
        <v>A</v>
      </c>
      <c r="C1130" s="17">
        <f t="shared" si="85"/>
        <v>1</v>
      </c>
      <c r="D1130" s="18">
        <f>Original!G1130+1</f>
        <v>5</v>
      </c>
      <c r="E1130" s="18">
        <f>Original!H1130+1</f>
        <v>6</v>
      </c>
      <c r="F1130" s="18">
        <f>10-Original!I1130+1</f>
        <v>4</v>
      </c>
      <c r="G1130" s="18">
        <f>Original!J1130+1</f>
        <v>3</v>
      </c>
      <c r="H1130" s="18">
        <f>Original!K1130+1</f>
        <v>2</v>
      </c>
      <c r="I1130" s="18">
        <f>10-Original!L1130+1</f>
        <v>2</v>
      </c>
      <c r="J1130" s="4">
        <f t="shared" si="86"/>
        <v>3.6666666666666665</v>
      </c>
      <c r="K1130" s="18">
        <f>Original!M1130</f>
        <v>10</v>
      </c>
      <c r="L1130" s="20">
        <f>IF(RIGHT(Original!N1130,3)="â‚¬",LEFT(Original!N1130,(LEN(Original!N1130)-3)),Original!N1130)</f>
        <v>900</v>
      </c>
      <c r="M1130" s="21">
        <f t="shared" si="87"/>
        <v>900</v>
      </c>
      <c r="N1130" s="5">
        <f t="shared" si="88"/>
        <v>900</v>
      </c>
      <c r="O1130" s="5">
        <f t="shared" si="89"/>
        <v>900</v>
      </c>
      <c r="P1130" s="22" t="str">
        <f>IF(Original!O1130="mÃ¤nnlich","0",IF(Original!O1130="weiblich","1",""))</f>
        <v>1</v>
      </c>
      <c r="Q1130" s="22">
        <f>IFERROR(INDEX(Alter!$B$1:$B$7,MATCH(LEFT(Original!P1130,5),Alter!$A$1:$A$7,0)),"")</f>
        <v>3</v>
      </c>
      <c r="R1130" s="23">
        <f>IFERROR(INDEX(Abschluss!$B$1:$B$10,MATCH(Original!Q1130,Abschluss!$A$1:$A$10,0)),"")</f>
        <v>8</v>
      </c>
      <c r="S1130" s="23">
        <f>IFERROR(INDEX(Tätigkeit!$B$1:$B$10,MATCH(Original!R1130,Tätigkeit!$A$1:$A$10,0)),"")</f>
        <v>2</v>
      </c>
      <c r="T1130" s="23">
        <f>IFERROR(INDEX(Berufsfeld!$B$1:$B$16,MATCH(Original!S1130,Berufsfeld!$A$1:$A$16,0)),"")</f>
        <v>12</v>
      </c>
      <c r="U1130" s="23">
        <f>IFERROR(INDEX(Studium!$B$1:$B$11,MATCH(Original!T1130,Studium!$A$1:$A$11,0)),"")</f>
        <v>1</v>
      </c>
      <c r="V1130" s="24">
        <f>IFERROR(INDEX(Einkommen!$B$1:$B$17,MATCH(Original!U1130,Einkommen!$A$1:$A$17,0)),"")</f>
        <v>3</v>
      </c>
      <c r="W1130" s="24">
        <f>IF(Original!V1130="","",Original!V1130+1)</f>
        <v>5</v>
      </c>
      <c r="X1130" s="24">
        <f>IF(Original!W1130="","",Original!W1130+1)</f>
        <v>2</v>
      </c>
      <c r="Y1130" s="25">
        <f>IF(Original!X1130="ja",1,IF(Original!X1130="nein",0,""))</f>
        <v>1</v>
      </c>
      <c r="Z1130" s="25">
        <f>IF(Original!Y1130="ja",0,IF(Original!Y1130="nein",1,""))</f>
        <v>0</v>
      </c>
      <c r="AA1130" s="25">
        <f>IF(OR(Original!Z1130="Meine Meinung zu Amazon hat meine Entscheidung im ersten Teil des Fragebogens nicht beeinflusst.",neu!C1130=0),0,IF(AND(Original!Z1130="Ich habe mich wegen meiner Amazon-Vorbehalte im ersten Teil des Fragebogens fÃ¼r das Spenden entschieden.",neu!C1130=1),1,""))</f>
        <v>0</v>
      </c>
      <c r="AB1130" s="19"/>
    </row>
    <row r="1131" spans="1:28" x14ac:dyDescent="0.3">
      <c r="A1131" s="17">
        <f>IF(ISBLANK(Original!C1131),1,0)</f>
        <v>0</v>
      </c>
      <c r="B1131" s="2" t="str">
        <f>MID(Original!D1131,8,1)&amp;MID(Original!F1131,8,1)</f>
        <v>B</v>
      </c>
      <c r="C1131" s="17">
        <f t="shared" si="85"/>
        <v>0</v>
      </c>
      <c r="D1131" s="18">
        <f>Original!G1131+1</f>
        <v>4</v>
      </c>
      <c r="E1131" s="18">
        <f>Original!H1131+1</f>
        <v>4</v>
      </c>
      <c r="F1131" s="18">
        <f>10-Original!I1131+1</f>
        <v>3</v>
      </c>
      <c r="G1131" s="18">
        <f>Original!J1131+1</f>
        <v>3</v>
      </c>
      <c r="H1131" s="18">
        <f>Original!K1131+1</f>
        <v>3</v>
      </c>
      <c r="I1131" s="18">
        <f>10-Original!L1131+1</f>
        <v>3</v>
      </c>
      <c r="J1131" s="4">
        <f t="shared" si="86"/>
        <v>3.3333333333333335</v>
      </c>
      <c r="K1131" s="18">
        <f>Original!M1131</f>
        <v>8</v>
      </c>
      <c r="L1131" s="20">
        <f>IF(RIGHT(Original!N1131,3)="â‚¬",LEFT(Original!N1131,(LEN(Original!N1131)-3)),Original!N1131)</f>
        <v>50</v>
      </c>
      <c r="M1131" s="21">
        <f t="shared" si="87"/>
        <v>50</v>
      </c>
      <c r="N1131" s="5">
        <f t="shared" si="88"/>
        <v>50</v>
      </c>
      <c r="O1131" s="5">
        <f t="shared" si="89"/>
        <v>50</v>
      </c>
      <c r="P1131" s="22" t="str">
        <f>IF(Original!O1131="mÃ¤nnlich","0",IF(Original!O1131="weiblich","1",""))</f>
        <v>1</v>
      </c>
      <c r="Q1131" s="22">
        <f>IFERROR(INDEX(Alter!$B$1:$B$7,MATCH(LEFT(Original!P1131,5),Alter!$A$1:$A$7,0)),"")</f>
        <v>2</v>
      </c>
      <c r="R1131" s="23">
        <f>IFERROR(INDEX(Abschluss!$B$1:$B$10,MATCH(Original!Q1131,Abschluss!$A$1:$A$10,0)),"")</f>
        <v>7</v>
      </c>
      <c r="S1131" s="23">
        <f>IFERROR(INDEX(Tätigkeit!$B$1:$B$10,MATCH(Original!R1131,Tätigkeit!$A$1:$A$10,0)),"")</f>
        <v>1</v>
      </c>
      <c r="T1131" s="23">
        <f>IFERROR(INDEX(Berufsfeld!$B$1:$B$16,MATCH(Original!S1131,Berufsfeld!$A$1:$A$16,0)),"")</f>
        <v>4</v>
      </c>
      <c r="U1131" s="23">
        <f>IFERROR(INDEX(Studium!$B$1:$B$11,MATCH(Original!T1131,Studium!$A$1:$A$11,0)),"")</f>
        <v>10</v>
      </c>
      <c r="V1131" s="24">
        <f>IFERROR(INDEX(Einkommen!$B$1:$B$17,MATCH(Original!U1131,Einkommen!$A$1:$A$17,0)),"")</f>
        <v>1</v>
      </c>
      <c r="W1131" s="24">
        <f>IF(Original!V1131="","",Original!V1131+1)</f>
        <v>3</v>
      </c>
      <c r="X1131" s="24">
        <f>IF(Original!W1131="","",Original!W1131+1)</f>
        <v>4</v>
      </c>
      <c r="Y1131" s="25">
        <f>IF(Original!X1131="ja",1,IF(Original!X1131="nein",0,""))</f>
        <v>1</v>
      </c>
      <c r="Z1131" s="25">
        <f>IF(Original!Y1131="ja",0,IF(Original!Y1131="nein",1,""))</f>
        <v>1</v>
      </c>
      <c r="AA1131" s="25">
        <f>IF(OR(Original!Z1131="Meine Meinung zu Amazon hat meine Entscheidung im ersten Teil des Fragebogens nicht beeinflusst.",neu!C1131=0),0,IF(AND(Original!Z1131="Ich habe mich wegen meiner Amazon-Vorbehalte im ersten Teil des Fragebogens fÃ¼r das Spenden entschieden.",neu!C1131=1),1,""))</f>
        <v>0</v>
      </c>
      <c r="AB1131" s="19"/>
    </row>
    <row r="1132" spans="1:28" x14ac:dyDescent="0.3">
      <c r="A1132" s="17">
        <f>IF(ISBLANK(Original!C1132),1,0)</f>
        <v>0</v>
      </c>
      <c r="B1132" s="2" t="str">
        <f>MID(Original!D1132,8,1)&amp;MID(Original!F1132,8,1)</f>
        <v>A</v>
      </c>
      <c r="C1132" s="17">
        <f t="shared" si="85"/>
        <v>1</v>
      </c>
      <c r="D1132" s="18">
        <f>Original!G1132+1</f>
        <v>8</v>
      </c>
      <c r="E1132" s="18">
        <f>Original!H1132+1</f>
        <v>9</v>
      </c>
      <c r="F1132" s="18">
        <f>10-Original!I1132+1</f>
        <v>2</v>
      </c>
      <c r="G1132" s="18">
        <f>Original!J1132+1</f>
        <v>6</v>
      </c>
      <c r="H1132" s="18">
        <f>Original!K1132+1</f>
        <v>4</v>
      </c>
      <c r="I1132" s="18">
        <f>10-Original!L1132+1</f>
        <v>6</v>
      </c>
      <c r="J1132" s="4">
        <f t="shared" si="86"/>
        <v>5.833333333333333</v>
      </c>
      <c r="K1132" s="18">
        <f>Original!M1132</f>
        <v>10</v>
      </c>
      <c r="L1132" s="20" t="str">
        <f>IF(RIGHT(Original!N1132,3)="â‚¬",LEFT(Original!N1132,(LEN(Original!N1132)-3)),Original!N1132)</f>
        <v>300</v>
      </c>
      <c r="M1132" s="21" t="str">
        <f t="shared" si="87"/>
        <v>300</v>
      </c>
      <c r="N1132" s="5" t="str">
        <f t="shared" si="88"/>
        <v>300</v>
      </c>
      <c r="O1132" s="5">
        <f t="shared" si="89"/>
        <v>300</v>
      </c>
      <c r="P1132" s="22" t="str">
        <f>IF(Original!O1132="mÃ¤nnlich","0",IF(Original!O1132="weiblich","1",""))</f>
        <v>1</v>
      </c>
      <c r="Q1132" s="22">
        <f>IFERROR(INDEX(Alter!$B$1:$B$7,MATCH(LEFT(Original!P1132,5),Alter!$A$1:$A$7,0)),"")</f>
        <v>2</v>
      </c>
      <c r="R1132" s="23">
        <f>IFERROR(INDEX(Abschluss!$B$1:$B$10,MATCH(Original!Q1132,Abschluss!$A$1:$A$10,0)),"")</f>
        <v>4</v>
      </c>
      <c r="S1132" s="23">
        <f>IFERROR(INDEX(Tätigkeit!$B$1:$B$10,MATCH(Original!R1132,Tätigkeit!$A$1:$A$10,0)),"")</f>
        <v>1</v>
      </c>
      <c r="T1132" s="23">
        <f>IFERROR(INDEX(Berufsfeld!$B$1:$B$16,MATCH(Original!S1132,Berufsfeld!$A$1:$A$16,0)),"")</f>
        <v>1</v>
      </c>
      <c r="U1132" s="23">
        <f>IFERROR(INDEX(Studium!$B$1:$B$11,MATCH(Original!T1132,Studium!$A$1:$A$11,0)),"")</f>
        <v>7</v>
      </c>
      <c r="V1132" s="24">
        <f>IFERROR(INDEX(Einkommen!$B$1:$B$17,MATCH(Original!U1132,Einkommen!$A$1:$A$17,0)),"")</f>
        <v>1</v>
      </c>
      <c r="W1132" s="24">
        <f>IF(Original!V1132="","",Original!V1132+1)</f>
        <v>4</v>
      </c>
      <c r="X1132" s="24">
        <f>IF(Original!W1132="","",Original!W1132+1)</f>
        <v>5</v>
      </c>
      <c r="Y1132" s="25">
        <f>IF(Original!X1132="ja",1,IF(Original!X1132="nein",0,""))</f>
        <v>1</v>
      </c>
      <c r="Z1132" s="25">
        <f>IF(Original!Y1132="ja",0,IF(Original!Y1132="nein",1,""))</f>
        <v>0</v>
      </c>
      <c r="AA1132" s="25">
        <f>IF(OR(Original!Z1132="Meine Meinung zu Amazon hat meine Entscheidung im ersten Teil des Fragebogens nicht beeinflusst.",neu!C1132=0),0,IF(AND(Original!Z1132="Ich habe mich wegen meiner Amazon-Vorbehalte im ersten Teil des Fragebogens fÃ¼r das Spenden entschieden.",neu!C1132=1),1,""))</f>
        <v>0</v>
      </c>
      <c r="AB1132" s="19"/>
    </row>
    <row r="1133" spans="1:28" x14ac:dyDescent="0.3">
      <c r="A1133" s="17">
        <f>IF(ISBLANK(Original!C1133),1,0)</f>
        <v>0</v>
      </c>
      <c r="B1133" s="2" t="str">
        <f>MID(Original!D1133,8,1)&amp;MID(Original!F1133,8,1)</f>
        <v>A</v>
      </c>
      <c r="C1133" s="17">
        <f t="shared" si="85"/>
        <v>1</v>
      </c>
      <c r="D1133" s="18">
        <f>Original!G1133+1</f>
        <v>8</v>
      </c>
      <c r="E1133" s="18">
        <f>Original!H1133+1</f>
        <v>6</v>
      </c>
      <c r="F1133" s="18">
        <f>10-Original!I1133+1</f>
        <v>4</v>
      </c>
      <c r="G1133" s="18">
        <f>Original!J1133+1</f>
        <v>7</v>
      </c>
      <c r="H1133" s="18">
        <f>Original!K1133+1</f>
        <v>5</v>
      </c>
      <c r="I1133" s="18">
        <f>10-Original!L1133+1</f>
        <v>6</v>
      </c>
      <c r="J1133" s="4">
        <f t="shared" si="86"/>
        <v>6</v>
      </c>
      <c r="K1133" s="18">
        <f>Original!M1133</f>
        <v>7</v>
      </c>
      <c r="L1133" s="20">
        <f>IF(RIGHT(Original!N1133,3)="â‚¬",LEFT(Original!N1133,(LEN(Original!N1133)-3)),Original!N1133)</f>
        <v>0</v>
      </c>
      <c r="M1133" s="21">
        <f t="shared" si="87"/>
        <v>0</v>
      </c>
      <c r="N1133" s="5">
        <f t="shared" si="88"/>
        <v>0</v>
      </c>
      <c r="O1133" s="5">
        <f t="shared" si="89"/>
        <v>0</v>
      </c>
      <c r="P1133" s="22" t="str">
        <f>IF(Original!O1133="mÃ¤nnlich","0",IF(Original!O1133="weiblich","1",""))</f>
        <v>1</v>
      </c>
      <c r="Q1133" s="22">
        <f>IFERROR(INDEX(Alter!$B$1:$B$7,MATCH(LEFT(Original!P1133,5),Alter!$A$1:$A$7,0)),"")</f>
        <v>3</v>
      </c>
      <c r="R1133" s="23">
        <f>IFERROR(INDEX(Abschluss!$B$1:$B$10,MATCH(Original!Q1133,Abschluss!$A$1:$A$10,0)),"")</f>
        <v>8</v>
      </c>
      <c r="S1133" s="23">
        <f>IFERROR(INDEX(Tätigkeit!$B$1:$B$10,MATCH(Original!R1133,Tätigkeit!$A$1:$A$10,0)),"")</f>
        <v>2</v>
      </c>
      <c r="T1133" s="23">
        <f>IFERROR(INDEX(Berufsfeld!$B$1:$B$16,MATCH(Original!S1133,Berufsfeld!$A$1:$A$16,0)),"")</f>
        <v>12</v>
      </c>
      <c r="U1133" s="23">
        <f>IFERROR(INDEX(Studium!$B$1:$B$11,MATCH(Original!T1133,Studium!$A$1:$A$11,0)),"")</f>
        <v>1</v>
      </c>
      <c r="V1133" s="24">
        <f>IFERROR(INDEX(Einkommen!$B$1:$B$17,MATCH(Original!U1133,Einkommen!$A$1:$A$17,0)),"")</f>
        <v>7</v>
      </c>
      <c r="W1133" s="24">
        <f>IF(Original!V1133="","",Original!V1133+1)</f>
        <v>5</v>
      </c>
      <c r="X1133" s="24">
        <f>IF(Original!W1133="","",Original!W1133+1)</f>
        <v>4</v>
      </c>
      <c r="Y1133" s="25">
        <f>IF(Original!X1133="ja",1,IF(Original!X1133="nein",0,""))</f>
        <v>1</v>
      </c>
      <c r="Z1133" s="25">
        <f>IF(Original!Y1133="ja",0,IF(Original!Y1133="nein",1,""))</f>
        <v>0</v>
      </c>
      <c r="AA1133" s="25">
        <f>IF(OR(Original!Z1133="Meine Meinung zu Amazon hat meine Entscheidung im ersten Teil des Fragebogens nicht beeinflusst.",neu!C1133=0),0,IF(AND(Original!Z1133="Ich habe mich wegen meiner Amazon-Vorbehalte im ersten Teil des Fragebogens fÃ¼r das Spenden entschieden.",neu!C1133=1),1,""))</f>
        <v>0</v>
      </c>
      <c r="AB1133" s="19"/>
    </row>
    <row r="1134" spans="1:28" x14ac:dyDescent="0.3">
      <c r="A1134" s="17">
        <f>IF(ISBLANK(Original!C1134),1,0)</f>
        <v>0</v>
      </c>
      <c r="B1134" s="2" t="str">
        <f>MID(Original!D1134,8,1)&amp;MID(Original!F1134,8,1)</f>
        <v>A</v>
      </c>
      <c r="C1134" s="17">
        <f t="shared" si="85"/>
        <v>1</v>
      </c>
      <c r="D1134" s="18">
        <f>Original!G1134+1</f>
        <v>6</v>
      </c>
      <c r="E1134" s="18">
        <f>Original!H1134+1</f>
        <v>7</v>
      </c>
      <c r="F1134" s="18">
        <f>10-Original!I1134+1</f>
        <v>3</v>
      </c>
      <c r="G1134" s="18">
        <f>Original!J1134+1</f>
        <v>6</v>
      </c>
      <c r="H1134" s="18">
        <f>Original!K1134+1</f>
        <v>6</v>
      </c>
      <c r="I1134" s="18">
        <f>10-Original!L1134+1</f>
        <v>5</v>
      </c>
      <c r="J1134" s="4">
        <f t="shared" si="86"/>
        <v>5.5</v>
      </c>
      <c r="K1134" s="18">
        <f>Original!M1134</f>
        <v>7</v>
      </c>
      <c r="L1134" s="20" t="str">
        <f>IF(RIGHT(Original!N1134,3)="â‚¬",LEFT(Original!N1134,(LEN(Original!N1134)-3)),Original!N1134)</f>
        <v>max. 100</v>
      </c>
      <c r="M1134" s="21" t="str">
        <f t="shared" si="87"/>
        <v>max. 100</v>
      </c>
      <c r="N1134" s="5">
        <v>80</v>
      </c>
      <c r="O1134" s="5">
        <f t="shared" si="89"/>
        <v>80</v>
      </c>
      <c r="P1134" s="22" t="str">
        <f>IF(Original!O1134="mÃ¤nnlich","0",IF(Original!O1134="weiblich","1",""))</f>
        <v>0</v>
      </c>
      <c r="Q1134" s="22">
        <f>IFERROR(INDEX(Alter!$B$1:$B$7,MATCH(LEFT(Original!P1134,5),Alter!$A$1:$A$7,0)),"")</f>
        <v>2</v>
      </c>
      <c r="R1134" s="23">
        <f>IFERROR(INDEX(Abschluss!$B$1:$B$10,MATCH(Original!Q1134,Abschluss!$A$1:$A$10,0)),"")</f>
        <v>4</v>
      </c>
      <c r="S1134" s="23">
        <f>IFERROR(INDEX(Tätigkeit!$B$1:$B$10,MATCH(Original!R1134,Tätigkeit!$A$1:$A$10,0)),"")</f>
        <v>1</v>
      </c>
      <c r="T1134" s="23">
        <f>IFERROR(INDEX(Berufsfeld!$B$1:$B$16,MATCH(Original!S1134,Berufsfeld!$A$1:$A$16,0)),"")</f>
        <v>4</v>
      </c>
      <c r="U1134" s="23">
        <f>IFERROR(INDEX(Studium!$B$1:$B$11,MATCH(Original!T1134,Studium!$A$1:$A$11,0)),"")</f>
        <v>3</v>
      </c>
      <c r="V1134" s="24">
        <f>IFERROR(INDEX(Einkommen!$B$1:$B$17,MATCH(Original!U1134,Einkommen!$A$1:$A$17,0)),"")</f>
        <v>1</v>
      </c>
      <c r="W1134" s="24">
        <f>IF(Original!V1134="","",Original!V1134+1)</f>
        <v>2</v>
      </c>
      <c r="X1134" s="24">
        <f>IF(Original!W1134="","",Original!W1134+1)</f>
        <v>3</v>
      </c>
      <c r="Y1134" s="25">
        <f>IF(Original!X1134="ja",1,IF(Original!X1134="nein",0,""))</f>
        <v>0</v>
      </c>
      <c r="Z1134" s="25">
        <f>IF(Original!Y1134="ja",0,IF(Original!Y1134="nein",1,""))</f>
        <v>0</v>
      </c>
      <c r="AA1134" s="25">
        <f>IF(OR(Original!Z1134="Meine Meinung zu Amazon hat meine Entscheidung im ersten Teil des Fragebogens nicht beeinflusst.",neu!C1134=0),0,IF(AND(Original!Z1134="Ich habe mich wegen meiner Amazon-Vorbehalte im ersten Teil des Fragebogens fÃ¼r das Spenden entschieden.",neu!C1134=1),1,""))</f>
        <v>0</v>
      </c>
      <c r="AB1134" s="19"/>
    </row>
    <row r="1135" spans="1:28" x14ac:dyDescent="0.3">
      <c r="A1135" s="17">
        <f>IF(ISBLANK(Original!C1135),1,0)</f>
        <v>0</v>
      </c>
      <c r="B1135" s="2" t="str">
        <f>MID(Original!D1135,8,1)&amp;MID(Original!F1135,8,1)</f>
        <v>B</v>
      </c>
      <c r="C1135" s="17">
        <f t="shared" si="85"/>
        <v>0</v>
      </c>
      <c r="D1135" s="18">
        <f>Original!G1135+1</f>
        <v>8</v>
      </c>
      <c r="E1135" s="18">
        <f>Original!H1135+1</f>
        <v>9</v>
      </c>
      <c r="F1135" s="18">
        <f>10-Original!I1135+1</f>
        <v>8</v>
      </c>
      <c r="G1135" s="18">
        <f>Original!J1135+1</f>
        <v>4</v>
      </c>
      <c r="H1135" s="18">
        <f>Original!K1135+1</f>
        <v>1</v>
      </c>
      <c r="I1135" s="18">
        <f>10-Original!L1135+1</f>
        <v>8</v>
      </c>
      <c r="J1135" s="4">
        <f t="shared" si="86"/>
        <v>6.333333333333333</v>
      </c>
      <c r="K1135" s="18">
        <f>Original!M1135</f>
        <v>7</v>
      </c>
      <c r="L1135" s="20">
        <f>IF(RIGHT(Original!N1135,3)="â‚¬",LEFT(Original!N1135,(LEN(Original!N1135)-3)),Original!N1135)</f>
        <v>100</v>
      </c>
      <c r="M1135" s="21">
        <f t="shared" si="87"/>
        <v>100</v>
      </c>
      <c r="N1135" s="5">
        <f t="shared" si="88"/>
        <v>100</v>
      </c>
      <c r="O1135" s="5">
        <f t="shared" si="89"/>
        <v>100</v>
      </c>
      <c r="P1135" s="22" t="str">
        <f>IF(Original!O1135="mÃ¤nnlich","0",IF(Original!O1135="weiblich","1",""))</f>
        <v>1</v>
      </c>
      <c r="Q1135" s="22">
        <f>IFERROR(INDEX(Alter!$B$1:$B$7,MATCH(LEFT(Original!P1135,5),Alter!$A$1:$A$7,0)),"")</f>
        <v>2</v>
      </c>
      <c r="R1135" s="23">
        <f>IFERROR(INDEX(Abschluss!$B$1:$B$10,MATCH(Original!Q1135,Abschluss!$A$1:$A$10,0)),"")</f>
        <v>7</v>
      </c>
      <c r="S1135" s="23">
        <f>IFERROR(INDEX(Tätigkeit!$B$1:$B$10,MATCH(Original!R1135,Tätigkeit!$A$1:$A$10,0)),"")</f>
        <v>1</v>
      </c>
      <c r="T1135" s="23">
        <f>IFERROR(INDEX(Berufsfeld!$B$1:$B$16,MATCH(Original!S1135,Berufsfeld!$A$1:$A$16,0)),"")</f>
        <v>8</v>
      </c>
      <c r="U1135" s="23">
        <f>IFERROR(INDEX(Studium!$B$1:$B$11,MATCH(Original!T1135,Studium!$A$1:$A$11,0)),"")</f>
        <v>5</v>
      </c>
      <c r="V1135" s="24">
        <f>IFERROR(INDEX(Einkommen!$B$1:$B$17,MATCH(Original!U1135,Einkommen!$A$1:$A$17,0)),"")</f>
        <v>1</v>
      </c>
      <c r="W1135" s="24">
        <f>IF(Original!V1135="","",Original!V1135+1)</f>
        <v>3</v>
      </c>
      <c r="X1135" s="24">
        <f>IF(Original!W1135="","",Original!W1135+1)</f>
        <v>4</v>
      </c>
      <c r="Y1135" s="25">
        <f>IF(Original!X1135="ja",1,IF(Original!X1135="nein",0,""))</f>
        <v>1</v>
      </c>
      <c r="Z1135" s="25">
        <f>IF(Original!Y1135="ja",0,IF(Original!Y1135="nein",1,""))</f>
        <v>1</v>
      </c>
      <c r="AA1135" s="25">
        <f>IF(OR(Original!Z1135="Meine Meinung zu Amazon hat meine Entscheidung im ersten Teil des Fragebogens nicht beeinflusst.",neu!C1135=0),0,IF(AND(Original!Z1135="Ich habe mich wegen meiner Amazon-Vorbehalte im ersten Teil des Fragebogens fÃ¼r das Spenden entschieden.",neu!C1135=1),1,""))</f>
        <v>0</v>
      </c>
      <c r="AB1135" s="19"/>
    </row>
    <row r="1136" spans="1:28" x14ac:dyDescent="0.3">
      <c r="A1136" s="17">
        <f>IF(ISBLANK(Original!C1136),1,0)</f>
        <v>1</v>
      </c>
      <c r="B1136" s="2" t="str">
        <f>MID(Original!D1136,8,1)&amp;MID(Original!F1136,8,1)</f>
        <v>B</v>
      </c>
      <c r="C1136" s="17">
        <f t="shared" si="85"/>
        <v>0</v>
      </c>
      <c r="D1136" s="18">
        <f>Original!G1136+1</f>
        <v>6</v>
      </c>
      <c r="E1136" s="18">
        <f>Original!H1136+1</f>
        <v>5</v>
      </c>
      <c r="F1136" s="18">
        <f>10-Original!I1136+1</f>
        <v>3</v>
      </c>
      <c r="G1136" s="18">
        <f>Original!J1136+1</f>
        <v>8</v>
      </c>
      <c r="H1136" s="18">
        <f>Original!K1136+1</f>
        <v>5</v>
      </c>
      <c r="I1136" s="18">
        <f>10-Original!L1136+1</f>
        <v>5</v>
      </c>
      <c r="J1136" s="4">
        <f t="shared" si="86"/>
        <v>5.333333333333333</v>
      </c>
      <c r="K1136" s="18">
        <f>Original!M1136</f>
        <v>8</v>
      </c>
      <c r="L1136" s="20">
        <f>IF(RIGHT(Original!N1136,3)="â‚¬",LEFT(Original!N1136,(LEN(Original!N1136)-3)),Original!N1136)</f>
        <v>0</v>
      </c>
      <c r="M1136" s="21">
        <f t="shared" si="87"/>
        <v>0</v>
      </c>
      <c r="N1136" s="5">
        <f t="shared" si="88"/>
        <v>0</v>
      </c>
      <c r="O1136" s="5">
        <f t="shared" si="89"/>
        <v>0</v>
      </c>
      <c r="P1136" s="22" t="str">
        <f>IF(Original!O1136="mÃ¤nnlich","0",IF(Original!O1136="weiblich","1",""))</f>
        <v>1</v>
      </c>
      <c r="Q1136" s="22">
        <f>IFERROR(INDEX(Alter!$B$1:$B$7,MATCH(LEFT(Original!P1136,5),Alter!$A$1:$A$7,0)),"")</f>
        <v>2</v>
      </c>
      <c r="R1136" s="23">
        <f>IFERROR(INDEX(Abschluss!$B$1:$B$10,MATCH(Original!Q1136,Abschluss!$A$1:$A$10,0)),"")</f>
        <v>4</v>
      </c>
      <c r="S1136" s="23">
        <f>IFERROR(INDEX(Tätigkeit!$B$1:$B$10,MATCH(Original!R1136,Tätigkeit!$A$1:$A$10,0)),"")</f>
        <v>1</v>
      </c>
      <c r="T1136" s="23">
        <f>IFERROR(INDEX(Berufsfeld!$B$1:$B$16,MATCH(Original!S1136,Berufsfeld!$A$1:$A$16,0)),"")</f>
        <v>1</v>
      </c>
      <c r="U1136" s="23">
        <f>IFERROR(INDEX(Studium!$B$1:$B$11,MATCH(Original!T1136,Studium!$A$1:$A$11,0)),"")</f>
        <v>7</v>
      </c>
      <c r="V1136" s="24">
        <f>IFERROR(INDEX(Einkommen!$B$1:$B$17,MATCH(Original!U1136,Einkommen!$A$1:$A$17,0)),"")</f>
        <v>1</v>
      </c>
      <c r="W1136" s="24">
        <f>IF(Original!V1136="","",Original!V1136+1)</f>
        <v>4</v>
      </c>
      <c r="X1136" s="24">
        <f>IF(Original!W1136="","",Original!W1136+1)</f>
        <v>5</v>
      </c>
      <c r="Y1136" s="25">
        <f>IF(Original!X1136="ja",1,IF(Original!X1136="nein",0,""))</f>
        <v>1</v>
      </c>
      <c r="Z1136" s="25">
        <f>IF(Original!Y1136="ja",0,IF(Original!Y1136="nein",1,""))</f>
        <v>0</v>
      </c>
      <c r="AA1136" s="25">
        <f>IF(OR(Original!Z1136="Meine Meinung zu Amazon hat meine Entscheidung im ersten Teil des Fragebogens nicht beeinflusst.",neu!C1136=0),0,IF(AND(Original!Z1136="Ich habe mich wegen meiner Amazon-Vorbehalte im ersten Teil des Fragebogens fÃ¼r das Spenden entschieden.",neu!C1136=1),1,""))</f>
        <v>0</v>
      </c>
      <c r="AB1136" s="19"/>
    </row>
    <row r="1137" spans="1:28" x14ac:dyDescent="0.3">
      <c r="A1137" s="17">
        <f>IF(ISBLANK(Original!C1137),1,0)</f>
        <v>1</v>
      </c>
      <c r="B1137" s="2" t="str">
        <f>MID(Original!D1137,8,1)&amp;MID(Original!F1137,8,1)</f>
        <v>A</v>
      </c>
      <c r="C1137" s="17">
        <f t="shared" si="85"/>
        <v>1</v>
      </c>
      <c r="D1137" s="18">
        <f>Original!G1137+1</f>
        <v>6</v>
      </c>
      <c r="E1137" s="18">
        <f>Original!H1137+1</f>
        <v>7</v>
      </c>
      <c r="F1137" s="18">
        <f>10-Original!I1137+1</f>
        <v>5</v>
      </c>
      <c r="G1137" s="18">
        <f>Original!J1137+1</f>
        <v>8</v>
      </c>
      <c r="H1137" s="18">
        <f>Original!K1137+1</f>
        <v>6</v>
      </c>
      <c r="I1137" s="18">
        <f>10-Original!L1137+1</f>
        <v>5</v>
      </c>
      <c r="J1137" s="4">
        <f t="shared" si="86"/>
        <v>6.166666666666667</v>
      </c>
      <c r="K1137" s="18">
        <f>Original!M1137</f>
        <v>10</v>
      </c>
      <c r="L1137" s="20">
        <f>IF(RIGHT(Original!N1137,3)="â‚¬",LEFT(Original!N1137,(LEN(Original!N1137)-3)),Original!N1137)</f>
        <v>200</v>
      </c>
      <c r="M1137" s="21">
        <f t="shared" si="87"/>
        <v>200</v>
      </c>
      <c r="N1137" s="5">
        <f t="shared" si="88"/>
        <v>200</v>
      </c>
      <c r="O1137" s="5">
        <f t="shared" si="89"/>
        <v>200</v>
      </c>
      <c r="P1137" s="22" t="str">
        <f>IF(Original!O1137="mÃ¤nnlich","0",IF(Original!O1137="weiblich","1",""))</f>
        <v>1</v>
      </c>
      <c r="Q1137" s="22">
        <f>IFERROR(INDEX(Alter!$B$1:$B$7,MATCH(LEFT(Original!P1137,5),Alter!$A$1:$A$7,0)),"")</f>
        <v>2</v>
      </c>
      <c r="R1137" s="23">
        <f>IFERROR(INDEX(Abschluss!$B$1:$B$10,MATCH(Original!Q1137,Abschluss!$A$1:$A$10,0)),"")</f>
        <v>4</v>
      </c>
      <c r="S1137" s="23">
        <f>IFERROR(INDEX(Tätigkeit!$B$1:$B$10,MATCH(Original!R1137,Tätigkeit!$A$1:$A$10,0)),"")</f>
        <v>1</v>
      </c>
      <c r="T1137" s="23">
        <f>IFERROR(INDEX(Berufsfeld!$B$1:$B$16,MATCH(Original!S1137,Berufsfeld!$A$1:$A$16,0)),"")</f>
        <v>1</v>
      </c>
      <c r="U1137" s="23">
        <f>IFERROR(INDEX(Studium!$B$1:$B$11,MATCH(Original!T1137,Studium!$A$1:$A$11,0)),"")</f>
        <v>7</v>
      </c>
      <c r="V1137" s="24">
        <f>IFERROR(INDEX(Einkommen!$B$1:$B$17,MATCH(Original!U1137,Einkommen!$A$1:$A$17,0)),"")</f>
        <v>3</v>
      </c>
      <c r="W1137" s="24">
        <f>IF(Original!V1137="","",Original!V1137+1)</f>
        <v>6</v>
      </c>
      <c r="X1137" s="24">
        <f>IF(Original!W1137="","",Original!W1137+1)</f>
        <v>2</v>
      </c>
      <c r="Y1137" s="25">
        <f>IF(Original!X1137="ja",1,IF(Original!X1137="nein",0,""))</f>
        <v>1</v>
      </c>
      <c r="Z1137" s="25">
        <f>IF(Original!Y1137="ja",0,IF(Original!Y1137="nein",1,""))</f>
        <v>0</v>
      </c>
      <c r="AA1137" s="25">
        <f>IF(OR(Original!Z1137="Meine Meinung zu Amazon hat meine Entscheidung im ersten Teil des Fragebogens nicht beeinflusst.",neu!C1137=0),0,IF(AND(Original!Z1137="Ich habe mich wegen meiner Amazon-Vorbehalte im ersten Teil des Fragebogens fÃ¼r das Spenden entschieden.",neu!C1137=1),1,""))</f>
        <v>0</v>
      </c>
      <c r="AB1137" s="19"/>
    </row>
    <row r="1138" spans="1:28" x14ac:dyDescent="0.3">
      <c r="A1138" s="17">
        <f>IF(ISBLANK(Original!C1138),1,0)</f>
        <v>1</v>
      </c>
      <c r="B1138" s="2" t="str">
        <f>MID(Original!D1138,8,1)&amp;MID(Original!F1138,8,1)</f>
        <v>A</v>
      </c>
      <c r="C1138" s="17">
        <f t="shared" si="85"/>
        <v>1</v>
      </c>
      <c r="D1138" s="18">
        <f>Original!G1138+1</f>
        <v>8</v>
      </c>
      <c r="E1138" s="18">
        <f>Original!H1138+1</f>
        <v>11</v>
      </c>
      <c r="F1138" s="18">
        <f>10-Original!I1138+1</f>
        <v>9</v>
      </c>
      <c r="G1138" s="18">
        <f>Original!J1138+1</f>
        <v>10</v>
      </c>
      <c r="H1138" s="18">
        <f>Original!K1138+1</f>
        <v>9</v>
      </c>
      <c r="I1138" s="18">
        <f>10-Original!L1138+1</f>
        <v>7</v>
      </c>
      <c r="J1138" s="4">
        <f t="shared" si="86"/>
        <v>9</v>
      </c>
      <c r="K1138" s="18">
        <f>Original!M1138</f>
        <v>10</v>
      </c>
      <c r="L1138" s="20">
        <f>IF(RIGHT(Original!N1138,3)="â‚¬",LEFT(Original!N1138,(LEN(Original!N1138)-3)),Original!N1138)</f>
        <v>50</v>
      </c>
      <c r="M1138" s="21">
        <f t="shared" si="87"/>
        <v>50</v>
      </c>
      <c r="N1138" s="5">
        <f t="shared" si="88"/>
        <v>50</v>
      </c>
      <c r="O1138" s="5">
        <f t="shared" si="89"/>
        <v>50</v>
      </c>
      <c r="P1138" s="22" t="str">
        <f>IF(Original!O1138="mÃ¤nnlich","0",IF(Original!O1138="weiblich","1",""))</f>
        <v>0</v>
      </c>
      <c r="Q1138" s="22">
        <f>IFERROR(INDEX(Alter!$B$1:$B$7,MATCH(LEFT(Original!P1138,5),Alter!$A$1:$A$7,0)),"")</f>
        <v>3</v>
      </c>
      <c r="R1138" s="23">
        <f>IFERROR(INDEX(Abschluss!$B$1:$B$10,MATCH(Original!Q1138,Abschluss!$A$1:$A$10,0)),"")</f>
        <v>4</v>
      </c>
      <c r="S1138" s="23">
        <f>IFERROR(INDEX(Tätigkeit!$B$1:$B$10,MATCH(Original!R1138,Tätigkeit!$A$1:$A$10,0)),"")</f>
        <v>1</v>
      </c>
      <c r="T1138" s="23">
        <f>IFERROR(INDEX(Berufsfeld!$B$1:$B$16,MATCH(Original!S1138,Berufsfeld!$A$1:$A$16,0)),"")</f>
        <v>7</v>
      </c>
      <c r="U1138" s="23">
        <f>IFERROR(INDEX(Studium!$B$1:$B$11,MATCH(Original!T1138,Studium!$A$1:$A$11,0)),"")</f>
        <v>5</v>
      </c>
      <c r="V1138" s="24">
        <f>IFERROR(INDEX(Einkommen!$B$1:$B$17,MATCH(Original!U1138,Einkommen!$A$1:$A$17,0)),"")</f>
        <v>1</v>
      </c>
      <c r="W1138" s="24">
        <f>IF(Original!V1138="","",Original!V1138+1)</f>
        <v>5</v>
      </c>
      <c r="X1138" s="24">
        <f>IF(Original!W1138="","",Original!W1138+1)</f>
        <v>3</v>
      </c>
      <c r="Y1138" s="25">
        <f>IF(Original!X1138="ja",1,IF(Original!X1138="nein",0,""))</f>
        <v>1</v>
      </c>
      <c r="Z1138" s="25">
        <f>IF(Original!Y1138="ja",0,IF(Original!Y1138="nein",1,""))</f>
        <v>1</v>
      </c>
      <c r="AA1138" s="25">
        <f>IF(OR(Original!Z1138="Meine Meinung zu Amazon hat meine Entscheidung im ersten Teil des Fragebogens nicht beeinflusst.",neu!C1138=0),0,IF(AND(Original!Z1138="Ich habe mich wegen meiner Amazon-Vorbehalte im ersten Teil des Fragebogens fÃ¼r das Spenden entschieden.",neu!C1138=1),1,""))</f>
        <v>0</v>
      </c>
      <c r="AB1138" s="19"/>
    </row>
    <row r="1139" spans="1:28" x14ac:dyDescent="0.3">
      <c r="A1139" s="17">
        <f>IF(ISBLANK(Original!C1139),1,0)</f>
        <v>0</v>
      </c>
      <c r="B1139" s="2" t="str">
        <f>MID(Original!D1139,8,1)&amp;MID(Original!F1139,8,1)</f>
        <v>B</v>
      </c>
      <c r="C1139" s="17">
        <f t="shared" si="85"/>
        <v>0</v>
      </c>
      <c r="D1139" s="18">
        <f>Original!G1139+1</f>
        <v>1</v>
      </c>
      <c r="E1139" s="18">
        <f>Original!H1139+1</f>
        <v>6</v>
      </c>
      <c r="F1139" s="18">
        <f>10-Original!I1139+1</f>
        <v>6</v>
      </c>
      <c r="G1139" s="18">
        <f>Original!J1139+1</f>
        <v>3</v>
      </c>
      <c r="H1139" s="18">
        <f>Original!K1139+1</f>
        <v>1</v>
      </c>
      <c r="I1139" s="18">
        <f>10-Original!L1139+1</f>
        <v>3</v>
      </c>
      <c r="J1139" s="4">
        <f t="shared" si="86"/>
        <v>3.3333333333333335</v>
      </c>
      <c r="K1139" s="18">
        <f>Original!M1139</f>
        <v>3</v>
      </c>
      <c r="L1139" s="20">
        <f>IF(RIGHT(Original!N1139,3)="â‚¬",LEFT(Original!N1139,(LEN(Original!N1139)-3)),Original!N1139)</f>
        <v>20</v>
      </c>
      <c r="M1139" s="21">
        <f t="shared" si="87"/>
        <v>20</v>
      </c>
      <c r="N1139" s="5">
        <f t="shared" si="88"/>
        <v>20</v>
      </c>
      <c r="O1139" s="5">
        <f t="shared" si="89"/>
        <v>20</v>
      </c>
      <c r="P1139" s="22" t="str">
        <f>IF(Original!O1139="mÃ¤nnlich","0",IF(Original!O1139="weiblich","1",""))</f>
        <v>0</v>
      </c>
      <c r="Q1139" s="22">
        <f>IFERROR(INDEX(Alter!$B$1:$B$7,MATCH(LEFT(Original!P1139,5),Alter!$A$1:$A$7,0)),"")</f>
        <v>3</v>
      </c>
      <c r="R1139" s="23">
        <f>IFERROR(INDEX(Abschluss!$B$1:$B$10,MATCH(Original!Q1139,Abschluss!$A$1:$A$10,0)),"")</f>
        <v>7</v>
      </c>
      <c r="S1139" s="23">
        <f>IFERROR(INDEX(Tätigkeit!$B$1:$B$10,MATCH(Original!R1139,Tätigkeit!$A$1:$A$10,0)),"")</f>
        <v>1</v>
      </c>
      <c r="T1139" s="23">
        <f>IFERROR(INDEX(Berufsfeld!$B$1:$B$16,MATCH(Original!S1139,Berufsfeld!$A$1:$A$16,0)),"")</f>
        <v>12</v>
      </c>
      <c r="U1139" s="23">
        <f>IFERROR(INDEX(Studium!$B$1:$B$11,MATCH(Original!T1139,Studium!$A$1:$A$11,0)),"")</f>
        <v>9</v>
      </c>
      <c r="V1139" s="24">
        <f>IFERROR(INDEX(Einkommen!$B$1:$B$17,MATCH(Original!U1139,Einkommen!$A$1:$A$17,0)),"")</f>
        <v>2</v>
      </c>
      <c r="W1139" s="24">
        <f>IF(Original!V1139="","",Original!V1139+1)</f>
        <v>5</v>
      </c>
      <c r="X1139" s="24">
        <f>IF(Original!W1139="","",Original!W1139+1)</f>
        <v>2</v>
      </c>
      <c r="Y1139" s="25">
        <f>IF(Original!X1139="ja",1,IF(Original!X1139="nein",0,""))</f>
        <v>1</v>
      </c>
      <c r="Z1139" s="25">
        <f>IF(Original!Y1139="ja",0,IF(Original!Y1139="nein",1,""))</f>
        <v>0</v>
      </c>
      <c r="AA1139" s="25">
        <f>IF(OR(Original!Z1139="Meine Meinung zu Amazon hat meine Entscheidung im ersten Teil des Fragebogens nicht beeinflusst.",neu!C1139=0),0,IF(AND(Original!Z1139="Ich habe mich wegen meiner Amazon-Vorbehalte im ersten Teil des Fragebogens fÃ¼r das Spenden entschieden.",neu!C1139=1),1,""))</f>
        <v>0</v>
      </c>
      <c r="AB1139" s="19"/>
    </row>
    <row r="1140" spans="1:28" x14ac:dyDescent="0.3">
      <c r="A1140" s="17">
        <f>IF(ISBLANK(Original!C1140),1,0)</f>
        <v>1</v>
      </c>
      <c r="B1140" s="2" t="str">
        <f>MID(Original!D1140,8,1)&amp;MID(Original!F1140,8,1)</f>
        <v>A</v>
      </c>
      <c r="C1140" s="17">
        <f t="shared" si="85"/>
        <v>1</v>
      </c>
      <c r="D1140" s="18">
        <f>Original!G1140+1</f>
        <v>2</v>
      </c>
      <c r="E1140" s="18">
        <f>Original!H1140+1</f>
        <v>6</v>
      </c>
      <c r="F1140" s="18">
        <f>10-Original!I1140+1</f>
        <v>1</v>
      </c>
      <c r="G1140" s="18">
        <f>Original!J1140+1</f>
        <v>3</v>
      </c>
      <c r="H1140" s="18">
        <f>Original!K1140+1</f>
        <v>6</v>
      </c>
      <c r="I1140" s="18">
        <f>10-Original!L1140+1</f>
        <v>1</v>
      </c>
      <c r="J1140" s="4">
        <f t="shared" si="86"/>
        <v>3.1666666666666665</v>
      </c>
      <c r="K1140" s="18">
        <f>Original!M1140</f>
        <v>8</v>
      </c>
      <c r="L1140" s="20">
        <f>IF(RIGHT(Original!N1140,3)="â‚¬",LEFT(Original!N1140,(LEN(Original!N1140)-3)),Original!N1140)</f>
        <v>50</v>
      </c>
      <c r="M1140" s="21">
        <f t="shared" si="87"/>
        <v>50</v>
      </c>
      <c r="N1140" s="5">
        <f t="shared" si="88"/>
        <v>50</v>
      </c>
      <c r="O1140" s="5">
        <f t="shared" si="89"/>
        <v>50</v>
      </c>
      <c r="P1140" s="22" t="str">
        <f>IF(Original!O1140="mÃ¤nnlich","0",IF(Original!O1140="weiblich","1",""))</f>
        <v>1</v>
      </c>
      <c r="Q1140" s="22">
        <f>IFERROR(INDEX(Alter!$B$1:$B$7,MATCH(LEFT(Original!P1140,5),Alter!$A$1:$A$7,0)),"")</f>
        <v>3</v>
      </c>
      <c r="R1140" s="23">
        <f>IFERROR(INDEX(Abschluss!$B$1:$B$10,MATCH(Original!Q1140,Abschluss!$A$1:$A$10,0)),"")</f>
        <v>8</v>
      </c>
      <c r="S1140" s="23">
        <f>IFERROR(INDEX(Tätigkeit!$B$1:$B$10,MATCH(Original!R1140,Tätigkeit!$A$1:$A$10,0)),"")</f>
        <v>2</v>
      </c>
      <c r="T1140" s="23">
        <f>IFERROR(INDEX(Berufsfeld!$B$1:$B$16,MATCH(Original!S1140,Berufsfeld!$A$1:$A$16,0)),"")</f>
        <v>2</v>
      </c>
      <c r="U1140" s="23">
        <f>IFERROR(INDEX(Studium!$B$1:$B$11,MATCH(Original!T1140,Studium!$A$1:$A$11,0)),"")</f>
        <v>4</v>
      </c>
      <c r="V1140" s="24">
        <f>IFERROR(INDEX(Einkommen!$B$1:$B$17,MATCH(Original!U1140,Einkommen!$A$1:$A$17,0)),"")</f>
        <v>3</v>
      </c>
      <c r="W1140" s="24">
        <f>IF(Original!V1140="","",Original!V1140+1)</f>
        <v>5</v>
      </c>
      <c r="X1140" s="24">
        <f>IF(Original!W1140="","",Original!W1140+1)</f>
        <v>2</v>
      </c>
      <c r="Y1140" s="25">
        <f>IF(Original!X1140="ja",1,IF(Original!X1140="nein",0,""))</f>
        <v>1</v>
      </c>
      <c r="Z1140" s="25">
        <f>IF(Original!Y1140="ja",0,IF(Original!Y1140="nein",1,""))</f>
        <v>0</v>
      </c>
      <c r="AA1140" s="25">
        <f>IF(OR(Original!Z1140="Meine Meinung zu Amazon hat meine Entscheidung im ersten Teil des Fragebogens nicht beeinflusst.",neu!C1140=0),0,IF(AND(Original!Z1140="Ich habe mich wegen meiner Amazon-Vorbehalte im ersten Teil des Fragebogens fÃ¼r das Spenden entschieden.",neu!C1140=1),1,""))</f>
        <v>1</v>
      </c>
      <c r="AB1140" s="19"/>
    </row>
    <row r="1141" spans="1:28" x14ac:dyDescent="0.3">
      <c r="A1141" s="17">
        <f>IF(ISBLANK(Original!C1141),1,0)</f>
        <v>0</v>
      </c>
      <c r="B1141" s="2" t="str">
        <f>MID(Original!D1141,8,1)&amp;MID(Original!F1141,8,1)</f>
        <v>A</v>
      </c>
      <c r="C1141" s="17">
        <f t="shared" si="85"/>
        <v>1</v>
      </c>
      <c r="D1141" s="18">
        <f>Original!G1141+1</f>
        <v>4</v>
      </c>
      <c r="E1141" s="18">
        <f>Original!H1141+1</f>
        <v>2</v>
      </c>
      <c r="F1141" s="18">
        <f>10-Original!I1141+1</f>
        <v>6</v>
      </c>
      <c r="G1141" s="18">
        <f>Original!J1141+1</f>
        <v>3</v>
      </c>
      <c r="H1141" s="18">
        <f>Original!K1141+1</f>
        <v>1</v>
      </c>
      <c r="I1141" s="18">
        <f>10-Original!L1141+1</f>
        <v>5</v>
      </c>
      <c r="J1141" s="4">
        <f t="shared" si="86"/>
        <v>3.5</v>
      </c>
      <c r="K1141" s="18">
        <f>Original!M1141</f>
        <v>8</v>
      </c>
      <c r="L1141" s="20">
        <f>IF(RIGHT(Original!N1141,3)="â‚¬",LEFT(Original!N1141,(LEN(Original!N1141)-3)),Original!N1141)</f>
        <v>100</v>
      </c>
      <c r="M1141" s="21">
        <f t="shared" si="87"/>
        <v>100</v>
      </c>
      <c r="N1141" s="5">
        <f t="shared" si="88"/>
        <v>100</v>
      </c>
      <c r="O1141" s="5">
        <f t="shared" si="89"/>
        <v>100</v>
      </c>
      <c r="P1141" s="22" t="str">
        <f>IF(Original!O1141="mÃ¤nnlich","0",IF(Original!O1141="weiblich","1",""))</f>
        <v>1</v>
      </c>
      <c r="Q1141" s="22">
        <f>IFERROR(INDEX(Alter!$B$1:$B$7,MATCH(LEFT(Original!P1141,5),Alter!$A$1:$A$7,0)),"")</f>
        <v>3</v>
      </c>
      <c r="R1141" s="23">
        <f>IFERROR(INDEX(Abschluss!$B$1:$B$10,MATCH(Original!Q1141,Abschluss!$A$1:$A$10,0)),"")</f>
        <v>4</v>
      </c>
      <c r="S1141" s="23">
        <f>IFERROR(INDEX(Tätigkeit!$B$1:$B$10,MATCH(Original!R1141,Tätigkeit!$A$1:$A$10,0)),"")</f>
        <v>2</v>
      </c>
      <c r="T1141" s="23">
        <f>IFERROR(INDEX(Berufsfeld!$B$1:$B$16,MATCH(Original!S1141,Berufsfeld!$A$1:$A$16,0)),"")</f>
        <v>7</v>
      </c>
      <c r="U1141" s="23">
        <f>IFERROR(INDEX(Studium!$B$1:$B$11,MATCH(Original!T1141,Studium!$A$1:$A$11,0)),"")</f>
        <v>1</v>
      </c>
      <c r="V1141" s="24">
        <f>IFERROR(INDEX(Einkommen!$B$1:$B$17,MATCH(Original!U1141,Einkommen!$A$1:$A$17,0)),"")</f>
        <v>4</v>
      </c>
      <c r="W1141" s="24">
        <f>IF(Original!V1141="","",Original!V1141+1)</f>
        <v>6</v>
      </c>
      <c r="X1141" s="24">
        <f>IF(Original!W1141="","",Original!W1141+1)</f>
        <v>2</v>
      </c>
      <c r="Y1141" s="25">
        <f>IF(Original!X1141="ja",1,IF(Original!X1141="nein",0,""))</f>
        <v>1</v>
      </c>
      <c r="Z1141" s="25">
        <f>IF(Original!Y1141="ja",0,IF(Original!Y1141="nein",1,""))</f>
        <v>0</v>
      </c>
      <c r="AA1141" s="25">
        <f>IF(OR(Original!Z1141="Meine Meinung zu Amazon hat meine Entscheidung im ersten Teil des Fragebogens nicht beeinflusst.",neu!C1141=0),0,IF(AND(Original!Z1141="Ich habe mich wegen meiner Amazon-Vorbehalte im ersten Teil des Fragebogens fÃ¼r das Spenden entschieden.",neu!C1141=1),1,""))</f>
        <v>0</v>
      </c>
      <c r="AB1141" s="19"/>
    </row>
    <row r="1142" spans="1:28" x14ac:dyDescent="0.3">
      <c r="A1142" s="17">
        <f>IF(ISBLANK(Original!C1142),1,0)</f>
        <v>1</v>
      </c>
      <c r="B1142" s="2" t="str">
        <f>MID(Original!D1142,8,1)&amp;MID(Original!F1142,8,1)</f>
        <v>A</v>
      </c>
      <c r="C1142" s="17">
        <f t="shared" si="85"/>
        <v>1</v>
      </c>
      <c r="D1142" s="18">
        <f>Original!G1142+1</f>
        <v>6</v>
      </c>
      <c r="E1142" s="18">
        <f>Original!H1142+1</f>
        <v>3</v>
      </c>
      <c r="F1142" s="18">
        <f>10-Original!I1142+1</f>
        <v>11</v>
      </c>
      <c r="G1142" s="18">
        <f>Original!J1142+1</f>
        <v>3</v>
      </c>
      <c r="H1142" s="18">
        <f>Original!K1142+1</f>
        <v>1</v>
      </c>
      <c r="I1142" s="18">
        <f>10-Original!L1142+1</f>
        <v>4</v>
      </c>
      <c r="J1142" s="4">
        <f t="shared" si="86"/>
        <v>4.666666666666667</v>
      </c>
      <c r="K1142" s="18">
        <f>Original!M1142</f>
        <v>6</v>
      </c>
      <c r="L1142" s="20">
        <f>IF(RIGHT(Original!N1142,3)="â‚¬",LEFT(Original!N1142,(LEN(Original!N1142)-3)),Original!N1142)</f>
        <v>0</v>
      </c>
      <c r="M1142" s="21">
        <f t="shared" si="87"/>
        <v>0</v>
      </c>
      <c r="N1142" s="5">
        <f t="shared" si="88"/>
        <v>0</v>
      </c>
      <c r="O1142" s="5">
        <f t="shared" si="89"/>
        <v>0</v>
      </c>
      <c r="P1142" s="22" t="str">
        <f>IF(Original!O1142="mÃ¤nnlich","0",IF(Original!O1142="weiblich","1",""))</f>
        <v>1</v>
      </c>
      <c r="Q1142" s="22">
        <f>IFERROR(INDEX(Alter!$B$1:$B$7,MATCH(LEFT(Original!P1142,5),Alter!$A$1:$A$7,0)),"")</f>
        <v>3</v>
      </c>
      <c r="R1142" s="23">
        <f>IFERROR(INDEX(Abschluss!$B$1:$B$10,MATCH(Original!Q1142,Abschluss!$A$1:$A$10,0)),"")</f>
        <v>7</v>
      </c>
      <c r="S1142" s="23">
        <f>IFERROR(INDEX(Tätigkeit!$B$1:$B$10,MATCH(Original!R1142,Tätigkeit!$A$1:$A$10,0)),"")</f>
        <v>1</v>
      </c>
      <c r="T1142" s="23">
        <f>IFERROR(INDEX(Berufsfeld!$B$1:$B$16,MATCH(Original!S1142,Berufsfeld!$A$1:$A$16,0)),"")</f>
        <v>1</v>
      </c>
      <c r="U1142" s="23">
        <f>IFERROR(INDEX(Studium!$B$1:$B$11,MATCH(Original!T1142,Studium!$A$1:$A$11,0)),"")</f>
        <v>7</v>
      </c>
      <c r="V1142" s="24">
        <f>IFERROR(INDEX(Einkommen!$B$1:$B$17,MATCH(Original!U1142,Einkommen!$A$1:$A$17,0)),"")</f>
        <v>2</v>
      </c>
      <c r="W1142" s="24">
        <f>IF(Original!V1142="","",Original!V1142+1)</f>
        <v>4</v>
      </c>
      <c r="X1142" s="24">
        <f>IF(Original!W1142="","",Original!W1142+1)</f>
        <v>3</v>
      </c>
      <c r="Y1142" s="25">
        <f>IF(Original!X1142="ja",1,IF(Original!X1142="nein",0,""))</f>
        <v>1</v>
      </c>
      <c r="Z1142" s="25">
        <f>IF(Original!Y1142="ja",0,IF(Original!Y1142="nein",1,""))</f>
        <v>0</v>
      </c>
      <c r="AA1142" s="25">
        <f>IF(OR(Original!Z1142="Meine Meinung zu Amazon hat meine Entscheidung im ersten Teil des Fragebogens nicht beeinflusst.",neu!C1142=0),0,IF(AND(Original!Z1142="Ich habe mich wegen meiner Amazon-Vorbehalte im ersten Teil des Fragebogens fÃ¼r das Spenden entschieden.",neu!C1142=1),1,""))</f>
        <v>0</v>
      </c>
      <c r="AB1142" s="19"/>
    </row>
    <row r="1143" spans="1:28" x14ac:dyDescent="0.3">
      <c r="A1143" s="17">
        <f>IF(ISBLANK(Original!C1143),1,0)</f>
        <v>1</v>
      </c>
      <c r="B1143" s="2" t="str">
        <f>MID(Original!D1143,8,1)&amp;MID(Original!F1143,8,1)</f>
        <v>B</v>
      </c>
      <c r="C1143" s="17">
        <f t="shared" si="85"/>
        <v>0</v>
      </c>
      <c r="D1143" s="18">
        <f>Original!G1143+1</f>
        <v>1</v>
      </c>
      <c r="E1143" s="18">
        <f>Original!H1143+1</f>
        <v>1</v>
      </c>
      <c r="F1143" s="18">
        <f>10-Original!I1143+1</f>
        <v>1</v>
      </c>
      <c r="G1143" s="18">
        <f>Original!J1143+1</f>
        <v>2</v>
      </c>
      <c r="H1143" s="18">
        <f>Original!K1143+1</f>
        <v>1</v>
      </c>
      <c r="I1143" s="18">
        <f>10-Original!L1143+1</f>
        <v>1</v>
      </c>
      <c r="J1143" s="4">
        <f t="shared" si="86"/>
        <v>1.1666666666666667</v>
      </c>
      <c r="K1143" s="18">
        <f>Original!M1143</f>
        <v>8</v>
      </c>
      <c r="L1143" s="20">
        <f>IF(RIGHT(Original!N1143,3)="â‚¬",LEFT(Original!N1143,(LEN(Original!N1143)-3)),Original!N1143)</f>
        <v>100</v>
      </c>
      <c r="M1143" s="21">
        <f t="shared" si="87"/>
        <v>100</v>
      </c>
      <c r="N1143" s="5">
        <f t="shared" si="88"/>
        <v>100</v>
      </c>
      <c r="O1143" s="5">
        <f t="shared" si="89"/>
        <v>100</v>
      </c>
      <c r="P1143" s="22" t="str">
        <f>IF(Original!O1143="mÃ¤nnlich","0",IF(Original!O1143="weiblich","1",""))</f>
        <v>1</v>
      </c>
      <c r="Q1143" s="22">
        <f>IFERROR(INDEX(Alter!$B$1:$B$7,MATCH(LEFT(Original!P1143,5),Alter!$A$1:$A$7,0)),"")</f>
        <v>3</v>
      </c>
      <c r="R1143" s="23">
        <f>IFERROR(INDEX(Abschluss!$B$1:$B$10,MATCH(Original!Q1143,Abschluss!$A$1:$A$10,0)),"")</f>
        <v>7</v>
      </c>
      <c r="S1143" s="23">
        <f>IFERROR(INDEX(Tätigkeit!$B$1:$B$10,MATCH(Original!R1143,Tätigkeit!$A$1:$A$10,0)),"")</f>
        <v>2</v>
      </c>
      <c r="T1143" s="23">
        <f>IFERROR(INDEX(Berufsfeld!$B$1:$B$16,MATCH(Original!S1143,Berufsfeld!$A$1:$A$16,0)),"")</f>
        <v>4</v>
      </c>
      <c r="U1143" s="23">
        <f>IFERROR(INDEX(Studium!$B$1:$B$11,MATCH(Original!T1143,Studium!$A$1:$A$11,0)),"")</f>
        <v>10</v>
      </c>
      <c r="V1143" s="24">
        <f>IFERROR(INDEX(Einkommen!$B$1:$B$17,MATCH(Original!U1143,Einkommen!$A$1:$A$17,0)),"")</f>
        <v>3</v>
      </c>
      <c r="W1143" s="24">
        <f>IF(Original!V1143="","",Original!V1143+1)</f>
        <v>4</v>
      </c>
      <c r="X1143" s="24">
        <f>IF(Original!W1143="","",Original!W1143+1)</f>
        <v>3</v>
      </c>
      <c r="Y1143" s="25">
        <f>IF(Original!X1143="ja",1,IF(Original!X1143="nein",0,""))</f>
        <v>1</v>
      </c>
      <c r="Z1143" s="25">
        <f>IF(Original!Y1143="ja",0,IF(Original!Y1143="nein",1,""))</f>
        <v>0</v>
      </c>
      <c r="AA1143" s="25">
        <f>IF(OR(Original!Z1143="Meine Meinung zu Amazon hat meine Entscheidung im ersten Teil des Fragebogens nicht beeinflusst.",neu!C1143=0),0,IF(AND(Original!Z1143="Ich habe mich wegen meiner Amazon-Vorbehalte im ersten Teil des Fragebogens fÃ¼r das Spenden entschieden.",neu!C1143=1),1,""))</f>
        <v>0</v>
      </c>
      <c r="AB1143" s="19"/>
    </row>
    <row r="1144" spans="1:28" x14ac:dyDescent="0.3">
      <c r="A1144" s="17">
        <f>IF(ISBLANK(Original!C1144),1,0)</f>
        <v>1</v>
      </c>
      <c r="B1144" s="2" t="str">
        <f>MID(Original!D1144,8,1)&amp;MID(Original!F1144,8,1)</f>
        <v>A</v>
      </c>
      <c r="C1144" s="17">
        <f t="shared" si="85"/>
        <v>1</v>
      </c>
      <c r="D1144" s="18">
        <f>Original!G1144+1</f>
        <v>6</v>
      </c>
      <c r="E1144" s="18">
        <f>Original!H1144+1</f>
        <v>5</v>
      </c>
      <c r="F1144" s="18">
        <f>10-Original!I1144+1</f>
        <v>4</v>
      </c>
      <c r="G1144" s="18">
        <f>Original!J1144+1</f>
        <v>4</v>
      </c>
      <c r="H1144" s="18">
        <f>Original!K1144+1</f>
        <v>5</v>
      </c>
      <c r="I1144" s="18">
        <f>10-Original!L1144+1</f>
        <v>7</v>
      </c>
      <c r="J1144" s="4">
        <f t="shared" si="86"/>
        <v>5.166666666666667</v>
      </c>
      <c r="K1144" s="18">
        <f>Original!M1144</f>
        <v>7</v>
      </c>
      <c r="L1144" s="20">
        <f>IF(RIGHT(Original!N1144,3)="â‚¬",LEFT(Original!N1144,(LEN(Original!N1144)-3)),Original!N1144)</f>
        <v>100</v>
      </c>
      <c r="M1144" s="21">
        <f t="shared" si="87"/>
        <v>100</v>
      </c>
      <c r="N1144" s="5">
        <f t="shared" si="88"/>
        <v>100</v>
      </c>
      <c r="O1144" s="5">
        <f t="shared" si="89"/>
        <v>100</v>
      </c>
      <c r="P1144" s="22" t="str">
        <f>IF(Original!O1144="mÃ¤nnlich","0",IF(Original!O1144="weiblich","1",""))</f>
        <v>0</v>
      </c>
      <c r="Q1144" s="22">
        <f>IFERROR(INDEX(Alter!$B$1:$B$7,MATCH(LEFT(Original!P1144,5),Alter!$A$1:$A$7,0)),"")</f>
        <v>2</v>
      </c>
      <c r="R1144" s="23">
        <f>IFERROR(INDEX(Abschluss!$B$1:$B$10,MATCH(Original!Q1144,Abschluss!$A$1:$A$10,0)),"")</f>
        <v>7</v>
      </c>
      <c r="S1144" s="23">
        <f>IFERROR(INDEX(Tätigkeit!$B$1:$B$10,MATCH(Original!R1144,Tätigkeit!$A$1:$A$10,0)),"")</f>
        <v>1</v>
      </c>
      <c r="T1144" s="23">
        <f>IFERROR(INDEX(Berufsfeld!$B$1:$B$16,MATCH(Original!S1144,Berufsfeld!$A$1:$A$16,0)),"")</f>
        <v>12</v>
      </c>
      <c r="U1144" s="23">
        <f>IFERROR(INDEX(Studium!$B$1:$B$11,MATCH(Original!T1144,Studium!$A$1:$A$11,0)),"")</f>
        <v>10</v>
      </c>
      <c r="V1144" s="24">
        <f>IFERROR(INDEX(Einkommen!$B$1:$B$17,MATCH(Original!U1144,Einkommen!$A$1:$A$17,0)),"")</f>
        <v>2</v>
      </c>
      <c r="W1144" s="24">
        <f>IF(Original!V1144="","",Original!V1144+1)</f>
        <v>3</v>
      </c>
      <c r="X1144" s="24">
        <f>IF(Original!W1144="","",Original!W1144+1)</f>
        <v>5</v>
      </c>
      <c r="Y1144" s="25">
        <f>IF(Original!X1144="ja",1,IF(Original!X1144="nein",0,""))</f>
        <v>1</v>
      </c>
      <c r="Z1144" s="25">
        <f>IF(Original!Y1144="ja",0,IF(Original!Y1144="nein",1,""))</f>
        <v>0</v>
      </c>
      <c r="AA1144" s="25">
        <f>IF(OR(Original!Z1144="Meine Meinung zu Amazon hat meine Entscheidung im ersten Teil des Fragebogens nicht beeinflusst.",neu!C1144=0),0,IF(AND(Original!Z1144="Ich habe mich wegen meiner Amazon-Vorbehalte im ersten Teil des Fragebogens fÃ¼r das Spenden entschieden.",neu!C1144=1),1,""))</f>
        <v>0</v>
      </c>
      <c r="AB1144" s="19"/>
    </row>
    <row r="1145" spans="1:28" x14ac:dyDescent="0.3">
      <c r="A1145" s="17">
        <f>IF(ISBLANK(Original!C1145),1,0)</f>
        <v>0</v>
      </c>
      <c r="B1145" s="2" t="str">
        <f>MID(Original!D1145,8,1)&amp;MID(Original!F1145,8,1)</f>
        <v>A</v>
      </c>
      <c r="C1145" s="17">
        <f t="shared" si="85"/>
        <v>1</v>
      </c>
      <c r="D1145" s="18">
        <f>Original!G1145+1</f>
        <v>3</v>
      </c>
      <c r="E1145" s="18">
        <f>Original!H1145+1</f>
        <v>4</v>
      </c>
      <c r="F1145" s="18">
        <f>10-Original!I1145+1</f>
        <v>1</v>
      </c>
      <c r="G1145" s="18">
        <f>Original!J1145+1</f>
        <v>2</v>
      </c>
      <c r="H1145" s="18">
        <f>Original!K1145+1</f>
        <v>1</v>
      </c>
      <c r="I1145" s="18">
        <f>10-Original!L1145+1</f>
        <v>9</v>
      </c>
      <c r="J1145" s="4">
        <f t="shared" si="86"/>
        <v>3.3333333333333335</v>
      </c>
      <c r="K1145" s="18">
        <f>Original!M1145</f>
        <v>7</v>
      </c>
      <c r="L1145" s="20">
        <f>IF(RIGHT(Original!N1145,3)="â‚¬",LEFT(Original!N1145,(LEN(Original!N1145)-3)),Original!N1145)</f>
        <v>500</v>
      </c>
      <c r="M1145" s="21">
        <f t="shared" si="87"/>
        <v>500</v>
      </c>
      <c r="N1145" s="5">
        <f t="shared" si="88"/>
        <v>500</v>
      </c>
      <c r="O1145" s="5">
        <f t="shared" si="89"/>
        <v>500</v>
      </c>
      <c r="P1145" s="22" t="str">
        <f>IF(Original!O1145="mÃ¤nnlich","0",IF(Original!O1145="weiblich","1",""))</f>
        <v>0</v>
      </c>
      <c r="Q1145" s="22">
        <f>IFERROR(INDEX(Alter!$B$1:$B$7,MATCH(LEFT(Original!P1145,5),Alter!$A$1:$A$7,0)),"")</f>
        <v>2</v>
      </c>
      <c r="R1145" s="23">
        <f>IFERROR(INDEX(Abschluss!$B$1:$B$10,MATCH(Original!Q1145,Abschluss!$A$1:$A$10,0)),"")</f>
        <v>4</v>
      </c>
      <c r="S1145" s="23">
        <f>IFERROR(INDEX(Tätigkeit!$B$1:$B$10,MATCH(Original!R1145,Tätigkeit!$A$1:$A$10,0)),"")</f>
        <v>1</v>
      </c>
      <c r="T1145" s="23">
        <f>IFERROR(INDEX(Berufsfeld!$B$1:$B$16,MATCH(Original!S1145,Berufsfeld!$A$1:$A$16,0)),"")</f>
        <v>1</v>
      </c>
      <c r="U1145" s="23">
        <f>IFERROR(INDEX(Studium!$B$1:$B$11,MATCH(Original!T1145,Studium!$A$1:$A$11,0)),"")</f>
        <v>4</v>
      </c>
      <c r="V1145" s="24">
        <f>IFERROR(INDEX(Einkommen!$B$1:$B$17,MATCH(Original!U1145,Einkommen!$A$1:$A$17,0)),"")</f>
        <v>3</v>
      </c>
      <c r="W1145" s="24">
        <f>IF(Original!V1145="","",Original!V1145+1)</f>
        <v>5</v>
      </c>
      <c r="X1145" s="24">
        <f>IF(Original!W1145="","",Original!W1145+1)</f>
        <v>3</v>
      </c>
      <c r="Y1145" s="25">
        <f>IF(Original!X1145="ja",1,IF(Original!X1145="nein",0,""))</f>
        <v>1</v>
      </c>
      <c r="Z1145" s="25">
        <f>IF(Original!Y1145="ja",0,IF(Original!Y1145="nein",1,""))</f>
        <v>0</v>
      </c>
      <c r="AA1145" s="25">
        <f>IF(OR(Original!Z1145="Meine Meinung zu Amazon hat meine Entscheidung im ersten Teil des Fragebogens nicht beeinflusst.",neu!C1145=0),0,IF(AND(Original!Z1145="Ich habe mich wegen meiner Amazon-Vorbehalte im ersten Teil des Fragebogens fÃ¼r das Spenden entschieden.",neu!C1145=1),1,""))</f>
        <v>0</v>
      </c>
      <c r="AB1145" s="19"/>
    </row>
    <row r="1146" spans="1:28" x14ac:dyDescent="0.3">
      <c r="A1146" s="17">
        <f>IF(ISBLANK(Original!C1146),1,0)</f>
        <v>1</v>
      </c>
      <c r="B1146" s="2" t="str">
        <f>MID(Original!D1146,8,1)&amp;MID(Original!F1146,8,1)</f>
        <v>A</v>
      </c>
      <c r="C1146" s="17">
        <f t="shared" si="85"/>
        <v>1</v>
      </c>
      <c r="D1146" s="18">
        <f>Original!G1146+1</f>
        <v>3</v>
      </c>
      <c r="E1146" s="18">
        <f>Original!H1146+1</f>
        <v>8</v>
      </c>
      <c r="F1146" s="18">
        <f>10-Original!I1146+1</f>
        <v>3</v>
      </c>
      <c r="G1146" s="18">
        <f>Original!J1146+1</f>
        <v>5</v>
      </c>
      <c r="H1146" s="18">
        <f>Original!K1146+1</f>
        <v>6</v>
      </c>
      <c r="I1146" s="18">
        <f>10-Original!L1146+1</f>
        <v>4</v>
      </c>
      <c r="J1146" s="4">
        <f t="shared" si="86"/>
        <v>4.833333333333333</v>
      </c>
      <c r="K1146" s="18">
        <f>Original!M1146</f>
        <v>5</v>
      </c>
      <c r="L1146" s="20">
        <f>IF(RIGHT(Original!N1146,3)="â‚¬",LEFT(Original!N1146,(LEN(Original!N1146)-3)),Original!N1146)</f>
        <v>0</v>
      </c>
      <c r="M1146" s="21">
        <f t="shared" si="87"/>
        <v>0</v>
      </c>
      <c r="N1146" s="5">
        <f t="shared" si="88"/>
        <v>0</v>
      </c>
      <c r="O1146" s="5">
        <f t="shared" si="89"/>
        <v>0</v>
      </c>
      <c r="P1146" s="22" t="str">
        <f>IF(Original!O1146="mÃ¤nnlich","0",IF(Original!O1146="weiblich","1",""))</f>
        <v>1</v>
      </c>
      <c r="Q1146" s="22">
        <f>IFERROR(INDEX(Alter!$B$1:$B$7,MATCH(LEFT(Original!P1146,5),Alter!$A$1:$A$7,0)),"")</f>
        <v>3</v>
      </c>
      <c r="R1146" s="23">
        <f>IFERROR(INDEX(Abschluss!$B$1:$B$10,MATCH(Original!Q1146,Abschluss!$A$1:$A$10,0)),"")</f>
        <v>8</v>
      </c>
      <c r="S1146" s="23">
        <f>IFERROR(INDEX(Tätigkeit!$B$1:$B$10,MATCH(Original!R1146,Tätigkeit!$A$1:$A$10,0)),"")</f>
        <v>2</v>
      </c>
      <c r="T1146" s="23">
        <f>IFERROR(INDEX(Berufsfeld!$B$1:$B$16,MATCH(Original!S1146,Berufsfeld!$A$1:$A$16,0)),"")</f>
        <v>3</v>
      </c>
      <c r="U1146" s="23">
        <f>IFERROR(INDEX(Studium!$B$1:$B$11,MATCH(Original!T1146,Studium!$A$1:$A$11,0)),"")</f>
        <v>1</v>
      </c>
      <c r="V1146" s="24">
        <f>IFERROR(INDEX(Einkommen!$B$1:$B$17,MATCH(Original!U1146,Einkommen!$A$1:$A$17,0)),"")</f>
        <v>3</v>
      </c>
      <c r="W1146" s="24">
        <f>IF(Original!V1146="","",Original!V1146+1)</f>
        <v>4</v>
      </c>
      <c r="X1146" s="24">
        <f>IF(Original!W1146="","",Original!W1146+1)</f>
        <v>5</v>
      </c>
      <c r="Y1146" s="25">
        <f>IF(Original!X1146="ja",1,IF(Original!X1146="nein",0,""))</f>
        <v>1</v>
      </c>
      <c r="Z1146" s="25">
        <f>IF(Original!Y1146="ja",0,IF(Original!Y1146="nein",1,""))</f>
        <v>1</v>
      </c>
      <c r="AA1146" s="25">
        <f>IF(OR(Original!Z1146="Meine Meinung zu Amazon hat meine Entscheidung im ersten Teil des Fragebogens nicht beeinflusst.",neu!C1146=0),0,IF(AND(Original!Z1146="Ich habe mich wegen meiner Amazon-Vorbehalte im ersten Teil des Fragebogens fÃ¼r das Spenden entschieden.",neu!C1146=1),1,""))</f>
        <v>1</v>
      </c>
      <c r="AB1146" s="19"/>
    </row>
    <row r="1147" spans="1:28" x14ac:dyDescent="0.3">
      <c r="A1147" s="17">
        <f>IF(ISBLANK(Original!C1147),1,0)</f>
        <v>1</v>
      </c>
      <c r="B1147" s="2" t="str">
        <f>MID(Original!D1147,8,1)&amp;MID(Original!F1147,8,1)</f>
        <v>A</v>
      </c>
      <c r="C1147" s="17">
        <f t="shared" si="85"/>
        <v>1</v>
      </c>
      <c r="D1147" s="18">
        <f>Original!G1147+1</f>
        <v>5</v>
      </c>
      <c r="E1147" s="18">
        <f>Original!H1147+1</f>
        <v>1</v>
      </c>
      <c r="F1147" s="18">
        <f>10-Original!I1147+1</f>
        <v>1</v>
      </c>
      <c r="G1147" s="18">
        <f>Original!J1147+1</f>
        <v>3</v>
      </c>
      <c r="H1147" s="18">
        <f>Original!K1147+1</f>
        <v>1</v>
      </c>
      <c r="I1147" s="18">
        <f>10-Original!L1147+1</f>
        <v>3</v>
      </c>
      <c r="J1147" s="4">
        <f t="shared" si="86"/>
        <v>2.3333333333333335</v>
      </c>
      <c r="K1147" s="18">
        <f>Original!M1147</f>
        <v>5</v>
      </c>
      <c r="L1147" s="20">
        <f>IF(RIGHT(Original!N1147,3)="â‚¬",LEFT(Original!N1147,(LEN(Original!N1147)-3)),Original!N1147)</f>
        <v>10</v>
      </c>
      <c r="M1147" s="21">
        <f t="shared" si="87"/>
        <v>10</v>
      </c>
      <c r="N1147" s="5">
        <f t="shared" si="88"/>
        <v>10</v>
      </c>
      <c r="O1147" s="5">
        <f t="shared" si="89"/>
        <v>10</v>
      </c>
      <c r="P1147" s="22" t="str">
        <f>IF(Original!O1147="mÃ¤nnlich","0",IF(Original!O1147="weiblich","1",""))</f>
        <v>0</v>
      </c>
      <c r="Q1147" s="22">
        <f>IFERROR(INDEX(Alter!$B$1:$B$7,MATCH(LEFT(Original!P1147,5),Alter!$A$1:$A$7,0)),"")</f>
        <v>2</v>
      </c>
      <c r="R1147" s="23">
        <f>IFERROR(INDEX(Abschluss!$B$1:$B$10,MATCH(Original!Q1147,Abschluss!$A$1:$A$10,0)),"")</f>
        <v>4</v>
      </c>
      <c r="S1147" s="23">
        <f>IFERROR(INDEX(Tätigkeit!$B$1:$B$10,MATCH(Original!R1147,Tätigkeit!$A$1:$A$10,0)),"")</f>
        <v>7</v>
      </c>
      <c r="T1147" s="23">
        <f>IFERROR(INDEX(Berufsfeld!$B$1:$B$16,MATCH(Original!S1147,Berufsfeld!$A$1:$A$16,0)),"")</f>
        <v>15</v>
      </c>
      <c r="U1147" s="23">
        <f>IFERROR(INDEX(Studium!$B$1:$B$11,MATCH(Original!T1147,Studium!$A$1:$A$11,0)),"")</f>
        <v>4</v>
      </c>
      <c r="V1147" s="24">
        <f>IFERROR(INDEX(Einkommen!$B$1:$B$17,MATCH(Original!U1147,Einkommen!$A$1:$A$17,0)),"")</f>
        <v>1</v>
      </c>
      <c r="W1147" s="24">
        <f>IF(Original!V1147="","",Original!V1147+1)</f>
        <v>5</v>
      </c>
      <c r="X1147" s="24">
        <f>IF(Original!W1147="","",Original!W1147+1)</f>
        <v>3</v>
      </c>
      <c r="Y1147" s="25">
        <f>IF(Original!X1147="ja",1,IF(Original!X1147="nein",0,""))</f>
        <v>1</v>
      </c>
      <c r="Z1147" s="25">
        <f>IF(Original!Y1147="ja",0,IF(Original!Y1147="nein",1,""))</f>
        <v>0</v>
      </c>
      <c r="AA1147" s="25">
        <f>IF(OR(Original!Z1147="Meine Meinung zu Amazon hat meine Entscheidung im ersten Teil des Fragebogens nicht beeinflusst.",neu!C1147=0),0,IF(AND(Original!Z1147="Ich habe mich wegen meiner Amazon-Vorbehalte im ersten Teil des Fragebogens fÃ¼r das Spenden entschieden.",neu!C1147=1),1,""))</f>
        <v>0</v>
      </c>
      <c r="AB1147" s="19"/>
    </row>
    <row r="1148" spans="1:28" x14ac:dyDescent="0.3">
      <c r="A1148" s="17">
        <f>IF(ISBLANK(Original!C1148),1,0)</f>
        <v>1</v>
      </c>
      <c r="B1148" s="2" t="str">
        <f>MID(Original!D1148,8,1)&amp;MID(Original!F1148,8,1)</f>
        <v>A</v>
      </c>
      <c r="C1148" s="17">
        <f t="shared" si="85"/>
        <v>1</v>
      </c>
      <c r="D1148" s="18">
        <f>Original!G1148+1</f>
        <v>5</v>
      </c>
      <c r="E1148" s="18">
        <f>Original!H1148+1</f>
        <v>7</v>
      </c>
      <c r="F1148" s="18">
        <f>10-Original!I1148+1</f>
        <v>3</v>
      </c>
      <c r="G1148" s="18">
        <f>Original!J1148+1</f>
        <v>4</v>
      </c>
      <c r="H1148" s="18">
        <f>Original!K1148+1</f>
        <v>3</v>
      </c>
      <c r="I1148" s="18">
        <f>10-Original!L1148+1</f>
        <v>4</v>
      </c>
      <c r="J1148" s="4">
        <f t="shared" si="86"/>
        <v>4.333333333333333</v>
      </c>
      <c r="K1148" s="18">
        <f>Original!M1148</f>
        <v>9</v>
      </c>
      <c r="L1148" s="20">
        <f>IF(RIGHT(Original!N1148,3)="â‚¬",LEFT(Original!N1148,(LEN(Original!N1148)-3)),Original!N1148)</f>
        <v>200</v>
      </c>
      <c r="M1148" s="21">
        <f t="shared" si="87"/>
        <v>200</v>
      </c>
      <c r="N1148" s="5">
        <f t="shared" si="88"/>
        <v>200</v>
      </c>
      <c r="O1148" s="5">
        <f t="shared" si="89"/>
        <v>200</v>
      </c>
      <c r="P1148" s="22" t="str">
        <f>IF(Original!O1148="mÃ¤nnlich","0",IF(Original!O1148="weiblich","1",""))</f>
        <v>1</v>
      </c>
      <c r="Q1148" s="22">
        <f>IFERROR(INDEX(Alter!$B$1:$B$7,MATCH(LEFT(Original!P1148,5),Alter!$A$1:$A$7,0)),"")</f>
        <v>2</v>
      </c>
      <c r="R1148" s="23">
        <f>IFERROR(INDEX(Abschluss!$B$1:$B$10,MATCH(Original!Q1148,Abschluss!$A$1:$A$10,0)),"")</f>
        <v>4</v>
      </c>
      <c r="S1148" s="23">
        <f>IFERROR(INDEX(Tätigkeit!$B$1:$B$10,MATCH(Original!R1148,Tätigkeit!$A$1:$A$10,0)),"")</f>
        <v>1</v>
      </c>
      <c r="T1148" s="23">
        <f>IFERROR(INDEX(Berufsfeld!$B$1:$B$16,MATCH(Original!S1148,Berufsfeld!$A$1:$A$16,0)),"")</f>
        <v>12</v>
      </c>
      <c r="U1148" s="23">
        <f>IFERROR(INDEX(Studium!$B$1:$B$11,MATCH(Original!T1148,Studium!$A$1:$A$11,0)),"")</f>
        <v>10</v>
      </c>
      <c r="V1148" s="24">
        <f>IFERROR(INDEX(Einkommen!$B$1:$B$17,MATCH(Original!U1148,Einkommen!$A$1:$A$17,0)),"")</f>
        <v>3</v>
      </c>
      <c r="W1148" s="24">
        <f>IF(Original!V1148="","",Original!V1148+1)</f>
        <v>5</v>
      </c>
      <c r="X1148" s="24">
        <f>IF(Original!W1148="","",Original!W1148+1)</f>
        <v>4</v>
      </c>
      <c r="Y1148" s="25">
        <f>IF(Original!X1148="ja",1,IF(Original!X1148="nein",0,""))</f>
        <v>1</v>
      </c>
      <c r="Z1148" s="25">
        <f>IF(Original!Y1148="ja",0,IF(Original!Y1148="nein",1,""))</f>
        <v>0</v>
      </c>
      <c r="AA1148" s="25">
        <f>IF(OR(Original!Z1148="Meine Meinung zu Amazon hat meine Entscheidung im ersten Teil des Fragebogens nicht beeinflusst.",neu!C1148=0),0,IF(AND(Original!Z1148="Ich habe mich wegen meiner Amazon-Vorbehalte im ersten Teil des Fragebogens fÃ¼r das Spenden entschieden.",neu!C1148=1),1,""))</f>
        <v>0</v>
      </c>
      <c r="AB1148" s="19"/>
    </row>
    <row r="1149" spans="1:28" x14ac:dyDescent="0.3">
      <c r="A1149" s="17">
        <f>IF(ISBLANK(Original!C1149),1,0)</f>
        <v>0</v>
      </c>
      <c r="B1149" s="2" t="str">
        <f>MID(Original!D1149,8,1)&amp;MID(Original!F1149,8,1)</f>
        <v>A</v>
      </c>
      <c r="C1149" s="17">
        <f t="shared" si="85"/>
        <v>1</v>
      </c>
      <c r="D1149" s="18">
        <f>Original!G1149+1</f>
        <v>8</v>
      </c>
      <c r="E1149" s="18">
        <f>Original!H1149+1</f>
        <v>10</v>
      </c>
      <c r="F1149" s="18">
        <f>10-Original!I1149+1</f>
        <v>3</v>
      </c>
      <c r="G1149" s="18">
        <f>Original!J1149+1</f>
        <v>6</v>
      </c>
      <c r="H1149" s="18">
        <f>Original!K1149+1</f>
        <v>4</v>
      </c>
      <c r="I1149" s="18">
        <f>10-Original!L1149+1</f>
        <v>7</v>
      </c>
      <c r="J1149" s="4">
        <f t="shared" si="86"/>
        <v>6.333333333333333</v>
      </c>
      <c r="K1149" s="18">
        <f>Original!M1149</f>
        <v>8</v>
      </c>
      <c r="L1149" s="20" t="str">
        <f>IF(RIGHT(Original!N1149,3)="â‚¬",LEFT(Original!N1149,(LEN(Original!N1149)-3)),Original!N1149)</f>
        <v>200</v>
      </c>
      <c r="M1149" s="21" t="str">
        <f t="shared" si="87"/>
        <v>200</v>
      </c>
      <c r="N1149" s="5" t="str">
        <f t="shared" si="88"/>
        <v>200</v>
      </c>
      <c r="O1149" s="5">
        <f t="shared" si="89"/>
        <v>200</v>
      </c>
      <c r="P1149" s="22" t="str">
        <f>IF(Original!O1149="mÃ¤nnlich","0",IF(Original!O1149="weiblich","1",""))</f>
        <v>1</v>
      </c>
      <c r="Q1149" s="22">
        <f>IFERROR(INDEX(Alter!$B$1:$B$7,MATCH(LEFT(Original!P1149,5),Alter!$A$1:$A$7,0)),"")</f>
        <v>2</v>
      </c>
      <c r="R1149" s="23">
        <f>IFERROR(INDEX(Abschluss!$B$1:$B$10,MATCH(Original!Q1149,Abschluss!$A$1:$A$10,0)),"")</f>
        <v>7</v>
      </c>
      <c r="S1149" s="23">
        <f>IFERROR(INDEX(Tätigkeit!$B$1:$B$10,MATCH(Original!R1149,Tätigkeit!$A$1:$A$10,0)),"")</f>
        <v>1</v>
      </c>
      <c r="T1149" s="23">
        <f>IFERROR(INDEX(Berufsfeld!$B$1:$B$16,MATCH(Original!S1149,Berufsfeld!$A$1:$A$16,0)),"")</f>
        <v>1</v>
      </c>
      <c r="U1149" s="23">
        <f>IFERROR(INDEX(Studium!$B$1:$B$11,MATCH(Original!T1149,Studium!$A$1:$A$11,0)),"")</f>
        <v>2</v>
      </c>
      <c r="V1149" s="24">
        <f>IFERROR(INDEX(Einkommen!$B$1:$B$17,MATCH(Original!U1149,Einkommen!$A$1:$A$17,0)),"")</f>
        <v>3</v>
      </c>
      <c r="W1149" s="24">
        <f>IF(Original!V1149="","",Original!V1149+1)</f>
        <v>4</v>
      </c>
      <c r="X1149" s="24">
        <f>IF(Original!W1149="","",Original!W1149+1)</f>
        <v>3</v>
      </c>
      <c r="Y1149" s="25">
        <f>IF(Original!X1149="ja",1,IF(Original!X1149="nein",0,""))</f>
        <v>1</v>
      </c>
      <c r="Z1149" s="25">
        <f>IF(Original!Y1149="ja",0,IF(Original!Y1149="nein",1,""))</f>
        <v>0</v>
      </c>
      <c r="AA1149" s="25">
        <f>IF(OR(Original!Z1149="Meine Meinung zu Amazon hat meine Entscheidung im ersten Teil des Fragebogens nicht beeinflusst.",neu!C1149=0),0,IF(AND(Original!Z1149="Ich habe mich wegen meiner Amazon-Vorbehalte im ersten Teil des Fragebogens fÃ¼r das Spenden entschieden.",neu!C1149=1),1,""))</f>
        <v>0</v>
      </c>
      <c r="AB1149" s="19"/>
    </row>
    <row r="1150" spans="1:28" x14ac:dyDescent="0.3">
      <c r="A1150" s="17">
        <f>IF(ISBLANK(Original!C1150),1,0)</f>
        <v>0</v>
      </c>
      <c r="B1150" s="2" t="str">
        <f>MID(Original!D1150,8,1)&amp;MID(Original!F1150,8,1)</f>
        <v>B</v>
      </c>
      <c r="C1150" s="17">
        <f t="shared" si="85"/>
        <v>0</v>
      </c>
      <c r="D1150" s="18">
        <f>Original!G1150+1</f>
        <v>5</v>
      </c>
      <c r="E1150" s="18">
        <f>Original!H1150+1</f>
        <v>7</v>
      </c>
      <c r="F1150" s="18">
        <f>10-Original!I1150+1</f>
        <v>5</v>
      </c>
      <c r="G1150" s="18">
        <f>Original!J1150+1</f>
        <v>8</v>
      </c>
      <c r="H1150" s="18">
        <f>Original!K1150+1</f>
        <v>3</v>
      </c>
      <c r="I1150" s="18">
        <f>10-Original!L1150+1</f>
        <v>7</v>
      </c>
      <c r="J1150" s="4">
        <f t="shared" si="86"/>
        <v>5.833333333333333</v>
      </c>
      <c r="K1150" s="18">
        <f>Original!M1150</f>
        <v>4</v>
      </c>
      <c r="L1150" s="20">
        <f>IF(RIGHT(Original!N1150,3)="â‚¬",LEFT(Original!N1150,(LEN(Original!N1150)-3)),Original!N1150)</f>
        <v>200</v>
      </c>
      <c r="M1150" s="21">
        <f t="shared" si="87"/>
        <v>200</v>
      </c>
      <c r="N1150" s="5">
        <f t="shared" si="88"/>
        <v>200</v>
      </c>
      <c r="O1150" s="5">
        <f t="shared" si="89"/>
        <v>200</v>
      </c>
      <c r="P1150" s="22" t="str">
        <f>IF(Original!O1150="mÃ¤nnlich","0",IF(Original!O1150="weiblich","1",""))</f>
        <v>0</v>
      </c>
      <c r="Q1150" s="22">
        <f>IFERROR(INDEX(Alter!$B$1:$B$7,MATCH(LEFT(Original!P1150,5),Alter!$A$1:$A$7,0)),"")</f>
        <v>2</v>
      </c>
      <c r="R1150" s="23">
        <f>IFERROR(INDEX(Abschluss!$B$1:$B$10,MATCH(Original!Q1150,Abschluss!$A$1:$A$10,0)),"")</f>
        <v>4</v>
      </c>
      <c r="S1150" s="23">
        <f>IFERROR(INDEX(Tätigkeit!$B$1:$B$10,MATCH(Original!R1150,Tätigkeit!$A$1:$A$10,0)),"")</f>
        <v>1</v>
      </c>
      <c r="T1150" s="23">
        <f>IFERROR(INDEX(Berufsfeld!$B$1:$B$16,MATCH(Original!S1150,Berufsfeld!$A$1:$A$16,0)),"")</f>
        <v>3</v>
      </c>
      <c r="U1150" s="23">
        <f>IFERROR(INDEX(Studium!$B$1:$B$11,MATCH(Original!T1150,Studium!$A$1:$A$11,0)),"")</f>
        <v>4</v>
      </c>
      <c r="V1150" s="24">
        <f>IFERROR(INDEX(Einkommen!$B$1:$B$17,MATCH(Original!U1150,Einkommen!$A$1:$A$17,0)),"")</f>
        <v>2</v>
      </c>
      <c r="W1150" s="24">
        <f>IF(Original!V1150="","",Original!V1150+1)</f>
        <v>2</v>
      </c>
      <c r="X1150" s="24">
        <f>IF(Original!W1150="","",Original!W1150+1)</f>
        <v>4</v>
      </c>
      <c r="Y1150" s="25">
        <f>IF(Original!X1150="ja",1,IF(Original!X1150="nein",0,""))</f>
        <v>0</v>
      </c>
      <c r="Z1150" s="25">
        <f>IF(Original!Y1150="ja",0,IF(Original!Y1150="nein",1,""))</f>
        <v>0</v>
      </c>
      <c r="AA1150" s="25">
        <f>IF(OR(Original!Z1150="Meine Meinung zu Amazon hat meine Entscheidung im ersten Teil des Fragebogens nicht beeinflusst.",neu!C1150=0),0,IF(AND(Original!Z1150="Ich habe mich wegen meiner Amazon-Vorbehalte im ersten Teil des Fragebogens fÃ¼r das Spenden entschieden.",neu!C1150=1),1,""))</f>
        <v>0</v>
      </c>
      <c r="AB1150" s="19"/>
    </row>
    <row r="1151" spans="1:28" x14ac:dyDescent="0.3">
      <c r="A1151" s="17">
        <f>IF(ISBLANK(Original!C1151),1,0)</f>
        <v>1</v>
      </c>
      <c r="B1151" s="2" t="str">
        <f>MID(Original!D1151,8,1)&amp;MID(Original!F1151,8,1)</f>
        <v>B</v>
      </c>
      <c r="C1151" s="17">
        <f t="shared" si="85"/>
        <v>0</v>
      </c>
      <c r="D1151" s="18">
        <f>Original!G1151+1</f>
        <v>7</v>
      </c>
      <c r="E1151" s="18">
        <f>Original!H1151+1</f>
        <v>10</v>
      </c>
      <c r="F1151" s="18">
        <f>10-Original!I1151+1</f>
        <v>9</v>
      </c>
      <c r="G1151" s="18">
        <f>Original!J1151+1</f>
        <v>10</v>
      </c>
      <c r="H1151" s="18">
        <f>Original!K1151+1</f>
        <v>8</v>
      </c>
      <c r="I1151" s="18">
        <f>10-Original!L1151+1</f>
        <v>10</v>
      </c>
      <c r="J1151" s="4">
        <f t="shared" si="86"/>
        <v>9</v>
      </c>
      <c r="K1151" s="18">
        <f>Original!M1151</f>
        <v>1</v>
      </c>
      <c r="L1151" s="20" t="str">
        <f>IF(RIGHT(Original!N1151,3)="â‚¬",LEFT(Original!N1151,(LEN(Original!N1151)-3)),Original!N1151)</f>
        <v>10</v>
      </c>
      <c r="M1151" s="21" t="str">
        <f t="shared" si="87"/>
        <v>10</v>
      </c>
      <c r="N1151" s="5" t="str">
        <f t="shared" si="88"/>
        <v>10</v>
      </c>
      <c r="O1151" s="5">
        <f t="shared" si="89"/>
        <v>10</v>
      </c>
      <c r="P1151" s="22" t="str">
        <f>IF(Original!O1151="mÃ¤nnlich","0",IF(Original!O1151="weiblich","1",""))</f>
        <v>1</v>
      </c>
      <c r="Q1151" s="22">
        <f>IFERROR(INDEX(Alter!$B$1:$B$7,MATCH(LEFT(Original!P1151,5),Alter!$A$1:$A$7,0)),"")</f>
        <v>4</v>
      </c>
      <c r="R1151" s="23">
        <f>IFERROR(INDEX(Abschluss!$B$1:$B$10,MATCH(Original!Q1151,Abschluss!$A$1:$A$10,0)),"")</f>
        <v>4</v>
      </c>
      <c r="S1151" s="23">
        <f>IFERROR(INDEX(Tätigkeit!$B$1:$B$10,MATCH(Original!R1151,Tätigkeit!$A$1:$A$10,0)),"")</f>
        <v>7</v>
      </c>
      <c r="T1151" s="23">
        <f>IFERROR(INDEX(Berufsfeld!$B$1:$B$16,MATCH(Original!S1151,Berufsfeld!$A$1:$A$16,0)),"")</f>
        <v>8</v>
      </c>
      <c r="U1151" s="23">
        <f>IFERROR(INDEX(Studium!$B$1:$B$11,MATCH(Original!T1151,Studium!$A$1:$A$11,0)),"")</f>
        <v>8</v>
      </c>
      <c r="V1151" s="24">
        <f>IFERROR(INDEX(Einkommen!$B$1:$B$17,MATCH(Original!U1151,Einkommen!$A$1:$A$17,0)),"")</f>
        <v>3</v>
      </c>
      <c r="W1151" s="24">
        <f>IF(Original!V1151="","",Original!V1151+1)</f>
        <v>6</v>
      </c>
      <c r="X1151" s="24">
        <f>IF(Original!W1151="","",Original!W1151+1)</f>
        <v>5</v>
      </c>
      <c r="Y1151" s="25">
        <f>IF(Original!X1151="ja",1,IF(Original!X1151="nein",0,""))</f>
        <v>1</v>
      </c>
      <c r="Z1151" s="25">
        <f>IF(Original!Y1151="ja",0,IF(Original!Y1151="nein",1,""))</f>
        <v>0</v>
      </c>
      <c r="AA1151" s="25">
        <f>IF(OR(Original!Z1151="Meine Meinung zu Amazon hat meine Entscheidung im ersten Teil des Fragebogens nicht beeinflusst.",neu!C1151=0),0,IF(AND(Original!Z1151="Ich habe mich wegen meiner Amazon-Vorbehalte im ersten Teil des Fragebogens fÃ¼r das Spenden entschieden.",neu!C1151=1),1,""))</f>
        <v>0</v>
      </c>
      <c r="AB1151" s="19"/>
    </row>
    <row r="1152" spans="1:28" x14ac:dyDescent="0.3">
      <c r="A1152" s="17">
        <f>IF(ISBLANK(Original!C1152),1,0)</f>
        <v>1</v>
      </c>
      <c r="B1152" s="2" t="str">
        <f>MID(Original!D1152,8,1)&amp;MID(Original!F1152,8,1)</f>
        <v>A</v>
      </c>
      <c r="C1152" s="17">
        <f t="shared" si="85"/>
        <v>1</v>
      </c>
      <c r="D1152" s="18">
        <f>Original!G1152+1</f>
        <v>1</v>
      </c>
      <c r="E1152" s="18">
        <f>Original!H1152+1</f>
        <v>11</v>
      </c>
      <c r="F1152" s="18">
        <f>10-Original!I1152+1</f>
        <v>1</v>
      </c>
      <c r="G1152" s="18">
        <f>Original!J1152+1</f>
        <v>1</v>
      </c>
      <c r="H1152" s="18">
        <f>Original!K1152+1</f>
        <v>1</v>
      </c>
      <c r="I1152" s="18">
        <f>10-Original!L1152+1</f>
        <v>4</v>
      </c>
      <c r="J1152" s="4">
        <f t="shared" si="86"/>
        <v>3.1666666666666665</v>
      </c>
      <c r="K1152" s="18">
        <f>Original!M1152</f>
        <v>10</v>
      </c>
      <c r="L1152" s="20">
        <f>IF(RIGHT(Original!N1152,3)="â‚¬",LEFT(Original!N1152,(LEN(Original!N1152)-3)),Original!N1152)</f>
        <v>500</v>
      </c>
      <c r="M1152" s="21">
        <f t="shared" si="87"/>
        <v>500</v>
      </c>
      <c r="N1152" s="5">
        <f t="shared" si="88"/>
        <v>500</v>
      </c>
      <c r="O1152" s="5">
        <f t="shared" si="89"/>
        <v>500</v>
      </c>
      <c r="P1152" s="22" t="str">
        <f>IF(Original!O1152="mÃ¤nnlich","0",IF(Original!O1152="weiblich","1",""))</f>
        <v>1</v>
      </c>
      <c r="Q1152" s="22">
        <f>IFERROR(INDEX(Alter!$B$1:$B$7,MATCH(LEFT(Original!P1152,5),Alter!$A$1:$A$7,0)),"")</f>
        <v>2</v>
      </c>
      <c r="R1152" s="23">
        <f>IFERROR(INDEX(Abschluss!$B$1:$B$10,MATCH(Original!Q1152,Abschluss!$A$1:$A$10,0)),"")</f>
        <v>7</v>
      </c>
      <c r="S1152" s="23">
        <f>IFERROR(INDEX(Tätigkeit!$B$1:$B$10,MATCH(Original!R1152,Tätigkeit!$A$1:$A$10,0)),"")</f>
        <v>7</v>
      </c>
      <c r="T1152" s="23">
        <f>IFERROR(INDEX(Berufsfeld!$B$1:$B$16,MATCH(Original!S1152,Berufsfeld!$A$1:$A$16,0)),"")</f>
        <v>12</v>
      </c>
      <c r="U1152" s="23">
        <f>IFERROR(INDEX(Studium!$B$1:$B$11,MATCH(Original!T1152,Studium!$A$1:$A$11,0)),"")</f>
        <v>1</v>
      </c>
      <c r="V1152" s="24">
        <f>IFERROR(INDEX(Einkommen!$B$1:$B$17,MATCH(Original!U1152,Einkommen!$A$1:$A$17,0)),"")</f>
        <v>2</v>
      </c>
      <c r="W1152" s="24">
        <f>IF(Original!V1152="","",Original!V1152+1)</f>
        <v>5</v>
      </c>
      <c r="X1152" s="24">
        <f>IF(Original!W1152="","",Original!W1152+1)</f>
        <v>2</v>
      </c>
      <c r="Y1152" s="25">
        <f>IF(Original!X1152="ja",1,IF(Original!X1152="nein",0,""))</f>
        <v>1</v>
      </c>
      <c r="Z1152" s="25">
        <f>IF(Original!Y1152="ja",0,IF(Original!Y1152="nein",1,""))</f>
        <v>0</v>
      </c>
      <c r="AA1152" s="25">
        <f>IF(OR(Original!Z1152="Meine Meinung zu Amazon hat meine Entscheidung im ersten Teil des Fragebogens nicht beeinflusst.",neu!C1152=0),0,IF(AND(Original!Z1152="Ich habe mich wegen meiner Amazon-Vorbehalte im ersten Teil des Fragebogens fÃ¼r das Spenden entschieden.",neu!C1152=1),1,""))</f>
        <v>0</v>
      </c>
      <c r="AB1152" s="19"/>
    </row>
    <row r="1153" spans="1:28" x14ac:dyDescent="0.3">
      <c r="A1153" s="17">
        <f>IF(ISBLANK(Original!C1153),1,0)</f>
        <v>1</v>
      </c>
      <c r="B1153" s="2" t="str">
        <f>MID(Original!D1153,8,1)&amp;MID(Original!F1153,8,1)</f>
        <v>A</v>
      </c>
      <c r="C1153" s="17">
        <f t="shared" si="85"/>
        <v>1</v>
      </c>
      <c r="D1153" s="18">
        <f>Original!G1153+1</f>
        <v>8</v>
      </c>
      <c r="E1153" s="18">
        <f>Original!H1153+1</f>
        <v>5</v>
      </c>
      <c r="F1153" s="18">
        <f>10-Original!I1153+1</f>
        <v>6</v>
      </c>
      <c r="G1153" s="18">
        <f>Original!J1153+1</f>
        <v>5</v>
      </c>
      <c r="H1153" s="18">
        <f>Original!K1153+1</f>
        <v>4</v>
      </c>
      <c r="I1153" s="18">
        <f>10-Original!L1153+1</f>
        <v>7</v>
      </c>
      <c r="J1153" s="4">
        <f t="shared" si="86"/>
        <v>5.833333333333333</v>
      </c>
      <c r="K1153" s="18">
        <f>Original!M1153</f>
        <v>8</v>
      </c>
      <c r="L1153" s="20">
        <f>IF(RIGHT(Original!N1153,3)="â‚¬",LEFT(Original!N1153,(LEN(Original!N1153)-3)),Original!N1153)</f>
        <v>200</v>
      </c>
      <c r="M1153" s="21">
        <f t="shared" si="87"/>
        <v>200</v>
      </c>
      <c r="N1153" s="5">
        <f t="shared" si="88"/>
        <v>200</v>
      </c>
      <c r="O1153" s="5">
        <f t="shared" si="89"/>
        <v>200</v>
      </c>
      <c r="P1153" s="22" t="str">
        <f>IF(Original!O1153="mÃ¤nnlich","0",IF(Original!O1153="weiblich","1",""))</f>
        <v>1</v>
      </c>
      <c r="Q1153" s="22">
        <f>IFERROR(INDEX(Alter!$B$1:$B$7,MATCH(LEFT(Original!P1153,5),Alter!$A$1:$A$7,0)),"")</f>
        <v>2</v>
      </c>
      <c r="R1153" s="23">
        <f>IFERROR(INDEX(Abschluss!$B$1:$B$10,MATCH(Original!Q1153,Abschluss!$A$1:$A$10,0)),"")</f>
        <v>4</v>
      </c>
      <c r="S1153" s="23">
        <f>IFERROR(INDEX(Tätigkeit!$B$1:$B$10,MATCH(Original!R1153,Tätigkeit!$A$1:$A$10,0)),"")</f>
        <v>1</v>
      </c>
      <c r="T1153" s="23">
        <f>IFERROR(INDEX(Berufsfeld!$B$1:$B$16,MATCH(Original!S1153,Berufsfeld!$A$1:$A$16,0)),"")</f>
        <v>8</v>
      </c>
      <c r="U1153" s="23">
        <f>IFERROR(INDEX(Studium!$B$1:$B$11,MATCH(Original!T1153,Studium!$A$1:$A$11,0)),"")</f>
        <v>5</v>
      </c>
      <c r="V1153" s="24">
        <f>IFERROR(INDEX(Einkommen!$B$1:$B$17,MATCH(Original!U1153,Einkommen!$A$1:$A$17,0)),"")</f>
        <v>1</v>
      </c>
      <c r="W1153" s="24">
        <f>IF(Original!V1153="","",Original!V1153+1)</f>
        <v>2</v>
      </c>
      <c r="X1153" s="24">
        <f>IF(Original!W1153="","",Original!W1153+1)</f>
        <v>3</v>
      </c>
      <c r="Y1153" s="25">
        <f>IF(Original!X1153="ja",1,IF(Original!X1153="nein",0,""))</f>
        <v>0</v>
      </c>
      <c r="Z1153" s="25">
        <f>IF(Original!Y1153="ja",0,IF(Original!Y1153="nein",1,""))</f>
        <v>0</v>
      </c>
      <c r="AA1153" s="25">
        <f>IF(OR(Original!Z1153="Meine Meinung zu Amazon hat meine Entscheidung im ersten Teil des Fragebogens nicht beeinflusst.",neu!C1153=0),0,IF(AND(Original!Z1153="Ich habe mich wegen meiner Amazon-Vorbehalte im ersten Teil des Fragebogens fÃ¼r das Spenden entschieden.",neu!C1153=1),1,""))</f>
        <v>0</v>
      </c>
      <c r="AB1153" s="19"/>
    </row>
    <row r="1154" spans="1:28" x14ac:dyDescent="0.3">
      <c r="A1154" s="17">
        <f>IF(ISBLANK(Original!C1154),1,0)</f>
        <v>1</v>
      </c>
      <c r="B1154" s="2" t="str">
        <f>MID(Original!D1154,8,1)&amp;MID(Original!F1154,8,1)</f>
        <v>A</v>
      </c>
      <c r="C1154" s="17">
        <f t="shared" si="85"/>
        <v>1</v>
      </c>
      <c r="D1154" s="18">
        <f>Original!G1154+1</f>
        <v>7</v>
      </c>
      <c r="E1154" s="18">
        <f>Original!H1154+1</f>
        <v>5</v>
      </c>
      <c r="F1154" s="18">
        <f>10-Original!I1154+1</f>
        <v>6</v>
      </c>
      <c r="G1154" s="18">
        <f>Original!J1154+1</f>
        <v>9</v>
      </c>
      <c r="H1154" s="18">
        <f>Original!K1154+1</f>
        <v>3</v>
      </c>
      <c r="I1154" s="18">
        <f>10-Original!L1154+1</f>
        <v>8</v>
      </c>
      <c r="J1154" s="4">
        <f t="shared" si="86"/>
        <v>6.333333333333333</v>
      </c>
      <c r="K1154" s="18">
        <f>Original!M1154</f>
        <v>7</v>
      </c>
      <c r="L1154" s="20">
        <f>IF(RIGHT(Original!N1154,3)="â‚¬",LEFT(Original!N1154,(LEN(Original!N1154)-3)),Original!N1154)</f>
        <v>100</v>
      </c>
      <c r="M1154" s="21">
        <f t="shared" si="87"/>
        <v>100</v>
      </c>
      <c r="N1154" s="5">
        <f t="shared" si="88"/>
        <v>100</v>
      </c>
      <c r="O1154" s="5">
        <f t="shared" si="89"/>
        <v>100</v>
      </c>
      <c r="P1154" s="22" t="str">
        <f>IF(Original!O1154="mÃ¤nnlich","0",IF(Original!O1154="weiblich","1",""))</f>
        <v>0</v>
      </c>
      <c r="Q1154" s="22">
        <f>IFERROR(INDEX(Alter!$B$1:$B$7,MATCH(LEFT(Original!P1154,5),Alter!$A$1:$A$7,0)),"")</f>
        <v>3</v>
      </c>
      <c r="R1154" s="23">
        <f>IFERROR(INDEX(Abschluss!$B$1:$B$10,MATCH(Original!Q1154,Abschluss!$A$1:$A$10,0)),"")</f>
        <v>8</v>
      </c>
      <c r="S1154" s="23">
        <f>IFERROR(INDEX(Tätigkeit!$B$1:$B$10,MATCH(Original!R1154,Tätigkeit!$A$1:$A$10,0)),"")</f>
        <v>2</v>
      </c>
      <c r="T1154" s="23">
        <f>IFERROR(INDEX(Berufsfeld!$B$1:$B$16,MATCH(Original!S1154,Berufsfeld!$A$1:$A$16,0)),"")</f>
        <v>3</v>
      </c>
      <c r="U1154" s="23">
        <f>IFERROR(INDEX(Studium!$B$1:$B$11,MATCH(Original!T1154,Studium!$A$1:$A$11,0)),"")</f>
        <v>7</v>
      </c>
      <c r="V1154" s="24">
        <f>IFERROR(INDEX(Einkommen!$B$1:$B$17,MATCH(Original!U1154,Einkommen!$A$1:$A$17,0)),"")</f>
        <v>4</v>
      </c>
      <c r="W1154" s="24">
        <f>IF(Original!V1154="","",Original!V1154+1)</f>
        <v>6</v>
      </c>
      <c r="X1154" s="24">
        <f>IF(Original!W1154="","",Original!W1154+1)</f>
        <v>3</v>
      </c>
      <c r="Y1154" s="25">
        <f>IF(Original!X1154="ja",1,IF(Original!X1154="nein",0,""))</f>
        <v>1</v>
      </c>
      <c r="Z1154" s="25">
        <f>IF(Original!Y1154="ja",0,IF(Original!Y1154="nein",1,""))</f>
        <v>1</v>
      </c>
      <c r="AA1154" s="25">
        <f>IF(OR(Original!Z1154="Meine Meinung zu Amazon hat meine Entscheidung im ersten Teil des Fragebogens nicht beeinflusst.",neu!C1154=0),0,IF(AND(Original!Z1154="Ich habe mich wegen meiner Amazon-Vorbehalte im ersten Teil des Fragebogens fÃ¼r das Spenden entschieden.",neu!C1154=1),1,""))</f>
        <v>0</v>
      </c>
      <c r="AB1154" s="19"/>
    </row>
    <row r="1155" spans="1:28" x14ac:dyDescent="0.3">
      <c r="A1155" s="17">
        <f>IF(ISBLANK(Original!C1155),1,0)</f>
        <v>0</v>
      </c>
      <c r="B1155" s="2" t="str">
        <f>MID(Original!D1155,8,1)&amp;MID(Original!F1155,8,1)</f>
        <v>A</v>
      </c>
      <c r="C1155" s="17">
        <f t="shared" ref="C1155:C1218" si="90">IF(B1155="A",1,IF(B1155="B",0,""))</f>
        <v>1</v>
      </c>
      <c r="D1155" s="18">
        <f>Original!G1155+1</f>
        <v>3</v>
      </c>
      <c r="E1155" s="18">
        <f>Original!H1155+1</f>
        <v>3</v>
      </c>
      <c r="F1155" s="18">
        <f>10-Original!I1155+1</f>
        <v>1</v>
      </c>
      <c r="G1155" s="18">
        <f>Original!J1155+1</f>
        <v>2</v>
      </c>
      <c r="H1155" s="18">
        <f>Original!K1155+1</f>
        <v>1</v>
      </c>
      <c r="I1155" s="18">
        <f>10-Original!L1155+1</f>
        <v>4</v>
      </c>
      <c r="J1155" s="4">
        <f t="shared" ref="J1155:J1218" si="91">SUM(D1155:I1155)/6</f>
        <v>2.3333333333333335</v>
      </c>
      <c r="K1155" s="18">
        <f>Original!M1155</f>
        <v>7</v>
      </c>
      <c r="L1155" s="20">
        <f>IF(RIGHT(Original!N1155,3)="â‚¬",LEFT(Original!N1155,(LEN(Original!N1155)-3)),Original!N1155)</f>
        <v>500</v>
      </c>
      <c r="M1155" s="21">
        <f t="shared" ref="M1155:M1218" si="92">IF(OR(RIGHT(L1155,5)="Euro ",RIGHT(L1155,5)=" Euro"),LEFT(L1155,LEN(L1155)-5),L1155)</f>
        <v>500</v>
      </c>
      <c r="N1155" s="5">
        <f t="shared" ref="N1155:N1218" si="93">M1155</f>
        <v>500</v>
      </c>
      <c r="O1155" s="5">
        <f t="shared" ref="O1155:O1218" si="94">INT($N1155)</f>
        <v>500</v>
      </c>
      <c r="P1155" s="22" t="str">
        <f>IF(Original!O1155="mÃ¤nnlich","0",IF(Original!O1155="weiblich","1",""))</f>
        <v>1</v>
      </c>
      <c r="Q1155" s="22">
        <f>IFERROR(INDEX(Alter!$B$1:$B$7,MATCH(LEFT(Original!P1155,5),Alter!$A$1:$A$7,0)),"")</f>
        <v>2</v>
      </c>
      <c r="R1155" s="23">
        <f>IFERROR(INDEX(Abschluss!$B$1:$B$10,MATCH(Original!Q1155,Abschluss!$A$1:$A$10,0)),"")</f>
        <v>4</v>
      </c>
      <c r="S1155" s="23">
        <f>IFERROR(INDEX(Tätigkeit!$B$1:$B$10,MATCH(Original!R1155,Tätigkeit!$A$1:$A$10,0)),"")</f>
        <v>1</v>
      </c>
      <c r="T1155" s="23">
        <f>IFERROR(INDEX(Berufsfeld!$B$1:$B$16,MATCH(Original!S1155,Berufsfeld!$A$1:$A$16,0)),"")</f>
        <v>1</v>
      </c>
      <c r="U1155" s="23">
        <f>IFERROR(INDEX(Studium!$B$1:$B$11,MATCH(Original!T1155,Studium!$A$1:$A$11,0)),"")</f>
        <v>7</v>
      </c>
      <c r="V1155" s="24">
        <f>IFERROR(INDEX(Einkommen!$B$1:$B$17,MATCH(Original!U1155,Einkommen!$A$1:$A$17,0)),"")</f>
        <v>2</v>
      </c>
      <c r="W1155" s="24">
        <f>IF(Original!V1155="","",Original!V1155+1)</f>
        <v>4</v>
      </c>
      <c r="X1155" s="24">
        <f>IF(Original!W1155="","",Original!W1155+1)</f>
        <v>2</v>
      </c>
      <c r="Y1155" s="25">
        <f>IF(Original!X1155="ja",1,IF(Original!X1155="nein",0,""))</f>
        <v>1</v>
      </c>
      <c r="Z1155" s="25">
        <f>IF(Original!Y1155="ja",0,IF(Original!Y1155="nein",1,""))</f>
        <v>0</v>
      </c>
      <c r="AA1155" s="25">
        <f>IF(OR(Original!Z1155="Meine Meinung zu Amazon hat meine Entscheidung im ersten Teil des Fragebogens nicht beeinflusst.",neu!C1155=0),0,IF(AND(Original!Z1155="Ich habe mich wegen meiner Amazon-Vorbehalte im ersten Teil des Fragebogens fÃ¼r das Spenden entschieden.",neu!C1155=1),1,""))</f>
        <v>0</v>
      </c>
      <c r="AB1155" s="19"/>
    </row>
    <row r="1156" spans="1:28" x14ac:dyDescent="0.3">
      <c r="A1156" s="17">
        <f>IF(ISBLANK(Original!C1156),1,0)</f>
        <v>0</v>
      </c>
      <c r="B1156" s="2" t="str">
        <f>MID(Original!D1156,8,1)&amp;MID(Original!F1156,8,1)</f>
        <v>A</v>
      </c>
      <c r="C1156" s="17">
        <f t="shared" si="90"/>
        <v>1</v>
      </c>
      <c r="D1156" s="18">
        <f>Original!G1156+1</f>
        <v>9</v>
      </c>
      <c r="E1156" s="18">
        <f>Original!H1156+1</f>
        <v>8</v>
      </c>
      <c r="F1156" s="18">
        <f>10-Original!I1156+1</f>
        <v>4</v>
      </c>
      <c r="G1156" s="18">
        <f>Original!J1156+1</f>
        <v>9</v>
      </c>
      <c r="H1156" s="18">
        <f>Original!K1156+1</f>
        <v>3</v>
      </c>
      <c r="I1156" s="18">
        <f>10-Original!L1156+1</f>
        <v>4</v>
      </c>
      <c r="J1156" s="4">
        <f t="shared" si="91"/>
        <v>6.166666666666667</v>
      </c>
      <c r="K1156" s="18">
        <f>Original!M1156</f>
        <v>10</v>
      </c>
      <c r="L1156" s="20">
        <f>IF(RIGHT(Original!N1156,3)="â‚¬",LEFT(Original!N1156,(LEN(Original!N1156)-3)),Original!N1156)</f>
        <v>100</v>
      </c>
      <c r="M1156" s="21">
        <f t="shared" si="92"/>
        <v>100</v>
      </c>
      <c r="N1156" s="5">
        <f t="shared" si="93"/>
        <v>100</v>
      </c>
      <c r="O1156" s="5">
        <f t="shared" si="94"/>
        <v>100</v>
      </c>
      <c r="P1156" s="22" t="str">
        <f>IF(Original!O1156="mÃ¤nnlich","0",IF(Original!O1156="weiblich","1",""))</f>
        <v>1</v>
      </c>
      <c r="Q1156" s="22">
        <f>IFERROR(INDEX(Alter!$B$1:$B$7,MATCH(LEFT(Original!P1156,5),Alter!$A$1:$A$7,0)),"")</f>
        <v>2</v>
      </c>
      <c r="R1156" s="23">
        <f>IFERROR(INDEX(Abschluss!$B$1:$B$10,MATCH(Original!Q1156,Abschluss!$A$1:$A$10,0)),"")</f>
        <v>8</v>
      </c>
      <c r="S1156" s="23">
        <f>IFERROR(INDEX(Tätigkeit!$B$1:$B$10,MATCH(Original!R1156,Tätigkeit!$A$1:$A$10,0)),"")</f>
        <v>2</v>
      </c>
      <c r="T1156" s="23">
        <f>IFERROR(INDEX(Berufsfeld!$B$1:$B$16,MATCH(Original!S1156,Berufsfeld!$A$1:$A$16,0)),"")</f>
        <v>1</v>
      </c>
      <c r="U1156" s="23">
        <f>IFERROR(INDEX(Studium!$B$1:$B$11,MATCH(Original!T1156,Studium!$A$1:$A$11,0)),"")</f>
        <v>7</v>
      </c>
      <c r="V1156" s="24">
        <f>IFERROR(INDEX(Einkommen!$B$1:$B$17,MATCH(Original!U1156,Einkommen!$A$1:$A$17,0)),"")</f>
        <v>3</v>
      </c>
      <c r="W1156" s="24">
        <f>IF(Original!V1156="","",Original!V1156+1)</f>
        <v>6</v>
      </c>
      <c r="X1156" s="24">
        <f>IF(Original!W1156="","",Original!W1156+1)</f>
        <v>5</v>
      </c>
      <c r="Y1156" s="25">
        <f>IF(Original!X1156="ja",1,IF(Original!X1156="nein",0,""))</f>
        <v>1</v>
      </c>
      <c r="Z1156" s="25">
        <f>IF(Original!Y1156="ja",0,IF(Original!Y1156="nein",1,""))</f>
        <v>0</v>
      </c>
      <c r="AA1156" s="25">
        <f>IF(OR(Original!Z1156="Meine Meinung zu Amazon hat meine Entscheidung im ersten Teil des Fragebogens nicht beeinflusst.",neu!C1156=0),0,IF(AND(Original!Z1156="Ich habe mich wegen meiner Amazon-Vorbehalte im ersten Teil des Fragebogens fÃ¼r das Spenden entschieden.",neu!C1156=1),1,""))</f>
        <v>0</v>
      </c>
      <c r="AB1156" s="19"/>
    </row>
    <row r="1157" spans="1:28" x14ac:dyDescent="0.3">
      <c r="A1157" s="17">
        <f>IF(ISBLANK(Original!C1157),1,0)</f>
        <v>0</v>
      </c>
      <c r="B1157" s="2" t="str">
        <f>MID(Original!D1157,8,1)&amp;MID(Original!F1157,8,1)</f>
        <v>A</v>
      </c>
      <c r="C1157" s="17">
        <f t="shared" si="90"/>
        <v>1</v>
      </c>
      <c r="D1157" s="18">
        <f>Original!G1157+1</f>
        <v>2</v>
      </c>
      <c r="E1157" s="18">
        <f>Original!H1157+1</f>
        <v>3</v>
      </c>
      <c r="F1157" s="18">
        <f>10-Original!I1157+1</f>
        <v>10</v>
      </c>
      <c r="G1157" s="18">
        <f>Original!J1157+1</f>
        <v>3</v>
      </c>
      <c r="H1157" s="18">
        <f>Original!K1157+1</f>
        <v>3</v>
      </c>
      <c r="I1157" s="18">
        <f>10-Original!L1157+1</f>
        <v>2</v>
      </c>
      <c r="J1157" s="4">
        <f t="shared" si="91"/>
        <v>3.8333333333333335</v>
      </c>
      <c r="K1157" s="18">
        <f>Original!M1157</f>
        <v>8</v>
      </c>
      <c r="L1157" s="20">
        <f>IF(RIGHT(Original!N1157,3)="â‚¬",LEFT(Original!N1157,(LEN(Original!N1157)-3)),Original!N1157)</f>
        <v>100</v>
      </c>
      <c r="M1157" s="21">
        <f t="shared" si="92"/>
        <v>100</v>
      </c>
      <c r="N1157" s="5">
        <f t="shared" si="93"/>
        <v>100</v>
      </c>
      <c r="O1157" s="5">
        <f t="shared" si="94"/>
        <v>100</v>
      </c>
      <c r="P1157" s="22" t="str">
        <f>IF(Original!O1157="mÃ¤nnlich","0",IF(Original!O1157="weiblich","1",""))</f>
        <v>1</v>
      </c>
      <c r="Q1157" s="22">
        <f>IFERROR(INDEX(Alter!$B$1:$B$7,MATCH(LEFT(Original!P1157,5),Alter!$A$1:$A$7,0)),"")</f>
        <v>2</v>
      </c>
      <c r="R1157" s="23">
        <f>IFERROR(INDEX(Abschluss!$B$1:$B$10,MATCH(Original!Q1157,Abschluss!$A$1:$A$10,0)),"")</f>
        <v>4</v>
      </c>
      <c r="S1157" s="23">
        <f>IFERROR(INDEX(Tätigkeit!$B$1:$B$10,MATCH(Original!R1157,Tätigkeit!$A$1:$A$10,0)),"")</f>
        <v>7</v>
      </c>
      <c r="T1157" s="23">
        <f>IFERROR(INDEX(Berufsfeld!$B$1:$B$16,MATCH(Original!S1157,Berufsfeld!$A$1:$A$16,0)),"")</f>
        <v>1</v>
      </c>
      <c r="U1157" s="23">
        <f>IFERROR(INDEX(Studium!$B$1:$B$11,MATCH(Original!T1157,Studium!$A$1:$A$11,0)),"")</f>
        <v>7</v>
      </c>
      <c r="V1157" s="24">
        <f>IFERROR(INDEX(Einkommen!$B$1:$B$17,MATCH(Original!U1157,Einkommen!$A$1:$A$17,0)),"")</f>
        <v>1</v>
      </c>
      <c r="W1157" s="24">
        <f>IF(Original!V1157="","",Original!V1157+1)</f>
        <v>5</v>
      </c>
      <c r="X1157" s="24">
        <f>IF(Original!W1157="","",Original!W1157+1)</f>
        <v>2</v>
      </c>
      <c r="Y1157" s="25">
        <f>IF(Original!X1157="ja",1,IF(Original!X1157="nein",0,""))</f>
        <v>1</v>
      </c>
      <c r="Z1157" s="25">
        <f>IF(Original!Y1157="ja",0,IF(Original!Y1157="nein",1,""))</f>
        <v>0</v>
      </c>
      <c r="AA1157" s="25">
        <f>IF(OR(Original!Z1157="Meine Meinung zu Amazon hat meine Entscheidung im ersten Teil des Fragebogens nicht beeinflusst.",neu!C1157=0),0,IF(AND(Original!Z1157="Ich habe mich wegen meiner Amazon-Vorbehalte im ersten Teil des Fragebogens fÃ¼r das Spenden entschieden.",neu!C1157=1),1,""))</f>
        <v>0</v>
      </c>
      <c r="AB1157" s="19"/>
    </row>
    <row r="1158" spans="1:28" x14ac:dyDescent="0.3">
      <c r="A1158" s="17">
        <f>IF(ISBLANK(Original!C1158),1,0)</f>
        <v>0</v>
      </c>
      <c r="B1158" s="2" t="str">
        <f>MID(Original!D1158,8,1)&amp;MID(Original!F1158,8,1)</f>
        <v>A</v>
      </c>
      <c r="C1158" s="17">
        <f t="shared" si="90"/>
        <v>1</v>
      </c>
      <c r="D1158" s="18">
        <f>Original!G1158+1</f>
        <v>7</v>
      </c>
      <c r="E1158" s="18">
        <f>Original!H1158+1</f>
        <v>8</v>
      </c>
      <c r="F1158" s="18">
        <f>10-Original!I1158+1</f>
        <v>6</v>
      </c>
      <c r="G1158" s="18">
        <f>Original!J1158+1</f>
        <v>7</v>
      </c>
      <c r="H1158" s="18">
        <f>Original!K1158+1</f>
        <v>2</v>
      </c>
      <c r="I1158" s="18">
        <f>10-Original!L1158+1</f>
        <v>8</v>
      </c>
      <c r="J1158" s="4">
        <f t="shared" si="91"/>
        <v>6.333333333333333</v>
      </c>
      <c r="K1158" s="18">
        <f>Original!M1158</f>
        <v>7</v>
      </c>
      <c r="L1158" s="20">
        <f>IF(RIGHT(Original!N1158,3)="â‚¬",LEFT(Original!N1158,(LEN(Original!N1158)-3)),Original!N1158)</f>
        <v>100</v>
      </c>
      <c r="M1158" s="21">
        <f t="shared" si="92"/>
        <v>100</v>
      </c>
      <c r="N1158" s="5">
        <f t="shared" si="93"/>
        <v>100</v>
      </c>
      <c r="O1158" s="5">
        <f t="shared" si="94"/>
        <v>100</v>
      </c>
      <c r="P1158" s="22" t="str">
        <f>IF(Original!O1158="mÃ¤nnlich","0",IF(Original!O1158="weiblich","1",""))</f>
        <v>0</v>
      </c>
      <c r="Q1158" s="22">
        <f>IFERROR(INDEX(Alter!$B$1:$B$7,MATCH(LEFT(Original!P1158,5),Alter!$A$1:$A$7,0)),"")</f>
        <v>2</v>
      </c>
      <c r="R1158" s="23">
        <f>IFERROR(INDEX(Abschluss!$B$1:$B$10,MATCH(Original!Q1158,Abschluss!$A$1:$A$10,0)),"")</f>
        <v>7</v>
      </c>
      <c r="S1158" s="23">
        <f>IFERROR(INDEX(Tätigkeit!$B$1:$B$10,MATCH(Original!R1158,Tätigkeit!$A$1:$A$10,0)),"")</f>
        <v>2</v>
      </c>
      <c r="T1158" s="23">
        <f>IFERROR(INDEX(Berufsfeld!$B$1:$B$16,MATCH(Original!S1158,Berufsfeld!$A$1:$A$16,0)),"")</f>
        <v>14</v>
      </c>
      <c r="U1158" s="23">
        <f>IFERROR(INDEX(Studium!$B$1:$B$11,MATCH(Original!T1158,Studium!$A$1:$A$11,0)),"")</f>
        <v>6</v>
      </c>
      <c r="V1158" s="24">
        <f>IFERROR(INDEX(Einkommen!$B$1:$B$17,MATCH(Original!U1158,Einkommen!$A$1:$A$17,0)),"")</f>
        <v>2</v>
      </c>
      <c r="W1158" s="24">
        <f>IF(Original!V1158="","",Original!V1158+1)</f>
        <v>3</v>
      </c>
      <c r="X1158" s="24">
        <f>IF(Original!W1158="","",Original!W1158+1)</f>
        <v>3</v>
      </c>
      <c r="Y1158" s="25">
        <f>IF(Original!X1158="ja",1,IF(Original!X1158="nein",0,""))</f>
        <v>1</v>
      </c>
      <c r="Z1158" s="25">
        <f>IF(Original!Y1158="ja",0,IF(Original!Y1158="nein",1,""))</f>
        <v>0</v>
      </c>
      <c r="AA1158" s="25">
        <f>IF(OR(Original!Z1158="Meine Meinung zu Amazon hat meine Entscheidung im ersten Teil des Fragebogens nicht beeinflusst.",neu!C1158=0),0,IF(AND(Original!Z1158="Ich habe mich wegen meiner Amazon-Vorbehalte im ersten Teil des Fragebogens fÃ¼r das Spenden entschieden.",neu!C1158=1),1,""))</f>
        <v>0</v>
      </c>
      <c r="AB1158" s="19"/>
    </row>
    <row r="1159" spans="1:28" x14ac:dyDescent="0.3">
      <c r="A1159" s="17">
        <f>IF(ISBLANK(Original!C1159),1,0)</f>
        <v>1</v>
      </c>
      <c r="B1159" s="2" t="str">
        <f>MID(Original!D1159,8,1)&amp;MID(Original!F1159,8,1)</f>
        <v>A</v>
      </c>
      <c r="C1159" s="17">
        <f t="shared" si="90"/>
        <v>1</v>
      </c>
      <c r="D1159" s="18">
        <f>Original!G1159+1</f>
        <v>6</v>
      </c>
      <c r="E1159" s="18">
        <f>Original!H1159+1</f>
        <v>10</v>
      </c>
      <c r="F1159" s="18">
        <f>10-Original!I1159+1</f>
        <v>8</v>
      </c>
      <c r="G1159" s="18">
        <f>Original!J1159+1</f>
        <v>7</v>
      </c>
      <c r="H1159" s="18">
        <f>Original!K1159+1</f>
        <v>8</v>
      </c>
      <c r="I1159" s="18">
        <f>10-Original!L1159+1</f>
        <v>8</v>
      </c>
      <c r="J1159" s="4">
        <f t="shared" si="91"/>
        <v>7.833333333333333</v>
      </c>
      <c r="K1159" s="18">
        <f>Original!M1159</f>
        <v>7</v>
      </c>
      <c r="L1159" s="20" t="str">
        <f>IF(RIGHT(Original!N1159,3)="â‚¬",LEFT(Original!N1159,(LEN(Original!N1159)-3)),Original!N1159)</f>
        <v>100</v>
      </c>
      <c r="M1159" s="21" t="str">
        <f t="shared" si="92"/>
        <v>100</v>
      </c>
      <c r="N1159" s="5" t="str">
        <f t="shared" si="93"/>
        <v>100</v>
      </c>
      <c r="O1159" s="5">
        <f t="shared" si="94"/>
        <v>100</v>
      </c>
      <c r="P1159" s="22" t="str">
        <f>IF(Original!O1159="mÃ¤nnlich","0",IF(Original!O1159="weiblich","1",""))</f>
        <v>0</v>
      </c>
      <c r="Q1159" s="22">
        <f>IFERROR(INDEX(Alter!$B$1:$B$7,MATCH(LEFT(Original!P1159,5),Alter!$A$1:$A$7,0)),"")</f>
        <v>5</v>
      </c>
      <c r="R1159" s="23">
        <f>IFERROR(INDEX(Abschluss!$B$1:$B$10,MATCH(Original!Q1159,Abschluss!$A$1:$A$10,0)),"")</f>
        <v>8</v>
      </c>
      <c r="S1159" s="23">
        <f>IFERROR(INDEX(Tätigkeit!$B$1:$B$10,MATCH(Original!R1159,Tätigkeit!$A$1:$A$10,0)),"")</f>
        <v>2</v>
      </c>
      <c r="T1159" s="23">
        <f>IFERROR(INDEX(Berufsfeld!$B$1:$B$16,MATCH(Original!S1159,Berufsfeld!$A$1:$A$16,0)),"")</f>
        <v>1</v>
      </c>
      <c r="U1159" s="23" t="str">
        <f>IFERROR(INDEX(Studium!$B$1:$B$11,MATCH(Original!T1159,Studium!$A$1:$A$11,0)),"")</f>
        <v/>
      </c>
      <c r="V1159" s="24">
        <f>IFERROR(INDEX(Einkommen!$B$1:$B$17,MATCH(Original!U1159,Einkommen!$A$1:$A$17,0)),"")</f>
        <v>5</v>
      </c>
      <c r="W1159" s="24">
        <f>IF(Original!V1159="","",Original!V1159+1)</f>
        <v>3</v>
      </c>
      <c r="X1159" s="24">
        <f>IF(Original!W1159="","",Original!W1159+1)</f>
        <v>4</v>
      </c>
      <c r="Y1159" s="25">
        <f>IF(Original!X1159="ja",1,IF(Original!X1159="nein",0,""))</f>
        <v>1</v>
      </c>
      <c r="Z1159" s="25">
        <f>IF(Original!Y1159="ja",0,IF(Original!Y1159="nein",1,""))</f>
        <v>0</v>
      </c>
      <c r="AA1159" s="25">
        <f>IF(OR(Original!Z1159="Meine Meinung zu Amazon hat meine Entscheidung im ersten Teil des Fragebogens nicht beeinflusst.",neu!C1159=0),0,IF(AND(Original!Z1159="Ich habe mich wegen meiner Amazon-Vorbehalte im ersten Teil des Fragebogens fÃ¼r das Spenden entschieden.",neu!C1159=1),1,""))</f>
        <v>0</v>
      </c>
      <c r="AB1159" s="19"/>
    </row>
    <row r="1160" spans="1:28" x14ac:dyDescent="0.3">
      <c r="A1160" s="17">
        <f>IF(ISBLANK(Original!C1160),1,0)</f>
        <v>1</v>
      </c>
      <c r="B1160" s="2" t="str">
        <f>MID(Original!D1160,8,1)&amp;MID(Original!F1160,8,1)</f>
        <v>A</v>
      </c>
      <c r="C1160" s="17">
        <f t="shared" si="90"/>
        <v>1</v>
      </c>
      <c r="D1160" s="18">
        <f>Original!G1160+1</f>
        <v>10</v>
      </c>
      <c r="E1160" s="18">
        <f>Original!H1160+1</f>
        <v>9</v>
      </c>
      <c r="F1160" s="18">
        <f>10-Original!I1160+1</f>
        <v>6</v>
      </c>
      <c r="G1160" s="18">
        <f>Original!J1160+1</f>
        <v>9</v>
      </c>
      <c r="H1160" s="18">
        <f>Original!K1160+1</f>
        <v>2</v>
      </c>
      <c r="I1160" s="18">
        <f>10-Original!L1160+1</f>
        <v>5</v>
      </c>
      <c r="J1160" s="4">
        <f t="shared" si="91"/>
        <v>6.833333333333333</v>
      </c>
      <c r="K1160" s="18">
        <f>Original!M1160</f>
        <v>8</v>
      </c>
      <c r="L1160" s="20">
        <f>IF(RIGHT(Original!N1160,3)="â‚¬",LEFT(Original!N1160,(LEN(Original!N1160)-3)),Original!N1160)</f>
        <v>100</v>
      </c>
      <c r="M1160" s="21">
        <f t="shared" si="92"/>
        <v>100</v>
      </c>
      <c r="N1160" s="5">
        <f t="shared" si="93"/>
        <v>100</v>
      </c>
      <c r="O1160" s="5">
        <f t="shared" si="94"/>
        <v>100</v>
      </c>
      <c r="P1160" s="22" t="str">
        <f>IF(Original!O1160="mÃ¤nnlich","0",IF(Original!O1160="weiblich","1",""))</f>
        <v>1</v>
      </c>
      <c r="Q1160" s="22">
        <f>IFERROR(INDEX(Alter!$B$1:$B$7,MATCH(LEFT(Original!P1160,5),Alter!$A$1:$A$7,0)),"")</f>
        <v>2</v>
      </c>
      <c r="R1160" s="23">
        <f>IFERROR(INDEX(Abschluss!$B$1:$B$10,MATCH(Original!Q1160,Abschluss!$A$1:$A$10,0)),"")</f>
        <v>7</v>
      </c>
      <c r="S1160" s="23">
        <f>IFERROR(INDEX(Tätigkeit!$B$1:$B$10,MATCH(Original!R1160,Tätigkeit!$A$1:$A$10,0)),"")</f>
        <v>1</v>
      </c>
      <c r="T1160" s="23">
        <f>IFERROR(INDEX(Berufsfeld!$B$1:$B$16,MATCH(Original!S1160,Berufsfeld!$A$1:$A$16,0)),"")</f>
        <v>3</v>
      </c>
      <c r="U1160" s="23">
        <f>IFERROR(INDEX(Studium!$B$1:$B$11,MATCH(Original!T1160,Studium!$A$1:$A$11,0)),"")</f>
        <v>2</v>
      </c>
      <c r="V1160" s="24">
        <f>IFERROR(INDEX(Einkommen!$B$1:$B$17,MATCH(Original!U1160,Einkommen!$A$1:$A$17,0)),"")</f>
        <v>1</v>
      </c>
      <c r="W1160" s="24">
        <f>IF(Original!V1160="","",Original!V1160+1)</f>
        <v>5</v>
      </c>
      <c r="X1160" s="24">
        <f>IF(Original!W1160="","",Original!W1160+1)</f>
        <v>4</v>
      </c>
      <c r="Y1160" s="25">
        <f>IF(Original!X1160="ja",1,IF(Original!X1160="nein",0,""))</f>
        <v>1</v>
      </c>
      <c r="Z1160" s="25">
        <f>IF(Original!Y1160="ja",0,IF(Original!Y1160="nein",1,""))</f>
        <v>0</v>
      </c>
      <c r="AA1160" s="25">
        <f>IF(OR(Original!Z1160="Meine Meinung zu Amazon hat meine Entscheidung im ersten Teil des Fragebogens nicht beeinflusst.",neu!C1160=0),0,IF(AND(Original!Z1160="Ich habe mich wegen meiner Amazon-Vorbehalte im ersten Teil des Fragebogens fÃ¼r das Spenden entschieden.",neu!C1160=1),1,""))</f>
        <v>0</v>
      </c>
      <c r="AB1160" s="19"/>
    </row>
    <row r="1161" spans="1:28" x14ac:dyDescent="0.3">
      <c r="A1161" s="17">
        <f>IF(ISBLANK(Original!C1161),1,0)</f>
        <v>1</v>
      </c>
      <c r="B1161" s="2" t="str">
        <f>MID(Original!D1161,8,1)&amp;MID(Original!F1161,8,1)</f>
        <v>B</v>
      </c>
      <c r="C1161" s="17">
        <f t="shared" si="90"/>
        <v>0</v>
      </c>
      <c r="D1161" s="18">
        <f>Original!G1161+1</f>
        <v>6</v>
      </c>
      <c r="E1161" s="18">
        <f>Original!H1161+1</f>
        <v>1</v>
      </c>
      <c r="F1161" s="18">
        <f>10-Original!I1161+1</f>
        <v>11</v>
      </c>
      <c r="G1161" s="18">
        <f>Original!J1161+1</f>
        <v>1</v>
      </c>
      <c r="H1161" s="18">
        <f>Original!K1161+1</f>
        <v>1</v>
      </c>
      <c r="I1161" s="18">
        <f>10-Original!L1161+1</f>
        <v>1</v>
      </c>
      <c r="J1161" s="4">
        <f t="shared" si="91"/>
        <v>3.5</v>
      </c>
      <c r="K1161" s="18">
        <f>Original!M1161</f>
        <v>6</v>
      </c>
      <c r="L1161" s="20">
        <f>IF(RIGHT(Original!N1161,3)="â‚¬",LEFT(Original!N1161,(LEN(Original!N1161)-3)),Original!N1161)</f>
        <v>50</v>
      </c>
      <c r="M1161" s="21">
        <f t="shared" si="92"/>
        <v>50</v>
      </c>
      <c r="N1161" s="5">
        <f t="shared" si="93"/>
        <v>50</v>
      </c>
      <c r="O1161" s="5">
        <f t="shared" si="94"/>
        <v>50</v>
      </c>
      <c r="P1161" s="22" t="str">
        <f>IF(Original!O1161="mÃ¤nnlich","0",IF(Original!O1161="weiblich","1",""))</f>
        <v>1</v>
      </c>
      <c r="Q1161" s="22">
        <f>IFERROR(INDEX(Alter!$B$1:$B$7,MATCH(LEFT(Original!P1161,5),Alter!$A$1:$A$7,0)),"")</f>
        <v>3</v>
      </c>
      <c r="R1161" s="23">
        <f>IFERROR(INDEX(Abschluss!$B$1:$B$10,MATCH(Original!Q1161,Abschluss!$A$1:$A$10,0)),"")</f>
        <v>7</v>
      </c>
      <c r="S1161" s="23">
        <f>IFERROR(INDEX(Tätigkeit!$B$1:$B$10,MATCH(Original!R1161,Tätigkeit!$A$1:$A$10,0)),"")</f>
        <v>1</v>
      </c>
      <c r="T1161" s="23">
        <f>IFERROR(INDEX(Berufsfeld!$B$1:$B$16,MATCH(Original!S1161,Berufsfeld!$A$1:$A$16,0)),"")</f>
        <v>1</v>
      </c>
      <c r="U1161" s="23">
        <f>IFERROR(INDEX(Studium!$B$1:$B$11,MATCH(Original!T1161,Studium!$A$1:$A$11,0)),"")</f>
        <v>7</v>
      </c>
      <c r="V1161" s="24">
        <f>IFERROR(INDEX(Einkommen!$B$1:$B$17,MATCH(Original!U1161,Einkommen!$A$1:$A$17,0)),"")</f>
        <v>2</v>
      </c>
      <c r="W1161" s="24">
        <f>IF(Original!V1161="","",Original!V1161+1)</f>
        <v>4</v>
      </c>
      <c r="X1161" s="24">
        <f>IF(Original!W1161="","",Original!W1161+1)</f>
        <v>3</v>
      </c>
      <c r="Y1161" s="25">
        <f>IF(Original!X1161="ja",1,IF(Original!X1161="nein",0,""))</f>
        <v>1</v>
      </c>
      <c r="Z1161" s="25">
        <f>IF(Original!Y1161="ja",0,IF(Original!Y1161="nein",1,""))</f>
        <v>0</v>
      </c>
      <c r="AA1161" s="25">
        <f>IF(OR(Original!Z1161="Meine Meinung zu Amazon hat meine Entscheidung im ersten Teil des Fragebogens nicht beeinflusst.",neu!C1161=0),0,IF(AND(Original!Z1161="Ich habe mich wegen meiner Amazon-Vorbehalte im ersten Teil des Fragebogens fÃ¼r das Spenden entschieden.",neu!C1161=1),1,""))</f>
        <v>0</v>
      </c>
      <c r="AB1161" s="19"/>
    </row>
    <row r="1162" spans="1:28" x14ac:dyDescent="0.3">
      <c r="A1162" s="17">
        <f>IF(ISBLANK(Original!C1162),1,0)</f>
        <v>0</v>
      </c>
      <c r="B1162" s="2" t="str">
        <f>MID(Original!D1162,8,1)&amp;MID(Original!F1162,8,1)</f>
        <v>A</v>
      </c>
      <c r="C1162" s="17">
        <f t="shared" si="90"/>
        <v>1</v>
      </c>
      <c r="D1162" s="18">
        <f>Original!G1162+1</f>
        <v>11</v>
      </c>
      <c r="E1162" s="18">
        <f>Original!H1162+1</f>
        <v>9</v>
      </c>
      <c r="F1162" s="18">
        <f>10-Original!I1162+1</f>
        <v>2</v>
      </c>
      <c r="G1162" s="18">
        <f>Original!J1162+1</f>
        <v>10</v>
      </c>
      <c r="H1162" s="18">
        <f>Original!K1162+1</f>
        <v>3</v>
      </c>
      <c r="I1162" s="18">
        <f>10-Original!L1162+1</f>
        <v>9</v>
      </c>
      <c r="J1162" s="4">
        <f t="shared" si="91"/>
        <v>7.333333333333333</v>
      </c>
      <c r="K1162" s="18">
        <f>Original!M1162</f>
        <v>3</v>
      </c>
      <c r="L1162" s="20" t="str">
        <f>IF(RIGHT(Original!N1162,3)="â‚¬",LEFT(Original!N1162,(LEN(Original!N1162)-3)),Original!N1162)</f>
        <v xml:space="preserve">Nichts </v>
      </c>
      <c r="M1162" s="21" t="str">
        <f t="shared" si="92"/>
        <v xml:space="preserve">Nichts </v>
      </c>
      <c r="N1162" s="5">
        <v>0</v>
      </c>
      <c r="O1162" s="5">
        <f t="shared" si="94"/>
        <v>0</v>
      </c>
      <c r="P1162" s="22" t="str">
        <f>IF(Original!O1162="mÃ¤nnlich","0",IF(Original!O1162="weiblich","1",""))</f>
        <v>1</v>
      </c>
      <c r="Q1162" s="22">
        <f>IFERROR(INDEX(Alter!$B$1:$B$7,MATCH(LEFT(Original!P1162,5),Alter!$A$1:$A$7,0)),"")</f>
        <v>3</v>
      </c>
      <c r="R1162" s="23">
        <f>IFERROR(INDEX(Abschluss!$B$1:$B$10,MATCH(Original!Q1162,Abschluss!$A$1:$A$10,0)),"")</f>
        <v>8</v>
      </c>
      <c r="S1162" s="23">
        <f>IFERROR(INDEX(Tätigkeit!$B$1:$B$10,MATCH(Original!R1162,Tätigkeit!$A$1:$A$10,0)),"")</f>
        <v>2</v>
      </c>
      <c r="T1162" s="23">
        <f>IFERROR(INDEX(Berufsfeld!$B$1:$B$16,MATCH(Original!S1162,Berufsfeld!$A$1:$A$16,0)),"")</f>
        <v>1</v>
      </c>
      <c r="U1162" s="23" t="str">
        <f>IFERROR(INDEX(Studium!$B$1:$B$11,MATCH(Original!T1162,Studium!$A$1:$A$11,0)),"")</f>
        <v/>
      </c>
      <c r="V1162" s="24">
        <f>IFERROR(INDEX(Einkommen!$B$1:$B$17,MATCH(Original!U1162,Einkommen!$A$1:$A$17,0)),"")</f>
        <v>5</v>
      </c>
      <c r="W1162" s="24">
        <f>IF(Original!V1162="","",Original!V1162+1)</f>
        <v>4</v>
      </c>
      <c r="X1162" s="24">
        <f>IF(Original!W1162="","",Original!W1162+1)</f>
        <v>5</v>
      </c>
      <c r="Y1162" s="25">
        <f>IF(Original!X1162="ja",1,IF(Original!X1162="nein",0,""))</f>
        <v>0</v>
      </c>
      <c r="Z1162" s="25">
        <f>IF(Original!Y1162="ja",0,IF(Original!Y1162="nein",1,""))</f>
        <v>0</v>
      </c>
      <c r="AA1162" s="25">
        <f>IF(OR(Original!Z1162="Meine Meinung zu Amazon hat meine Entscheidung im ersten Teil des Fragebogens nicht beeinflusst.",neu!C1162=0),0,IF(AND(Original!Z1162="Ich habe mich wegen meiner Amazon-Vorbehalte im ersten Teil des Fragebogens fÃ¼r das Spenden entschieden.",neu!C1162=1),1,""))</f>
        <v>0</v>
      </c>
      <c r="AB1162" s="19"/>
    </row>
    <row r="1163" spans="1:28" x14ac:dyDescent="0.3">
      <c r="A1163" s="17">
        <f>IF(ISBLANK(Original!C1163),1,0)</f>
        <v>1</v>
      </c>
      <c r="B1163" s="2" t="str">
        <f>MID(Original!D1163,8,1)&amp;MID(Original!F1163,8,1)</f>
        <v>B</v>
      </c>
      <c r="C1163" s="17">
        <f t="shared" si="90"/>
        <v>0</v>
      </c>
      <c r="D1163" s="18">
        <f>Original!G1163+1</f>
        <v>6</v>
      </c>
      <c r="E1163" s="18">
        <f>Original!H1163+1</f>
        <v>11</v>
      </c>
      <c r="F1163" s="18">
        <f>10-Original!I1163+1</f>
        <v>1</v>
      </c>
      <c r="G1163" s="18">
        <f>Original!J1163+1</f>
        <v>6</v>
      </c>
      <c r="H1163" s="18">
        <f>Original!K1163+1</f>
        <v>1</v>
      </c>
      <c r="I1163" s="18">
        <f>10-Original!L1163+1</f>
        <v>6</v>
      </c>
      <c r="J1163" s="4">
        <f t="shared" si="91"/>
        <v>5.166666666666667</v>
      </c>
      <c r="K1163" s="18">
        <f>Original!M1163</f>
        <v>10</v>
      </c>
      <c r="L1163" s="20">
        <f>IF(RIGHT(Original!N1163,3)="â‚¬",LEFT(Original!N1163,(LEN(Original!N1163)-3)),Original!N1163)</f>
        <v>100</v>
      </c>
      <c r="M1163" s="21">
        <f t="shared" si="92"/>
        <v>100</v>
      </c>
      <c r="N1163" s="5">
        <f t="shared" si="93"/>
        <v>100</v>
      </c>
      <c r="O1163" s="5">
        <f t="shared" si="94"/>
        <v>100</v>
      </c>
      <c r="P1163" s="22" t="str">
        <f>IF(Original!O1163="mÃ¤nnlich","0",IF(Original!O1163="weiblich","1",""))</f>
        <v>0</v>
      </c>
      <c r="Q1163" s="22">
        <f>IFERROR(INDEX(Alter!$B$1:$B$7,MATCH(LEFT(Original!P1163,5),Alter!$A$1:$A$7,0)),"")</f>
        <v>3</v>
      </c>
      <c r="R1163" s="23">
        <f>IFERROR(INDEX(Abschluss!$B$1:$B$10,MATCH(Original!Q1163,Abschluss!$A$1:$A$10,0)),"")</f>
        <v>8</v>
      </c>
      <c r="S1163" s="23">
        <f>IFERROR(INDEX(Tätigkeit!$B$1:$B$10,MATCH(Original!R1163,Tätigkeit!$A$1:$A$10,0)),"")</f>
        <v>2</v>
      </c>
      <c r="T1163" s="23">
        <f>IFERROR(INDEX(Berufsfeld!$B$1:$B$16,MATCH(Original!S1163,Berufsfeld!$A$1:$A$16,0)),"")</f>
        <v>3</v>
      </c>
      <c r="U1163" s="23" t="str">
        <f>IFERROR(INDEX(Studium!$B$1:$B$11,MATCH(Original!T1163,Studium!$A$1:$A$11,0)),"")</f>
        <v/>
      </c>
      <c r="V1163" s="24">
        <f>IFERROR(INDEX(Einkommen!$B$1:$B$17,MATCH(Original!U1163,Einkommen!$A$1:$A$17,0)),"")</f>
        <v>5</v>
      </c>
      <c r="W1163" s="24">
        <f>IF(Original!V1163="","",Original!V1163+1)</f>
        <v>3</v>
      </c>
      <c r="X1163" s="24">
        <f>IF(Original!W1163="","",Original!W1163+1)</f>
        <v>3</v>
      </c>
      <c r="Y1163" s="25">
        <f>IF(Original!X1163="ja",1,IF(Original!X1163="nein",0,""))</f>
        <v>1</v>
      </c>
      <c r="Z1163" s="25">
        <f>IF(Original!Y1163="ja",0,IF(Original!Y1163="nein",1,""))</f>
        <v>0</v>
      </c>
      <c r="AA1163" s="25">
        <f>IF(OR(Original!Z1163="Meine Meinung zu Amazon hat meine Entscheidung im ersten Teil des Fragebogens nicht beeinflusst.",neu!C1163=0),0,IF(AND(Original!Z1163="Ich habe mich wegen meiner Amazon-Vorbehalte im ersten Teil des Fragebogens fÃ¼r das Spenden entschieden.",neu!C1163=1),1,""))</f>
        <v>0</v>
      </c>
      <c r="AB1163" s="19"/>
    </row>
    <row r="1164" spans="1:28" x14ac:dyDescent="0.3">
      <c r="A1164" s="17">
        <f>IF(ISBLANK(Original!C1164),1,0)</f>
        <v>0</v>
      </c>
      <c r="B1164" s="2" t="str">
        <f>MID(Original!D1164,8,1)&amp;MID(Original!F1164,8,1)</f>
        <v>B</v>
      </c>
      <c r="C1164" s="17">
        <f t="shared" si="90"/>
        <v>0</v>
      </c>
      <c r="D1164" s="18">
        <f>Original!G1164+1</f>
        <v>2</v>
      </c>
      <c r="E1164" s="18">
        <f>Original!H1164+1</f>
        <v>5</v>
      </c>
      <c r="F1164" s="18">
        <f>10-Original!I1164+1</f>
        <v>4</v>
      </c>
      <c r="G1164" s="18">
        <f>Original!J1164+1</f>
        <v>4</v>
      </c>
      <c r="H1164" s="18">
        <f>Original!K1164+1</f>
        <v>2</v>
      </c>
      <c r="I1164" s="18">
        <f>10-Original!L1164+1</f>
        <v>5</v>
      </c>
      <c r="J1164" s="4">
        <f t="shared" si="91"/>
        <v>3.6666666666666665</v>
      </c>
      <c r="K1164" s="18">
        <f>Original!M1164</f>
        <v>4</v>
      </c>
      <c r="L1164" s="20">
        <f>IF(RIGHT(Original!N1164,3)="â‚¬",LEFT(Original!N1164,(LEN(Original!N1164)-3)),Original!N1164)</f>
        <v>0</v>
      </c>
      <c r="M1164" s="21">
        <f t="shared" si="92"/>
        <v>0</v>
      </c>
      <c r="N1164" s="5">
        <f t="shared" si="93"/>
        <v>0</v>
      </c>
      <c r="O1164" s="5">
        <f t="shared" si="94"/>
        <v>0</v>
      </c>
      <c r="P1164" s="22" t="str">
        <f>IF(Original!O1164="mÃ¤nnlich","0",IF(Original!O1164="weiblich","1",""))</f>
        <v>0</v>
      </c>
      <c r="Q1164" s="22">
        <f>IFERROR(INDEX(Alter!$B$1:$B$7,MATCH(LEFT(Original!P1164,5),Alter!$A$1:$A$7,0)),"")</f>
        <v>3</v>
      </c>
      <c r="R1164" s="23">
        <f>IFERROR(INDEX(Abschluss!$B$1:$B$10,MATCH(Original!Q1164,Abschluss!$A$1:$A$10,0)),"")</f>
        <v>8</v>
      </c>
      <c r="S1164" s="23">
        <f>IFERROR(INDEX(Tätigkeit!$B$1:$B$10,MATCH(Original!R1164,Tätigkeit!$A$1:$A$10,0)),"")</f>
        <v>2</v>
      </c>
      <c r="T1164" s="23">
        <f>IFERROR(INDEX(Berufsfeld!$B$1:$B$16,MATCH(Original!S1164,Berufsfeld!$A$1:$A$16,0)),"")</f>
        <v>12</v>
      </c>
      <c r="U1164" s="23">
        <f>IFERROR(INDEX(Studium!$B$1:$B$11,MATCH(Original!T1164,Studium!$A$1:$A$11,0)),"")</f>
        <v>1</v>
      </c>
      <c r="V1164" s="24">
        <f>IFERROR(INDEX(Einkommen!$B$1:$B$17,MATCH(Original!U1164,Einkommen!$A$1:$A$17,0)),"")</f>
        <v>3</v>
      </c>
      <c r="W1164" s="24">
        <f>IF(Original!V1164="","",Original!V1164+1)</f>
        <v>4</v>
      </c>
      <c r="X1164" s="24">
        <f>IF(Original!W1164="","",Original!W1164+1)</f>
        <v>3</v>
      </c>
      <c r="Y1164" s="25">
        <f>IF(Original!X1164="ja",1,IF(Original!X1164="nein",0,""))</f>
        <v>1</v>
      </c>
      <c r="Z1164" s="25">
        <f>IF(Original!Y1164="ja",0,IF(Original!Y1164="nein",1,""))</f>
        <v>0</v>
      </c>
      <c r="AA1164" s="25">
        <f>IF(OR(Original!Z1164="Meine Meinung zu Amazon hat meine Entscheidung im ersten Teil des Fragebogens nicht beeinflusst.",neu!C1164=0),0,IF(AND(Original!Z1164="Ich habe mich wegen meiner Amazon-Vorbehalte im ersten Teil des Fragebogens fÃ¼r das Spenden entschieden.",neu!C1164=1),1,""))</f>
        <v>0</v>
      </c>
      <c r="AB1164" s="19"/>
    </row>
    <row r="1165" spans="1:28" x14ac:dyDescent="0.3">
      <c r="A1165" s="17">
        <f>IF(ISBLANK(Original!C1165),1,0)</f>
        <v>1</v>
      </c>
      <c r="B1165" s="2" t="str">
        <f>MID(Original!D1165,8,1)&amp;MID(Original!F1165,8,1)</f>
        <v>A</v>
      </c>
      <c r="C1165" s="17">
        <f t="shared" si="90"/>
        <v>1</v>
      </c>
      <c r="D1165" s="18">
        <f>Original!G1165+1</f>
        <v>3</v>
      </c>
      <c r="E1165" s="18">
        <f>Original!H1165+1</f>
        <v>3</v>
      </c>
      <c r="F1165" s="18">
        <f>10-Original!I1165+1</f>
        <v>2</v>
      </c>
      <c r="G1165" s="18">
        <f>Original!J1165+1</f>
        <v>1</v>
      </c>
      <c r="H1165" s="18">
        <f>Original!K1165+1</f>
        <v>1</v>
      </c>
      <c r="I1165" s="18">
        <f>10-Original!L1165+1</f>
        <v>1</v>
      </c>
      <c r="J1165" s="4">
        <f t="shared" si="91"/>
        <v>1.8333333333333333</v>
      </c>
      <c r="K1165" s="18">
        <f>Original!M1165</f>
        <v>10</v>
      </c>
      <c r="L1165" s="20">
        <f>IF(RIGHT(Original!N1165,3)="â‚¬",LEFT(Original!N1165,(LEN(Original!N1165)-3)),Original!N1165)</f>
        <v>300</v>
      </c>
      <c r="M1165" s="21">
        <f t="shared" si="92"/>
        <v>300</v>
      </c>
      <c r="N1165" s="5">
        <f t="shared" si="93"/>
        <v>300</v>
      </c>
      <c r="O1165" s="5">
        <f t="shared" si="94"/>
        <v>300</v>
      </c>
      <c r="P1165" s="22" t="str">
        <f>IF(Original!O1165="mÃ¤nnlich","0",IF(Original!O1165="weiblich","1",""))</f>
        <v>1</v>
      </c>
      <c r="Q1165" s="22">
        <f>IFERROR(INDEX(Alter!$B$1:$B$7,MATCH(LEFT(Original!P1165,5),Alter!$A$1:$A$7,0)),"")</f>
        <v>3</v>
      </c>
      <c r="R1165" s="23">
        <f>IFERROR(INDEX(Abschluss!$B$1:$B$10,MATCH(Original!Q1165,Abschluss!$A$1:$A$10,0)),"")</f>
        <v>7</v>
      </c>
      <c r="S1165" s="23">
        <f>IFERROR(INDEX(Tätigkeit!$B$1:$B$10,MATCH(Original!R1165,Tätigkeit!$A$1:$A$10,0)),"")</f>
        <v>2</v>
      </c>
      <c r="T1165" s="23">
        <f>IFERROR(INDEX(Berufsfeld!$B$1:$B$16,MATCH(Original!S1165,Berufsfeld!$A$1:$A$16,0)),"")</f>
        <v>2</v>
      </c>
      <c r="U1165" s="23">
        <f>IFERROR(INDEX(Studium!$B$1:$B$11,MATCH(Original!T1165,Studium!$A$1:$A$11,0)),"")</f>
        <v>4</v>
      </c>
      <c r="V1165" s="24">
        <f>IFERROR(INDEX(Einkommen!$B$1:$B$17,MATCH(Original!U1165,Einkommen!$A$1:$A$17,0)),"")</f>
        <v>6</v>
      </c>
      <c r="W1165" s="24">
        <f>IF(Original!V1165="","",Original!V1165+1)</f>
        <v>5</v>
      </c>
      <c r="X1165" s="24">
        <f>IF(Original!W1165="","",Original!W1165+1)</f>
        <v>2</v>
      </c>
      <c r="Y1165" s="25">
        <f>IF(Original!X1165="ja",1,IF(Original!X1165="nein",0,""))</f>
        <v>1</v>
      </c>
      <c r="Z1165" s="25">
        <f>IF(Original!Y1165="ja",0,IF(Original!Y1165="nein",1,""))</f>
        <v>0</v>
      </c>
      <c r="AA1165" s="25">
        <f>IF(OR(Original!Z1165="Meine Meinung zu Amazon hat meine Entscheidung im ersten Teil des Fragebogens nicht beeinflusst.",neu!C1165=0),0,IF(AND(Original!Z1165="Ich habe mich wegen meiner Amazon-Vorbehalte im ersten Teil des Fragebogens fÃ¼r das Spenden entschieden.",neu!C1165=1),1,""))</f>
        <v>0</v>
      </c>
      <c r="AB1165" s="19"/>
    </row>
    <row r="1166" spans="1:28" x14ac:dyDescent="0.3">
      <c r="A1166" s="17">
        <f>IF(ISBLANK(Original!C1166),1,0)</f>
        <v>1</v>
      </c>
      <c r="B1166" s="2" t="str">
        <f>MID(Original!D1166,8,1)&amp;MID(Original!F1166,8,1)</f>
        <v>A</v>
      </c>
      <c r="C1166" s="17">
        <f t="shared" si="90"/>
        <v>1</v>
      </c>
      <c r="D1166" s="18">
        <f>Original!G1166+1</f>
        <v>1</v>
      </c>
      <c r="E1166" s="18">
        <f>Original!H1166+1</f>
        <v>3</v>
      </c>
      <c r="F1166" s="18">
        <f>10-Original!I1166+1</f>
        <v>1</v>
      </c>
      <c r="G1166" s="18">
        <f>Original!J1166+1</f>
        <v>3</v>
      </c>
      <c r="H1166" s="18">
        <f>Original!K1166+1</f>
        <v>3</v>
      </c>
      <c r="I1166" s="18">
        <f>10-Original!L1166+1</f>
        <v>3</v>
      </c>
      <c r="J1166" s="4">
        <f t="shared" si="91"/>
        <v>2.3333333333333335</v>
      </c>
      <c r="K1166" s="18">
        <f>Original!M1166</f>
        <v>8</v>
      </c>
      <c r="L1166" s="20">
        <f>IF(RIGHT(Original!N1166,3)="â‚¬",LEFT(Original!N1166,(LEN(Original!N1166)-3)),Original!N1166)</f>
        <v>500</v>
      </c>
      <c r="M1166" s="21">
        <f t="shared" si="92"/>
        <v>500</v>
      </c>
      <c r="N1166" s="5">
        <f t="shared" si="93"/>
        <v>500</v>
      </c>
      <c r="O1166" s="5">
        <f t="shared" si="94"/>
        <v>500</v>
      </c>
      <c r="P1166" s="22" t="str">
        <f>IF(Original!O1166="mÃ¤nnlich","0",IF(Original!O1166="weiblich","1",""))</f>
        <v>1</v>
      </c>
      <c r="Q1166" s="22">
        <f>IFERROR(INDEX(Alter!$B$1:$B$7,MATCH(LEFT(Original!P1166,5),Alter!$A$1:$A$7,0)),"")</f>
        <v>2</v>
      </c>
      <c r="R1166" s="23">
        <f>IFERROR(INDEX(Abschluss!$B$1:$B$10,MATCH(Original!Q1166,Abschluss!$A$1:$A$10,0)),"")</f>
        <v>8</v>
      </c>
      <c r="S1166" s="23">
        <f>IFERROR(INDEX(Tätigkeit!$B$1:$B$10,MATCH(Original!R1166,Tätigkeit!$A$1:$A$10,0)),"")</f>
        <v>1</v>
      </c>
      <c r="T1166" s="23">
        <f>IFERROR(INDEX(Berufsfeld!$B$1:$B$16,MATCH(Original!S1166,Berufsfeld!$A$1:$A$16,0)),"")</f>
        <v>4</v>
      </c>
      <c r="U1166" s="23">
        <f>IFERROR(INDEX(Studium!$B$1:$B$11,MATCH(Original!T1166,Studium!$A$1:$A$11,0)),"")</f>
        <v>3</v>
      </c>
      <c r="V1166" s="24">
        <f>IFERROR(INDEX(Einkommen!$B$1:$B$17,MATCH(Original!U1166,Einkommen!$A$1:$A$17,0)),"")</f>
        <v>2</v>
      </c>
      <c r="W1166" s="24">
        <f>IF(Original!V1166="","",Original!V1166+1)</f>
        <v>5</v>
      </c>
      <c r="X1166" s="24">
        <f>IF(Original!W1166="","",Original!W1166+1)</f>
        <v>2</v>
      </c>
      <c r="Y1166" s="25">
        <f>IF(Original!X1166="ja",1,IF(Original!X1166="nein",0,""))</f>
        <v>1</v>
      </c>
      <c r="Z1166" s="25">
        <f>IF(Original!Y1166="ja",0,IF(Original!Y1166="nein",1,""))</f>
        <v>0</v>
      </c>
      <c r="AA1166" s="25">
        <f>IF(OR(Original!Z1166="Meine Meinung zu Amazon hat meine Entscheidung im ersten Teil des Fragebogens nicht beeinflusst.",neu!C1166=0),0,IF(AND(Original!Z1166="Ich habe mich wegen meiner Amazon-Vorbehalte im ersten Teil des Fragebogens fÃ¼r das Spenden entschieden.",neu!C1166=1),1,""))</f>
        <v>0</v>
      </c>
      <c r="AB1166" s="19"/>
    </row>
    <row r="1167" spans="1:28" x14ac:dyDescent="0.3">
      <c r="A1167" s="17">
        <f>IF(ISBLANK(Original!C1167),1,0)</f>
        <v>1</v>
      </c>
      <c r="B1167" s="2" t="str">
        <f>MID(Original!D1167,8,1)&amp;MID(Original!F1167,8,1)</f>
        <v>A</v>
      </c>
      <c r="C1167" s="17">
        <f t="shared" si="90"/>
        <v>1</v>
      </c>
      <c r="D1167" s="18">
        <f>Original!G1167+1</f>
        <v>4</v>
      </c>
      <c r="E1167" s="18">
        <f>Original!H1167+1</f>
        <v>1</v>
      </c>
      <c r="F1167" s="18">
        <f>10-Original!I1167+1</f>
        <v>6</v>
      </c>
      <c r="G1167" s="18">
        <f>Original!J1167+1</f>
        <v>2</v>
      </c>
      <c r="H1167" s="18">
        <f>Original!K1167+1</f>
        <v>1</v>
      </c>
      <c r="I1167" s="18">
        <f>10-Original!L1167+1</f>
        <v>6</v>
      </c>
      <c r="J1167" s="4">
        <f t="shared" si="91"/>
        <v>3.3333333333333335</v>
      </c>
      <c r="K1167" s="18">
        <f>Original!M1167</f>
        <v>8</v>
      </c>
      <c r="L1167" s="20">
        <f>IF(RIGHT(Original!N1167,3)="â‚¬",LEFT(Original!N1167,(LEN(Original!N1167)-3)),Original!N1167)</f>
        <v>50</v>
      </c>
      <c r="M1167" s="21">
        <f t="shared" si="92"/>
        <v>50</v>
      </c>
      <c r="N1167" s="5">
        <f t="shared" si="93"/>
        <v>50</v>
      </c>
      <c r="O1167" s="5">
        <f t="shared" si="94"/>
        <v>50</v>
      </c>
      <c r="P1167" s="22" t="str">
        <f>IF(Original!O1167="mÃ¤nnlich","0",IF(Original!O1167="weiblich","1",""))</f>
        <v>1</v>
      </c>
      <c r="Q1167" s="22">
        <f>IFERROR(INDEX(Alter!$B$1:$B$7,MATCH(LEFT(Original!P1167,5),Alter!$A$1:$A$7,0)),"")</f>
        <v>2</v>
      </c>
      <c r="R1167" s="23">
        <f>IFERROR(INDEX(Abschluss!$B$1:$B$10,MATCH(Original!Q1167,Abschluss!$A$1:$A$10,0)),"")</f>
        <v>7</v>
      </c>
      <c r="S1167" s="23">
        <f>IFERROR(INDEX(Tätigkeit!$B$1:$B$10,MATCH(Original!R1167,Tätigkeit!$A$1:$A$10,0)),"")</f>
        <v>1</v>
      </c>
      <c r="T1167" s="23">
        <f>IFERROR(INDEX(Berufsfeld!$B$1:$B$16,MATCH(Original!S1167,Berufsfeld!$A$1:$A$16,0)),"")</f>
        <v>1</v>
      </c>
      <c r="U1167" s="23">
        <f>IFERROR(INDEX(Studium!$B$1:$B$11,MATCH(Original!T1167,Studium!$A$1:$A$11,0)),"")</f>
        <v>2</v>
      </c>
      <c r="V1167" s="24">
        <f>IFERROR(INDEX(Einkommen!$B$1:$B$17,MATCH(Original!U1167,Einkommen!$A$1:$A$17,0)),"")</f>
        <v>3</v>
      </c>
      <c r="W1167" s="24">
        <f>IF(Original!V1167="","",Original!V1167+1)</f>
        <v>3</v>
      </c>
      <c r="X1167" s="24">
        <f>IF(Original!W1167="","",Original!W1167+1)</f>
        <v>3</v>
      </c>
      <c r="Y1167" s="25">
        <f>IF(Original!X1167="ja",1,IF(Original!X1167="nein",0,""))</f>
        <v>1</v>
      </c>
      <c r="Z1167" s="25">
        <f>IF(Original!Y1167="ja",0,IF(Original!Y1167="nein",1,""))</f>
        <v>0</v>
      </c>
      <c r="AA1167" s="25">
        <f>IF(OR(Original!Z1167="Meine Meinung zu Amazon hat meine Entscheidung im ersten Teil des Fragebogens nicht beeinflusst.",neu!C1167=0),0,IF(AND(Original!Z1167="Ich habe mich wegen meiner Amazon-Vorbehalte im ersten Teil des Fragebogens fÃ¼r das Spenden entschieden.",neu!C1167=1),1,""))</f>
        <v>0</v>
      </c>
      <c r="AB1167" s="19"/>
    </row>
    <row r="1168" spans="1:28" x14ac:dyDescent="0.3">
      <c r="A1168" s="17">
        <f>IF(ISBLANK(Original!C1168),1,0)</f>
        <v>0</v>
      </c>
      <c r="B1168" s="2" t="str">
        <f>MID(Original!D1168,8,1)&amp;MID(Original!F1168,8,1)</f>
        <v>B</v>
      </c>
      <c r="C1168" s="17">
        <f t="shared" si="90"/>
        <v>0</v>
      </c>
      <c r="D1168" s="18">
        <f>Original!G1168+1</f>
        <v>9</v>
      </c>
      <c r="E1168" s="18">
        <f>Original!H1168+1</f>
        <v>9</v>
      </c>
      <c r="F1168" s="18">
        <f>10-Original!I1168+1</f>
        <v>8</v>
      </c>
      <c r="G1168" s="18">
        <f>Original!J1168+1</f>
        <v>8</v>
      </c>
      <c r="H1168" s="18">
        <f>Original!K1168+1</f>
        <v>3</v>
      </c>
      <c r="I1168" s="18">
        <f>10-Original!L1168+1</f>
        <v>9</v>
      </c>
      <c r="J1168" s="4">
        <f t="shared" si="91"/>
        <v>7.666666666666667</v>
      </c>
      <c r="K1168" s="18">
        <f>Original!M1168</f>
        <v>5</v>
      </c>
      <c r="L1168" s="20">
        <f>IF(RIGHT(Original!N1168,3)="â‚¬",LEFT(Original!N1168,(LEN(Original!N1168)-3)),Original!N1168)</f>
        <v>0</v>
      </c>
      <c r="M1168" s="21">
        <f t="shared" si="92"/>
        <v>0</v>
      </c>
      <c r="N1168" s="5">
        <f t="shared" si="93"/>
        <v>0</v>
      </c>
      <c r="O1168" s="5">
        <f t="shared" si="94"/>
        <v>0</v>
      </c>
      <c r="P1168" s="22" t="str">
        <f>IF(Original!O1168="mÃ¤nnlich","0",IF(Original!O1168="weiblich","1",""))</f>
        <v>0</v>
      </c>
      <c r="Q1168" s="22">
        <f>IFERROR(INDEX(Alter!$B$1:$B$7,MATCH(LEFT(Original!P1168,5),Alter!$A$1:$A$7,0)),"")</f>
        <v>3</v>
      </c>
      <c r="R1168" s="23">
        <f>IFERROR(INDEX(Abschluss!$B$1:$B$10,MATCH(Original!Q1168,Abschluss!$A$1:$A$10,0)),"")</f>
        <v>8</v>
      </c>
      <c r="S1168" s="23">
        <f>IFERROR(INDEX(Tätigkeit!$B$1:$B$10,MATCH(Original!R1168,Tätigkeit!$A$1:$A$10,0)),"")</f>
        <v>2</v>
      </c>
      <c r="T1168" s="23">
        <f>IFERROR(INDEX(Berufsfeld!$B$1:$B$16,MATCH(Original!S1168,Berufsfeld!$A$1:$A$16,0)),"")</f>
        <v>4</v>
      </c>
      <c r="U1168" s="23">
        <f>IFERROR(INDEX(Studium!$B$1:$B$11,MATCH(Original!T1168,Studium!$A$1:$A$11,0)),"")</f>
        <v>1</v>
      </c>
      <c r="V1168" s="24">
        <f>IFERROR(INDEX(Einkommen!$B$1:$B$17,MATCH(Original!U1168,Einkommen!$A$1:$A$17,0)),"")</f>
        <v>4</v>
      </c>
      <c r="W1168" s="24">
        <f>IF(Original!V1168="","",Original!V1168+1)</f>
        <v>4</v>
      </c>
      <c r="X1168" s="24">
        <f>IF(Original!W1168="","",Original!W1168+1)</f>
        <v>6</v>
      </c>
      <c r="Y1168" s="25">
        <f>IF(Original!X1168="ja",1,IF(Original!X1168="nein",0,""))</f>
        <v>1</v>
      </c>
      <c r="Z1168" s="25">
        <f>IF(Original!Y1168="ja",0,IF(Original!Y1168="nein",1,""))</f>
        <v>0</v>
      </c>
      <c r="AA1168" s="25">
        <f>IF(OR(Original!Z1168="Meine Meinung zu Amazon hat meine Entscheidung im ersten Teil des Fragebogens nicht beeinflusst.",neu!C1168=0),0,IF(AND(Original!Z1168="Ich habe mich wegen meiner Amazon-Vorbehalte im ersten Teil des Fragebogens fÃ¼r das Spenden entschieden.",neu!C1168=1),1,""))</f>
        <v>0</v>
      </c>
      <c r="AB1168" s="19"/>
    </row>
    <row r="1169" spans="1:28" x14ac:dyDescent="0.3">
      <c r="A1169" s="17">
        <f>IF(ISBLANK(Original!C1169),1,0)</f>
        <v>1</v>
      </c>
      <c r="B1169" s="2" t="str">
        <f>MID(Original!D1169,8,1)&amp;MID(Original!F1169,8,1)</f>
        <v>A</v>
      </c>
      <c r="C1169" s="17">
        <f t="shared" si="90"/>
        <v>1</v>
      </c>
      <c r="D1169" s="18">
        <f>Original!G1169+1</f>
        <v>9</v>
      </c>
      <c r="E1169" s="18">
        <f>Original!H1169+1</f>
        <v>9</v>
      </c>
      <c r="F1169" s="18">
        <f>10-Original!I1169+1</f>
        <v>2</v>
      </c>
      <c r="G1169" s="18">
        <f>Original!J1169+1</f>
        <v>6</v>
      </c>
      <c r="H1169" s="18">
        <f>Original!K1169+1</f>
        <v>6</v>
      </c>
      <c r="I1169" s="18">
        <f>10-Original!L1169+1</f>
        <v>5</v>
      </c>
      <c r="J1169" s="4">
        <f t="shared" si="91"/>
        <v>6.166666666666667</v>
      </c>
      <c r="K1169" s="18">
        <f>Original!M1169</f>
        <v>8</v>
      </c>
      <c r="L1169" s="20" t="str">
        <f>IF(RIGHT(Original!N1169,3)="â‚¬",LEFT(Original!N1169,(LEN(Original!N1169)-3)),Original!N1169)</f>
        <v>200-300</v>
      </c>
      <c r="M1169" s="21" t="str">
        <f t="shared" si="92"/>
        <v>200-300</v>
      </c>
      <c r="N1169" s="5">
        <v>250</v>
      </c>
      <c r="O1169" s="5">
        <f t="shared" si="94"/>
        <v>250</v>
      </c>
      <c r="P1169" s="22" t="str">
        <f>IF(Original!O1169="mÃ¤nnlich","0",IF(Original!O1169="weiblich","1",""))</f>
        <v>1</v>
      </c>
      <c r="Q1169" s="22">
        <f>IFERROR(INDEX(Alter!$B$1:$B$7,MATCH(LEFT(Original!P1169,5),Alter!$A$1:$A$7,0)),"")</f>
        <v>2</v>
      </c>
      <c r="R1169" s="23">
        <f>IFERROR(INDEX(Abschluss!$B$1:$B$10,MATCH(Original!Q1169,Abschluss!$A$1:$A$10,0)),"")</f>
        <v>4</v>
      </c>
      <c r="S1169" s="23">
        <f>IFERROR(INDEX(Tätigkeit!$B$1:$B$10,MATCH(Original!R1169,Tätigkeit!$A$1:$A$10,0)),"")</f>
        <v>1</v>
      </c>
      <c r="T1169" s="23" t="str">
        <f>IFERROR(INDEX(Berufsfeld!$B$1:$B$16,MATCH(Original!S1169,Berufsfeld!$A$1:$A$16,0)),"")</f>
        <v/>
      </c>
      <c r="U1169" s="23">
        <f>IFERROR(INDEX(Studium!$B$1:$B$11,MATCH(Original!T1169,Studium!$A$1:$A$11,0)),"")</f>
        <v>7</v>
      </c>
      <c r="V1169" s="24">
        <f>IFERROR(INDEX(Einkommen!$B$1:$B$17,MATCH(Original!U1169,Einkommen!$A$1:$A$17,0)),"")</f>
        <v>2</v>
      </c>
      <c r="W1169" s="24">
        <f>IF(Original!V1169="","",Original!V1169+1)</f>
        <v>4</v>
      </c>
      <c r="X1169" s="24">
        <f>IF(Original!W1169="","",Original!W1169+1)</f>
        <v>4</v>
      </c>
      <c r="Y1169" s="25">
        <f>IF(Original!X1169="ja",1,IF(Original!X1169="nein",0,""))</f>
        <v>1</v>
      </c>
      <c r="Z1169" s="25">
        <f>IF(Original!Y1169="ja",0,IF(Original!Y1169="nein",1,""))</f>
        <v>0</v>
      </c>
      <c r="AA1169" s="25">
        <f>IF(OR(Original!Z1169="Meine Meinung zu Amazon hat meine Entscheidung im ersten Teil des Fragebogens nicht beeinflusst.",neu!C1169=0),0,IF(AND(Original!Z1169="Ich habe mich wegen meiner Amazon-Vorbehalte im ersten Teil des Fragebogens fÃ¼r das Spenden entschieden.",neu!C1169=1),1,""))</f>
        <v>0</v>
      </c>
      <c r="AB1169" s="19"/>
    </row>
    <row r="1170" spans="1:28" x14ac:dyDescent="0.3">
      <c r="A1170" s="17">
        <f>IF(ISBLANK(Original!C1170),1,0)</f>
        <v>0</v>
      </c>
      <c r="B1170" s="2" t="str">
        <f>MID(Original!D1170,8,1)&amp;MID(Original!F1170,8,1)</f>
        <v>A</v>
      </c>
      <c r="C1170" s="17">
        <f t="shared" si="90"/>
        <v>1</v>
      </c>
      <c r="D1170" s="18">
        <f>Original!G1170+1</f>
        <v>6</v>
      </c>
      <c r="E1170" s="18">
        <f>Original!H1170+1</f>
        <v>7</v>
      </c>
      <c r="F1170" s="18">
        <f>10-Original!I1170+1</f>
        <v>6</v>
      </c>
      <c r="G1170" s="18">
        <f>Original!J1170+1</f>
        <v>7</v>
      </c>
      <c r="H1170" s="18">
        <f>Original!K1170+1</f>
        <v>6</v>
      </c>
      <c r="I1170" s="18">
        <f>10-Original!L1170+1</f>
        <v>5</v>
      </c>
      <c r="J1170" s="4">
        <f t="shared" si="91"/>
        <v>6.166666666666667</v>
      </c>
      <c r="K1170" s="18">
        <f>Original!M1170</f>
        <v>7</v>
      </c>
      <c r="L1170" s="20">
        <f>IF(RIGHT(Original!N1170,3)="â‚¬",LEFT(Original!N1170,(LEN(Original!N1170)-3)),Original!N1170)</f>
        <v>0</v>
      </c>
      <c r="M1170" s="21">
        <f t="shared" si="92"/>
        <v>0</v>
      </c>
      <c r="N1170" s="5">
        <f t="shared" si="93"/>
        <v>0</v>
      </c>
      <c r="O1170" s="5">
        <f t="shared" si="94"/>
        <v>0</v>
      </c>
      <c r="P1170" s="22" t="str">
        <f>IF(Original!O1170="mÃ¤nnlich","0",IF(Original!O1170="weiblich","1",""))</f>
        <v>1</v>
      </c>
      <c r="Q1170" s="22">
        <f>IFERROR(INDEX(Alter!$B$1:$B$7,MATCH(LEFT(Original!P1170,5),Alter!$A$1:$A$7,0)),"")</f>
        <v>2</v>
      </c>
      <c r="R1170" s="23">
        <f>IFERROR(INDEX(Abschluss!$B$1:$B$10,MATCH(Original!Q1170,Abschluss!$A$1:$A$10,0)),"")</f>
        <v>4</v>
      </c>
      <c r="S1170" s="23">
        <f>IFERROR(INDEX(Tätigkeit!$B$1:$B$10,MATCH(Original!R1170,Tätigkeit!$A$1:$A$10,0)),"")</f>
        <v>1</v>
      </c>
      <c r="T1170" s="23">
        <f>IFERROR(INDEX(Berufsfeld!$B$1:$B$16,MATCH(Original!S1170,Berufsfeld!$A$1:$A$16,0)),"")</f>
        <v>6</v>
      </c>
      <c r="U1170" s="23">
        <f>IFERROR(INDEX(Studium!$B$1:$B$11,MATCH(Original!T1170,Studium!$A$1:$A$11,0)),"")</f>
        <v>9</v>
      </c>
      <c r="V1170" s="24">
        <f>IFERROR(INDEX(Einkommen!$B$1:$B$17,MATCH(Original!U1170,Einkommen!$A$1:$A$17,0)),"")</f>
        <v>2</v>
      </c>
      <c r="W1170" s="24">
        <f>IF(Original!V1170="","",Original!V1170+1)</f>
        <v>2</v>
      </c>
      <c r="X1170" s="24">
        <f>IF(Original!W1170="","",Original!W1170+1)</f>
        <v>4</v>
      </c>
      <c r="Y1170" s="25">
        <f>IF(Original!X1170="ja",1,IF(Original!X1170="nein",0,""))</f>
        <v>1</v>
      </c>
      <c r="Z1170" s="25">
        <f>IF(Original!Y1170="ja",0,IF(Original!Y1170="nein",1,""))</f>
        <v>0</v>
      </c>
      <c r="AA1170" s="25">
        <f>IF(OR(Original!Z1170="Meine Meinung zu Amazon hat meine Entscheidung im ersten Teil des Fragebogens nicht beeinflusst.",neu!C1170=0),0,IF(AND(Original!Z1170="Ich habe mich wegen meiner Amazon-Vorbehalte im ersten Teil des Fragebogens fÃ¼r das Spenden entschieden.",neu!C1170=1),1,""))</f>
        <v>0</v>
      </c>
      <c r="AB1170" s="19"/>
    </row>
    <row r="1171" spans="1:28" x14ac:dyDescent="0.3">
      <c r="A1171" s="17">
        <f>IF(ISBLANK(Original!C1171),1,0)</f>
        <v>1</v>
      </c>
      <c r="B1171" s="2" t="str">
        <f>MID(Original!D1171,8,1)&amp;MID(Original!F1171,8,1)</f>
        <v>A</v>
      </c>
      <c r="C1171" s="17">
        <f t="shared" si="90"/>
        <v>1</v>
      </c>
      <c r="D1171" s="18">
        <f>Original!G1171+1</f>
        <v>3</v>
      </c>
      <c r="E1171" s="18">
        <f>Original!H1171+1</f>
        <v>8</v>
      </c>
      <c r="F1171" s="18">
        <f>10-Original!I1171+1</f>
        <v>6</v>
      </c>
      <c r="G1171" s="18">
        <f>Original!J1171+1</f>
        <v>1</v>
      </c>
      <c r="H1171" s="18">
        <f>Original!K1171+1</f>
        <v>5</v>
      </c>
      <c r="I1171" s="18">
        <f>10-Original!L1171+1</f>
        <v>4</v>
      </c>
      <c r="J1171" s="4">
        <f t="shared" si="91"/>
        <v>4.5</v>
      </c>
      <c r="K1171" s="18">
        <f>Original!M1171</f>
        <v>8</v>
      </c>
      <c r="L1171" s="20" t="str">
        <f>IF(RIGHT(Original!N1171,3)="â‚¬",LEFT(Original!N1171,(LEN(Original!N1171)-3)),Original!N1171)</f>
        <v>300</v>
      </c>
      <c r="M1171" s="21" t="str">
        <f t="shared" si="92"/>
        <v>300</v>
      </c>
      <c r="N1171" s="5" t="str">
        <f t="shared" si="93"/>
        <v>300</v>
      </c>
      <c r="O1171" s="5">
        <f t="shared" si="94"/>
        <v>300</v>
      </c>
      <c r="P1171" s="22" t="str">
        <f>IF(Original!O1171="mÃ¤nnlich","0",IF(Original!O1171="weiblich","1",""))</f>
        <v>0</v>
      </c>
      <c r="Q1171" s="22">
        <f>IFERROR(INDEX(Alter!$B$1:$B$7,MATCH(LEFT(Original!P1171,5),Alter!$A$1:$A$7,0)),"")</f>
        <v>3</v>
      </c>
      <c r="R1171" s="23">
        <f>IFERROR(INDEX(Abschluss!$B$1:$B$10,MATCH(Original!Q1171,Abschluss!$A$1:$A$10,0)),"")</f>
        <v>8</v>
      </c>
      <c r="S1171" s="23">
        <f>IFERROR(INDEX(Tätigkeit!$B$1:$B$10,MATCH(Original!R1171,Tätigkeit!$A$1:$A$10,0)),"")</f>
        <v>2</v>
      </c>
      <c r="T1171" s="23">
        <f>IFERROR(INDEX(Berufsfeld!$B$1:$B$16,MATCH(Original!S1171,Berufsfeld!$A$1:$A$16,0)),"")</f>
        <v>11</v>
      </c>
      <c r="U1171" s="23">
        <f>IFERROR(INDEX(Studium!$B$1:$B$11,MATCH(Original!T1171,Studium!$A$1:$A$11,0)),"")</f>
        <v>1</v>
      </c>
      <c r="V1171" s="24">
        <f>IFERROR(INDEX(Einkommen!$B$1:$B$17,MATCH(Original!U1171,Einkommen!$A$1:$A$17,0)),"")</f>
        <v>3</v>
      </c>
      <c r="W1171" s="24">
        <f>IF(Original!V1171="","",Original!V1171+1)</f>
        <v>2</v>
      </c>
      <c r="X1171" s="24">
        <f>IF(Original!W1171="","",Original!W1171+1)</f>
        <v>2</v>
      </c>
      <c r="Y1171" s="25">
        <f>IF(Original!X1171="ja",1,IF(Original!X1171="nein",0,""))</f>
        <v>1</v>
      </c>
      <c r="Z1171" s="25">
        <f>IF(Original!Y1171="ja",0,IF(Original!Y1171="nein",1,""))</f>
        <v>0</v>
      </c>
      <c r="AA1171" s="25">
        <f>IF(OR(Original!Z1171="Meine Meinung zu Amazon hat meine Entscheidung im ersten Teil des Fragebogens nicht beeinflusst.",neu!C1171=0),0,IF(AND(Original!Z1171="Ich habe mich wegen meiner Amazon-Vorbehalte im ersten Teil des Fragebogens fÃ¼r das Spenden entschieden.",neu!C1171=1),1,""))</f>
        <v>1</v>
      </c>
      <c r="AB1171" s="19"/>
    </row>
    <row r="1172" spans="1:28" x14ac:dyDescent="0.3">
      <c r="A1172" s="17">
        <f>IF(ISBLANK(Original!C1172),1,0)</f>
        <v>0</v>
      </c>
      <c r="B1172" s="2" t="str">
        <f>MID(Original!D1172,8,1)&amp;MID(Original!F1172,8,1)</f>
        <v>B</v>
      </c>
      <c r="C1172" s="17">
        <f t="shared" si="90"/>
        <v>0</v>
      </c>
      <c r="D1172" s="18">
        <f>Original!G1172+1</f>
        <v>5</v>
      </c>
      <c r="E1172" s="18">
        <f>Original!H1172+1</f>
        <v>3</v>
      </c>
      <c r="F1172" s="18">
        <f>10-Original!I1172+1</f>
        <v>6</v>
      </c>
      <c r="G1172" s="18">
        <f>Original!J1172+1</f>
        <v>7</v>
      </c>
      <c r="H1172" s="18">
        <f>Original!K1172+1</f>
        <v>6</v>
      </c>
      <c r="I1172" s="18">
        <f>10-Original!L1172+1</f>
        <v>3</v>
      </c>
      <c r="J1172" s="4">
        <f t="shared" si="91"/>
        <v>5</v>
      </c>
      <c r="K1172" s="18">
        <f>Original!M1172</f>
        <v>3</v>
      </c>
      <c r="L1172" s="20">
        <f>IF(RIGHT(Original!N1172,3)="â‚¬",LEFT(Original!N1172,(LEN(Original!N1172)-3)),Original!N1172)</f>
        <v>0</v>
      </c>
      <c r="M1172" s="21">
        <f t="shared" si="92"/>
        <v>0</v>
      </c>
      <c r="N1172" s="5">
        <f t="shared" si="93"/>
        <v>0</v>
      </c>
      <c r="O1172" s="5">
        <f t="shared" si="94"/>
        <v>0</v>
      </c>
      <c r="P1172" s="22" t="str">
        <f>IF(Original!O1172="mÃ¤nnlich","0",IF(Original!O1172="weiblich","1",""))</f>
        <v>0</v>
      </c>
      <c r="Q1172" s="22">
        <f>IFERROR(INDEX(Alter!$B$1:$B$7,MATCH(LEFT(Original!P1172,5),Alter!$A$1:$A$7,0)),"")</f>
        <v>3</v>
      </c>
      <c r="R1172" s="23">
        <f>IFERROR(INDEX(Abschluss!$B$1:$B$10,MATCH(Original!Q1172,Abschluss!$A$1:$A$10,0)),"")</f>
        <v>4</v>
      </c>
      <c r="S1172" s="23">
        <f>IFERROR(INDEX(Tätigkeit!$B$1:$B$10,MATCH(Original!R1172,Tätigkeit!$A$1:$A$10,0)),"")</f>
        <v>1</v>
      </c>
      <c r="T1172" s="23">
        <f>IFERROR(INDEX(Berufsfeld!$B$1:$B$16,MATCH(Original!S1172,Berufsfeld!$A$1:$A$16,0)),"")</f>
        <v>7</v>
      </c>
      <c r="U1172" s="23">
        <f>IFERROR(INDEX(Studium!$B$1:$B$11,MATCH(Original!T1172,Studium!$A$1:$A$11,0)),"")</f>
        <v>5</v>
      </c>
      <c r="V1172" s="24">
        <f>IFERROR(INDEX(Einkommen!$B$1:$B$17,MATCH(Original!U1172,Einkommen!$A$1:$A$17,0)),"")</f>
        <v>1</v>
      </c>
      <c r="W1172" s="24">
        <f>IF(Original!V1172="","",Original!V1172+1)</f>
        <v>4</v>
      </c>
      <c r="X1172" s="24">
        <f>IF(Original!W1172="","",Original!W1172+1)</f>
        <v>5</v>
      </c>
      <c r="Y1172" s="25">
        <f>IF(Original!X1172="ja",1,IF(Original!X1172="nein",0,""))</f>
        <v>1</v>
      </c>
      <c r="Z1172" s="25">
        <f>IF(Original!Y1172="ja",0,IF(Original!Y1172="nein",1,""))</f>
        <v>0</v>
      </c>
      <c r="AA1172" s="25">
        <f>IF(OR(Original!Z1172="Meine Meinung zu Amazon hat meine Entscheidung im ersten Teil des Fragebogens nicht beeinflusst.",neu!C1172=0),0,IF(AND(Original!Z1172="Ich habe mich wegen meiner Amazon-Vorbehalte im ersten Teil des Fragebogens fÃ¼r das Spenden entschieden.",neu!C1172=1),1,""))</f>
        <v>0</v>
      </c>
      <c r="AB1172" s="19"/>
    </row>
    <row r="1173" spans="1:28" x14ac:dyDescent="0.3">
      <c r="A1173" s="17">
        <f>IF(ISBLANK(Original!C1173),1,0)</f>
        <v>0</v>
      </c>
      <c r="B1173" s="2" t="str">
        <f>MID(Original!D1173,8,1)&amp;MID(Original!F1173,8,1)</f>
        <v>A</v>
      </c>
      <c r="C1173" s="17">
        <f t="shared" si="90"/>
        <v>1</v>
      </c>
      <c r="D1173" s="18">
        <f>Original!G1173+1</f>
        <v>6</v>
      </c>
      <c r="E1173" s="18">
        <f>Original!H1173+1</f>
        <v>4</v>
      </c>
      <c r="F1173" s="18">
        <f>10-Original!I1173+1</f>
        <v>4</v>
      </c>
      <c r="G1173" s="18">
        <f>Original!J1173+1</f>
        <v>3</v>
      </c>
      <c r="H1173" s="18">
        <f>Original!K1173+1</f>
        <v>3</v>
      </c>
      <c r="I1173" s="18">
        <f>10-Original!L1173+1</f>
        <v>6</v>
      </c>
      <c r="J1173" s="4">
        <f t="shared" si="91"/>
        <v>4.333333333333333</v>
      </c>
      <c r="K1173" s="18">
        <f>Original!M1173</f>
        <v>10</v>
      </c>
      <c r="L1173" s="20" t="str">
        <f>IF(RIGHT(Original!N1173,3)="â‚¬",LEFT(Original!N1173,(LEN(Original!N1173)-3)),Original!N1173)</f>
        <v xml:space="preserve">1000â‚¬ </v>
      </c>
      <c r="M1173" s="21" t="str">
        <f t="shared" si="92"/>
        <v xml:space="preserve">1000â‚¬ </v>
      </c>
      <c r="N1173" s="5">
        <v>1000</v>
      </c>
      <c r="O1173" s="5">
        <f t="shared" si="94"/>
        <v>1000</v>
      </c>
      <c r="P1173" s="22" t="str">
        <f>IF(Original!O1173="mÃ¤nnlich","0",IF(Original!O1173="weiblich","1",""))</f>
        <v>1</v>
      </c>
      <c r="Q1173" s="22">
        <f>IFERROR(INDEX(Alter!$B$1:$B$7,MATCH(LEFT(Original!P1173,5),Alter!$A$1:$A$7,0)),"")</f>
        <v>2</v>
      </c>
      <c r="R1173" s="23">
        <f>IFERROR(INDEX(Abschluss!$B$1:$B$10,MATCH(Original!Q1173,Abschluss!$A$1:$A$10,0)),"")</f>
        <v>4</v>
      </c>
      <c r="S1173" s="23">
        <f>IFERROR(INDEX(Tätigkeit!$B$1:$B$10,MATCH(Original!R1173,Tätigkeit!$A$1:$A$10,0)),"")</f>
        <v>1</v>
      </c>
      <c r="T1173" s="23">
        <f>IFERROR(INDEX(Berufsfeld!$B$1:$B$16,MATCH(Original!S1173,Berufsfeld!$A$1:$A$16,0)),"")</f>
        <v>2</v>
      </c>
      <c r="U1173" s="23">
        <f>IFERROR(INDEX(Studium!$B$1:$B$11,MATCH(Original!T1173,Studium!$A$1:$A$11,0)),"")</f>
        <v>7</v>
      </c>
      <c r="V1173" s="24">
        <f>IFERROR(INDEX(Einkommen!$B$1:$B$17,MATCH(Original!U1173,Einkommen!$A$1:$A$17,0)),"")</f>
        <v>1</v>
      </c>
      <c r="W1173" s="24">
        <f>IF(Original!V1173="","",Original!V1173+1)</f>
        <v>4</v>
      </c>
      <c r="X1173" s="24">
        <f>IF(Original!W1173="","",Original!W1173+1)</f>
        <v>4</v>
      </c>
      <c r="Y1173" s="25">
        <f>IF(Original!X1173="ja",1,IF(Original!X1173="nein",0,""))</f>
        <v>1</v>
      </c>
      <c r="Z1173" s="25">
        <f>IF(Original!Y1173="ja",0,IF(Original!Y1173="nein",1,""))</f>
        <v>0</v>
      </c>
      <c r="AA1173" s="25">
        <f>IF(OR(Original!Z1173="Meine Meinung zu Amazon hat meine Entscheidung im ersten Teil des Fragebogens nicht beeinflusst.",neu!C1173=0),0,IF(AND(Original!Z1173="Ich habe mich wegen meiner Amazon-Vorbehalte im ersten Teil des Fragebogens fÃ¼r das Spenden entschieden.",neu!C1173=1),1,""))</f>
        <v>0</v>
      </c>
      <c r="AB1173" s="19"/>
    </row>
    <row r="1174" spans="1:28" x14ac:dyDescent="0.3">
      <c r="A1174" s="17">
        <f>IF(ISBLANK(Original!C1174),1,0)</f>
        <v>0</v>
      </c>
      <c r="B1174" s="2" t="str">
        <f>MID(Original!D1174,8,1)&amp;MID(Original!F1174,8,1)</f>
        <v>A</v>
      </c>
      <c r="C1174" s="17">
        <f t="shared" si="90"/>
        <v>1</v>
      </c>
      <c r="D1174" s="18">
        <f>Original!G1174+1</f>
        <v>1</v>
      </c>
      <c r="E1174" s="18">
        <f>Original!H1174+1</f>
        <v>9</v>
      </c>
      <c r="F1174" s="18">
        <f>10-Original!I1174+1</f>
        <v>2</v>
      </c>
      <c r="G1174" s="18">
        <f>Original!J1174+1</f>
        <v>1</v>
      </c>
      <c r="H1174" s="18">
        <f>Original!K1174+1</f>
        <v>1</v>
      </c>
      <c r="I1174" s="18">
        <f>10-Original!L1174+1</f>
        <v>2</v>
      </c>
      <c r="J1174" s="4">
        <f t="shared" si="91"/>
        <v>2.6666666666666665</v>
      </c>
      <c r="K1174" s="18">
        <f>Original!M1174</f>
        <v>8</v>
      </c>
      <c r="L1174" s="20">
        <f>IF(RIGHT(Original!N1174,3)="â‚¬",LEFT(Original!N1174,(LEN(Original!N1174)-3)),Original!N1174)</f>
        <v>50</v>
      </c>
      <c r="M1174" s="21">
        <f t="shared" si="92"/>
        <v>50</v>
      </c>
      <c r="N1174" s="5">
        <f t="shared" si="93"/>
        <v>50</v>
      </c>
      <c r="O1174" s="5">
        <f t="shared" si="94"/>
        <v>50</v>
      </c>
      <c r="P1174" s="22" t="str">
        <f>IF(Original!O1174="mÃ¤nnlich","0",IF(Original!O1174="weiblich","1",""))</f>
        <v>1</v>
      </c>
      <c r="Q1174" s="22">
        <f>IFERROR(INDEX(Alter!$B$1:$B$7,MATCH(LEFT(Original!P1174,5),Alter!$A$1:$A$7,0)),"")</f>
        <v>3</v>
      </c>
      <c r="R1174" s="23">
        <f>IFERROR(INDEX(Abschluss!$B$1:$B$10,MATCH(Original!Q1174,Abschluss!$A$1:$A$10,0)),"")</f>
        <v>8</v>
      </c>
      <c r="S1174" s="23">
        <f>IFERROR(INDEX(Tätigkeit!$B$1:$B$10,MATCH(Original!R1174,Tätigkeit!$A$1:$A$10,0)),"")</f>
        <v>1</v>
      </c>
      <c r="T1174" s="23">
        <f>IFERROR(INDEX(Berufsfeld!$B$1:$B$16,MATCH(Original!S1174,Berufsfeld!$A$1:$A$16,0)),"")</f>
        <v>11</v>
      </c>
      <c r="U1174" s="23">
        <f>IFERROR(INDEX(Studium!$B$1:$B$11,MATCH(Original!T1174,Studium!$A$1:$A$11,0)),"")</f>
        <v>8</v>
      </c>
      <c r="V1174" s="24">
        <f>IFERROR(INDEX(Einkommen!$B$1:$B$17,MATCH(Original!U1174,Einkommen!$A$1:$A$17,0)),"")</f>
        <v>2</v>
      </c>
      <c r="W1174" s="24">
        <f>IF(Original!V1174="","",Original!V1174+1)</f>
        <v>2</v>
      </c>
      <c r="X1174" s="24">
        <f>IF(Original!W1174="","",Original!W1174+1)</f>
        <v>2</v>
      </c>
      <c r="Y1174" s="25">
        <f>IF(Original!X1174="ja",1,IF(Original!X1174="nein",0,""))</f>
        <v>1</v>
      </c>
      <c r="Z1174" s="25">
        <f>IF(Original!Y1174="ja",0,IF(Original!Y1174="nein",1,""))</f>
        <v>0</v>
      </c>
      <c r="AA1174" s="25">
        <f>IF(OR(Original!Z1174="Meine Meinung zu Amazon hat meine Entscheidung im ersten Teil des Fragebogens nicht beeinflusst.",neu!C1174=0),0,IF(AND(Original!Z1174="Ich habe mich wegen meiner Amazon-Vorbehalte im ersten Teil des Fragebogens fÃ¼r das Spenden entschieden.",neu!C1174=1),1,""))</f>
        <v>0</v>
      </c>
      <c r="AB1174" s="19"/>
    </row>
    <row r="1175" spans="1:28" x14ac:dyDescent="0.3">
      <c r="A1175" s="17">
        <f>IF(ISBLANK(Original!C1175),1,0)</f>
        <v>0</v>
      </c>
      <c r="B1175" s="2" t="str">
        <f>MID(Original!D1175,8,1)&amp;MID(Original!F1175,8,1)</f>
        <v>A</v>
      </c>
      <c r="C1175" s="17">
        <f t="shared" si="90"/>
        <v>1</v>
      </c>
      <c r="D1175" s="18">
        <f>Original!G1175+1</f>
        <v>8</v>
      </c>
      <c r="E1175" s="18">
        <f>Original!H1175+1</f>
        <v>10</v>
      </c>
      <c r="F1175" s="18">
        <f>10-Original!I1175+1</f>
        <v>8</v>
      </c>
      <c r="G1175" s="18">
        <f>Original!J1175+1</f>
        <v>8</v>
      </c>
      <c r="H1175" s="18">
        <f>Original!K1175+1</f>
        <v>5</v>
      </c>
      <c r="I1175" s="18">
        <f>10-Original!L1175+1</f>
        <v>3</v>
      </c>
      <c r="J1175" s="4">
        <f t="shared" si="91"/>
        <v>7</v>
      </c>
      <c r="K1175" s="18">
        <f>Original!M1175</f>
        <v>7</v>
      </c>
      <c r="L1175" s="20">
        <f>IF(RIGHT(Original!N1175,3)="â‚¬",LEFT(Original!N1175,(LEN(Original!N1175)-3)),Original!N1175)</f>
        <v>50</v>
      </c>
      <c r="M1175" s="21">
        <f t="shared" si="92"/>
        <v>50</v>
      </c>
      <c r="N1175" s="5">
        <f t="shared" si="93"/>
        <v>50</v>
      </c>
      <c r="O1175" s="5">
        <f t="shared" si="94"/>
        <v>50</v>
      </c>
      <c r="P1175" s="22" t="str">
        <f>IF(Original!O1175="mÃ¤nnlich","0",IF(Original!O1175="weiblich","1",""))</f>
        <v>0</v>
      </c>
      <c r="Q1175" s="22">
        <f>IFERROR(INDEX(Alter!$B$1:$B$7,MATCH(LEFT(Original!P1175,5),Alter!$A$1:$A$7,0)),"")</f>
        <v>5</v>
      </c>
      <c r="R1175" s="23">
        <f>IFERROR(INDEX(Abschluss!$B$1:$B$10,MATCH(Original!Q1175,Abschluss!$A$1:$A$10,0)),"")</f>
        <v>8</v>
      </c>
      <c r="S1175" s="23">
        <f>IFERROR(INDEX(Tätigkeit!$B$1:$B$10,MATCH(Original!R1175,Tätigkeit!$A$1:$A$10,0)),"")</f>
        <v>2</v>
      </c>
      <c r="T1175" s="23">
        <f>IFERROR(INDEX(Berufsfeld!$B$1:$B$16,MATCH(Original!S1175,Berufsfeld!$A$1:$A$16,0)),"")</f>
        <v>7</v>
      </c>
      <c r="U1175" s="23">
        <f>IFERROR(INDEX(Studium!$B$1:$B$11,MATCH(Original!T1175,Studium!$A$1:$A$11,0)),"")</f>
        <v>6</v>
      </c>
      <c r="V1175" s="24">
        <f>IFERROR(INDEX(Einkommen!$B$1:$B$17,MATCH(Original!U1175,Einkommen!$A$1:$A$17,0)),"")</f>
        <v>7</v>
      </c>
      <c r="W1175" s="24">
        <f>IF(Original!V1175="","",Original!V1175+1)</f>
        <v>6</v>
      </c>
      <c r="X1175" s="24">
        <f>IF(Original!W1175="","",Original!W1175+1)</f>
        <v>4</v>
      </c>
      <c r="Y1175" s="25">
        <f>IF(Original!X1175="ja",1,IF(Original!X1175="nein",0,""))</f>
        <v>1</v>
      </c>
      <c r="Z1175" s="25">
        <f>IF(Original!Y1175="ja",0,IF(Original!Y1175="nein",1,""))</f>
        <v>0</v>
      </c>
      <c r="AA1175" s="25">
        <f>IF(OR(Original!Z1175="Meine Meinung zu Amazon hat meine Entscheidung im ersten Teil des Fragebogens nicht beeinflusst.",neu!C1175=0),0,IF(AND(Original!Z1175="Ich habe mich wegen meiner Amazon-Vorbehalte im ersten Teil des Fragebogens fÃ¼r das Spenden entschieden.",neu!C1175=1),1,""))</f>
        <v>0</v>
      </c>
      <c r="AB1175" s="19"/>
    </row>
    <row r="1176" spans="1:28" x14ac:dyDescent="0.3">
      <c r="A1176" s="17">
        <f>IF(ISBLANK(Original!C1176),1,0)</f>
        <v>1</v>
      </c>
      <c r="B1176" s="2" t="str">
        <f>MID(Original!D1176,8,1)&amp;MID(Original!F1176,8,1)</f>
        <v>B</v>
      </c>
      <c r="C1176" s="17">
        <f t="shared" si="90"/>
        <v>0</v>
      </c>
      <c r="D1176" s="18">
        <f>Original!G1176+1</f>
        <v>5</v>
      </c>
      <c r="E1176" s="18">
        <f>Original!H1176+1</f>
        <v>9</v>
      </c>
      <c r="F1176" s="18">
        <f>10-Original!I1176+1</f>
        <v>9</v>
      </c>
      <c r="G1176" s="18">
        <f>Original!J1176+1</f>
        <v>5</v>
      </c>
      <c r="H1176" s="18">
        <f>Original!K1176+1</f>
        <v>1</v>
      </c>
      <c r="I1176" s="18">
        <f>10-Original!L1176+1</f>
        <v>9</v>
      </c>
      <c r="J1176" s="4">
        <f t="shared" si="91"/>
        <v>6.333333333333333</v>
      </c>
      <c r="K1176" s="18">
        <f>Original!M1176</f>
        <v>1</v>
      </c>
      <c r="L1176" s="20" t="str">
        <f>IF(RIGHT(Original!N1176,3)="â‚¬",LEFT(Original!N1176,(LEN(Original!N1176)-3)),Original!N1176)</f>
        <v xml:space="preserve">0 </v>
      </c>
      <c r="M1176" s="21" t="str">
        <f t="shared" si="92"/>
        <v xml:space="preserve">0 </v>
      </c>
      <c r="N1176" s="5" t="str">
        <f t="shared" si="93"/>
        <v xml:space="preserve">0 </v>
      </c>
      <c r="O1176" s="5">
        <f t="shared" si="94"/>
        <v>0</v>
      </c>
      <c r="P1176" s="22" t="str">
        <f>IF(Original!O1176="mÃ¤nnlich","0",IF(Original!O1176="weiblich","1",""))</f>
        <v>0</v>
      </c>
      <c r="Q1176" s="22">
        <f>IFERROR(INDEX(Alter!$B$1:$B$7,MATCH(LEFT(Original!P1176,5),Alter!$A$1:$A$7,0)),"")</f>
        <v>3</v>
      </c>
      <c r="R1176" s="23">
        <f>IFERROR(INDEX(Abschluss!$B$1:$B$10,MATCH(Original!Q1176,Abschluss!$A$1:$A$10,0)),"")</f>
        <v>4</v>
      </c>
      <c r="S1176" s="23">
        <f>IFERROR(INDEX(Tätigkeit!$B$1:$B$10,MATCH(Original!R1176,Tätigkeit!$A$1:$A$10,0)),"")</f>
        <v>1</v>
      </c>
      <c r="T1176" s="23">
        <f>IFERROR(INDEX(Berufsfeld!$B$1:$B$16,MATCH(Original!S1176,Berufsfeld!$A$1:$A$16,0)),"")</f>
        <v>7</v>
      </c>
      <c r="U1176" s="23">
        <f>IFERROR(INDEX(Studium!$B$1:$B$11,MATCH(Original!T1176,Studium!$A$1:$A$11,0)),"")</f>
        <v>5</v>
      </c>
      <c r="V1176" s="24">
        <f>IFERROR(INDEX(Einkommen!$B$1:$B$17,MATCH(Original!U1176,Einkommen!$A$1:$A$17,0)),"")</f>
        <v>2</v>
      </c>
      <c r="W1176" s="24">
        <f>IF(Original!V1176="","",Original!V1176+1)</f>
        <v>2</v>
      </c>
      <c r="X1176" s="24">
        <f>IF(Original!W1176="","",Original!W1176+1)</f>
        <v>5</v>
      </c>
      <c r="Y1176" s="25">
        <f>IF(Original!X1176="ja",1,IF(Original!X1176="nein",0,""))</f>
        <v>0</v>
      </c>
      <c r="Z1176" s="25">
        <f>IF(Original!Y1176="ja",0,IF(Original!Y1176="nein",1,""))</f>
        <v>0</v>
      </c>
      <c r="AA1176" s="25">
        <f>IF(OR(Original!Z1176="Meine Meinung zu Amazon hat meine Entscheidung im ersten Teil des Fragebogens nicht beeinflusst.",neu!C1176=0),0,IF(AND(Original!Z1176="Ich habe mich wegen meiner Amazon-Vorbehalte im ersten Teil des Fragebogens fÃ¼r das Spenden entschieden.",neu!C1176=1),1,""))</f>
        <v>0</v>
      </c>
      <c r="AB1176" s="19"/>
    </row>
    <row r="1177" spans="1:28" x14ac:dyDescent="0.3">
      <c r="A1177" s="17">
        <f>IF(ISBLANK(Original!C1177),1,0)</f>
        <v>0</v>
      </c>
      <c r="B1177" s="2" t="str">
        <f>MID(Original!D1177,8,1)&amp;MID(Original!F1177,8,1)</f>
        <v>A</v>
      </c>
      <c r="C1177" s="17">
        <f t="shared" si="90"/>
        <v>1</v>
      </c>
      <c r="D1177" s="18">
        <f>Original!G1177+1</f>
        <v>5</v>
      </c>
      <c r="E1177" s="18">
        <f>Original!H1177+1</f>
        <v>8</v>
      </c>
      <c r="F1177" s="18">
        <f>10-Original!I1177+1</f>
        <v>4</v>
      </c>
      <c r="G1177" s="18">
        <f>Original!J1177+1</f>
        <v>5</v>
      </c>
      <c r="H1177" s="18">
        <f>Original!K1177+1</f>
        <v>3</v>
      </c>
      <c r="I1177" s="18">
        <f>10-Original!L1177+1</f>
        <v>7</v>
      </c>
      <c r="J1177" s="4">
        <f t="shared" si="91"/>
        <v>5.333333333333333</v>
      </c>
      <c r="K1177" s="18">
        <f>Original!M1177</f>
        <v>6</v>
      </c>
      <c r="L1177" s="20" t="str">
        <f>IF(RIGHT(Original!N1177,3)="â‚¬",LEFT(Original!N1177,(LEN(Original!N1177)-3)),Original!N1177)</f>
        <v>200</v>
      </c>
      <c r="M1177" s="21" t="str">
        <f t="shared" si="92"/>
        <v>200</v>
      </c>
      <c r="N1177" s="5" t="str">
        <f t="shared" si="93"/>
        <v>200</v>
      </c>
      <c r="O1177" s="5">
        <f t="shared" si="94"/>
        <v>200</v>
      </c>
      <c r="P1177" s="22" t="str">
        <f>IF(Original!O1177="mÃ¤nnlich","0",IF(Original!O1177="weiblich","1",""))</f>
        <v>1</v>
      </c>
      <c r="Q1177" s="22">
        <f>IFERROR(INDEX(Alter!$B$1:$B$7,MATCH(LEFT(Original!P1177,5),Alter!$A$1:$A$7,0)),"")</f>
        <v>2</v>
      </c>
      <c r="R1177" s="23">
        <f>IFERROR(INDEX(Abschluss!$B$1:$B$10,MATCH(Original!Q1177,Abschluss!$A$1:$A$10,0)),"")</f>
        <v>4</v>
      </c>
      <c r="S1177" s="23">
        <f>IFERROR(INDEX(Tätigkeit!$B$1:$B$10,MATCH(Original!R1177,Tätigkeit!$A$1:$A$10,0)),"")</f>
        <v>2</v>
      </c>
      <c r="T1177" s="23">
        <f>IFERROR(INDEX(Berufsfeld!$B$1:$B$16,MATCH(Original!S1177,Berufsfeld!$A$1:$A$16,0)),"")</f>
        <v>2</v>
      </c>
      <c r="U1177" s="23">
        <f>IFERROR(INDEX(Studium!$B$1:$B$11,MATCH(Original!T1177,Studium!$A$1:$A$11,0)),"")</f>
        <v>1</v>
      </c>
      <c r="V1177" s="24">
        <f>IFERROR(INDEX(Einkommen!$B$1:$B$17,MATCH(Original!U1177,Einkommen!$A$1:$A$17,0)),"")</f>
        <v>2</v>
      </c>
      <c r="W1177" s="24">
        <f>IF(Original!V1177="","",Original!V1177+1)</f>
        <v>3</v>
      </c>
      <c r="X1177" s="24">
        <f>IF(Original!W1177="","",Original!W1177+1)</f>
        <v>3</v>
      </c>
      <c r="Y1177" s="25">
        <f>IF(Original!X1177="ja",1,IF(Original!X1177="nein",0,""))</f>
        <v>1</v>
      </c>
      <c r="Z1177" s="25">
        <f>IF(Original!Y1177="ja",0,IF(Original!Y1177="nein",1,""))</f>
        <v>0</v>
      </c>
      <c r="AA1177" s="25">
        <f>IF(OR(Original!Z1177="Meine Meinung zu Amazon hat meine Entscheidung im ersten Teil des Fragebogens nicht beeinflusst.",neu!C1177=0),0,IF(AND(Original!Z1177="Ich habe mich wegen meiner Amazon-Vorbehalte im ersten Teil des Fragebogens fÃ¼r das Spenden entschieden.",neu!C1177=1),1,""))</f>
        <v>0</v>
      </c>
      <c r="AB1177" s="19"/>
    </row>
    <row r="1178" spans="1:28" x14ac:dyDescent="0.3">
      <c r="A1178" s="17">
        <f>IF(ISBLANK(Original!C1178),1,0)</f>
        <v>0</v>
      </c>
      <c r="B1178" s="2" t="str">
        <f>MID(Original!D1178,8,1)&amp;MID(Original!F1178,8,1)</f>
        <v>B</v>
      </c>
      <c r="C1178" s="17">
        <f t="shared" si="90"/>
        <v>0</v>
      </c>
      <c r="D1178" s="18">
        <f>Original!G1178+1</f>
        <v>6</v>
      </c>
      <c r="E1178" s="18">
        <f>Original!H1178+1</f>
        <v>10</v>
      </c>
      <c r="F1178" s="18">
        <f>10-Original!I1178+1</f>
        <v>7</v>
      </c>
      <c r="G1178" s="18">
        <f>Original!J1178+1</f>
        <v>3</v>
      </c>
      <c r="H1178" s="18">
        <f>Original!K1178+1</f>
        <v>1</v>
      </c>
      <c r="I1178" s="18">
        <f>10-Original!L1178+1</f>
        <v>2</v>
      </c>
      <c r="J1178" s="4">
        <f t="shared" si="91"/>
        <v>4.833333333333333</v>
      </c>
      <c r="K1178" s="18">
        <f>Original!M1178</f>
        <v>10</v>
      </c>
      <c r="L1178" s="20">
        <f>IF(RIGHT(Original!N1178,3)="â‚¬",LEFT(Original!N1178,(LEN(Original!N1178)-3)),Original!N1178)</f>
        <v>200</v>
      </c>
      <c r="M1178" s="21">
        <f t="shared" si="92"/>
        <v>200</v>
      </c>
      <c r="N1178" s="5">
        <f t="shared" si="93"/>
        <v>200</v>
      </c>
      <c r="O1178" s="5">
        <f t="shared" si="94"/>
        <v>200</v>
      </c>
      <c r="P1178" s="22" t="str">
        <f>IF(Original!O1178="mÃ¤nnlich","0",IF(Original!O1178="weiblich","1",""))</f>
        <v>1</v>
      </c>
      <c r="Q1178" s="22">
        <f>IFERROR(INDEX(Alter!$B$1:$B$7,MATCH(LEFT(Original!P1178,5),Alter!$A$1:$A$7,0)),"")</f>
        <v>2</v>
      </c>
      <c r="R1178" s="23">
        <f>IFERROR(INDEX(Abschluss!$B$1:$B$10,MATCH(Original!Q1178,Abschluss!$A$1:$A$10,0)),"")</f>
        <v>4</v>
      </c>
      <c r="S1178" s="23">
        <f>IFERROR(INDEX(Tätigkeit!$B$1:$B$10,MATCH(Original!R1178,Tätigkeit!$A$1:$A$10,0)),"")</f>
        <v>1</v>
      </c>
      <c r="T1178" s="23">
        <f>IFERROR(INDEX(Berufsfeld!$B$1:$B$16,MATCH(Original!S1178,Berufsfeld!$A$1:$A$16,0)),"")</f>
        <v>1</v>
      </c>
      <c r="U1178" s="23">
        <f>IFERROR(INDEX(Studium!$B$1:$B$11,MATCH(Original!T1178,Studium!$A$1:$A$11,0)),"")</f>
        <v>7</v>
      </c>
      <c r="V1178" s="24">
        <f>IFERROR(INDEX(Einkommen!$B$1:$B$17,MATCH(Original!U1178,Einkommen!$A$1:$A$17,0)),"")</f>
        <v>2</v>
      </c>
      <c r="W1178" s="24">
        <f>IF(Original!V1178="","",Original!V1178+1)</f>
        <v>3</v>
      </c>
      <c r="X1178" s="24">
        <f>IF(Original!W1178="","",Original!W1178+1)</f>
        <v>5</v>
      </c>
      <c r="Y1178" s="25">
        <f>IF(Original!X1178="ja",1,IF(Original!X1178="nein",0,""))</f>
        <v>1</v>
      </c>
      <c r="Z1178" s="25">
        <f>IF(Original!Y1178="ja",0,IF(Original!Y1178="nein",1,""))</f>
        <v>0</v>
      </c>
      <c r="AA1178" s="25">
        <f>IF(OR(Original!Z1178="Meine Meinung zu Amazon hat meine Entscheidung im ersten Teil des Fragebogens nicht beeinflusst.",neu!C1178=0),0,IF(AND(Original!Z1178="Ich habe mich wegen meiner Amazon-Vorbehalte im ersten Teil des Fragebogens fÃ¼r das Spenden entschieden.",neu!C1178=1),1,""))</f>
        <v>0</v>
      </c>
      <c r="AB1178" s="19"/>
    </row>
    <row r="1179" spans="1:28" x14ac:dyDescent="0.3">
      <c r="A1179" s="17">
        <f>IF(ISBLANK(Original!C1179),1,0)</f>
        <v>1</v>
      </c>
      <c r="B1179" s="2" t="str">
        <f>MID(Original!D1179,8,1)&amp;MID(Original!F1179,8,1)</f>
        <v>A</v>
      </c>
      <c r="C1179" s="17">
        <f t="shared" si="90"/>
        <v>1</v>
      </c>
      <c r="D1179" s="18">
        <f>Original!G1179+1</f>
        <v>4</v>
      </c>
      <c r="E1179" s="18">
        <f>Original!H1179+1</f>
        <v>8</v>
      </c>
      <c r="F1179" s="18">
        <f>10-Original!I1179+1</f>
        <v>2</v>
      </c>
      <c r="G1179" s="18">
        <f>Original!J1179+1</f>
        <v>5</v>
      </c>
      <c r="H1179" s="18">
        <f>Original!K1179+1</f>
        <v>2</v>
      </c>
      <c r="I1179" s="18">
        <f>10-Original!L1179+1</f>
        <v>4</v>
      </c>
      <c r="J1179" s="4">
        <f t="shared" si="91"/>
        <v>4.166666666666667</v>
      </c>
      <c r="K1179" s="18">
        <f>Original!M1179</f>
        <v>7</v>
      </c>
      <c r="L1179" s="20">
        <f>IF(RIGHT(Original!N1179,3)="â‚¬",LEFT(Original!N1179,(LEN(Original!N1179)-3)),Original!N1179)</f>
        <v>300</v>
      </c>
      <c r="M1179" s="21">
        <f t="shared" si="92"/>
        <v>300</v>
      </c>
      <c r="N1179" s="5">
        <f t="shared" si="93"/>
        <v>300</v>
      </c>
      <c r="O1179" s="5">
        <f t="shared" si="94"/>
        <v>300</v>
      </c>
      <c r="P1179" s="22" t="str">
        <f>IF(Original!O1179="mÃ¤nnlich","0",IF(Original!O1179="weiblich","1",""))</f>
        <v>1</v>
      </c>
      <c r="Q1179" s="22">
        <f>IFERROR(INDEX(Alter!$B$1:$B$7,MATCH(LEFT(Original!P1179,5),Alter!$A$1:$A$7,0)),"")</f>
        <v>2</v>
      </c>
      <c r="R1179" s="23">
        <f>IFERROR(INDEX(Abschluss!$B$1:$B$10,MATCH(Original!Q1179,Abschluss!$A$1:$A$10,0)),"")</f>
        <v>4</v>
      </c>
      <c r="S1179" s="23">
        <f>IFERROR(INDEX(Tätigkeit!$B$1:$B$10,MATCH(Original!R1179,Tätigkeit!$A$1:$A$10,0)),"")</f>
        <v>1</v>
      </c>
      <c r="T1179" s="23">
        <f>IFERROR(INDEX(Berufsfeld!$B$1:$B$16,MATCH(Original!S1179,Berufsfeld!$A$1:$A$16,0)),"")</f>
        <v>8</v>
      </c>
      <c r="U1179" s="23">
        <f>IFERROR(INDEX(Studium!$B$1:$B$11,MATCH(Original!T1179,Studium!$A$1:$A$11,0)),"")</f>
        <v>5</v>
      </c>
      <c r="V1179" s="24">
        <f>IFERROR(INDEX(Einkommen!$B$1:$B$17,MATCH(Original!U1179,Einkommen!$A$1:$A$17,0)),"")</f>
        <v>2</v>
      </c>
      <c r="W1179" s="24">
        <f>IF(Original!V1179="","",Original!V1179+1)</f>
        <v>3</v>
      </c>
      <c r="X1179" s="24">
        <f>IF(Original!W1179="","",Original!W1179+1)</f>
        <v>2</v>
      </c>
      <c r="Y1179" s="25">
        <f>IF(Original!X1179="ja",1,IF(Original!X1179="nein",0,""))</f>
        <v>1</v>
      </c>
      <c r="Z1179" s="25">
        <f>IF(Original!Y1179="ja",0,IF(Original!Y1179="nein",1,""))</f>
        <v>0</v>
      </c>
      <c r="AA1179" s="25">
        <f>IF(OR(Original!Z1179="Meine Meinung zu Amazon hat meine Entscheidung im ersten Teil des Fragebogens nicht beeinflusst.",neu!C1179=0),0,IF(AND(Original!Z1179="Ich habe mich wegen meiner Amazon-Vorbehalte im ersten Teil des Fragebogens fÃ¼r das Spenden entschieden.",neu!C1179=1),1,""))</f>
        <v>0</v>
      </c>
      <c r="AB1179" s="19"/>
    </row>
    <row r="1180" spans="1:28" x14ac:dyDescent="0.3">
      <c r="A1180" s="17">
        <f>IF(ISBLANK(Original!C1180),1,0)</f>
        <v>1</v>
      </c>
      <c r="B1180" s="2" t="str">
        <f>MID(Original!D1180,8,1)&amp;MID(Original!F1180,8,1)</f>
        <v>A</v>
      </c>
      <c r="C1180" s="17">
        <f t="shared" si="90"/>
        <v>1</v>
      </c>
      <c r="D1180" s="18">
        <f>Original!G1180+1</f>
        <v>3</v>
      </c>
      <c r="E1180" s="18">
        <f>Original!H1180+1</f>
        <v>1</v>
      </c>
      <c r="F1180" s="18">
        <f>10-Original!I1180+1</f>
        <v>6</v>
      </c>
      <c r="G1180" s="18">
        <f>Original!J1180+1</f>
        <v>2</v>
      </c>
      <c r="H1180" s="18">
        <f>Original!K1180+1</f>
        <v>1</v>
      </c>
      <c r="I1180" s="18">
        <f>10-Original!L1180+1</f>
        <v>3</v>
      </c>
      <c r="J1180" s="4">
        <f t="shared" si="91"/>
        <v>2.6666666666666665</v>
      </c>
      <c r="K1180" s="18">
        <f>Original!M1180</f>
        <v>9</v>
      </c>
      <c r="L1180" s="20">
        <f>IF(RIGHT(Original!N1180,3)="â‚¬",LEFT(Original!N1180,(LEN(Original!N1180)-3)),Original!N1180)</f>
        <v>200</v>
      </c>
      <c r="M1180" s="21">
        <f t="shared" si="92"/>
        <v>200</v>
      </c>
      <c r="N1180" s="5">
        <f t="shared" si="93"/>
        <v>200</v>
      </c>
      <c r="O1180" s="5">
        <f t="shared" si="94"/>
        <v>200</v>
      </c>
      <c r="P1180" s="22" t="str">
        <f>IF(Original!O1180="mÃ¤nnlich","0",IF(Original!O1180="weiblich","1",""))</f>
        <v>1</v>
      </c>
      <c r="Q1180" s="22">
        <f>IFERROR(INDEX(Alter!$B$1:$B$7,MATCH(LEFT(Original!P1180,5),Alter!$A$1:$A$7,0)),"")</f>
        <v>3</v>
      </c>
      <c r="R1180" s="23">
        <f>IFERROR(INDEX(Abschluss!$B$1:$B$10,MATCH(Original!Q1180,Abschluss!$A$1:$A$10,0)),"")</f>
        <v>7</v>
      </c>
      <c r="S1180" s="23">
        <f>IFERROR(INDEX(Tätigkeit!$B$1:$B$10,MATCH(Original!R1180,Tätigkeit!$A$1:$A$10,0)),"")</f>
        <v>1</v>
      </c>
      <c r="T1180" s="23">
        <f>IFERROR(INDEX(Berufsfeld!$B$1:$B$16,MATCH(Original!S1180,Berufsfeld!$A$1:$A$16,0)),"")</f>
        <v>12</v>
      </c>
      <c r="U1180" s="23">
        <f>IFERROR(INDEX(Studium!$B$1:$B$11,MATCH(Original!T1180,Studium!$A$1:$A$11,0)),"")</f>
        <v>5</v>
      </c>
      <c r="V1180" s="24">
        <f>IFERROR(INDEX(Einkommen!$B$1:$B$17,MATCH(Original!U1180,Einkommen!$A$1:$A$17,0)),"")</f>
        <v>2</v>
      </c>
      <c r="W1180" s="24">
        <f>IF(Original!V1180="","",Original!V1180+1)</f>
        <v>2</v>
      </c>
      <c r="X1180" s="24">
        <f>IF(Original!W1180="","",Original!W1180+1)</f>
        <v>2</v>
      </c>
      <c r="Y1180" s="25">
        <f>IF(Original!X1180="ja",1,IF(Original!X1180="nein",0,""))</f>
        <v>1</v>
      </c>
      <c r="Z1180" s="25">
        <f>IF(Original!Y1180="ja",0,IF(Original!Y1180="nein",1,""))</f>
        <v>0</v>
      </c>
      <c r="AA1180" s="25">
        <f>IF(OR(Original!Z1180="Meine Meinung zu Amazon hat meine Entscheidung im ersten Teil des Fragebogens nicht beeinflusst.",neu!C1180=0),0,IF(AND(Original!Z1180="Ich habe mich wegen meiner Amazon-Vorbehalte im ersten Teil des Fragebogens fÃ¼r das Spenden entschieden.",neu!C1180=1),1,""))</f>
        <v>0</v>
      </c>
      <c r="AB1180" s="19"/>
    </row>
    <row r="1181" spans="1:28" x14ac:dyDescent="0.3">
      <c r="A1181" s="17">
        <f>IF(ISBLANK(Original!C1181),1,0)</f>
        <v>1</v>
      </c>
      <c r="B1181" s="2" t="str">
        <f>MID(Original!D1181,8,1)&amp;MID(Original!F1181,8,1)</f>
        <v>A</v>
      </c>
      <c r="C1181" s="17">
        <f t="shared" si="90"/>
        <v>1</v>
      </c>
      <c r="D1181" s="18">
        <f>Original!G1181+1</f>
        <v>7</v>
      </c>
      <c r="E1181" s="18">
        <f>Original!H1181+1</f>
        <v>10</v>
      </c>
      <c r="F1181" s="18">
        <f>10-Original!I1181+1</f>
        <v>7</v>
      </c>
      <c r="G1181" s="18">
        <f>Original!J1181+1</f>
        <v>6</v>
      </c>
      <c r="H1181" s="18">
        <f>Original!K1181+1</f>
        <v>3</v>
      </c>
      <c r="I1181" s="18">
        <f>10-Original!L1181+1</f>
        <v>3</v>
      </c>
      <c r="J1181" s="4">
        <f t="shared" si="91"/>
        <v>6</v>
      </c>
      <c r="K1181" s="18">
        <f>Original!M1181</f>
        <v>8</v>
      </c>
      <c r="L1181" s="20" t="str">
        <f>IF(RIGHT(Original!N1181,3)="â‚¬",LEFT(Original!N1181,(LEN(Original!N1181)-3)),Original!N1181)</f>
        <v>750</v>
      </c>
      <c r="M1181" s="21" t="str">
        <f t="shared" si="92"/>
        <v>750</v>
      </c>
      <c r="N1181" s="5" t="str">
        <f t="shared" si="93"/>
        <v>750</v>
      </c>
      <c r="O1181" s="5">
        <f t="shared" si="94"/>
        <v>750</v>
      </c>
      <c r="P1181" s="22" t="str">
        <f>IF(Original!O1181="mÃ¤nnlich","0",IF(Original!O1181="weiblich","1",""))</f>
        <v>1</v>
      </c>
      <c r="Q1181" s="22">
        <f>IFERROR(INDEX(Alter!$B$1:$B$7,MATCH(LEFT(Original!P1181,5),Alter!$A$1:$A$7,0)),"")</f>
        <v>2</v>
      </c>
      <c r="R1181" s="23">
        <f>IFERROR(INDEX(Abschluss!$B$1:$B$10,MATCH(Original!Q1181,Abschluss!$A$1:$A$10,0)),"")</f>
        <v>8</v>
      </c>
      <c r="S1181" s="23">
        <f>IFERROR(INDEX(Tätigkeit!$B$1:$B$10,MATCH(Original!R1181,Tätigkeit!$A$1:$A$10,0)),"")</f>
        <v>1</v>
      </c>
      <c r="T1181" s="23">
        <f>IFERROR(INDEX(Berufsfeld!$B$1:$B$16,MATCH(Original!S1181,Berufsfeld!$A$1:$A$16,0)),"")</f>
        <v>4</v>
      </c>
      <c r="U1181" s="23">
        <f>IFERROR(INDEX(Studium!$B$1:$B$11,MATCH(Original!T1181,Studium!$A$1:$A$11,0)),"")</f>
        <v>3</v>
      </c>
      <c r="V1181" s="24">
        <f>IFERROR(INDEX(Einkommen!$B$1:$B$17,MATCH(Original!U1181,Einkommen!$A$1:$A$17,0)),"")</f>
        <v>2</v>
      </c>
      <c r="W1181" s="24">
        <f>IF(Original!V1181="","",Original!V1181+1)</f>
        <v>2</v>
      </c>
      <c r="X1181" s="24">
        <f>IF(Original!W1181="","",Original!W1181+1)</f>
        <v>2</v>
      </c>
      <c r="Y1181" s="25">
        <f>IF(Original!X1181="ja",1,IF(Original!X1181="nein",0,""))</f>
        <v>1</v>
      </c>
      <c r="Z1181" s="25">
        <f>IF(Original!Y1181="ja",0,IF(Original!Y1181="nein",1,""))</f>
        <v>0</v>
      </c>
      <c r="AA1181" s="25">
        <f>IF(OR(Original!Z1181="Meine Meinung zu Amazon hat meine Entscheidung im ersten Teil des Fragebogens nicht beeinflusst.",neu!C1181=0),0,IF(AND(Original!Z1181="Ich habe mich wegen meiner Amazon-Vorbehalte im ersten Teil des Fragebogens fÃ¼r das Spenden entschieden.",neu!C1181=1),1,""))</f>
        <v>0</v>
      </c>
      <c r="AB1181" s="19"/>
    </row>
    <row r="1182" spans="1:28" x14ac:dyDescent="0.3">
      <c r="A1182" s="17">
        <f>IF(ISBLANK(Original!C1182),1,0)</f>
        <v>0</v>
      </c>
      <c r="B1182" s="2" t="str">
        <f>MID(Original!D1182,8,1)&amp;MID(Original!F1182,8,1)</f>
        <v>A</v>
      </c>
      <c r="C1182" s="17">
        <f t="shared" si="90"/>
        <v>1</v>
      </c>
      <c r="D1182" s="18">
        <f>Original!G1182+1</f>
        <v>8</v>
      </c>
      <c r="E1182" s="18">
        <f>Original!H1182+1</f>
        <v>6</v>
      </c>
      <c r="F1182" s="18">
        <f>10-Original!I1182+1</f>
        <v>3</v>
      </c>
      <c r="G1182" s="18">
        <f>Original!J1182+1</f>
        <v>8</v>
      </c>
      <c r="H1182" s="18">
        <f>Original!K1182+1</f>
        <v>3</v>
      </c>
      <c r="I1182" s="18">
        <f>10-Original!L1182+1</f>
        <v>4</v>
      </c>
      <c r="J1182" s="4">
        <f t="shared" si="91"/>
        <v>5.333333333333333</v>
      </c>
      <c r="K1182" s="18">
        <f>Original!M1182</f>
        <v>9</v>
      </c>
      <c r="L1182" s="20" t="str">
        <f>IF(RIGHT(Original!N1182,3)="â‚¬",LEFT(Original!N1182,(LEN(Original!N1182)-3)),Original!N1182)</f>
        <v>700 Euro</v>
      </c>
      <c r="M1182" s="21" t="str">
        <f t="shared" si="92"/>
        <v>700</v>
      </c>
      <c r="N1182" s="5" t="str">
        <f t="shared" si="93"/>
        <v>700</v>
      </c>
      <c r="O1182" s="5">
        <f t="shared" si="94"/>
        <v>700</v>
      </c>
      <c r="P1182" s="22" t="str">
        <f>IF(Original!O1182="mÃ¤nnlich","0",IF(Original!O1182="weiblich","1",""))</f>
        <v>1</v>
      </c>
      <c r="Q1182" s="22">
        <f>IFERROR(INDEX(Alter!$B$1:$B$7,MATCH(LEFT(Original!P1182,5),Alter!$A$1:$A$7,0)),"")</f>
        <v>3</v>
      </c>
      <c r="R1182" s="23">
        <f>IFERROR(INDEX(Abschluss!$B$1:$B$10,MATCH(Original!Q1182,Abschluss!$A$1:$A$10,0)),"")</f>
        <v>8</v>
      </c>
      <c r="S1182" s="23">
        <f>IFERROR(INDEX(Tätigkeit!$B$1:$B$10,MATCH(Original!R1182,Tätigkeit!$A$1:$A$10,0)),"")</f>
        <v>1</v>
      </c>
      <c r="T1182" s="23">
        <f>IFERROR(INDEX(Berufsfeld!$B$1:$B$16,MATCH(Original!S1182,Berufsfeld!$A$1:$A$16,0)),"")</f>
        <v>3</v>
      </c>
      <c r="U1182" s="23">
        <f>IFERROR(INDEX(Studium!$B$1:$B$11,MATCH(Original!T1182,Studium!$A$1:$A$11,0)),"")</f>
        <v>7</v>
      </c>
      <c r="V1182" s="24">
        <f>IFERROR(INDEX(Einkommen!$B$1:$B$17,MATCH(Original!U1182,Einkommen!$A$1:$A$17,0)),"")</f>
        <v>4</v>
      </c>
      <c r="W1182" s="24">
        <f>IF(Original!V1182="","",Original!V1182+1)</f>
        <v>5</v>
      </c>
      <c r="X1182" s="24">
        <f>IF(Original!W1182="","",Original!W1182+1)</f>
        <v>4</v>
      </c>
      <c r="Y1182" s="25">
        <f>IF(Original!X1182="ja",1,IF(Original!X1182="nein",0,""))</f>
        <v>1</v>
      </c>
      <c r="Z1182" s="25">
        <f>IF(Original!Y1182="ja",0,IF(Original!Y1182="nein",1,""))</f>
        <v>0</v>
      </c>
      <c r="AA1182" s="25">
        <f>IF(OR(Original!Z1182="Meine Meinung zu Amazon hat meine Entscheidung im ersten Teil des Fragebogens nicht beeinflusst.",neu!C1182=0),0,IF(AND(Original!Z1182="Ich habe mich wegen meiner Amazon-Vorbehalte im ersten Teil des Fragebogens fÃ¼r das Spenden entschieden.",neu!C1182=1),1,""))</f>
        <v>1</v>
      </c>
      <c r="AB1182" s="19"/>
    </row>
    <row r="1183" spans="1:28" x14ac:dyDescent="0.3">
      <c r="A1183" s="17">
        <f>IF(ISBLANK(Original!C1183),1,0)</f>
        <v>0</v>
      </c>
      <c r="B1183" s="2" t="str">
        <f>MID(Original!D1183,8,1)&amp;MID(Original!F1183,8,1)</f>
        <v>A</v>
      </c>
      <c r="C1183" s="17">
        <f t="shared" si="90"/>
        <v>1</v>
      </c>
      <c r="D1183" s="18">
        <f>Original!G1183+1</f>
        <v>1</v>
      </c>
      <c r="E1183" s="18">
        <f>Original!H1183+1</f>
        <v>1</v>
      </c>
      <c r="F1183" s="18">
        <f>10-Original!I1183+1</f>
        <v>1</v>
      </c>
      <c r="G1183" s="18">
        <f>Original!J1183+1</f>
        <v>1</v>
      </c>
      <c r="H1183" s="18">
        <f>Original!K1183+1</f>
        <v>1</v>
      </c>
      <c r="I1183" s="18">
        <f>10-Original!L1183+1</f>
        <v>1</v>
      </c>
      <c r="J1183" s="4">
        <f t="shared" si="91"/>
        <v>1</v>
      </c>
      <c r="K1183" s="18">
        <f>Original!M1183</f>
        <v>10</v>
      </c>
      <c r="L1183" s="20">
        <f>IF(RIGHT(Original!N1183,3)="â‚¬",LEFT(Original!N1183,(LEN(Original!N1183)-3)),Original!N1183)</f>
        <v>1000</v>
      </c>
      <c r="M1183" s="21">
        <f t="shared" si="92"/>
        <v>1000</v>
      </c>
      <c r="N1183" s="5">
        <f t="shared" si="93"/>
        <v>1000</v>
      </c>
      <c r="O1183" s="5">
        <f t="shared" si="94"/>
        <v>1000</v>
      </c>
      <c r="P1183" s="22" t="str">
        <f>IF(Original!O1183="mÃ¤nnlich","0",IF(Original!O1183="weiblich","1",""))</f>
        <v>1</v>
      </c>
      <c r="Q1183" s="22">
        <f>IFERROR(INDEX(Alter!$B$1:$B$7,MATCH(LEFT(Original!P1183,5),Alter!$A$1:$A$7,0)),"")</f>
        <v>2</v>
      </c>
      <c r="R1183" s="23">
        <f>IFERROR(INDEX(Abschluss!$B$1:$B$10,MATCH(Original!Q1183,Abschluss!$A$1:$A$10,0)),"")</f>
        <v>4</v>
      </c>
      <c r="S1183" s="23">
        <f>IFERROR(INDEX(Tätigkeit!$B$1:$B$10,MATCH(Original!R1183,Tätigkeit!$A$1:$A$10,0)),"")</f>
        <v>1</v>
      </c>
      <c r="T1183" s="23">
        <f>IFERROR(INDEX(Berufsfeld!$B$1:$B$16,MATCH(Original!S1183,Berufsfeld!$A$1:$A$16,0)),"")</f>
        <v>2</v>
      </c>
      <c r="U1183" s="23">
        <f>IFERROR(INDEX(Studium!$B$1:$B$11,MATCH(Original!T1183,Studium!$A$1:$A$11,0)),"")</f>
        <v>4</v>
      </c>
      <c r="V1183" s="24">
        <f>IFERROR(INDEX(Einkommen!$B$1:$B$17,MATCH(Original!U1183,Einkommen!$A$1:$A$17,0)),"")</f>
        <v>2</v>
      </c>
      <c r="W1183" s="24">
        <f>IF(Original!V1183="","",Original!V1183+1)</f>
        <v>1</v>
      </c>
      <c r="X1183" s="24">
        <f>IF(Original!W1183="","",Original!W1183+1)</f>
        <v>1</v>
      </c>
      <c r="Y1183" s="25">
        <f>IF(Original!X1183="ja",1,IF(Original!X1183="nein",0,""))</f>
        <v>1</v>
      </c>
      <c r="Z1183" s="25">
        <f>IF(Original!Y1183="ja",0,IF(Original!Y1183="nein",1,""))</f>
        <v>0</v>
      </c>
      <c r="AA1183" s="25">
        <f>IF(OR(Original!Z1183="Meine Meinung zu Amazon hat meine Entscheidung im ersten Teil des Fragebogens nicht beeinflusst.",neu!C1183=0),0,IF(AND(Original!Z1183="Ich habe mich wegen meiner Amazon-Vorbehalte im ersten Teil des Fragebogens fÃ¼r das Spenden entschieden.",neu!C1183=1),1,""))</f>
        <v>0</v>
      </c>
      <c r="AB1183" s="19"/>
    </row>
    <row r="1184" spans="1:28" x14ac:dyDescent="0.3">
      <c r="A1184" s="17">
        <f>IF(ISBLANK(Original!C1184),1,0)</f>
        <v>1</v>
      </c>
      <c r="B1184" s="2" t="str">
        <f>MID(Original!D1184,8,1)&amp;MID(Original!F1184,8,1)</f>
        <v>B</v>
      </c>
      <c r="C1184" s="17">
        <f t="shared" si="90"/>
        <v>0</v>
      </c>
      <c r="D1184" s="18">
        <f>Original!G1184+1</f>
        <v>7</v>
      </c>
      <c r="E1184" s="18">
        <f>Original!H1184+1</f>
        <v>7</v>
      </c>
      <c r="F1184" s="18">
        <f>10-Original!I1184+1</f>
        <v>4</v>
      </c>
      <c r="G1184" s="18">
        <f>Original!J1184+1</f>
        <v>4</v>
      </c>
      <c r="H1184" s="18">
        <f>Original!K1184+1</f>
        <v>3</v>
      </c>
      <c r="I1184" s="18">
        <f>10-Original!L1184+1</f>
        <v>4</v>
      </c>
      <c r="J1184" s="4">
        <f t="shared" si="91"/>
        <v>4.833333333333333</v>
      </c>
      <c r="K1184" s="18">
        <f>Original!M1184</f>
        <v>7</v>
      </c>
      <c r="L1184" s="20">
        <f>IF(RIGHT(Original!N1184,3)="â‚¬",LEFT(Original!N1184,(LEN(Original!N1184)-3)),Original!N1184)</f>
        <v>150</v>
      </c>
      <c r="M1184" s="21">
        <f t="shared" si="92"/>
        <v>150</v>
      </c>
      <c r="N1184" s="5">
        <f t="shared" si="93"/>
        <v>150</v>
      </c>
      <c r="O1184" s="5">
        <f t="shared" si="94"/>
        <v>150</v>
      </c>
      <c r="P1184" s="22" t="str">
        <f>IF(Original!O1184="mÃ¤nnlich","0",IF(Original!O1184="weiblich","1",""))</f>
        <v>1</v>
      </c>
      <c r="Q1184" s="22">
        <f>IFERROR(INDEX(Alter!$B$1:$B$7,MATCH(LEFT(Original!P1184,5),Alter!$A$1:$A$7,0)),"")</f>
        <v>2</v>
      </c>
      <c r="R1184" s="23">
        <f>IFERROR(INDEX(Abschluss!$B$1:$B$10,MATCH(Original!Q1184,Abschluss!$A$1:$A$10,0)),"")</f>
        <v>4</v>
      </c>
      <c r="S1184" s="23">
        <f>IFERROR(INDEX(Tätigkeit!$B$1:$B$10,MATCH(Original!R1184,Tätigkeit!$A$1:$A$10,0)),"")</f>
        <v>1</v>
      </c>
      <c r="T1184" s="23">
        <f>IFERROR(INDEX(Berufsfeld!$B$1:$B$16,MATCH(Original!S1184,Berufsfeld!$A$1:$A$16,0)),"")</f>
        <v>3</v>
      </c>
      <c r="U1184" s="23">
        <f>IFERROR(INDEX(Studium!$B$1:$B$11,MATCH(Original!T1184,Studium!$A$1:$A$11,0)),"")</f>
        <v>7</v>
      </c>
      <c r="V1184" s="24">
        <f>IFERROR(INDEX(Einkommen!$B$1:$B$17,MATCH(Original!U1184,Einkommen!$A$1:$A$17,0)),"")</f>
        <v>3</v>
      </c>
      <c r="W1184" s="24">
        <f>IF(Original!V1184="","",Original!V1184+1)</f>
        <v>3</v>
      </c>
      <c r="X1184" s="24">
        <f>IF(Original!W1184="","",Original!W1184+1)</f>
        <v>4</v>
      </c>
      <c r="Y1184" s="25">
        <f>IF(Original!X1184="ja",1,IF(Original!X1184="nein",0,""))</f>
        <v>1</v>
      </c>
      <c r="Z1184" s="25">
        <f>IF(Original!Y1184="ja",0,IF(Original!Y1184="nein",1,""))</f>
        <v>0</v>
      </c>
      <c r="AA1184" s="25">
        <f>IF(OR(Original!Z1184="Meine Meinung zu Amazon hat meine Entscheidung im ersten Teil des Fragebogens nicht beeinflusst.",neu!C1184=0),0,IF(AND(Original!Z1184="Ich habe mich wegen meiner Amazon-Vorbehalte im ersten Teil des Fragebogens fÃ¼r das Spenden entschieden.",neu!C1184=1),1,""))</f>
        <v>0</v>
      </c>
      <c r="AB1184" s="19"/>
    </row>
    <row r="1185" spans="1:28" x14ac:dyDescent="0.3">
      <c r="A1185" s="17">
        <f>IF(ISBLANK(Original!C1185),1,0)</f>
        <v>1</v>
      </c>
      <c r="B1185" s="2" t="str">
        <f>MID(Original!D1185,8,1)&amp;MID(Original!F1185,8,1)</f>
        <v>A</v>
      </c>
      <c r="C1185" s="17">
        <f t="shared" si="90"/>
        <v>1</v>
      </c>
      <c r="D1185" s="18">
        <f>Original!G1185+1</f>
        <v>4</v>
      </c>
      <c r="E1185" s="18">
        <f>Original!H1185+1</f>
        <v>5</v>
      </c>
      <c r="F1185" s="18">
        <f>10-Original!I1185+1</f>
        <v>2</v>
      </c>
      <c r="G1185" s="18">
        <f>Original!J1185+1</f>
        <v>4</v>
      </c>
      <c r="H1185" s="18">
        <f>Original!K1185+1</f>
        <v>2</v>
      </c>
      <c r="I1185" s="18">
        <f>10-Original!L1185+1</f>
        <v>2</v>
      </c>
      <c r="J1185" s="4">
        <f t="shared" si="91"/>
        <v>3.1666666666666665</v>
      </c>
      <c r="K1185" s="18">
        <f>Original!M1185</f>
        <v>9</v>
      </c>
      <c r="L1185" s="20">
        <f>IF(RIGHT(Original!N1185,3)="â‚¬",LEFT(Original!N1185,(LEN(Original!N1185)-3)),Original!N1185)</f>
        <v>200</v>
      </c>
      <c r="M1185" s="21">
        <f t="shared" si="92"/>
        <v>200</v>
      </c>
      <c r="N1185" s="5">
        <f t="shared" si="93"/>
        <v>200</v>
      </c>
      <c r="O1185" s="5">
        <f t="shared" si="94"/>
        <v>200</v>
      </c>
      <c r="P1185" s="22" t="str">
        <f>IF(Original!O1185="mÃ¤nnlich","0",IF(Original!O1185="weiblich","1",""))</f>
        <v>1</v>
      </c>
      <c r="Q1185" s="22">
        <f>IFERROR(INDEX(Alter!$B$1:$B$7,MATCH(LEFT(Original!P1185,5),Alter!$A$1:$A$7,0)),"")</f>
        <v>2</v>
      </c>
      <c r="R1185" s="23">
        <f>IFERROR(INDEX(Abschluss!$B$1:$B$10,MATCH(Original!Q1185,Abschluss!$A$1:$A$10,0)),"")</f>
        <v>4</v>
      </c>
      <c r="S1185" s="23">
        <f>IFERROR(INDEX(Tätigkeit!$B$1:$B$10,MATCH(Original!R1185,Tätigkeit!$A$1:$A$10,0)),"")</f>
        <v>1</v>
      </c>
      <c r="T1185" s="23">
        <f>IFERROR(INDEX(Berufsfeld!$B$1:$B$16,MATCH(Original!S1185,Berufsfeld!$A$1:$A$16,0)),"")</f>
        <v>8</v>
      </c>
      <c r="U1185" s="23">
        <f>IFERROR(INDEX(Studium!$B$1:$B$11,MATCH(Original!T1185,Studium!$A$1:$A$11,0)),"")</f>
        <v>5</v>
      </c>
      <c r="V1185" s="24">
        <f>IFERROR(INDEX(Einkommen!$B$1:$B$17,MATCH(Original!U1185,Einkommen!$A$1:$A$17,0)),"")</f>
        <v>2</v>
      </c>
      <c r="W1185" s="24">
        <f>IF(Original!V1185="","",Original!V1185+1)</f>
        <v>2</v>
      </c>
      <c r="X1185" s="24">
        <f>IF(Original!W1185="","",Original!W1185+1)</f>
        <v>1</v>
      </c>
      <c r="Y1185" s="25">
        <f>IF(Original!X1185="ja",1,IF(Original!X1185="nein",0,""))</f>
        <v>1</v>
      </c>
      <c r="Z1185" s="25">
        <f>IF(Original!Y1185="ja",0,IF(Original!Y1185="nein",1,""))</f>
        <v>0</v>
      </c>
      <c r="AA1185" s="25">
        <f>IF(OR(Original!Z1185="Meine Meinung zu Amazon hat meine Entscheidung im ersten Teil des Fragebogens nicht beeinflusst.",neu!C1185=0),0,IF(AND(Original!Z1185="Ich habe mich wegen meiner Amazon-Vorbehalte im ersten Teil des Fragebogens fÃ¼r das Spenden entschieden.",neu!C1185=1),1,""))</f>
        <v>1</v>
      </c>
      <c r="AB1185" s="19"/>
    </row>
    <row r="1186" spans="1:28" x14ac:dyDescent="0.3">
      <c r="A1186" s="17">
        <f>IF(ISBLANK(Original!C1186),1,0)</f>
        <v>0</v>
      </c>
      <c r="B1186" s="2" t="str">
        <f>MID(Original!D1186,8,1)&amp;MID(Original!F1186,8,1)</f>
        <v>A</v>
      </c>
      <c r="C1186" s="17">
        <f t="shared" si="90"/>
        <v>1</v>
      </c>
      <c r="D1186" s="18">
        <f>Original!G1186+1</f>
        <v>1</v>
      </c>
      <c r="E1186" s="18">
        <f>Original!H1186+1</f>
        <v>1</v>
      </c>
      <c r="F1186" s="18">
        <f>10-Original!I1186+1</f>
        <v>7</v>
      </c>
      <c r="G1186" s="18">
        <f>Original!J1186+1</f>
        <v>1</v>
      </c>
      <c r="H1186" s="18">
        <f>Original!K1186+1</f>
        <v>1</v>
      </c>
      <c r="I1186" s="18">
        <f>10-Original!L1186+1</f>
        <v>1</v>
      </c>
      <c r="J1186" s="4">
        <f t="shared" si="91"/>
        <v>2</v>
      </c>
      <c r="K1186" s="18">
        <f>Original!M1186</f>
        <v>7</v>
      </c>
      <c r="L1186" s="20">
        <f>IF(RIGHT(Original!N1186,3)="â‚¬",LEFT(Original!N1186,(LEN(Original!N1186)-3)),Original!N1186)</f>
        <v>200</v>
      </c>
      <c r="M1186" s="21">
        <f t="shared" si="92"/>
        <v>200</v>
      </c>
      <c r="N1186" s="5">
        <f t="shared" si="93"/>
        <v>200</v>
      </c>
      <c r="O1186" s="5">
        <f t="shared" si="94"/>
        <v>200</v>
      </c>
      <c r="P1186" s="22" t="str">
        <f>IF(Original!O1186="mÃ¤nnlich","0",IF(Original!O1186="weiblich","1",""))</f>
        <v>1</v>
      </c>
      <c r="Q1186" s="22">
        <f>IFERROR(INDEX(Alter!$B$1:$B$7,MATCH(LEFT(Original!P1186,5),Alter!$A$1:$A$7,0)),"")</f>
        <v>2</v>
      </c>
      <c r="R1186" s="23">
        <f>IFERROR(INDEX(Abschluss!$B$1:$B$10,MATCH(Original!Q1186,Abschluss!$A$1:$A$10,0)),"")</f>
        <v>4</v>
      </c>
      <c r="S1186" s="23">
        <f>IFERROR(INDEX(Tätigkeit!$B$1:$B$10,MATCH(Original!R1186,Tätigkeit!$A$1:$A$10,0)),"")</f>
        <v>1</v>
      </c>
      <c r="T1186" s="23">
        <f>IFERROR(INDEX(Berufsfeld!$B$1:$B$16,MATCH(Original!S1186,Berufsfeld!$A$1:$A$16,0)),"")</f>
        <v>12</v>
      </c>
      <c r="U1186" s="23">
        <f>IFERROR(INDEX(Studium!$B$1:$B$11,MATCH(Original!T1186,Studium!$A$1:$A$11,0)),"")</f>
        <v>10</v>
      </c>
      <c r="V1186" s="24">
        <f>IFERROR(INDEX(Einkommen!$B$1:$B$17,MATCH(Original!U1186,Einkommen!$A$1:$A$17,0)),"")</f>
        <v>1</v>
      </c>
      <c r="W1186" s="24">
        <f>IF(Original!V1186="","",Original!V1186+1)</f>
        <v>4</v>
      </c>
      <c r="X1186" s="24">
        <f>IF(Original!W1186="","",Original!W1186+1)</f>
        <v>1</v>
      </c>
      <c r="Y1186" s="25">
        <f>IF(Original!X1186="ja",1,IF(Original!X1186="nein",0,""))</f>
        <v>1</v>
      </c>
      <c r="Z1186" s="25">
        <f>IF(Original!Y1186="ja",0,IF(Original!Y1186="nein",1,""))</f>
        <v>0</v>
      </c>
      <c r="AA1186" s="25">
        <f>IF(OR(Original!Z1186="Meine Meinung zu Amazon hat meine Entscheidung im ersten Teil des Fragebogens nicht beeinflusst.",neu!C1186=0),0,IF(AND(Original!Z1186="Ich habe mich wegen meiner Amazon-Vorbehalte im ersten Teil des Fragebogens fÃ¼r das Spenden entschieden.",neu!C1186=1),1,""))</f>
        <v>0</v>
      </c>
      <c r="AB1186" s="19"/>
    </row>
    <row r="1187" spans="1:28" x14ac:dyDescent="0.3">
      <c r="A1187" s="17">
        <f>IF(ISBLANK(Original!C1187),1,0)</f>
        <v>1</v>
      </c>
      <c r="B1187" s="2" t="str">
        <f>MID(Original!D1187,8,1)&amp;MID(Original!F1187,8,1)</f>
        <v>A</v>
      </c>
      <c r="C1187" s="17">
        <f t="shared" si="90"/>
        <v>1</v>
      </c>
      <c r="D1187" s="18">
        <f>Original!G1187+1</f>
        <v>6</v>
      </c>
      <c r="E1187" s="18">
        <f>Original!H1187+1</f>
        <v>9</v>
      </c>
      <c r="F1187" s="18">
        <f>10-Original!I1187+1</f>
        <v>3</v>
      </c>
      <c r="G1187" s="18">
        <f>Original!J1187+1</f>
        <v>4</v>
      </c>
      <c r="H1187" s="18">
        <f>Original!K1187+1</f>
        <v>3</v>
      </c>
      <c r="I1187" s="18">
        <f>10-Original!L1187+1</f>
        <v>4</v>
      </c>
      <c r="J1187" s="4">
        <f t="shared" si="91"/>
        <v>4.833333333333333</v>
      </c>
      <c r="K1187" s="18">
        <f>Original!M1187</f>
        <v>7</v>
      </c>
      <c r="L1187" s="20">
        <f>IF(RIGHT(Original!N1187,3)="â‚¬",LEFT(Original!N1187,(LEN(Original!N1187)-3)),Original!N1187)</f>
        <v>200</v>
      </c>
      <c r="M1187" s="21">
        <f t="shared" si="92"/>
        <v>200</v>
      </c>
      <c r="N1187" s="5">
        <f t="shared" si="93"/>
        <v>200</v>
      </c>
      <c r="O1187" s="5">
        <f t="shared" si="94"/>
        <v>200</v>
      </c>
      <c r="P1187" s="22" t="str">
        <f>IF(Original!O1187="mÃ¤nnlich","0",IF(Original!O1187="weiblich","1",""))</f>
        <v>1</v>
      </c>
      <c r="Q1187" s="22">
        <f>IFERROR(INDEX(Alter!$B$1:$B$7,MATCH(LEFT(Original!P1187,5),Alter!$A$1:$A$7,0)),"")</f>
        <v>2</v>
      </c>
      <c r="R1187" s="23">
        <f>IFERROR(INDEX(Abschluss!$B$1:$B$10,MATCH(Original!Q1187,Abschluss!$A$1:$A$10,0)),"")</f>
        <v>4</v>
      </c>
      <c r="S1187" s="23">
        <f>IFERROR(INDEX(Tätigkeit!$B$1:$B$10,MATCH(Original!R1187,Tätigkeit!$A$1:$A$10,0)),"")</f>
        <v>1</v>
      </c>
      <c r="T1187" s="23" t="str">
        <f>IFERROR(INDEX(Berufsfeld!$B$1:$B$16,MATCH(Original!S1187,Berufsfeld!$A$1:$A$16,0)),"")</f>
        <v/>
      </c>
      <c r="U1187" s="23">
        <f>IFERROR(INDEX(Studium!$B$1:$B$11,MATCH(Original!T1187,Studium!$A$1:$A$11,0)),"")</f>
        <v>9</v>
      </c>
      <c r="V1187" s="24">
        <f>IFERROR(INDEX(Einkommen!$B$1:$B$17,MATCH(Original!U1187,Einkommen!$A$1:$A$17,0)),"")</f>
        <v>1</v>
      </c>
      <c r="W1187" s="24">
        <f>IF(Original!V1187="","",Original!V1187+1)</f>
        <v>1</v>
      </c>
      <c r="X1187" s="24">
        <f>IF(Original!W1187="","",Original!W1187+1)</f>
        <v>3</v>
      </c>
      <c r="Y1187" s="25">
        <f>IF(Original!X1187="ja",1,IF(Original!X1187="nein",0,""))</f>
        <v>1</v>
      </c>
      <c r="Z1187" s="25">
        <f>IF(Original!Y1187="ja",0,IF(Original!Y1187="nein",1,""))</f>
        <v>0</v>
      </c>
      <c r="AA1187" s="25">
        <f>IF(OR(Original!Z1187="Meine Meinung zu Amazon hat meine Entscheidung im ersten Teil des Fragebogens nicht beeinflusst.",neu!C1187=0),0,IF(AND(Original!Z1187="Ich habe mich wegen meiner Amazon-Vorbehalte im ersten Teil des Fragebogens fÃ¼r das Spenden entschieden.",neu!C1187=1),1,""))</f>
        <v>0</v>
      </c>
      <c r="AB1187" s="19"/>
    </row>
    <row r="1188" spans="1:28" x14ac:dyDescent="0.3">
      <c r="A1188" s="17">
        <f>IF(ISBLANK(Original!C1188),1,0)</f>
        <v>0</v>
      </c>
      <c r="B1188" s="2" t="str">
        <f>MID(Original!D1188,8,1)&amp;MID(Original!F1188,8,1)</f>
        <v>B</v>
      </c>
      <c r="C1188" s="17">
        <f t="shared" si="90"/>
        <v>0</v>
      </c>
      <c r="D1188" s="18">
        <f>Original!G1188+1</f>
        <v>9</v>
      </c>
      <c r="E1188" s="18">
        <f>Original!H1188+1</f>
        <v>6</v>
      </c>
      <c r="F1188" s="18">
        <f>10-Original!I1188+1</f>
        <v>9</v>
      </c>
      <c r="G1188" s="18">
        <f>Original!J1188+1</f>
        <v>10</v>
      </c>
      <c r="H1188" s="18">
        <f>Original!K1188+1</f>
        <v>2</v>
      </c>
      <c r="I1188" s="18">
        <f>10-Original!L1188+1</f>
        <v>9</v>
      </c>
      <c r="J1188" s="4">
        <f t="shared" si="91"/>
        <v>7.5</v>
      </c>
      <c r="K1188" s="18">
        <f>Original!M1188</f>
        <v>6</v>
      </c>
      <c r="L1188" s="20" t="str">
        <f>IF(RIGHT(Original!N1188,3)="â‚¬",LEFT(Original!N1188,(LEN(Original!N1188)-3)),Original!N1188)</f>
        <v>Vermutlich nichts</v>
      </c>
      <c r="M1188" s="21" t="str">
        <f t="shared" si="92"/>
        <v>Vermutlich nichts</v>
      </c>
      <c r="N1188" s="5">
        <v>0</v>
      </c>
      <c r="O1188" s="5">
        <f t="shared" si="94"/>
        <v>0</v>
      </c>
      <c r="P1188" s="22" t="str">
        <f>IF(Original!O1188="mÃ¤nnlich","0",IF(Original!O1188="weiblich","1",""))</f>
        <v>0</v>
      </c>
      <c r="Q1188" s="22">
        <f>IFERROR(INDEX(Alter!$B$1:$B$7,MATCH(LEFT(Original!P1188,5),Alter!$A$1:$A$7,0)),"")</f>
        <v>2</v>
      </c>
      <c r="R1188" s="23">
        <f>IFERROR(INDEX(Abschluss!$B$1:$B$10,MATCH(Original!Q1188,Abschluss!$A$1:$A$10,0)),"")</f>
        <v>4</v>
      </c>
      <c r="S1188" s="23">
        <f>IFERROR(INDEX(Tätigkeit!$B$1:$B$10,MATCH(Original!R1188,Tätigkeit!$A$1:$A$10,0)),"")</f>
        <v>1</v>
      </c>
      <c r="T1188" s="23">
        <f>IFERROR(INDEX(Berufsfeld!$B$1:$B$16,MATCH(Original!S1188,Berufsfeld!$A$1:$A$16,0)),"")</f>
        <v>2</v>
      </c>
      <c r="U1188" s="23">
        <f>IFERROR(INDEX(Studium!$B$1:$B$11,MATCH(Original!T1188,Studium!$A$1:$A$11,0)),"")</f>
        <v>9</v>
      </c>
      <c r="V1188" s="24">
        <f>IFERROR(INDEX(Einkommen!$B$1:$B$17,MATCH(Original!U1188,Einkommen!$A$1:$A$17,0)),"")</f>
        <v>2</v>
      </c>
      <c r="W1188" s="24">
        <f>IF(Original!V1188="","",Original!V1188+1)</f>
        <v>3</v>
      </c>
      <c r="X1188" s="24">
        <f>IF(Original!W1188="","",Original!W1188+1)</f>
        <v>5</v>
      </c>
      <c r="Y1188" s="25">
        <f>IF(Original!X1188="ja",1,IF(Original!X1188="nein",0,""))</f>
        <v>1</v>
      </c>
      <c r="Z1188" s="25">
        <f>IF(Original!Y1188="ja",0,IF(Original!Y1188="nein",1,""))</f>
        <v>0</v>
      </c>
      <c r="AA1188" s="25">
        <f>IF(OR(Original!Z1188="Meine Meinung zu Amazon hat meine Entscheidung im ersten Teil des Fragebogens nicht beeinflusst.",neu!C1188=0),0,IF(AND(Original!Z1188="Ich habe mich wegen meiner Amazon-Vorbehalte im ersten Teil des Fragebogens fÃ¼r das Spenden entschieden.",neu!C1188=1),1,""))</f>
        <v>0</v>
      </c>
      <c r="AB1188" s="19"/>
    </row>
    <row r="1189" spans="1:28" x14ac:dyDescent="0.3">
      <c r="A1189" s="17">
        <f>IF(ISBLANK(Original!C1189),1,0)</f>
        <v>0</v>
      </c>
      <c r="B1189" s="2" t="str">
        <f>MID(Original!D1189,8,1)&amp;MID(Original!F1189,8,1)</f>
        <v>A</v>
      </c>
      <c r="C1189" s="17">
        <f t="shared" si="90"/>
        <v>1</v>
      </c>
      <c r="D1189" s="18">
        <f>Original!G1189+1</f>
        <v>4</v>
      </c>
      <c r="E1189" s="18">
        <f>Original!H1189+1</f>
        <v>4</v>
      </c>
      <c r="F1189" s="18">
        <f>10-Original!I1189+1</f>
        <v>5</v>
      </c>
      <c r="G1189" s="18">
        <f>Original!J1189+1</f>
        <v>1</v>
      </c>
      <c r="H1189" s="18">
        <f>Original!K1189+1</f>
        <v>1</v>
      </c>
      <c r="I1189" s="18">
        <f>10-Original!L1189+1</f>
        <v>6</v>
      </c>
      <c r="J1189" s="4">
        <f t="shared" si="91"/>
        <v>3.5</v>
      </c>
      <c r="K1189" s="18">
        <f>Original!M1189</f>
        <v>8</v>
      </c>
      <c r="L1189" s="20">
        <f>IF(RIGHT(Original!N1189,3)="â‚¬",LEFT(Original!N1189,(LEN(Original!N1189)-3)),Original!N1189)</f>
        <v>600</v>
      </c>
      <c r="M1189" s="21">
        <f t="shared" si="92"/>
        <v>600</v>
      </c>
      <c r="N1189" s="5">
        <f t="shared" si="93"/>
        <v>600</v>
      </c>
      <c r="O1189" s="5">
        <f t="shared" si="94"/>
        <v>600</v>
      </c>
      <c r="P1189" s="22" t="str">
        <f>IF(Original!O1189="mÃ¤nnlich","0",IF(Original!O1189="weiblich","1",""))</f>
        <v>1</v>
      </c>
      <c r="Q1189" s="22">
        <f>IFERROR(INDEX(Alter!$B$1:$B$7,MATCH(LEFT(Original!P1189,5),Alter!$A$1:$A$7,0)),"")</f>
        <v>2</v>
      </c>
      <c r="R1189" s="23">
        <f>IFERROR(INDEX(Abschluss!$B$1:$B$10,MATCH(Original!Q1189,Abschluss!$A$1:$A$10,0)),"")</f>
        <v>7</v>
      </c>
      <c r="S1189" s="23">
        <f>IFERROR(INDEX(Tätigkeit!$B$1:$B$10,MATCH(Original!R1189,Tätigkeit!$A$1:$A$10,0)),"")</f>
        <v>1</v>
      </c>
      <c r="T1189" s="23" t="str">
        <f>IFERROR(INDEX(Berufsfeld!$B$1:$B$16,MATCH(Original!S1189,Berufsfeld!$A$1:$A$16,0)),"")</f>
        <v/>
      </c>
      <c r="U1189" s="23">
        <f>IFERROR(INDEX(Studium!$B$1:$B$11,MATCH(Original!T1189,Studium!$A$1:$A$11,0)),"")</f>
        <v>3</v>
      </c>
      <c r="V1189" s="24">
        <f>IFERROR(INDEX(Einkommen!$B$1:$B$17,MATCH(Original!U1189,Einkommen!$A$1:$A$17,0)),"")</f>
        <v>3</v>
      </c>
      <c r="W1189" s="24">
        <f>IF(Original!V1189="","",Original!V1189+1)</f>
        <v>3</v>
      </c>
      <c r="X1189" s="24">
        <f>IF(Original!W1189="","",Original!W1189+1)</f>
        <v>2</v>
      </c>
      <c r="Y1189" s="25">
        <f>IF(Original!X1189="ja",1,IF(Original!X1189="nein",0,""))</f>
        <v>1</v>
      </c>
      <c r="Z1189" s="25">
        <f>IF(Original!Y1189="ja",0,IF(Original!Y1189="nein",1,""))</f>
        <v>0</v>
      </c>
      <c r="AA1189" s="25">
        <f>IF(OR(Original!Z1189="Meine Meinung zu Amazon hat meine Entscheidung im ersten Teil des Fragebogens nicht beeinflusst.",neu!C1189=0),0,IF(AND(Original!Z1189="Ich habe mich wegen meiner Amazon-Vorbehalte im ersten Teil des Fragebogens fÃ¼r das Spenden entschieden.",neu!C1189=1),1,""))</f>
        <v>0</v>
      </c>
      <c r="AB1189" s="19"/>
    </row>
    <row r="1190" spans="1:28" x14ac:dyDescent="0.3">
      <c r="A1190" s="17">
        <f>IF(ISBLANK(Original!C1190),1,0)</f>
        <v>1</v>
      </c>
      <c r="B1190" s="2" t="str">
        <f>MID(Original!D1190,8,1)&amp;MID(Original!F1190,8,1)</f>
        <v>A</v>
      </c>
      <c r="C1190" s="17">
        <f t="shared" si="90"/>
        <v>1</v>
      </c>
      <c r="D1190" s="18">
        <f>Original!G1190+1</f>
        <v>8</v>
      </c>
      <c r="E1190" s="18">
        <f>Original!H1190+1</f>
        <v>3</v>
      </c>
      <c r="F1190" s="18">
        <f>10-Original!I1190+1</f>
        <v>3</v>
      </c>
      <c r="G1190" s="18">
        <f>Original!J1190+1</f>
        <v>3</v>
      </c>
      <c r="H1190" s="18">
        <f>Original!K1190+1</f>
        <v>3</v>
      </c>
      <c r="I1190" s="18">
        <f>10-Original!L1190+1</f>
        <v>6</v>
      </c>
      <c r="J1190" s="4">
        <f t="shared" si="91"/>
        <v>4.333333333333333</v>
      </c>
      <c r="K1190" s="18">
        <f>Original!M1190</f>
        <v>9</v>
      </c>
      <c r="L1190" s="20">
        <f>IF(RIGHT(Original!N1190,3)="â‚¬",LEFT(Original!N1190,(LEN(Original!N1190)-3)),Original!N1190)</f>
        <v>50</v>
      </c>
      <c r="M1190" s="21">
        <f t="shared" si="92"/>
        <v>50</v>
      </c>
      <c r="N1190" s="5">
        <f t="shared" si="93"/>
        <v>50</v>
      </c>
      <c r="O1190" s="5">
        <f t="shared" si="94"/>
        <v>50</v>
      </c>
      <c r="P1190" s="22" t="str">
        <f>IF(Original!O1190="mÃ¤nnlich","0",IF(Original!O1190="weiblich","1",""))</f>
        <v>1</v>
      </c>
      <c r="Q1190" s="22">
        <f>IFERROR(INDEX(Alter!$B$1:$B$7,MATCH(LEFT(Original!P1190,5),Alter!$A$1:$A$7,0)),"")</f>
        <v>2</v>
      </c>
      <c r="R1190" s="23">
        <f>IFERROR(INDEX(Abschluss!$B$1:$B$10,MATCH(Original!Q1190,Abschluss!$A$1:$A$10,0)),"")</f>
        <v>4</v>
      </c>
      <c r="S1190" s="23">
        <f>IFERROR(INDEX(Tätigkeit!$B$1:$B$10,MATCH(Original!R1190,Tätigkeit!$A$1:$A$10,0)),"")</f>
        <v>1</v>
      </c>
      <c r="T1190" s="23">
        <f>IFERROR(INDEX(Berufsfeld!$B$1:$B$16,MATCH(Original!S1190,Berufsfeld!$A$1:$A$16,0)),"")</f>
        <v>1</v>
      </c>
      <c r="U1190" s="23">
        <f>IFERROR(INDEX(Studium!$B$1:$B$11,MATCH(Original!T1190,Studium!$A$1:$A$11,0)),"")</f>
        <v>7</v>
      </c>
      <c r="V1190" s="24">
        <f>IFERROR(INDEX(Einkommen!$B$1:$B$17,MATCH(Original!U1190,Einkommen!$A$1:$A$17,0)),"")</f>
        <v>2</v>
      </c>
      <c r="W1190" s="24">
        <f>IF(Original!V1190="","",Original!V1190+1)</f>
        <v>5</v>
      </c>
      <c r="X1190" s="24">
        <f>IF(Original!W1190="","",Original!W1190+1)</f>
        <v>3</v>
      </c>
      <c r="Y1190" s="25">
        <f>IF(Original!X1190="ja",1,IF(Original!X1190="nein",0,""))</f>
        <v>1</v>
      </c>
      <c r="Z1190" s="25">
        <f>IF(Original!Y1190="ja",0,IF(Original!Y1190="nein",1,""))</f>
        <v>0</v>
      </c>
      <c r="AA1190" s="25">
        <f>IF(OR(Original!Z1190="Meine Meinung zu Amazon hat meine Entscheidung im ersten Teil des Fragebogens nicht beeinflusst.",neu!C1190=0),0,IF(AND(Original!Z1190="Ich habe mich wegen meiner Amazon-Vorbehalte im ersten Teil des Fragebogens fÃ¼r das Spenden entschieden.",neu!C1190=1),1,""))</f>
        <v>0</v>
      </c>
      <c r="AB1190" s="19"/>
    </row>
    <row r="1191" spans="1:28" x14ac:dyDescent="0.3">
      <c r="A1191" s="17">
        <f>IF(ISBLANK(Original!C1191),1,0)</f>
        <v>1</v>
      </c>
      <c r="B1191" s="2" t="str">
        <f>MID(Original!D1191,8,1)&amp;MID(Original!F1191,8,1)</f>
        <v>B</v>
      </c>
      <c r="C1191" s="17">
        <f t="shared" si="90"/>
        <v>0</v>
      </c>
      <c r="D1191" s="18">
        <f>Original!G1191+1</f>
        <v>7</v>
      </c>
      <c r="E1191" s="18">
        <f>Original!H1191+1</f>
        <v>8</v>
      </c>
      <c r="F1191" s="18">
        <f>10-Original!I1191+1</f>
        <v>3</v>
      </c>
      <c r="G1191" s="18">
        <f>Original!J1191+1</f>
        <v>7</v>
      </c>
      <c r="H1191" s="18">
        <f>Original!K1191+1</f>
        <v>6</v>
      </c>
      <c r="I1191" s="18">
        <f>10-Original!L1191+1</f>
        <v>7</v>
      </c>
      <c r="J1191" s="4">
        <f t="shared" si="91"/>
        <v>6.333333333333333</v>
      </c>
      <c r="K1191" s="18">
        <f>Original!M1191</f>
        <v>5</v>
      </c>
      <c r="L1191" s="20">
        <f>IF(RIGHT(Original!N1191,3)="â‚¬",LEFT(Original!N1191,(LEN(Original!N1191)-3)),Original!N1191)</f>
        <v>0</v>
      </c>
      <c r="M1191" s="21">
        <f t="shared" si="92"/>
        <v>0</v>
      </c>
      <c r="N1191" s="5">
        <f t="shared" si="93"/>
        <v>0</v>
      </c>
      <c r="O1191" s="5">
        <f t="shared" si="94"/>
        <v>0</v>
      </c>
      <c r="P1191" s="22" t="str">
        <f>IF(Original!O1191="mÃ¤nnlich","0",IF(Original!O1191="weiblich","1",""))</f>
        <v>0</v>
      </c>
      <c r="Q1191" s="22">
        <f>IFERROR(INDEX(Alter!$B$1:$B$7,MATCH(LEFT(Original!P1191,5),Alter!$A$1:$A$7,0)),"")</f>
        <v>3</v>
      </c>
      <c r="R1191" s="23">
        <f>IFERROR(INDEX(Abschluss!$B$1:$B$10,MATCH(Original!Q1191,Abschluss!$A$1:$A$10,0)),"")</f>
        <v>7</v>
      </c>
      <c r="S1191" s="23">
        <f>IFERROR(INDEX(Tätigkeit!$B$1:$B$10,MATCH(Original!R1191,Tätigkeit!$A$1:$A$10,0)),"")</f>
        <v>1</v>
      </c>
      <c r="T1191" s="23" t="str">
        <f>IFERROR(INDEX(Berufsfeld!$B$1:$B$16,MATCH(Original!S1191,Berufsfeld!$A$1:$A$16,0)),"")</f>
        <v/>
      </c>
      <c r="U1191" s="23">
        <f>IFERROR(INDEX(Studium!$B$1:$B$11,MATCH(Original!T1191,Studium!$A$1:$A$11,0)),"")</f>
        <v>2</v>
      </c>
      <c r="V1191" s="24">
        <f>IFERROR(INDEX(Einkommen!$B$1:$B$17,MATCH(Original!U1191,Einkommen!$A$1:$A$17,0)),"")</f>
        <v>2</v>
      </c>
      <c r="W1191" s="24">
        <f>IF(Original!V1191="","",Original!V1191+1)</f>
        <v>5</v>
      </c>
      <c r="X1191" s="24">
        <f>IF(Original!W1191="","",Original!W1191+1)</f>
        <v>4</v>
      </c>
      <c r="Y1191" s="25">
        <f>IF(Original!X1191="ja",1,IF(Original!X1191="nein",0,""))</f>
        <v>1</v>
      </c>
      <c r="Z1191" s="25">
        <f>IF(Original!Y1191="ja",0,IF(Original!Y1191="nein",1,""))</f>
        <v>0</v>
      </c>
      <c r="AA1191" s="25">
        <f>IF(OR(Original!Z1191="Meine Meinung zu Amazon hat meine Entscheidung im ersten Teil des Fragebogens nicht beeinflusst.",neu!C1191=0),0,IF(AND(Original!Z1191="Ich habe mich wegen meiner Amazon-Vorbehalte im ersten Teil des Fragebogens fÃ¼r das Spenden entschieden.",neu!C1191=1),1,""))</f>
        <v>0</v>
      </c>
      <c r="AB1191" s="19"/>
    </row>
    <row r="1192" spans="1:28" x14ac:dyDescent="0.3">
      <c r="A1192" s="17">
        <f>IF(ISBLANK(Original!C1192),1,0)</f>
        <v>1</v>
      </c>
      <c r="B1192" s="2" t="str">
        <f>MID(Original!D1192,8,1)&amp;MID(Original!F1192,8,1)</f>
        <v>A</v>
      </c>
      <c r="C1192" s="17">
        <f t="shared" si="90"/>
        <v>1</v>
      </c>
      <c r="D1192" s="18">
        <f>Original!G1192+1</f>
        <v>5</v>
      </c>
      <c r="E1192" s="18">
        <f>Original!H1192+1</f>
        <v>5</v>
      </c>
      <c r="F1192" s="18">
        <f>10-Original!I1192+1</f>
        <v>4</v>
      </c>
      <c r="G1192" s="18">
        <f>Original!J1192+1</f>
        <v>4</v>
      </c>
      <c r="H1192" s="18">
        <f>Original!K1192+1</f>
        <v>4</v>
      </c>
      <c r="I1192" s="18">
        <f>10-Original!L1192+1</f>
        <v>3</v>
      </c>
      <c r="J1192" s="4">
        <f t="shared" si="91"/>
        <v>4.166666666666667</v>
      </c>
      <c r="K1192" s="18">
        <f>Original!M1192</f>
        <v>9</v>
      </c>
      <c r="L1192" s="20">
        <f>IF(RIGHT(Original!N1192,3)="â‚¬",LEFT(Original!N1192,(LEN(Original!N1192)-3)),Original!N1192)</f>
        <v>400</v>
      </c>
      <c r="M1192" s="21">
        <f t="shared" si="92"/>
        <v>400</v>
      </c>
      <c r="N1192" s="5">
        <f t="shared" si="93"/>
        <v>400</v>
      </c>
      <c r="O1192" s="5">
        <f t="shared" si="94"/>
        <v>400</v>
      </c>
      <c r="P1192" s="22" t="str">
        <f>IF(Original!O1192="mÃ¤nnlich","0",IF(Original!O1192="weiblich","1",""))</f>
        <v>1</v>
      </c>
      <c r="Q1192" s="22">
        <f>IFERROR(INDEX(Alter!$B$1:$B$7,MATCH(LEFT(Original!P1192,5),Alter!$A$1:$A$7,0)),"")</f>
        <v>2</v>
      </c>
      <c r="R1192" s="23">
        <f>IFERROR(INDEX(Abschluss!$B$1:$B$10,MATCH(Original!Q1192,Abschluss!$A$1:$A$10,0)),"")</f>
        <v>8</v>
      </c>
      <c r="S1192" s="23">
        <f>IFERROR(INDEX(Tätigkeit!$B$1:$B$10,MATCH(Original!R1192,Tätigkeit!$A$1:$A$10,0)),"")</f>
        <v>1</v>
      </c>
      <c r="T1192" s="23">
        <f>IFERROR(INDEX(Berufsfeld!$B$1:$B$16,MATCH(Original!S1192,Berufsfeld!$A$1:$A$16,0)),"")</f>
        <v>8</v>
      </c>
      <c r="U1192" s="23">
        <f>IFERROR(INDEX(Studium!$B$1:$B$11,MATCH(Original!T1192,Studium!$A$1:$A$11,0)),"")</f>
        <v>5</v>
      </c>
      <c r="V1192" s="24">
        <f>IFERROR(INDEX(Einkommen!$B$1:$B$17,MATCH(Original!U1192,Einkommen!$A$1:$A$17,0)),"")</f>
        <v>3</v>
      </c>
      <c r="W1192" s="24">
        <f>IF(Original!V1192="","",Original!V1192+1)</f>
        <v>3</v>
      </c>
      <c r="X1192" s="24">
        <f>IF(Original!W1192="","",Original!W1192+1)</f>
        <v>3</v>
      </c>
      <c r="Y1192" s="25">
        <f>IF(Original!X1192="ja",1,IF(Original!X1192="nein",0,""))</f>
        <v>0</v>
      </c>
      <c r="Z1192" s="25">
        <f>IF(Original!Y1192="ja",0,IF(Original!Y1192="nein",1,""))</f>
        <v>0</v>
      </c>
      <c r="AA1192" s="25">
        <f>IF(OR(Original!Z1192="Meine Meinung zu Amazon hat meine Entscheidung im ersten Teil des Fragebogens nicht beeinflusst.",neu!C1192=0),0,IF(AND(Original!Z1192="Ich habe mich wegen meiner Amazon-Vorbehalte im ersten Teil des Fragebogens fÃ¼r das Spenden entschieden.",neu!C1192=1),1,""))</f>
        <v>0</v>
      </c>
      <c r="AB1192" s="19"/>
    </row>
    <row r="1193" spans="1:28" x14ac:dyDescent="0.3">
      <c r="A1193" s="17">
        <f>IF(ISBLANK(Original!C1193),1,0)</f>
        <v>0</v>
      </c>
      <c r="B1193" s="2" t="str">
        <f>MID(Original!D1193,8,1)&amp;MID(Original!F1193,8,1)</f>
        <v>A</v>
      </c>
      <c r="C1193" s="17">
        <f t="shared" si="90"/>
        <v>1</v>
      </c>
      <c r="D1193" s="18">
        <f>Original!G1193+1</f>
        <v>5</v>
      </c>
      <c r="E1193" s="18">
        <f>Original!H1193+1</f>
        <v>5</v>
      </c>
      <c r="F1193" s="18">
        <f>10-Original!I1193+1</f>
        <v>3</v>
      </c>
      <c r="G1193" s="18">
        <f>Original!J1193+1</f>
        <v>7</v>
      </c>
      <c r="H1193" s="18">
        <f>Original!K1193+1</f>
        <v>6</v>
      </c>
      <c r="I1193" s="18">
        <f>10-Original!L1193+1</f>
        <v>7</v>
      </c>
      <c r="J1193" s="4">
        <f t="shared" si="91"/>
        <v>5.5</v>
      </c>
      <c r="K1193" s="18">
        <f>Original!M1193</f>
        <v>7</v>
      </c>
      <c r="L1193" s="20">
        <f>IF(RIGHT(Original!N1193,3)="â‚¬",LEFT(Original!N1193,(LEN(Original!N1193)-3)),Original!N1193)</f>
        <v>200</v>
      </c>
      <c r="M1193" s="21">
        <f t="shared" si="92"/>
        <v>200</v>
      </c>
      <c r="N1193" s="5">
        <f t="shared" si="93"/>
        <v>200</v>
      </c>
      <c r="O1193" s="5">
        <f t="shared" si="94"/>
        <v>200</v>
      </c>
      <c r="P1193" s="22" t="str">
        <f>IF(Original!O1193="mÃ¤nnlich","0",IF(Original!O1193="weiblich","1",""))</f>
        <v>1</v>
      </c>
      <c r="Q1193" s="22">
        <f>IFERROR(INDEX(Alter!$B$1:$B$7,MATCH(LEFT(Original!P1193,5),Alter!$A$1:$A$7,0)),"")</f>
        <v>2</v>
      </c>
      <c r="R1193" s="23">
        <f>IFERROR(INDEX(Abschluss!$B$1:$B$10,MATCH(Original!Q1193,Abschluss!$A$1:$A$10,0)),"")</f>
        <v>4</v>
      </c>
      <c r="S1193" s="23">
        <f>IFERROR(INDEX(Tätigkeit!$B$1:$B$10,MATCH(Original!R1193,Tätigkeit!$A$1:$A$10,0)),"")</f>
        <v>1</v>
      </c>
      <c r="T1193" s="23">
        <f>IFERROR(INDEX(Berufsfeld!$B$1:$B$16,MATCH(Original!S1193,Berufsfeld!$A$1:$A$16,0)),"")</f>
        <v>1</v>
      </c>
      <c r="U1193" s="23">
        <f>IFERROR(INDEX(Studium!$B$1:$B$11,MATCH(Original!T1193,Studium!$A$1:$A$11,0)),"")</f>
        <v>2</v>
      </c>
      <c r="V1193" s="24">
        <f>IFERROR(INDEX(Einkommen!$B$1:$B$17,MATCH(Original!U1193,Einkommen!$A$1:$A$17,0)),"")</f>
        <v>1</v>
      </c>
      <c r="W1193" s="24">
        <f>IF(Original!V1193="","",Original!V1193+1)</f>
        <v>5</v>
      </c>
      <c r="X1193" s="24">
        <f>IF(Original!W1193="","",Original!W1193+1)</f>
        <v>3</v>
      </c>
      <c r="Y1193" s="25">
        <f>IF(Original!X1193="ja",1,IF(Original!X1193="nein",0,""))</f>
        <v>0</v>
      </c>
      <c r="Z1193" s="25">
        <f>IF(Original!Y1193="ja",0,IF(Original!Y1193="nein",1,""))</f>
        <v>0</v>
      </c>
      <c r="AA1193" s="25">
        <f>IF(OR(Original!Z1193="Meine Meinung zu Amazon hat meine Entscheidung im ersten Teil des Fragebogens nicht beeinflusst.",neu!C1193=0),0,IF(AND(Original!Z1193="Ich habe mich wegen meiner Amazon-Vorbehalte im ersten Teil des Fragebogens fÃ¼r das Spenden entschieden.",neu!C1193=1),1,""))</f>
        <v>1</v>
      </c>
      <c r="AB1193" s="19"/>
    </row>
    <row r="1194" spans="1:28" x14ac:dyDescent="0.3">
      <c r="A1194" s="17">
        <f>IF(ISBLANK(Original!C1194),1,0)</f>
        <v>1</v>
      </c>
      <c r="B1194" s="2" t="str">
        <f>MID(Original!D1194,8,1)&amp;MID(Original!F1194,8,1)</f>
        <v>A</v>
      </c>
      <c r="C1194" s="17">
        <f t="shared" si="90"/>
        <v>1</v>
      </c>
      <c r="D1194" s="18">
        <f>Original!G1194+1</f>
        <v>5</v>
      </c>
      <c r="E1194" s="18">
        <f>Original!H1194+1</f>
        <v>8</v>
      </c>
      <c r="F1194" s="18">
        <f>10-Original!I1194+1</f>
        <v>4</v>
      </c>
      <c r="G1194" s="18">
        <f>Original!J1194+1</f>
        <v>4</v>
      </c>
      <c r="H1194" s="18">
        <f>Original!K1194+1</f>
        <v>5</v>
      </c>
      <c r="I1194" s="18">
        <f>10-Original!L1194+1</f>
        <v>3</v>
      </c>
      <c r="J1194" s="4">
        <f t="shared" si="91"/>
        <v>4.833333333333333</v>
      </c>
      <c r="K1194" s="18">
        <f>Original!M1194</f>
        <v>7</v>
      </c>
      <c r="L1194" s="20">
        <f>IF(RIGHT(Original!N1194,3)="â‚¬",LEFT(Original!N1194,(LEN(Original!N1194)-3)),Original!N1194)</f>
        <v>500</v>
      </c>
      <c r="M1194" s="21">
        <f t="shared" si="92"/>
        <v>500</v>
      </c>
      <c r="N1194" s="5">
        <f t="shared" si="93"/>
        <v>500</v>
      </c>
      <c r="O1194" s="5">
        <f t="shared" si="94"/>
        <v>500</v>
      </c>
      <c r="P1194" s="22" t="str">
        <f>IF(Original!O1194="mÃ¤nnlich","0",IF(Original!O1194="weiblich","1",""))</f>
        <v>1</v>
      </c>
      <c r="Q1194" s="22">
        <f>IFERROR(INDEX(Alter!$B$1:$B$7,MATCH(LEFT(Original!P1194,5),Alter!$A$1:$A$7,0)),"")</f>
        <v>2</v>
      </c>
      <c r="R1194" s="23">
        <f>IFERROR(INDEX(Abschluss!$B$1:$B$10,MATCH(Original!Q1194,Abschluss!$A$1:$A$10,0)),"")</f>
        <v>4</v>
      </c>
      <c r="S1194" s="23">
        <f>IFERROR(INDEX(Tätigkeit!$B$1:$B$10,MATCH(Original!R1194,Tätigkeit!$A$1:$A$10,0)),"")</f>
        <v>1</v>
      </c>
      <c r="T1194" s="23">
        <f>IFERROR(INDEX(Berufsfeld!$B$1:$B$16,MATCH(Original!S1194,Berufsfeld!$A$1:$A$16,0)),"")</f>
        <v>4</v>
      </c>
      <c r="U1194" s="23">
        <f>IFERROR(INDEX(Studium!$B$1:$B$11,MATCH(Original!T1194,Studium!$A$1:$A$11,0)),"")</f>
        <v>5</v>
      </c>
      <c r="V1194" s="24">
        <f>IFERROR(INDEX(Einkommen!$B$1:$B$17,MATCH(Original!U1194,Einkommen!$A$1:$A$17,0)),"")</f>
        <v>2</v>
      </c>
      <c r="W1194" s="24">
        <f>IF(Original!V1194="","",Original!V1194+1)</f>
        <v>3</v>
      </c>
      <c r="X1194" s="24">
        <f>IF(Original!W1194="","",Original!W1194+1)</f>
        <v>4</v>
      </c>
      <c r="Y1194" s="25">
        <f>IF(Original!X1194="ja",1,IF(Original!X1194="nein",0,""))</f>
        <v>1</v>
      </c>
      <c r="Z1194" s="25">
        <f>IF(Original!Y1194="ja",0,IF(Original!Y1194="nein",1,""))</f>
        <v>1</v>
      </c>
      <c r="AA1194" s="25">
        <f>IF(OR(Original!Z1194="Meine Meinung zu Amazon hat meine Entscheidung im ersten Teil des Fragebogens nicht beeinflusst.",neu!C1194=0),0,IF(AND(Original!Z1194="Ich habe mich wegen meiner Amazon-Vorbehalte im ersten Teil des Fragebogens fÃ¼r das Spenden entschieden.",neu!C1194=1),1,""))</f>
        <v>0</v>
      </c>
      <c r="AB1194" s="19"/>
    </row>
    <row r="1195" spans="1:28" x14ac:dyDescent="0.3">
      <c r="A1195" s="17">
        <f>IF(ISBLANK(Original!C1195),1,0)</f>
        <v>1</v>
      </c>
      <c r="B1195" s="2" t="str">
        <f>MID(Original!D1195,8,1)&amp;MID(Original!F1195,8,1)</f>
        <v>A</v>
      </c>
      <c r="C1195" s="17">
        <f t="shared" si="90"/>
        <v>1</v>
      </c>
      <c r="D1195" s="18">
        <f>Original!G1195+1</f>
        <v>2</v>
      </c>
      <c r="E1195" s="18">
        <f>Original!H1195+1</f>
        <v>1</v>
      </c>
      <c r="F1195" s="18">
        <f>10-Original!I1195+1</f>
        <v>2</v>
      </c>
      <c r="G1195" s="18">
        <f>Original!J1195+1</f>
        <v>1</v>
      </c>
      <c r="H1195" s="18">
        <f>Original!K1195+1</f>
        <v>1</v>
      </c>
      <c r="I1195" s="18">
        <f>10-Original!L1195+1</f>
        <v>10</v>
      </c>
      <c r="J1195" s="4">
        <f t="shared" si="91"/>
        <v>2.8333333333333335</v>
      </c>
      <c r="K1195" s="18">
        <f>Original!M1195</f>
        <v>9</v>
      </c>
      <c r="L1195" s="20">
        <f>IF(RIGHT(Original!N1195,3)="â‚¬",LEFT(Original!N1195,(LEN(Original!N1195)-3)),Original!N1195)</f>
        <v>400</v>
      </c>
      <c r="M1195" s="21">
        <f t="shared" si="92"/>
        <v>400</v>
      </c>
      <c r="N1195" s="5">
        <f t="shared" si="93"/>
        <v>400</v>
      </c>
      <c r="O1195" s="5">
        <f t="shared" si="94"/>
        <v>400</v>
      </c>
      <c r="P1195" s="22" t="str">
        <f>IF(Original!O1195="mÃ¤nnlich","0",IF(Original!O1195="weiblich","1",""))</f>
        <v>0</v>
      </c>
      <c r="Q1195" s="22">
        <f>IFERROR(INDEX(Alter!$B$1:$B$7,MATCH(LEFT(Original!P1195,5),Alter!$A$1:$A$7,0)),"")</f>
        <v>3</v>
      </c>
      <c r="R1195" s="23">
        <f>IFERROR(INDEX(Abschluss!$B$1:$B$10,MATCH(Original!Q1195,Abschluss!$A$1:$A$10,0)),"")</f>
        <v>7</v>
      </c>
      <c r="S1195" s="23">
        <f>IFERROR(INDEX(Tätigkeit!$B$1:$B$10,MATCH(Original!R1195,Tätigkeit!$A$1:$A$10,0)),"")</f>
        <v>1</v>
      </c>
      <c r="T1195" s="23">
        <f>IFERROR(INDEX(Berufsfeld!$B$1:$B$16,MATCH(Original!S1195,Berufsfeld!$A$1:$A$16,0)),"")</f>
        <v>11</v>
      </c>
      <c r="U1195" s="23">
        <f>IFERROR(INDEX(Studium!$B$1:$B$11,MATCH(Original!T1195,Studium!$A$1:$A$11,0)),"")</f>
        <v>9</v>
      </c>
      <c r="V1195" s="24">
        <f>IFERROR(INDEX(Einkommen!$B$1:$B$17,MATCH(Original!U1195,Einkommen!$A$1:$A$17,0)),"")</f>
        <v>2</v>
      </c>
      <c r="W1195" s="24">
        <f>IF(Original!V1195="","",Original!V1195+1)</f>
        <v>1</v>
      </c>
      <c r="X1195" s="24">
        <f>IF(Original!W1195="","",Original!W1195+1)</f>
        <v>1</v>
      </c>
      <c r="Y1195" s="25">
        <f>IF(Original!X1195="ja",1,IF(Original!X1195="nein",0,""))</f>
        <v>1</v>
      </c>
      <c r="Z1195" s="25">
        <f>IF(Original!Y1195="ja",0,IF(Original!Y1195="nein",1,""))</f>
        <v>0</v>
      </c>
      <c r="AA1195" s="25">
        <f>IF(OR(Original!Z1195="Meine Meinung zu Amazon hat meine Entscheidung im ersten Teil des Fragebogens nicht beeinflusst.",neu!C1195=0),0,IF(AND(Original!Z1195="Ich habe mich wegen meiner Amazon-Vorbehalte im ersten Teil des Fragebogens fÃ¼r das Spenden entschieden.",neu!C1195=1),1,""))</f>
        <v>1</v>
      </c>
      <c r="AB1195" s="19"/>
    </row>
    <row r="1196" spans="1:28" x14ac:dyDescent="0.3">
      <c r="A1196" s="17">
        <f>IF(ISBLANK(Original!C1196),1,0)</f>
        <v>1</v>
      </c>
      <c r="B1196" s="2" t="str">
        <f>MID(Original!D1196,8,1)&amp;MID(Original!F1196,8,1)</f>
        <v>A</v>
      </c>
      <c r="C1196" s="17">
        <f t="shared" si="90"/>
        <v>1</v>
      </c>
      <c r="D1196" s="18">
        <f>Original!G1196+1</f>
        <v>9</v>
      </c>
      <c r="E1196" s="18">
        <f>Original!H1196+1</f>
        <v>10</v>
      </c>
      <c r="F1196" s="18">
        <f>10-Original!I1196+1</f>
        <v>4</v>
      </c>
      <c r="G1196" s="18">
        <f>Original!J1196+1</f>
        <v>8</v>
      </c>
      <c r="H1196" s="18">
        <f>Original!K1196+1</f>
        <v>6</v>
      </c>
      <c r="I1196" s="18">
        <f>10-Original!L1196+1</f>
        <v>6</v>
      </c>
      <c r="J1196" s="4">
        <f t="shared" si="91"/>
        <v>7.166666666666667</v>
      </c>
      <c r="K1196" s="18">
        <f>Original!M1196</f>
        <v>8</v>
      </c>
      <c r="L1196" s="20">
        <f>IF(RIGHT(Original!N1196,3)="â‚¬",LEFT(Original!N1196,(LEN(Original!N1196)-3)),Original!N1196)</f>
        <v>100</v>
      </c>
      <c r="M1196" s="21">
        <f t="shared" si="92"/>
        <v>100</v>
      </c>
      <c r="N1196" s="5">
        <f t="shared" si="93"/>
        <v>100</v>
      </c>
      <c r="O1196" s="5">
        <f t="shared" si="94"/>
        <v>100</v>
      </c>
      <c r="P1196" s="22" t="str">
        <f>IF(Original!O1196="mÃ¤nnlich","0",IF(Original!O1196="weiblich","1",""))</f>
        <v>1</v>
      </c>
      <c r="Q1196" s="22">
        <f>IFERROR(INDEX(Alter!$B$1:$B$7,MATCH(LEFT(Original!P1196,5),Alter!$A$1:$A$7,0)),"")</f>
        <v>2</v>
      </c>
      <c r="R1196" s="23">
        <f>IFERROR(INDEX(Abschluss!$B$1:$B$10,MATCH(Original!Q1196,Abschluss!$A$1:$A$10,0)),"")</f>
        <v>7</v>
      </c>
      <c r="S1196" s="23">
        <f>IFERROR(INDEX(Tätigkeit!$B$1:$B$10,MATCH(Original!R1196,Tätigkeit!$A$1:$A$10,0)),"")</f>
        <v>1</v>
      </c>
      <c r="T1196" s="23" t="str">
        <f>IFERROR(INDEX(Berufsfeld!$B$1:$B$16,MATCH(Original!S1196,Berufsfeld!$A$1:$A$16,0)),"")</f>
        <v/>
      </c>
      <c r="U1196" s="23">
        <f>IFERROR(INDEX(Studium!$B$1:$B$11,MATCH(Original!T1196,Studium!$A$1:$A$11,0)),"")</f>
        <v>5</v>
      </c>
      <c r="V1196" s="24">
        <f>IFERROR(INDEX(Einkommen!$B$1:$B$17,MATCH(Original!U1196,Einkommen!$A$1:$A$17,0)),"")</f>
        <v>2</v>
      </c>
      <c r="W1196" s="24">
        <f>IF(Original!V1196="","",Original!V1196+1)</f>
        <v>5</v>
      </c>
      <c r="X1196" s="24">
        <f>IF(Original!W1196="","",Original!W1196+1)</f>
        <v>4</v>
      </c>
      <c r="Y1196" s="25">
        <f>IF(Original!X1196="ja",1,IF(Original!X1196="nein",0,""))</f>
        <v>0</v>
      </c>
      <c r="Z1196" s="25">
        <f>IF(Original!Y1196="ja",0,IF(Original!Y1196="nein",1,""))</f>
        <v>0</v>
      </c>
      <c r="AA1196" s="25">
        <f>IF(OR(Original!Z1196="Meine Meinung zu Amazon hat meine Entscheidung im ersten Teil des Fragebogens nicht beeinflusst.",neu!C1196=0),0,IF(AND(Original!Z1196="Ich habe mich wegen meiner Amazon-Vorbehalte im ersten Teil des Fragebogens fÃ¼r das Spenden entschieden.",neu!C1196=1),1,""))</f>
        <v>0</v>
      </c>
      <c r="AB1196" s="19"/>
    </row>
    <row r="1197" spans="1:28" x14ac:dyDescent="0.3">
      <c r="A1197" s="17">
        <f>IF(ISBLANK(Original!C1197),1,0)</f>
        <v>0</v>
      </c>
      <c r="B1197" s="2" t="str">
        <f>MID(Original!D1197,8,1)&amp;MID(Original!F1197,8,1)</f>
        <v>B</v>
      </c>
      <c r="C1197" s="17">
        <f t="shared" si="90"/>
        <v>0</v>
      </c>
      <c r="D1197" s="18">
        <f>Original!G1197+1</f>
        <v>6</v>
      </c>
      <c r="E1197" s="18">
        <f>Original!H1197+1</f>
        <v>5</v>
      </c>
      <c r="F1197" s="18">
        <f>10-Original!I1197+1</f>
        <v>3</v>
      </c>
      <c r="G1197" s="18">
        <f>Original!J1197+1</f>
        <v>5</v>
      </c>
      <c r="H1197" s="18">
        <f>Original!K1197+1</f>
        <v>4</v>
      </c>
      <c r="I1197" s="18">
        <f>10-Original!L1197+1</f>
        <v>8</v>
      </c>
      <c r="J1197" s="4">
        <f t="shared" si="91"/>
        <v>5.166666666666667</v>
      </c>
      <c r="K1197" s="18">
        <f>Original!M1197</f>
        <v>1</v>
      </c>
      <c r="L1197" s="20">
        <f>IF(RIGHT(Original!N1197,3)="â‚¬",LEFT(Original!N1197,(LEN(Original!N1197)-3)),Original!N1197)</f>
        <v>0</v>
      </c>
      <c r="M1197" s="21">
        <f t="shared" si="92"/>
        <v>0</v>
      </c>
      <c r="N1197" s="5">
        <f t="shared" si="93"/>
        <v>0</v>
      </c>
      <c r="O1197" s="5">
        <f t="shared" si="94"/>
        <v>0</v>
      </c>
      <c r="P1197" s="22" t="str">
        <f>IF(Original!O1197="mÃ¤nnlich","0",IF(Original!O1197="weiblich","1",""))</f>
        <v>1</v>
      </c>
      <c r="Q1197" s="22">
        <f>IFERROR(INDEX(Alter!$B$1:$B$7,MATCH(LEFT(Original!P1197,5),Alter!$A$1:$A$7,0)),"")</f>
        <v>3</v>
      </c>
      <c r="R1197" s="23">
        <f>IFERROR(INDEX(Abschluss!$B$1:$B$10,MATCH(Original!Q1197,Abschluss!$A$1:$A$10,0)),"")</f>
        <v>7</v>
      </c>
      <c r="S1197" s="23">
        <f>IFERROR(INDEX(Tätigkeit!$B$1:$B$10,MATCH(Original!R1197,Tätigkeit!$A$1:$A$10,0)),"")</f>
        <v>2</v>
      </c>
      <c r="T1197" s="23">
        <f>IFERROR(INDEX(Berufsfeld!$B$1:$B$16,MATCH(Original!S1197,Berufsfeld!$A$1:$A$16,0)),"")</f>
        <v>5</v>
      </c>
      <c r="U1197" s="23">
        <f>IFERROR(INDEX(Studium!$B$1:$B$11,MATCH(Original!T1197,Studium!$A$1:$A$11,0)),"")</f>
        <v>1</v>
      </c>
      <c r="V1197" s="24">
        <f>IFERROR(INDEX(Einkommen!$B$1:$B$17,MATCH(Original!U1197,Einkommen!$A$1:$A$17,0)),"")</f>
        <v>4</v>
      </c>
      <c r="W1197" s="24">
        <f>IF(Original!V1197="","",Original!V1197+1)</f>
        <v>5</v>
      </c>
      <c r="X1197" s="24">
        <f>IF(Original!W1197="","",Original!W1197+1)</f>
        <v>5</v>
      </c>
      <c r="Y1197" s="25">
        <f>IF(Original!X1197="ja",1,IF(Original!X1197="nein",0,""))</f>
        <v>1</v>
      </c>
      <c r="Z1197" s="25">
        <f>IF(Original!Y1197="ja",0,IF(Original!Y1197="nein",1,""))</f>
        <v>0</v>
      </c>
      <c r="AA1197" s="25">
        <f>IF(OR(Original!Z1197="Meine Meinung zu Amazon hat meine Entscheidung im ersten Teil des Fragebogens nicht beeinflusst.",neu!C1197=0),0,IF(AND(Original!Z1197="Ich habe mich wegen meiner Amazon-Vorbehalte im ersten Teil des Fragebogens fÃ¼r das Spenden entschieden.",neu!C1197=1),1,""))</f>
        <v>0</v>
      </c>
      <c r="AB1197" s="19"/>
    </row>
    <row r="1198" spans="1:28" x14ac:dyDescent="0.3">
      <c r="A1198" s="17">
        <f>IF(ISBLANK(Original!C1198),1,0)</f>
        <v>1</v>
      </c>
      <c r="B1198" s="2" t="str">
        <f>MID(Original!D1198,8,1)&amp;MID(Original!F1198,8,1)</f>
        <v>A</v>
      </c>
      <c r="C1198" s="17">
        <f t="shared" si="90"/>
        <v>1</v>
      </c>
      <c r="D1198" s="18">
        <f>Original!G1198+1</f>
        <v>8</v>
      </c>
      <c r="E1198" s="18">
        <f>Original!H1198+1</f>
        <v>4</v>
      </c>
      <c r="F1198" s="18">
        <f>10-Original!I1198+1</f>
        <v>2</v>
      </c>
      <c r="G1198" s="18">
        <f>Original!J1198+1</f>
        <v>6</v>
      </c>
      <c r="H1198" s="18">
        <f>Original!K1198+1</f>
        <v>3</v>
      </c>
      <c r="I1198" s="18">
        <f>10-Original!L1198+1</f>
        <v>6</v>
      </c>
      <c r="J1198" s="4">
        <f t="shared" si="91"/>
        <v>4.833333333333333</v>
      </c>
      <c r="K1198" s="18">
        <f>Original!M1198</f>
        <v>6</v>
      </c>
      <c r="L1198" s="20">
        <f>IF(RIGHT(Original!N1198,3)="â‚¬",LEFT(Original!N1198,(LEN(Original!N1198)-3)),Original!N1198)</f>
        <v>100</v>
      </c>
      <c r="M1198" s="21">
        <f t="shared" si="92"/>
        <v>100</v>
      </c>
      <c r="N1198" s="5">
        <f t="shared" si="93"/>
        <v>100</v>
      </c>
      <c r="O1198" s="5">
        <f t="shared" si="94"/>
        <v>100</v>
      </c>
      <c r="P1198" s="22" t="str">
        <f>IF(Original!O1198="mÃ¤nnlich","0",IF(Original!O1198="weiblich","1",""))</f>
        <v>1</v>
      </c>
      <c r="Q1198" s="22">
        <f>IFERROR(INDEX(Alter!$B$1:$B$7,MATCH(LEFT(Original!P1198,5),Alter!$A$1:$A$7,0)),"")</f>
        <v>2</v>
      </c>
      <c r="R1198" s="23">
        <f>IFERROR(INDEX(Abschluss!$B$1:$B$10,MATCH(Original!Q1198,Abschluss!$A$1:$A$10,0)),"")</f>
        <v>8</v>
      </c>
      <c r="S1198" s="23">
        <f>IFERROR(INDEX(Tätigkeit!$B$1:$B$10,MATCH(Original!R1198,Tätigkeit!$A$1:$A$10,0)),"")</f>
        <v>1</v>
      </c>
      <c r="T1198" s="23">
        <f>IFERROR(INDEX(Berufsfeld!$B$1:$B$16,MATCH(Original!S1198,Berufsfeld!$A$1:$A$16,0)),"")</f>
        <v>1</v>
      </c>
      <c r="U1198" s="23">
        <f>IFERROR(INDEX(Studium!$B$1:$B$11,MATCH(Original!T1198,Studium!$A$1:$A$11,0)),"")</f>
        <v>7</v>
      </c>
      <c r="V1198" s="24">
        <f>IFERROR(INDEX(Einkommen!$B$1:$B$17,MATCH(Original!U1198,Einkommen!$A$1:$A$17,0)),"")</f>
        <v>2</v>
      </c>
      <c r="W1198" s="24">
        <f>IF(Original!V1198="","",Original!V1198+1)</f>
        <v>3</v>
      </c>
      <c r="X1198" s="24">
        <f>IF(Original!W1198="","",Original!W1198+1)</f>
        <v>5</v>
      </c>
      <c r="Y1198" s="25">
        <f>IF(Original!X1198="ja",1,IF(Original!X1198="nein",0,""))</f>
        <v>1</v>
      </c>
      <c r="Z1198" s="25">
        <f>IF(Original!Y1198="ja",0,IF(Original!Y1198="nein",1,""))</f>
        <v>0</v>
      </c>
      <c r="AA1198" s="25">
        <f>IF(OR(Original!Z1198="Meine Meinung zu Amazon hat meine Entscheidung im ersten Teil des Fragebogens nicht beeinflusst.",neu!C1198=0),0,IF(AND(Original!Z1198="Ich habe mich wegen meiner Amazon-Vorbehalte im ersten Teil des Fragebogens fÃ¼r das Spenden entschieden.",neu!C1198=1),1,""))</f>
        <v>0</v>
      </c>
      <c r="AB1198" s="19"/>
    </row>
    <row r="1199" spans="1:28" x14ac:dyDescent="0.3">
      <c r="A1199" s="17">
        <f>IF(ISBLANK(Original!C1199),1,0)</f>
        <v>0</v>
      </c>
      <c r="B1199" s="2" t="str">
        <f>MID(Original!D1199,8,1)&amp;MID(Original!F1199,8,1)</f>
        <v>A</v>
      </c>
      <c r="C1199" s="17">
        <f t="shared" si="90"/>
        <v>1</v>
      </c>
      <c r="D1199" s="18">
        <f>Original!G1199+1</f>
        <v>7</v>
      </c>
      <c r="E1199" s="18">
        <f>Original!H1199+1</f>
        <v>7</v>
      </c>
      <c r="F1199" s="18">
        <f>10-Original!I1199+1</f>
        <v>4</v>
      </c>
      <c r="G1199" s="18">
        <f>Original!J1199+1</f>
        <v>9</v>
      </c>
      <c r="H1199" s="18">
        <f>Original!K1199+1</f>
        <v>5</v>
      </c>
      <c r="I1199" s="18">
        <f>10-Original!L1199+1</f>
        <v>7</v>
      </c>
      <c r="J1199" s="4">
        <f t="shared" si="91"/>
        <v>6.5</v>
      </c>
      <c r="K1199" s="18">
        <f>Original!M1199</f>
        <v>6</v>
      </c>
      <c r="L1199" s="20">
        <f>IF(RIGHT(Original!N1199,3)="â‚¬",LEFT(Original!N1199,(LEN(Original!N1199)-3)),Original!N1199)</f>
        <v>100</v>
      </c>
      <c r="M1199" s="21">
        <f t="shared" si="92"/>
        <v>100</v>
      </c>
      <c r="N1199" s="5">
        <f t="shared" si="93"/>
        <v>100</v>
      </c>
      <c r="O1199" s="5">
        <f t="shared" si="94"/>
        <v>100</v>
      </c>
      <c r="P1199" s="22" t="str">
        <f>IF(Original!O1199="mÃ¤nnlich","0",IF(Original!O1199="weiblich","1",""))</f>
        <v>1</v>
      </c>
      <c r="Q1199" s="22">
        <f>IFERROR(INDEX(Alter!$B$1:$B$7,MATCH(LEFT(Original!P1199,5),Alter!$A$1:$A$7,0)),"")</f>
        <v>2</v>
      </c>
      <c r="R1199" s="23">
        <f>IFERROR(INDEX(Abschluss!$B$1:$B$10,MATCH(Original!Q1199,Abschluss!$A$1:$A$10,0)),"")</f>
        <v>7</v>
      </c>
      <c r="S1199" s="23">
        <f>IFERROR(INDEX(Tätigkeit!$B$1:$B$10,MATCH(Original!R1199,Tätigkeit!$A$1:$A$10,0)),"")</f>
        <v>1</v>
      </c>
      <c r="T1199" s="23">
        <f>IFERROR(INDEX(Berufsfeld!$B$1:$B$16,MATCH(Original!S1199,Berufsfeld!$A$1:$A$16,0)),"")</f>
        <v>6</v>
      </c>
      <c r="U1199" s="23">
        <f>IFERROR(INDEX(Studium!$B$1:$B$11,MATCH(Original!T1199,Studium!$A$1:$A$11,0)),"")</f>
        <v>9</v>
      </c>
      <c r="V1199" s="24">
        <f>IFERROR(INDEX(Einkommen!$B$1:$B$17,MATCH(Original!U1199,Einkommen!$A$1:$A$17,0)),"")</f>
        <v>1</v>
      </c>
      <c r="W1199" s="24">
        <f>IF(Original!V1199="","",Original!V1199+1)</f>
        <v>3</v>
      </c>
      <c r="X1199" s="24">
        <f>IF(Original!W1199="","",Original!W1199+1)</f>
        <v>3</v>
      </c>
      <c r="Y1199" s="25">
        <f>IF(Original!X1199="ja",1,IF(Original!X1199="nein",0,""))</f>
        <v>1</v>
      </c>
      <c r="Z1199" s="25">
        <f>IF(Original!Y1199="ja",0,IF(Original!Y1199="nein",1,""))</f>
        <v>0</v>
      </c>
      <c r="AA1199" s="25">
        <f>IF(OR(Original!Z1199="Meine Meinung zu Amazon hat meine Entscheidung im ersten Teil des Fragebogens nicht beeinflusst.",neu!C1199=0),0,IF(AND(Original!Z1199="Ich habe mich wegen meiner Amazon-Vorbehalte im ersten Teil des Fragebogens fÃ¼r das Spenden entschieden.",neu!C1199=1),1,""))</f>
        <v>0</v>
      </c>
      <c r="AB1199" s="19"/>
    </row>
    <row r="1200" spans="1:28" x14ac:dyDescent="0.3">
      <c r="A1200" s="17">
        <f>IF(ISBLANK(Original!C1200),1,0)</f>
        <v>1</v>
      </c>
      <c r="B1200" s="2" t="str">
        <f>MID(Original!D1200,8,1)&amp;MID(Original!F1200,8,1)</f>
        <v>A</v>
      </c>
      <c r="C1200" s="17">
        <f t="shared" si="90"/>
        <v>1</v>
      </c>
      <c r="D1200" s="18">
        <f>Original!G1200+1</f>
        <v>8</v>
      </c>
      <c r="E1200" s="18">
        <f>Original!H1200+1</f>
        <v>9</v>
      </c>
      <c r="F1200" s="18">
        <f>10-Original!I1200+1</f>
        <v>1</v>
      </c>
      <c r="G1200" s="18">
        <f>Original!J1200+1</f>
        <v>4</v>
      </c>
      <c r="H1200" s="18">
        <f>Original!K1200+1</f>
        <v>4</v>
      </c>
      <c r="I1200" s="18">
        <f>10-Original!L1200+1</f>
        <v>6</v>
      </c>
      <c r="J1200" s="4">
        <f t="shared" si="91"/>
        <v>5.333333333333333</v>
      </c>
      <c r="K1200" s="18">
        <f>Original!M1200</f>
        <v>8</v>
      </c>
      <c r="L1200" s="20" t="str">
        <f>IF(RIGHT(Original!N1200,3)="â‚¬",LEFT(Original!N1200,(LEN(Original!N1200)-3)),Original!N1200)</f>
        <v>150</v>
      </c>
      <c r="M1200" s="21" t="str">
        <f t="shared" si="92"/>
        <v>150</v>
      </c>
      <c r="N1200" s="5" t="str">
        <f t="shared" si="93"/>
        <v>150</v>
      </c>
      <c r="O1200" s="5">
        <f t="shared" si="94"/>
        <v>150</v>
      </c>
      <c r="P1200" s="22" t="str">
        <f>IF(Original!O1200="mÃ¤nnlich","0",IF(Original!O1200="weiblich","1",""))</f>
        <v>1</v>
      </c>
      <c r="Q1200" s="22">
        <f>IFERROR(INDEX(Alter!$B$1:$B$7,MATCH(LEFT(Original!P1200,5),Alter!$A$1:$A$7,0)),"")</f>
        <v>2</v>
      </c>
      <c r="R1200" s="23">
        <f>IFERROR(INDEX(Abschluss!$B$1:$B$10,MATCH(Original!Q1200,Abschluss!$A$1:$A$10,0)),"")</f>
        <v>4</v>
      </c>
      <c r="S1200" s="23">
        <f>IFERROR(INDEX(Tätigkeit!$B$1:$B$10,MATCH(Original!R1200,Tätigkeit!$A$1:$A$10,0)),"")</f>
        <v>1</v>
      </c>
      <c r="T1200" s="23">
        <f>IFERROR(INDEX(Berufsfeld!$B$1:$B$16,MATCH(Original!S1200,Berufsfeld!$A$1:$A$16,0)),"")</f>
        <v>2</v>
      </c>
      <c r="U1200" s="23">
        <f>IFERROR(INDEX(Studium!$B$1:$B$11,MATCH(Original!T1200,Studium!$A$1:$A$11,0)),"")</f>
        <v>5</v>
      </c>
      <c r="V1200" s="24">
        <f>IFERROR(INDEX(Einkommen!$B$1:$B$17,MATCH(Original!U1200,Einkommen!$A$1:$A$17,0)),"")</f>
        <v>2</v>
      </c>
      <c r="W1200" s="24">
        <f>IF(Original!V1200="","",Original!V1200+1)</f>
        <v>5</v>
      </c>
      <c r="X1200" s="24">
        <f>IF(Original!W1200="","",Original!W1200+1)</f>
        <v>3</v>
      </c>
      <c r="Y1200" s="25">
        <f>IF(Original!X1200="ja",1,IF(Original!X1200="nein",0,""))</f>
        <v>1</v>
      </c>
      <c r="Z1200" s="25">
        <f>IF(Original!Y1200="ja",0,IF(Original!Y1200="nein",1,""))</f>
        <v>0</v>
      </c>
      <c r="AA1200" s="25">
        <f>IF(OR(Original!Z1200="Meine Meinung zu Amazon hat meine Entscheidung im ersten Teil des Fragebogens nicht beeinflusst.",neu!C1200=0),0,IF(AND(Original!Z1200="Ich habe mich wegen meiner Amazon-Vorbehalte im ersten Teil des Fragebogens fÃ¼r das Spenden entschieden.",neu!C1200=1),1,""))</f>
        <v>0</v>
      </c>
      <c r="AB1200" s="19"/>
    </row>
    <row r="1201" spans="1:28" x14ac:dyDescent="0.3">
      <c r="A1201" s="17">
        <f>IF(ISBLANK(Original!C1201),1,0)</f>
        <v>1</v>
      </c>
      <c r="B1201" s="2" t="str">
        <f>MID(Original!D1201,8,1)&amp;MID(Original!F1201,8,1)</f>
        <v>A</v>
      </c>
      <c r="C1201" s="17">
        <f t="shared" si="90"/>
        <v>1</v>
      </c>
      <c r="D1201" s="18">
        <f>Original!G1201+1</f>
        <v>3</v>
      </c>
      <c r="E1201" s="18">
        <f>Original!H1201+1</f>
        <v>3</v>
      </c>
      <c r="F1201" s="18">
        <f>10-Original!I1201+1</f>
        <v>5</v>
      </c>
      <c r="G1201" s="18">
        <f>Original!J1201+1</f>
        <v>4</v>
      </c>
      <c r="H1201" s="18">
        <f>Original!K1201+1</f>
        <v>4</v>
      </c>
      <c r="I1201" s="18">
        <f>10-Original!L1201+1</f>
        <v>5</v>
      </c>
      <c r="J1201" s="4">
        <f t="shared" si="91"/>
        <v>4</v>
      </c>
      <c r="K1201" s="18">
        <f>Original!M1201</f>
        <v>2</v>
      </c>
      <c r="L1201" s="20" t="str">
        <f>IF(RIGHT(Original!N1201,3)="â‚¬",LEFT(Original!N1201,(LEN(Original!N1201)-3)),Original!N1201)</f>
        <v>200</v>
      </c>
      <c r="M1201" s="21" t="str">
        <f t="shared" si="92"/>
        <v>200</v>
      </c>
      <c r="N1201" s="5" t="str">
        <f t="shared" si="93"/>
        <v>200</v>
      </c>
      <c r="O1201" s="5">
        <f t="shared" si="94"/>
        <v>200</v>
      </c>
      <c r="P1201" s="22" t="str">
        <f>IF(Original!O1201="mÃ¤nnlich","0",IF(Original!O1201="weiblich","1",""))</f>
        <v>1</v>
      </c>
      <c r="Q1201" s="22">
        <f>IFERROR(INDEX(Alter!$B$1:$B$7,MATCH(LEFT(Original!P1201,5),Alter!$A$1:$A$7,0)),"")</f>
        <v>3</v>
      </c>
      <c r="R1201" s="23">
        <f>IFERROR(INDEX(Abschluss!$B$1:$B$10,MATCH(Original!Q1201,Abschluss!$A$1:$A$10,0)),"")</f>
        <v>7</v>
      </c>
      <c r="S1201" s="23">
        <f>IFERROR(INDEX(Tätigkeit!$B$1:$B$10,MATCH(Original!R1201,Tätigkeit!$A$1:$A$10,0)),"")</f>
        <v>1</v>
      </c>
      <c r="T1201" s="23">
        <f>IFERROR(INDEX(Berufsfeld!$B$1:$B$16,MATCH(Original!S1201,Berufsfeld!$A$1:$A$16,0)),"")</f>
        <v>1</v>
      </c>
      <c r="U1201" s="23">
        <f>IFERROR(INDEX(Studium!$B$1:$B$11,MATCH(Original!T1201,Studium!$A$1:$A$11,0)),"")</f>
        <v>2</v>
      </c>
      <c r="V1201" s="24">
        <f>IFERROR(INDEX(Einkommen!$B$1:$B$17,MATCH(Original!U1201,Einkommen!$A$1:$A$17,0)),"")</f>
        <v>2</v>
      </c>
      <c r="W1201" s="24">
        <f>IF(Original!V1201="","",Original!V1201+1)</f>
        <v>3</v>
      </c>
      <c r="X1201" s="24">
        <f>IF(Original!W1201="","",Original!W1201+1)</f>
        <v>3</v>
      </c>
      <c r="Y1201" s="25">
        <f>IF(Original!X1201="ja",1,IF(Original!X1201="nein",0,""))</f>
        <v>1</v>
      </c>
      <c r="Z1201" s="25">
        <f>IF(Original!Y1201="ja",0,IF(Original!Y1201="nein",1,""))</f>
        <v>1</v>
      </c>
      <c r="AA1201" s="25">
        <f>IF(OR(Original!Z1201="Meine Meinung zu Amazon hat meine Entscheidung im ersten Teil des Fragebogens nicht beeinflusst.",neu!C1201=0),0,IF(AND(Original!Z1201="Ich habe mich wegen meiner Amazon-Vorbehalte im ersten Teil des Fragebogens fÃ¼r das Spenden entschieden.",neu!C1201=1),1,""))</f>
        <v>0</v>
      </c>
      <c r="AB1201" s="19"/>
    </row>
    <row r="1202" spans="1:28" x14ac:dyDescent="0.3">
      <c r="A1202" s="17">
        <f>IF(ISBLANK(Original!C1202),1,0)</f>
        <v>1</v>
      </c>
      <c r="B1202" s="2" t="str">
        <f>MID(Original!D1202,8,1)&amp;MID(Original!F1202,8,1)</f>
        <v>A</v>
      </c>
      <c r="C1202" s="17">
        <f t="shared" si="90"/>
        <v>1</v>
      </c>
      <c r="D1202" s="18">
        <f>Original!G1202+1</f>
        <v>4</v>
      </c>
      <c r="E1202" s="18">
        <f>Original!H1202+1</f>
        <v>6</v>
      </c>
      <c r="F1202" s="18">
        <f>10-Original!I1202+1</f>
        <v>8</v>
      </c>
      <c r="G1202" s="18">
        <f>Original!J1202+1</f>
        <v>4</v>
      </c>
      <c r="H1202" s="18">
        <f>Original!K1202+1</f>
        <v>3</v>
      </c>
      <c r="I1202" s="18">
        <f>10-Original!L1202+1</f>
        <v>7</v>
      </c>
      <c r="J1202" s="4">
        <f t="shared" si="91"/>
        <v>5.333333333333333</v>
      </c>
      <c r="K1202" s="18">
        <f>Original!M1202</f>
        <v>5</v>
      </c>
      <c r="L1202" s="20">
        <f>IF(RIGHT(Original!N1202,3)="â‚¬",LEFT(Original!N1202,(LEN(Original!N1202)-3)),Original!N1202)</f>
        <v>50</v>
      </c>
      <c r="M1202" s="21">
        <f t="shared" si="92"/>
        <v>50</v>
      </c>
      <c r="N1202" s="5">
        <f t="shared" si="93"/>
        <v>50</v>
      </c>
      <c r="O1202" s="5">
        <f t="shared" si="94"/>
        <v>50</v>
      </c>
      <c r="P1202" s="22" t="str">
        <f>IF(Original!O1202="mÃ¤nnlich","0",IF(Original!O1202="weiblich","1",""))</f>
        <v>1</v>
      </c>
      <c r="Q1202" s="22">
        <f>IFERROR(INDEX(Alter!$B$1:$B$7,MATCH(LEFT(Original!P1202,5),Alter!$A$1:$A$7,0)),"")</f>
        <v>3</v>
      </c>
      <c r="R1202" s="23">
        <f>IFERROR(INDEX(Abschluss!$B$1:$B$10,MATCH(Original!Q1202,Abschluss!$A$1:$A$10,0)),"")</f>
        <v>4</v>
      </c>
      <c r="S1202" s="23">
        <f>IFERROR(INDEX(Tätigkeit!$B$1:$B$10,MATCH(Original!R1202,Tätigkeit!$A$1:$A$10,0)),"")</f>
        <v>2</v>
      </c>
      <c r="T1202" s="23">
        <f>IFERROR(INDEX(Berufsfeld!$B$1:$B$16,MATCH(Original!S1202,Berufsfeld!$A$1:$A$16,0)),"")</f>
        <v>3</v>
      </c>
      <c r="U1202" s="23">
        <f>IFERROR(INDEX(Studium!$B$1:$B$11,MATCH(Original!T1202,Studium!$A$1:$A$11,0)),"")</f>
        <v>1</v>
      </c>
      <c r="V1202" s="24">
        <f>IFERROR(INDEX(Einkommen!$B$1:$B$17,MATCH(Original!U1202,Einkommen!$A$1:$A$17,0)),"")</f>
        <v>5</v>
      </c>
      <c r="W1202" s="24">
        <f>IF(Original!V1202="","",Original!V1202+1)</f>
        <v>3</v>
      </c>
      <c r="X1202" s="24">
        <f>IF(Original!W1202="","",Original!W1202+1)</f>
        <v>4</v>
      </c>
      <c r="Y1202" s="25">
        <f>IF(Original!X1202="ja",1,IF(Original!X1202="nein",0,""))</f>
        <v>0</v>
      </c>
      <c r="Z1202" s="25">
        <f>IF(Original!Y1202="ja",0,IF(Original!Y1202="nein",1,""))</f>
        <v>0</v>
      </c>
      <c r="AA1202" s="25">
        <f>IF(OR(Original!Z1202="Meine Meinung zu Amazon hat meine Entscheidung im ersten Teil des Fragebogens nicht beeinflusst.",neu!C1202=0),0,IF(AND(Original!Z1202="Ich habe mich wegen meiner Amazon-Vorbehalte im ersten Teil des Fragebogens fÃ¼r das Spenden entschieden.",neu!C1202=1),1,""))</f>
        <v>0</v>
      </c>
      <c r="AB1202" s="19"/>
    </row>
    <row r="1203" spans="1:28" x14ac:dyDescent="0.3">
      <c r="A1203" s="17">
        <f>IF(ISBLANK(Original!C1203),1,0)</f>
        <v>0</v>
      </c>
      <c r="B1203" s="2" t="str">
        <f>MID(Original!D1203,8,1)&amp;MID(Original!F1203,8,1)</f>
        <v>B</v>
      </c>
      <c r="C1203" s="17">
        <f t="shared" si="90"/>
        <v>0</v>
      </c>
      <c r="D1203" s="18">
        <f>Original!G1203+1</f>
        <v>9</v>
      </c>
      <c r="E1203" s="18">
        <f>Original!H1203+1</f>
        <v>3</v>
      </c>
      <c r="F1203" s="18">
        <f>10-Original!I1203+1</f>
        <v>3</v>
      </c>
      <c r="G1203" s="18">
        <f>Original!J1203+1</f>
        <v>9</v>
      </c>
      <c r="H1203" s="18">
        <f>Original!K1203+1</f>
        <v>2</v>
      </c>
      <c r="I1203" s="18">
        <f>10-Original!L1203+1</f>
        <v>8</v>
      </c>
      <c r="J1203" s="4">
        <f t="shared" si="91"/>
        <v>5.666666666666667</v>
      </c>
      <c r="K1203" s="18">
        <f>Original!M1203</f>
        <v>5</v>
      </c>
      <c r="L1203" s="20">
        <f>IF(RIGHT(Original!N1203,3)="â‚¬",LEFT(Original!N1203,(LEN(Original!N1203)-3)),Original!N1203)</f>
        <v>0</v>
      </c>
      <c r="M1203" s="21">
        <f t="shared" si="92"/>
        <v>0</v>
      </c>
      <c r="N1203" s="5">
        <f t="shared" si="93"/>
        <v>0</v>
      </c>
      <c r="O1203" s="5">
        <f t="shared" si="94"/>
        <v>0</v>
      </c>
      <c r="P1203" s="22" t="str">
        <f>IF(Original!O1203="mÃ¤nnlich","0",IF(Original!O1203="weiblich","1",""))</f>
        <v>0</v>
      </c>
      <c r="Q1203" s="22">
        <f>IFERROR(INDEX(Alter!$B$1:$B$7,MATCH(LEFT(Original!P1203,5),Alter!$A$1:$A$7,0)),"")</f>
        <v>2</v>
      </c>
      <c r="R1203" s="23">
        <f>IFERROR(INDEX(Abschluss!$B$1:$B$10,MATCH(Original!Q1203,Abschluss!$A$1:$A$10,0)),"")</f>
        <v>7</v>
      </c>
      <c r="S1203" s="23">
        <f>IFERROR(INDEX(Tätigkeit!$B$1:$B$10,MATCH(Original!R1203,Tätigkeit!$A$1:$A$10,0)),"")</f>
        <v>1</v>
      </c>
      <c r="T1203" s="23">
        <f>IFERROR(INDEX(Berufsfeld!$B$1:$B$16,MATCH(Original!S1203,Berufsfeld!$A$1:$A$16,0)),"")</f>
        <v>12</v>
      </c>
      <c r="U1203" s="23">
        <f>IFERROR(INDEX(Studium!$B$1:$B$11,MATCH(Original!T1203,Studium!$A$1:$A$11,0)),"")</f>
        <v>10</v>
      </c>
      <c r="V1203" s="24">
        <f>IFERROR(INDEX(Einkommen!$B$1:$B$17,MATCH(Original!U1203,Einkommen!$A$1:$A$17,0)),"")</f>
        <v>2</v>
      </c>
      <c r="W1203" s="24">
        <f>IF(Original!V1203="","",Original!V1203+1)</f>
        <v>6</v>
      </c>
      <c r="X1203" s="24">
        <f>IF(Original!W1203="","",Original!W1203+1)</f>
        <v>4</v>
      </c>
      <c r="Y1203" s="25">
        <f>IF(Original!X1203="ja",1,IF(Original!X1203="nein",0,""))</f>
        <v>1</v>
      </c>
      <c r="Z1203" s="25">
        <f>IF(Original!Y1203="ja",0,IF(Original!Y1203="nein",1,""))</f>
        <v>0</v>
      </c>
      <c r="AA1203" s="25">
        <f>IF(OR(Original!Z1203="Meine Meinung zu Amazon hat meine Entscheidung im ersten Teil des Fragebogens nicht beeinflusst.",neu!C1203=0),0,IF(AND(Original!Z1203="Ich habe mich wegen meiner Amazon-Vorbehalte im ersten Teil des Fragebogens fÃ¼r das Spenden entschieden.",neu!C1203=1),1,""))</f>
        <v>0</v>
      </c>
      <c r="AB1203" s="19"/>
    </row>
    <row r="1204" spans="1:28" x14ac:dyDescent="0.3">
      <c r="A1204" s="17">
        <f>IF(ISBLANK(Original!C1204),1,0)</f>
        <v>0</v>
      </c>
      <c r="B1204" s="2" t="str">
        <f>MID(Original!D1204,8,1)&amp;MID(Original!F1204,8,1)</f>
        <v>A</v>
      </c>
      <c r="C1204" s="17">
        <f t="shared" si="90"/>
        <v>1</v>
      </c>
      <c r="D1204" s="18">
        <f>Original!G1204+1</f>
        <v>8</v>
      </c>
      <c r="E1204" s="18">
        <f>Original!H1204+1</f>
        <v>4</v>
      </c>
      <c r="F1204" s="18">
        <f>10-Original!I1204+1</f>
        <v>5</v>
      </c>
      <c r="G1204" s="18">
        <f>Original!J1204+1</f>
        <v>8</v>
      </c>
      <c r="H1204" s="18">
        <f>Original!K1204+1</f>
        <v>1</v>
      </c>
      <c r="I1204" s="18">
        <f>10-Original!L1204+1</f>
        <v>8</v>
      </c>
      <c r="J1204" s="4">
        <f t="shared" si="91"/>
        <v>5.666666666666667</v>
      </c>
      <c r="K1204" s="18">
        <f>Original!M1204</f>
        <v>7</v>
      </c>
      <c r="L1204" s="20">
        <f>IF(RIGHT(Original!N1204,3)="â‚¬",LEFT(Original!N1204,(LEN(Original!N1204)-3)),Original!N1204)</f>
        <v>100</v>
      </c>
      <c r="M1204" s="21">
        <f t="shared" si="92"/>
        <v>100</v>
      </c>
      <c r="N1204" s="5">
        <f t="shared" si="93"/>
        <v>100</v>
      </c>
      <c r="O1204" s="5">
        <f t="shared" si="94"/>
        <v>100</v>
      </c>
      <c r="P1204" s="22" t="str">
        <f>IF(Original!O1204="mÃ¤nnlich","0",IF(Original!O1204="weiblich","1",""))</f>
        <v>0</v>
      </c>
      <c r="Q1204" s="22">
        <f>IFERROR(INDEX(Alter!$B$1:$B$7,MATCH(LEFT(Original!P1204,5),Alter!$A$1:$A$7,0)),"")</f>
        <v>2</v>
      </c>
      <c r="R1204" s="23">
        <f>IFERROR(INDEX(Abschluss!$B$1:$B$10,MATCH(Original!Q1204,Abschluss!$A$1:$A$10,0)),"")</f>
        <v>4</v>
      </c>
      <c r="S1204" s="23">
        <f>IFERROR(INDEX(Tätigkeit!$B$1:$B$10,MATCH(Original!R1204,Tätigkeit!$A$1:$A$10,0)),"")</f>
        <v>1</v>
      </c>
      <c r="T1204" s="23">
        <f>IFERROR(INDEX(Berufsfeld!$B$1:$B$16,MATCH(Original!S1204,Berufsfeld!$A$1:$A$16,0)),"")</f>
        <v>12</v>
      </c>
      <c r="U1204" s="23">
        <f>IFERROR(INDEX(Studium!$B$1:$B$11,MATCH(Original!T1204,Studium!$A$1:$A$11,0)),"")</f>
        <v>10</v>
      </c>
      <c r="V1204" s="24">
        <f>IFERROR(INDEX(Einkommen!$B$1:$B$17,MATCH(Original!U1204,Einkommen!$A$1:$A$17,0)),"")</f>
        <v>1</v>
      </c>
      <c r="W1204" s="24">
        <f>IF(Original!V1204="","",Original!V1204+1)</f>
        <v>4</v>
      </c>
      <c r="X1204" s="24">
        <f>IF(Original!W1204="","",Original!W1204+1)</f>
        <v>3</v>
      </c>
      <c r="Y1204" s="25">
        <f>IF(Original!X1204="ja",1,IF(Original!X1204="nein",0,""))</f>
        <v>1</v>
      </c>
      <c r="Z1204" s="25">
        <f>IF(Original!Y1204="ja",0,IF(Original!Y1204="nein",1,""))</f>
        <v>0</v>
      </c>
      <c r="AA1204" s="25">
        <f>IF(OR(Original!Z1204="Meine Meinung zu Amazon hat meine Entscheidung im ersten Teil des Fragebogens nicht beeinflusst.",neu!C1204=0),0,IF(AND(Original!Z1204="Ich habe mich wegen meiner Amazon-Vorbehalte im ersten Teil des Fragebogens fÃ¼r das Spenden entschieden.",neu!C1204=1),1,""))</f>
        <v>0</v>
      </c>
      <c r="AB1204" s="19"/>
    </row>
    <row r="1205" spans="1:28" x14ac:dyDescent="0.3">
      <c r="A1205" s="17">
        <f>IF(ISBLANK(Original!C1205),1,0)</f>
        <v>0</v>
      </c>
      <c r="B1205" s="2" t="str">
        <f>MID(Original!D1205,8,1)&amp;MID(Original!F1205,8,1)</f>
        <v>B</v>
      </c>
      <c r="C1205" s="17">
        <f t="shared" si="90"/>
        <v>0</v>
      </c>
      <c r="D1205" s="18">
        <f>Original!G1205+1</f>
        <v>9</v>
      </c>
      <c r="E1205" s="18">
        <f>Original!H1205+1</f>
        <v>2</v>
      </c>
      <c r="F1205" s="18">
        <f>10-Original!I1205+1</f>
        <v>4</v>
      </c>
      <c r="G1205" s="18">
        <f>Original!J1205+1</f>
        <v>6</v>
      </c>
      <c r="H1205" s="18">
        <f>Original!K1205+1</f>
        <v>3</v>
      </c>
      <c r="I1205" s="18">
        <f>10-Original!L1205+1</f>
        <v>7</v>
      </c>
      <c r="J1205" s="4">
        <f t="shared" si="91"/>
        <v>5.166666666666667</v>
      </c>
      <c r="K1205" s="18">
        <f>Original!M1205</f>
        <v>8</v>
      </c>
      <c r="L1205" s="20">
        <f>IF(RIGHT(Original!N1205,3)="â‚¬",LEFT(Original!N1205,(LEN(Original!N1205)-3)),Original!N1205)</f>
        <v>100</v>
      </c>
      <c r="M1205" s="21">
        <f t="shared" si="92"/>
        <v>100</v>
      </c>
      <c r="N1205" s="5">
        <f t="shared" si="93"/>
        <v>100</v>
      </c>
      <c r="O1205" s="5">
        <f t="shared" si="94"/>
        <v>100</v>
      </c>
      <c r="P1205" s="22" t="str">
        <f>IF(Original!O1205="mÃ¤nnlich","0",IF(Original!O1205="weiblich","1",""))</f>
        <v>1</v>
      </c>
      <c r="Q1205" s="22">
        <f>IFERROR(INDEX(Alter!$B$1:$B$7,MATCH(LEFT(Original!P1205,5),Alter!$A$1:$A$7,0)),"")</f>
        <v>2</v>
      </c>
      <c r="R1205" s="23">
        <f>IFERROR(INDEX(Abschluss!$B$1:$B$10,MATCH(Original!Q1205,Abschluss!$A$1:$A$10,0)),"")</f>
        <v>8</v>
      </c>
      <c r="S1205" s="23">
        <f>IFERROR(INDEX(Tätigkeit!$B$1:$B$10,MATCH(Original!R1205,Tätigkeit!$A$1:$A$10,0)),"")</f>
        <v>2</v>
      </c>
      <c r="T1205" s="23">
        <f>IFERROR(INDEX(Berufsfeld!$B$1:$B$16,MATCH(Original!S1205,Berufsfeld!$A$1:$A$16,0)),"")</f>
        <v>3</v>
      </c>
      <c r="U1205" s="23">
        <f>IFERROR(INDEX(Studium!$B$1:$B$11,MATCH(Original!T1205,Studium!$A$1:$A$11,0)),"")</f>
        <v>7</v>
      </c>
      <c r="V1205" s="24">
        <f>IFERROR(INDEX(Einkommen!$B$1:$B$17,MATCH(Original!U1205,Einkommen!$A$1:$A$17,0)),"")</f>
        <v>2</v>
      </c>
      <c r="W1205" s="24">
        <f>IF(Original!V1205="","",Original!V1205+1)</f>
        <v>3</v>
      </c>
      <c r="X1205" s="24">
        <f>IF(Original!W1205="","",Original!W1205+1)</f>
        <v>5</v>
      </c>
      <c r="Y1205" s="25">
        <f>IF(Original!X1205="ja",1,IF(Original!X1205="nein",0,""))</f>
        <v>1</v>
      </c>
      <c r="Z1205" s="25">
        <f>IF(Original!Y1205="ja",0,IF(Original!Y1205="nein",1,""))</f>
        <v>0</v>
      </c>
      <c r="AA1205" s="25">
        <f>IF(OR(Original!Z1205="Meine Meinung zu Amazon hat meine Entscheidung im ersten Teil des Fragebogens nicht beeinflusst.",neu!C1205=0),0,IF(AND(Original!Z1205="Ich habe mich wegen meiner Amazon-Vorbehalte im ersten Teil des Fragebogens fÃ¼r das Spenden entschieden.",neu!C1205=1),1,""))</f>
        <v>0</v>
      </c>
      <c r="AB1205" s="19"/>
    </row>
    <row r="1206" spans="1:28" x14ac:dyDescent="0.3">
      <c r="A1206" s="17">
        <f>IF(ISBLANK(Original!C1206),1,0)</f>
        <v>0</v>
      </c>
      <c r="B1206" s="2" t="str">
        <f>MID(Original!D1206,8,1)&amp;MID(Original!F1206,8,1)</f>
        <v>A</v>
      </c>
      <c r="C1206" s="17">
        <f t="shared" si="90"/>
        <v>1</v>
      </c>
      <c r="D1206" s="18">
        <f>Original!G1206+1</f>
        <v>9</v>
      </c>
      <c r="E1206" s="18">
        <f>Original!H1206+1</f>
        <v>8</v>
      </c>
      <c r="F1206" s="18">
        <f>10-Original!I1206+1</f>
        <v>6</v>
      </c>
      <c r="G1206" s="18">
        <f>Original!J1206+1</f>
        <v>8</v>
      </c>
      <c r="H1206" s="18">
        <f>Original!K1206+1</f>
        <v>7</v>
      </c>
      <c r="I1206" s="18">
        <f>10-Original!L1206+1</f>
        <v>7</v>
      </c>
      <c r="J1206" s="4">
        <f t="shared" si="91"/>
        <v>7.5</v>
      </c>
      <c r="K1206" s="18">
        <f>Original!M1206</f>
        <v>10</v>
      </c>
      <c r="L1206" s="20">
        <f>IF(RIGHT(Original!N1206,3)="â‚¬",LEFT(Original!N1206,(LEN(Original!N1206)-3)),Original!N1206)</f>
        <v>0</v>
      </c>
      <c r="M1206" s="21">
        <f t="shared" si="92"/>
        <v>0</v>
      </c>
      <c r="N1206" s="5">
        <f t="shared" si="93"/>
        <v>0</v>
      </c>
      <c r="O1206" s="5">
        <f t="shared" si="94"/>
        <v>0</v>
      </c>
      <c r="P1206" s="22" t="str">
        <f>IF(Original!O1206="mÃ¤nnlich","0",IF(Original!O1206="weiblich","1",""))</f>
        <v>0</v>
      </c>
      <c r="Q1206" s="22">
        <f>IFERROR(INDEX(Alter!$B$1:$B$7,MATCH(LEFT(Original!P1206,5),Alter!$A$1:$A$7,0)),"")</f>
        <v>2</v>
      </c>
      <c r="R1206" s="23">
        <f>IFERROR(INDEX(Abschluss!$B$1:$B$10,MATCH(Original!Q1206,Abschluss!$A$1:$A$10,0)),"")</f>
        <v>7</v>
      </c>
      <c r="S1206" s="23">
        <f>IFERROR(INDEX(Tätigkeit!$B$1:$B$10,MATCH(Original!R1206,Tätigkeit!$A$1:$A$10,0)),"")</f>
        <v>1</v>
      </c>
      <c r="T1206" s="23">
        <f>IFERROR(INDEX(Berufsfeld!$B$1:$B$16,MATCH(Original!S1206,Berufsfeld!$A$1:$A$16,0)),"")</f>
        <v>8</v>
      </c>
      <c r="U1206" s="23">
        <f>IFERROR(INDEX(Studium!$B$1:$B$11,MATCH(Original!T1206,Studium!$A$1:$A$11,0)),"")</f>
        <v>2</v>
      </c>
      <c r="V1206" s="24">
        <f>IFERROR(INDEX(Einkommen!$B$1:$B$17,MATCH(Original!U1206,Einkommen!$A$1:$A$17,0)),"")</f>
        <v>2</v>
      </c>
      <c r="W1206" s="24">
        <f>IF(Original!V1206="","",Original!V1206+1)</f>
        <v>6</v>
      </c>
      <c r="X1206" s="24">
        <f>IF(Original!W1206="","",Original!W1206+1)</f>
        <v>4</v>
      </c>
      <c r="Y1206" s="25">
        <f>IF(Original!X1206="ja",1,IF(Original!X1206="nein",0,""))</f>
        <v>1</v>
      </c>
      <c r="Z1206" s="25">
        <f>IF(Original!Y1206="ja",0,IF(Original!Y1206="nein",1,""))</f>
        <v>0</v>
      </c>
      <c r="AA1206" s="25">
        <f>IF(OR(Original!Z1206="Meine Meinung zu Amazon hat meine Entscheidung im ersten Teil des Fragebogens nicht beeinflusst.",neu!C1206=0),0,IF(AND(Original!Z1206="Ich habe mich wegen meiner Amazon-Vorbehalte im ersten Teil des Fragebogens fÃ¼r das Spenden entschieden.",neu!C1206=1),1,""))</f>
        <v>0</v>
      </c>
      <c r="AB1206" s="19"/>
    </row>
    <row r="1207" spans="1:28" x14ac:dyDescent="0.3">
      <c r="A1207" s="17">
        <f>IF(ISBLANK(Original!C1207),1,0)</f>
        <v>0</v>
      </c>
      <c r="B1207" s="2" t="str">
        <f>MID(Original!D1207,8,1)&amp;MID(Original!F1207,8,1)</f>
        <v>A</v>
      </c>
      <c r="C1207" s="17">
        <f t="shared" si="90"/>
        <v>1</v>
      </c>
      <c r="D1207" s="18">
        <f>Original!G1207+1</f>
        <v>3</v>
      </c>
      <c r="E1207" s="18">
        <f>Original!H1207+1</f>
        <v>3</v>
      </c>
      <c r="F1207" s="18">
        <f>10-Original!I1207+1</f>
        <v>3</v>
      </c>
      <c r="G1207" s="18">
        <f>Original!J1207+1</f>
        <v>3</v>
      </c>
      <c r="H1207" s="18">
        <f>Original!K1207+1</f>
        <v>3</v>
      </c>
      <c r="I1207" s="18">
        <f>10-Original!L1207+1</f>
        <v>4</v>
      </c>
      <c r="J1207" s="4">
        <f t="shared" si="91"/>
        <v>3.1666666666666665</v>
      </c>
      <c r="K1207" s="18">
        <f>Original!M1207</f>
        <v>10</v>
      </c>
      <c r="L1207" s="20">
        <f>IF(RIGHT(Original!N1207,3)="â‚¬",LEFT(Original!N1207,(LEN(Original!N1207)-3)),Original!N1207)</f>
        <v>500</v>
      </c>
      <c r="M1207" s="21">
        <f t="shared" si="92"/>
        <v>500</v>
      </c>
      <c r="N1207" s="5">
        <f t="shared" si="93"/>
        <v>500</v>
      </c>
      <c r="O1207" s="5">
        <f t="shared" si="94"/>
        <v>500</v>
      </c>
      <c r="P1207" s="22" t="str">
        <f>IF(Original!O1207="mÃ¤nnlich","0",IF(Original!O1207="weiblich","1",""))</f>
        <v>1</v>
      </c>
      <c r="Q1207" s="22">
        <f>IFERROR(INDEX(Alter!$B$1:$B$7,MATCH(LEFT(Original!P1207,5),Alter!$A$1:$A$7,0)),"")</f>
        <v>2</v>
      </c>
      <c r="R1207" s="23">
        <f>IFERROR(INDEX(Abschluss!$B$1:$B$10,MATCH(Original!Q1207,Abschluss!$A$1:$A$10,0)),"")</f>
        <v>4</v>
      </c>
      <c r="S1207" s="23">
        <f>IFERROR(INDEX(Tätigkeit!$B$1:$B$10,MATCH(Original!R1207,Tätigkeit!$A$1:$A$10,0)),"")</f>
        <v>1</v>
      </c>
      <c r="T1207" s="23">
        <f>IFERROR(INDEX(Berufsfeld!$B$1:$B$16,MATCH(Original!S1207,Berufsfeld!$A$1:$A$16,0)),"")</f>
        <v>1</v>
      </c>
      <c r="U1207" s="23">
        <f>IFERROR(INDEX(Studium!$B$1:$B$11,MATCH(Original!T1207,Studium!$A$1:$A$11,0)),"")</f>
        <v>2</v>
      </c>
      <c r="V1207" s="24">
        <f>IFERROR(INDEX(Einkommen!$B$1:$B$17,MATCH(Original!U1207,Einkommen!$A$1:$A$17,0)),"")</f>
        <v>2</v>
      </c>
      <c r="W1207" s="24">
        <f>IF(Original!V1207="","",Original!V1207+1)</f>
        <v>4</v>
      </c>
      <c r="X1207" s="24">
        <f>IF(Original!W1207="","",Original!W1207+1)</f>
        <v>1</v>
      </c>
      <c r="Y1207" s="25">
        <f>IF(Original!X1207="ja",1,IF(Original!X1207="nein",0,""))</f>
        <v>1</v>
      </c>
      <c r="Z1207" s="25">
        <f>IF(Original!Y1207="ja",0,IF(Original!Y1207="nein",1,""))</f>
        <v>0</v>
      </c>
      <c r="AA1207" s="25">
        <f>IF(OR(Original!Z1207="Meine Meinung zu Amazon hat meine Entscheidung im ersten Teil des Fragebogens nicht beeinflusst.",neu!C1207=0),0,IF(AND(Original!Z1207="Ich habe mich wegen meiner Amazon-Vorbehalte im ersten Teil des Fragebogens fÃ¼r das Spenden entschieden.",neu!C1207=1),1,""))</f>
        <v>1</v>
      </c>
      <c r="AB1207" s="19"/>
    </row>
    <row r="1208" spans="1:28" x14ac:dyDescent="0.3">
      <c r="A1208" s="17">
        <f>IF(ISBLANK(Original!C1208),1,0)</f>
        <v>1</v>
      </c>
      <c r="B1208" s="2" t="str">
        <f>MID(Original!D1208,8,1)&amp;MID(Original!F1208,8,1)</f>
        <v>A</v>
      </c>
      <c r="C1208" s="17">
        <f t="shared" si="90"/>
        <v>1</v>
      </c>
      <c r="D1208" s="18">
        <f>Original!G1208+1</f>
        <v>5</v>
      </c>
      <c r="E1208" s="18">
        <f>Original!H1208+1</f>
        <v>6</v>
      </c>
      <c r="F1208" s="18">
        <f>10-Original!I1208+1</f>
        <v>7</v>
      </c>
      <c r="G1208" s="18">
        <f>Original!J1208+1</f>
        <v>5</v>
      </c>
      <c r="H1208" s="18">
        <f>Original!K1208+1</f>
        <v>6</v>
      </c>
      <c r="I1208" s="18">
        <f>10-Original!L1208+1</f>
        <v>6</v>
      </c>
      <c r="J1208" s="4">
        <f t="shared" si="91"/>
        <v>5.833333333333333</v>
      </c>
      <c r="K1208" s="18">
        <f>Original!M1208</f>
        <v>7</v>
      </c>
      <c r="L1208" s="20">
        <f>IF(RIGHT(Original!N1208,3)="â‚¬",LEFT(Original!N1208,(LEN(Original!N1208)-3)),Original!N1208)</f>
        <v>50</v>
      </c>
      <c r="M1208" s="21">
        <f t="shared" si="92"/>
        <v>50</v>
      </c>
      <c r="N1208" s="5">
        <f t="shared" si="93"/>
        <v>50</v>
      </c>
      <c r="O1208" s="5">
        <f t="shared" si="94"/>
        <v>50</v>
      </c>
      <c r="P1208" s="22" t="str">
        <f>IF(Original!O1208="mÃ¤nnlich","0",IF(Original!O1208="weiblich","1",""))</f>
        <v>0</v>
      </c>
      <c r="Q1208" s="22">
        <f>IFERROR(INDEX(Alter!$B$1:$B$7,MATCH(LEFT(Original!P1208,5),Alter!$A$1:$A$7,0)),"")</f>
        <v>3</v>
      </c>
      <c r="R1208" s="23">
        <f>IFERROR(INDEX(Abschluss!$B$1:$B$10,MATCH(Original!Q1208,Abschluss!$A$1:$A$10,0)),"")</f>
        <v>8</v>
      </c>
      <c r="S1208" s="23">
        <f>IFERROR(INDEX(Tätigkeit!$B$1:$B$10,MATCH(Original!R1208,Tätigkeit!$A$1:$A$10,0)),"")</f>
        <v>2</v>
      </c>
      <c r="T1208" s="23">
        <f>IFERROR(INDEX(Berufsfeld!$B$1:$B$16,MATCH(Original!S1208,Berufsfeld!$A$1:$A$16,0)),"")</f>
        <v>11</v>
      </c>
      <c r="U1208" s="23">
        <f>IFERROR(INDEX(Studium!$B$1:$B$11,MATCH(Original!T1208,Studium!$A$1:$A$11,0)),"")</f>
        <v>9</v>
      </c>
      <c r="V1208" s="24">
        <f>IFERROR(INDEX(Einkommen!$B$1:$B$17,MATCH(Original!U1208,Einkommen!$A$1:$A$17,0)),"")</f>
        <v>5</v>
      </c>
      <c r="W1208" s="24">
        <f>IF(Original!V1208="","",Original!V1208+1)</f>
        <v>4</v>
      </c>
      <c r="X1208" s="24">
        <f>IF(Original!W1208="","",Original!W1208+1)</f>
        <v>3</v>
      </c>
      <c r="Y1208" s="25">
        <f>IF(Original!X1208="ja",1,IF(Original!X1208="nein",0,""))</f>
        <v>1</v>
      </c>
      <c r="Z1208" s="25">
        <f>IF(Original!Y1208="ja",0,IF(Original!Y1208="nein",1,""))</f>
        <v>0</v>
      </c>
      <c r="AA1208" s="25">
        <f>IF(OR(Original!Z1208="Meine Meinung zu Amazon hat meine Entscheidung im ersten Teil des Fragebogens nicht beeinflusst.",neu!C1208=0),0,IF(AND(Original!Z1208="Ich habe mich wegen meiner Amazon-Vorbehalte im ersten Teil des Fragebogens fÃ¼r das Spenden entschieden.",neu!C1208=1),1,""))</f>
        <v>0</v>
      </c>
      <c r="AB1208" s="19"/>
    </row>
    <row r="1209" spans="1:28" x14ac:dyDescent="0.3">
      <c r="A1209" s="17">
        <f>IF(ISBLANK(Original!C1209),1,0)</f>
        <v>1</v>
      </c>
      <c r="B1209" s="2" t="str">
        <f>MID(Original!D1209,8,1)&amp;MID(Original!F1209,8,1)</f>
        <v>A</v>
      </c>
      <c r="C1209" s="17">
        <f t="shared" si="90"/>
        <v>1</v>
      </c>
      <c r="D1209" s="18">
        <f>Original!G1209+1</f>
        <v>10</v>
      </c>
      <c r="E1209" s="18">
        <f>Original!H1209+1</f>
        <v>10</v>
      </c>
      <c r="F1209" s="18">
        <f>10-Original!I1209+1</f>
        <v>3</v>
      </c>
      <c r="G1209" s="18">
        <f>Original!J1209+1</f>
        <v>8</v>
      </c>
      <c r="H1209" s="18">
        <f>Original!K1209+1</f>
        <v>3</v>
      </c>
      <c r="I1209" s="18">
        <f>10-Original!L1209+1</f>
        <v>9</v>
      </c>
      <c r="J1209" s="4">
        <f t="shared" si="91"/>
        <v>7.166666666666667</v>
      </c>
      <c r="K1209" s="18">
        <f>Original!M1209</f>
        <v>9</v>
      </c>
      <c r="L1209" s="20" t="str">
        <f>IF(RIGHT(Original!N1209,3)="â‚¬",LEFT(Original!N1209,(LEN(Original!N1209)-3)),Original!N1209)</f>
        <v>100 Euro</v>
      </c>
      <c r="M1209" s="21" t="str">
        <f t="shared" si="92"/>
        <v>100</v>
      </c>
      <c r="N1209" s="5" t="str">
        <f t="shared" si="93"/>
        <v>100</v>
      </c>
      <c r="O1209" s="5">
        <f t="shared" si="94"/>
        <v>100</v>
      </c>
      <c r="P1209" s="22" t="str">
        <f>IF(Original!O1209="mÃ¤nnlich","0",IF(Original!O1209="weiblich","1",""))</f>
        <v>0</v>
      </c>
      <c r="Q1209" s="22">
        <f>IFERROR(INDEX(Alter!$B$1:$B$7,MATCH(LEFT(Original!P1209,5),Alter!$A$1:$A$7,0)),"")</f>
        <v>6</v>
      </c>
      <c r="R1209" s="23">
        <f>IFERROR(INDEX(Abschluss!$B$1:$B$10,MATCH(Original!Q1209,Abschluss!$A$1:$A$10,0)),"")</f>
        <v>4</v>
      </c>
      <c r="S1209" s="23">
        <f>IFERROR(INDEX(Tätigkeit!$B$1:$B$10,MATCH(Original!R1209,Tätigkeit!$A$1:$A$10,0)),"")</f>
        <v>7</v>
      </c>
      <c r="T1209" s="23">
        <f>IFERROR(INDEX(Berufsfeld!$B$1:$B$16,MATCH(Original!S1209,Berufsfeld!$A$1:$A$16,0)),"")</f>
        <v>1</v>
      </c>
      <c r="U1209" s="23" t="str">
        <f>IFERROR(INDEX(Studium!$B$1:$B$11,MATCH(Original!T1209,Studium!$A$1:$A$11,0)),"")</f>
        <v/>
      </c>
      <c r="V1209" s="24">
        <f>IFERROR(INDEX(Einkommen!$B$1:$B$17,MATCH(Original!U1209,Einkommen!$A$1:$A$17,0)),"")</f>
        <v>4</v>
      </c>
      <c r="W1209" s="24">
        <f>IF(Original!V1209="","",Original!V1209+1)</f>
        <v>4</v>
      </c>
      <c r="X1209" s="24">
        <f>IF(Original!W1209="","",Original!W1209+1)</f>
        <v>5</v>
      </c>
      <c r="Y1209" s="25">
        <f>IF(Original!X1209="ja",1,IF(Original!X1209="nein",0,""))</f>
        <v>1</v>
      </c>
      <c r="Z1209" s="25">
        <f>IF(Original!Y1209="ja",0,IF(Original!Y1209="nein",1,""))</f>
        <v>0</v>
      </c>
      <c r="AA1209" s="25">
        <f>IF(OR(Original!Z1209="Meine Meinung zu Amazon hat meine Entscheidung im ersten Teil des Fragebogens nicht beeinflusst.",neu!C1209=0),0,IF(AND(Original!Z1209="Ich habe mich wegen meiner Amazon-Vorbehalte im ersten Teil des Fragebogens fÃ¼r das Spenden entschieden.",neu!C1209=1),1,""))</f>
        <v>0</v>
      </c>
      <c r="AB1209" s="19"/>
    </row>
    <row r="1210" spans="1:28" x14ac:dyDescent="0.3">
      <c r="A1210" s="17">
        <f>IF(ISBLANK(Original!C1210),1,0)</f>
        <v>0</v>
      </c>
      <c r="B1210" s="2" t="str">
        <f>MID(Original!D1210,8,1)&amp;MID(Original!F1210,8,1)</f>
        <v>A</v>
      </c>
      <c r="C1210" s="17">
        <f t="shared" si="90"/>
        <v>1</v>
      </c>
      <c r="D1210" s="18">
        <f>Original!G1210+1</f>
        <v>7</v>
      </c>
      <c r="E1210" s="18">
        <f>Original!H1210+1</f>
        <v>8</v>
      </c>
      <c r="F1210" s="18">
        <f>10-Original!I1210+1</f>
        <v>3</v>
      </c>
      <c r="G1210" s="18">
        <f>Original!J1210+1</f>
        <v>8</v>
      </c>
      <c r="H1210" s="18">
        <f>Original!K1210+1</f>
        <v>4</v>
      </c>
      <c r="I1210" s="18">
        <f>10-Original!L1210+1</f>
        <v>6</v>
      </c>
      <c r="J1210" s="4">
        <f t="shared" si="91"/>
        <v>6</v>
      </c>
      <c r="K1210" s="18">
        <f>Original!M1210</f>
        <v>6</v>
      </c>
      <c r="L1210" s="20">
        <f>IF(RIGHT(Original!N1210,3)="â‚¬",LEFT(Original!N1210,(LEN(Original!N1210)-3)),Original!N1210)</f>
        <v>10</v>
      </c>
      <c r="M1210" s="21">
        <f t="shared" si="92"/>
        <v>10</v>
      </c>
      <c r="N1210" s="5">
        <f t="shared" si="93"/>
        <v>10</v>
      </c>
      <c r="O1210" s="5">
        <f t="shared" si="94"/>
        <v>10</v>
      </c>
      <c r="P1210" s="22" t="str">
        <f>IF(Original!O1210="mÃ¤nnlich","0",IF(Original!O1210="weiblich","1",""))</f>
        <v>1</v>
      </c>
      <c r="Q1210" s="22">
        <f>IFERROR(INDEX(Alter!$B$1:$B$7,MATCH(LEFT(Original!P1210,5),Alter!$A$1:$A$7,0)),"")</f>
        <v>4</v>
      </c>
      <c r="R1210" s="23">
        <f>IFERROR(INDEX(Abschluss!$B$1:$B$10,MATCH(Original!Q1210,Abschluss!$A$1:$A$10,0)),"")</f>
        <v>4</v>
      </c>
      <c r="S1210" s="23">
        <f>IFERROR(INDEX(Tätigkeit!$B$1:$B$10,MATCH(Original!R1210,Tätigkeit!$A$1:$A$10,0)),"")</f>
        <v>2</v>
      </c>
      <c r="T1210" s="23">
        <f>IFERROR(INDEX(Berufsfeld!$B$1:$B$16,MATCH(Original!S1210,Berufsfeld!$A$1:$A$16,0)),"")</f>
        <v>1</v>
      </c>
      <c r="U1210" s="23">
        <f>IFERROR(INDEX(Studium!$B$1:$B$11,MATCH(Original!T1210,Studium!$A$1:$A$11,0)),"")</f>
        <v>1</v>
      </c>
      <c r="V1210" s="24">
        <f>IFERROR(INDEX(Einkommen!$B$1:$B$17,MATCH(Original!U1210,Einkommen!$A$1:$A$17,0)),"")</f>
        <v>2</v>
      </c>
      <c r="W1210" s="24">
        <f>IF(Original!V1210="","",Original!V1210+1)</f>
        <v>2</v>
      </c>
      <c r="X1210" s="24">
        <f>IF(Original!W1210="","",Original!W1210+1)</f>
        <v>2</v>
      </c>
      <c r="Y1210" s="25">
        <f>IF(Original!X1210="ja",1,IF(Original!X1210="nein",0,""))</f>
        <v>1</v>
      </c>
      <c r="Z1210" s="25">
        <f>IF(Original!Y1210="ja",0,IF(Original!Y1210="nein",1,""))</f>
        <v>1</v>
      </c>
      <c r="AA1210" s="25">
        <f>IF(OR(Original!Z1210="Meine Meinung zu Amazon hat meine Entscheidung im ersten Teil des Fragebogens nicht beeinflusst.",neu!C1210=0),0,IF(AND(Original!Z1210="Ich habe mich wegen meiner Amazon-Vorbehalte im ersten Teil des Fragebogens fÃ¼r das Spenden entschieden.",neu!C1210=1),1,""))</f>
        <v>0</v>
      </c>
      <c r="AB1210" s="19"/>
    </row>
    <row r="1211" spans="1:28" x14ac:dyDescent="0.3">
      <c r="A1211" s="17">
        <f>IF(ISBLANK(Original!C1211),1,0)</f>
        <v>0</v>
      </c>
      <c r="B1211" s="2" t="str">
        <f>MID(Original!D1211,8,1)&amp;MID(Original!F1211,8,1)</f>
        <v>B</v>
      </c>
      <c r="C1211" s="17">
        <f t="shared" si="90"/>
        <v>0</v>
      </c>
      <c r="D1211" s="18">
        <f>Original!G1211+1</f>
        <v>8</v>
      </c>
      <c r="E1211" s="18">
        <f>Original!H1211+1</f>
        <v>7</v>
      </c>
      <c r="F1211" s="18">
        <f>10-Original!I1211+1</f>
        <v>1</v>
      </c>
      <c r="G1211" s="18">
        <f>Original!J1211+1</f>
        <v>10</v>
      </c>
      <c r="H1211" s="18">
        <f>Original!K1211+1</f>
        <v>6</v>
      </c>
      <c r="I1211" s="18">
        <f>10-Original!L1211+1</f>
        <v>8</v>
      </c>
      <c r="J1211" s="4">
        <f t="shared" si="91"/>
        <v>6.666666666666667</v>
      </c>
      <c r="K1211" s="18">
        <f>Original!M1211</f>
        <v>4</v>
      </c>
      <c r="L1211" s="20">
        <f>IF(RIGHT(Original!N1211,3)="â‚¬",LEFT(Original!N1211,(LEN(Original!N1211)-3)),Original!N1211)</f>
        <v>200</v>
      </c>
      <c r="M1211" s="21">
        <f t="shared" si="92"/>
        <v>200</v>
      </c>
      <c r="N1211" s="5">
        <f t="shared" si="93"/>
        <v>200</v>
      </c>
      <c r="O1211" s="5">
        <f t="shared" si="94"/>
        <v>200</v>
      </c>
      <c r="P1211" s="22" t="str">
        <f>IF(Original!O1211="mÃ¤nnlich","0",IF(Original!O1211="weiblich","1",""))</f>
        <v>0</v>
      </c>
      <c r="Q1211" s="22">
        <f>IFERROR(INDEX(Alter!$B$1:$B$7,MATCH(LEFT(Original!P1211,5),Alter!$A$1:$A$7,0)),"")</f>
        <v>2</v>
      </c>
      <c r="R1211" s="23">
        <f>IFERROR(INDEX(Abschluss!$B$1:$B$10,MATCH(Original!Q1211,Abschluss!$A$1:$A$10,0)),"")</f>
        <v>4</v>
      </c>
      <c r="S1211" s="23">
        <f>IFERROR(INDEX(Tätigkeit!$B$1:$B$10,MATCH(Original!R1211,Tätigkeit!$A$1:$A$10,0)),"")</f>
        <v>1</v>
      </c>
      <c r="T1211" s="23">
        <f>IFERROR(INDEX(Berufsfeld!$B$1:$B$16,MATCH(Original!S1211,Berufsfeld!$A$1:$A$16,0)),"")</f>
        <v>1</v>
      </c>
      <c r="U1211" s="23">
        <f>IFERROR(INDEX(Studium!$B$1:$B$11,MATCH(Original!T1211,Studium!$A$1:$A$11,0)),"")</f>
        <v>7</v>
      </c>
      <c r="V1211" s="24">
        <f>IFERROR(INDEX(Einkommen!$B$1:$B$17,MATCH(Original!U1211,Einkommen!$A$1:$A$17,0)),"")</f>
        <v>3</v>
      </c>
      <c r="W1211" s="24">
        <f>IF(Original!V1211="","",Original!V1211+1)</f>
        <v>6</v>
      </c>
      <c r="X1211" s="24">
        <f>IF(Original!W1211="","",Original!W1211+1)</f>
        <v>4</v>
      </c>
      <c r="Y1211" s="25">
        <f>IF(Original!X1211="ja",1,IF(Original!X1211="nein",0,""))</f>
        <v>1</v>
      </c>
      <c r="Z1211" s="25">
        <f>IF(Original!Y1211="ja",0,IF(Original!Y1211="nein",1,""))</f>
        <v>0</v>
      </c>
      <c r="AA1211" s="25">
        <f>IF(OR(Original!Z1211="Meine Meinung zu Amazon hat meine Entscheidung im ersten Teil des Fragebogens nicht beeinflusst.",neu!C1211=0),0,IF(AND(Original!Z1211="Ich habe mich wegen meiner Amazon-Vorbehalte im ersten Teil des Fragebogens fÃ¼r das Spenden entschieden.",neu!C1211=1),1,""))</f>
        <v>0</v>
      </c>
      <c r="AB1211" s="19"/>
    </row>
    <row r="1212" spans="1:28" x14ac:dyDescent="0.3">
      <c r="A1212" s="17">
        <f>IF(ISBLANK(Original!C1212),1,0)</f>
        <v>1</v>
      </c>
      <c r="B1212" s="2" t="str">
        <f>MID(Original!D1212,8,1)&amp;MID(Original!F1212,8,1)</f>
        <v>A</v>
      </c>
      <c r="C1212" s="17">
        <f t="shared" si="90"/>
        <v>1</v>
      </c>
      <c r="D1212" s="18">
        <f>Original!G1212+1</f>
        <v>8</v>
      </c>
      <c r="E1212" s="18">
        <f>Original!H1212+1</f>
        <v>4</v>
      </c>
      <c r="F1212" s="18">
        <f>10-Original!I1212+1</f>
        <v>2</v>
      </c>
      <c r="G1212" s="18">
        <f>Original!J1212+1</f>
        <v>5</v>
      </c>
      <c r="H1212" s="18">
        <f>Original!K1212+1</f>
        <v>6</v>
      </c>
      <c r="I1212" s="18">
        <f>10-Original!L1212+1</f>
        <v>4</v>
      </c>
      <c r="J1212" s="4">
        <f t="shared" si="91"/>
        <v>4.833333333333333</v>
      </c>
      <c r="K1212" s="18">
        <f>Original!M1212</f>
        <v>9</v>
      </c>
      <c r="L1212" s="20">
        <f>IF(RIGHT(Original!N1212,3)="â‚¬",LEFT(Original!N1212,(LEN(Original!N1212)-3)),Original!N1212)</f>
        <v>200</v>
      </c>
      <c r="M1212" s="21">
        <f t="shared" si="92"/>
        <v>200</v>
      </c>
      <c r="N1212" s="5">
        <f t="shared" si="93"/>
        <v>200</v>
      </c>
      <c r="O1212" s="5">
        <f t="shared" si="94"/>
        <v>200</v>
      </c>
      <c r="P1212" s="22" t="str">
        <f>IF(Original!O1212="mÃ¤nnlich","0",IF(Original!O1212="weiblich","1",""))</f>
        <v>0</v>
      </c>
      <c r="Q1212" s="22">
        <f>IFERROR(INDEX(Alter!$B$1:$B$7,MATCH(LEFT(Original!P1212,5),Alter!$A$1:$A$7,0)),"")</f>
        <v>2</v>
      </c>
      <c r="R1212" s="23">
        <f>IFERROR(INDEX(Abschluss!$B$1:$B$10,MATCH(Original!Q1212,Abschluss!$A$1:$A$10,0)),"")</f>
        <v>7</v>
      </c>
      <c r="S1212" s="23">
        <f>IFERROR(INDEX(Tätigkeit!$B$1:$B$10,MATCH(Original!R1212,Tätigkeit!$A$1:$A$10,0)),"")</f>
        <v>1</v>
      </c>
      <c r="T1212" s="23">
        <f>IFERROR(INDEX(Berufsfeld!$B$1:$B$16,MATCH(Original!S1212,Berufsfeld!$A$1:$A$16,0)),"")</f>
        <v>8</v>
      </c>
      <c r="U1212" s="23">
        <f>IFERROR(INDEX(Studium!$B$1:$B$11,MATCH(Original!T1212,Studium!$A$1:$A$11,0)),"")</f>
        <v>5</v>
      </c>
      <c r="V1212" s="24">
        <f>IFERROR(INDEX(Einkommen!$B$1:$B$17,MATCH(Original!U1212,Einkommen!$A$1:$A$17,0)),"")</f>
        <v>2</v>
      </c>
      <c r="W1212" s="24">
        <f>IF(Original!V1212="","",Original!V1212+1)</f>
        <v>3</v>
      </c>
      <c r="X1212" s="24">
        <f>IF(Original!W1212="","",Original!W1212+1)</f>
        <v>5</v>
      </c>
      <c r="Y1212" s="25">
        <f>IF(Original!X1212="ja",1,IF(Original!X1212="nein",0,""))</f>
        <v>1</v>
      </c>
      <c r="Z1212" s="25">
        <f>IF(Original!Y1212="ja",0,IF(Original!Y1212="nein",1,""))</f>
        <v>0</v>
      </c>
      <c r="AA1212" s="25">
        <f>IF(OR(Original!Z1212="Meine Meinung zu Amazon hat meine Entscheidung im ersten Teil des Fragebogens nicht beeinflusst.",neu!C1212=0),0,IF(AND(Original!Z1212="Ich habe mich wegen meiner Amazon-Vorbehalte im ersten Teil des Fragebogens fÃ¼r das Spenden entschieden.",neu!C1212=1),1,""))</f>
        <v>0</v>
      </c>
      <c r="AB1212" s="19"/>
    </row>
    <row r="1213" spans="1:28" x14ac:dyDescent="0.3">
      <c r="A1213" s="17">
        <f>IF(ISBLANK(Original!C1213),1,0)</f>
        <v>1</v>
      </c>
      <c r="B1213" s="2" t="str">
        <f>MID(Original!D1213,8,1)&amp;MID(Original!F1213,8,1)</f>
        <v>A</v>
      </c>
      <c r="C1213" s="17">
        <f t="shared" si="90"/>
        <v>1</v>
      </c>
      <c r="D1213" s="18">
        <f>Original!G1213+1</f>
        <v>3</v>
      </c>
      <c r="E1213" s="18">
        <f>Original!H1213+1</f>
        <v>7</v>
      </c>
      <c r="F1213" s="18">
        <f>10-Original!I1213+1</f>
        <v>3</v>
      </c>
      <c r="G1213" s="18">
        <f>Original!J1213+1</f>
        <v>3</v>
      </c>
      <c r="H1213" s="18">
        <f>Original!K1213+1</f>
        <v>1</v>
      </c>
      <c r="I1213" s="18">
        <f>10-Original!L1213+1</f>
        <v>4</v>
      </c>
      <c r="J1213" s="4">
        <f t="shared" si="91"/>
        <v>3.5</v>
      </c>
      <c r="K1213" s="18">
        <f>Original!M1213</f>
        <v>7</v>
      </c>
      <c r="L1213" s="20">
        <f>IF(RIGHT(Original!N1213,3)="â‚¬",LEFT(Original!N1213,(LEN(Original!N1213)-3)),Original!N1213)</f>
        <v>250</v>
      </c>
      <c r="M1213" s="21">
        <f t="shared" si="92"/>
        <v>250</v>
      </c>
      <c r="N1213" s="5">
        <f t="shared" si="93"/>
        <v>250</v>
      </c>
      <c r="O1213" s="5">
        <f t="shared" si="94"/>
        <v>250</v>
      </c>
      <c r="P1213" s="22" t="str">
        <f>IF(Original!O1213="mÃ¤nnlich","0",IF(Original!O1213="weiblich","1",""))</f>
        <v>1</v>
      </c>
      <c r="Q1213" s="22">
        <f>IFERROR(INDEX(Alter!$B$1:$B$7,MATCH(LEFT(Original!P1213,5),Alter!$A$1:$A$7,0)),"")</f>
        <v>2</v>
      </c>
      <c r="R1213" s="23">
        <f>IFERROR(INDEX(Abschluss!$B$1:$B$10,MATCH(Original!Q1213,Abschluss!$A$1:$A$10,0)),"")</f>
        <v>4</v>
      </c>
      <c r="S1213" s="23">
        <f>IFERROR(INDEX(Tätigkeit!$B$1:$B$10,MATCH(Original!R1213,Tätigkeit!$A$1:$A$10,0)),"")</f>
        <v>1</v>
      </c>
      <c r="T1213" s="23">
        <f>IFERROR(INDEX(Berufsfeld!$B$1:$B$16,MATCH(Original!S1213,Berufsfeld!$A$1:$A$16,0)),"")</f>
        <v>8</v>
      </c>
      <c r="U1213" s="23">
        <f>IFERROR(INDEX(Studium!$B$1:$B$11,MATCH(Original!T1213,Studium!$A$1:$A$11,0)),"")</f>
        <v>10</v>
      </c>
      <c r="V1213" s="24">
        <f>IFERROR(INDEX(Einkommen!$B$1:$B$17,MATCH(Original!U1213,Einkommen!$A$1:$A$17,0)),"")</f>
        <v>2</v>
      </c>
      <c r="W1213" s="24">
        <f>IF(Original!V1213="","",Original!V1213+1)</f>
        <v>3</v>
      </c>
      <c r="X1213" s="24">
        <f>IF(Original!W1213="","",Original!W1213+1)</f>
        <v>2</v>
      </c>
      <c r="Y1213" s="25">
        <f>IF(Original!X1213="ja",1,IF(Original!X1213="nein",0,""))</f>
        <v>1</v>
      </c>
      <c r="Z1213" s="25">
        <f>IF(Original!Y1213="ja",0,IF(Original!Y1213="nein",1,""))</f>
        <v>1</v>
      </c>
      <c r="AA1213" s="25">
        <f>IF(OR(Original!Z1213="Meine Meinung zu Amazon hat meine Entscheidung im ersten Teil des Fragebogens nicht beeinflusst.",neu!C1213=0),0,IF(AND(Original!Z1213="Ich habe mich wegen meiner Amazon-Vorbehalte im ersten Teil des Fragebogens fÃ¼r das Spenden entschieden.",neu!C1213=1),1,""))</f>
        <v>0</v>
      </c>
      <c r="AB1213" s="19"/>
    </row>
    <row r="1214" spans="1:28" x14ac:dyDescent="0.3">
      <c r="A1214" s="17">
        <f>IF(ISBLANK(Original!C1214),1,0)</f>
        <v>1</v>
      </c>
      <c r="B1214" s="2" t="str">
        <f>MID(Original!D1214,8,1)&amp;MID(Original!F1214,8,1)</f>
        <v>B</v>
      </c>
      <c r="C1214" s="17">
        <f t="shared" si="90"/>
        <v>0</v>
      </c>
      <c r="D1214" s="18">
        <f>Original!G1214+1</f>
        <v>6</v>
      </c>
      <c r="E1214" s="18">
        <f>Original!H1214+1</f>
        <v>4</v>
      </c>
      <c r="F1214" s="18">
        <f>10-Original!I1214+1</f>
        <v>3</v>
      </c>
      <c r="G1214" s="18">
        <f>Original!J1214+1</f>
        <v>6</v>
      </c>
      <c r="H1214" s="18">
        <f>Original!K1214+1</f>
        <v>3</v>
      </c>
      <c r="I1214" s="18">
        <f>10-Original!L1214+1</f>
        <v>8</v>
      </c>
      <c r="J1214" s="4">
        <f t="shared" si="91"/>
        <v>5</v>
      </c>
      <c r="K1214" s="18">
        <f>Original!M1214</f>
        <v>5</v>
      </c>
      <c r="L1214" s="20">
        <f>IF(RIGHT(Original!N1214,3)="â‚¬",LEFT(Original!N1214,(LEN(Original!N1214)-3)),Original!N1214)</f>
        <v>0</v>
      </c>
      <c r="M1214" s="21">
        <f t="shared" si="92"/>
        <v>0</v>
      </c>
      <c r="N1214" s="5">
        <f t="shared" si="93"/>
        <v>0</v>
      </c>
      <c r="O1214" s="5">
        <f t="shared" si="94"/>
        <v>0</v>
      </c>
      <c r="P1214" s="22" t="str">
        <f>IF(Original!O1214="mÃ¤nnlich","0",IF(Original!O1214="weiblich","1",""))</f>
        <v>1</v>
      </c>
      <c r="Q1214" s="22">
        <f>IFERROR(INDEX(Alter!$B$1:$B$7,MATCH(LEFT(Original!P1214,5),Alter!$A$1:$A$7,0)),"")</f>
        <v>2</v>
      </c>
      <c r="R1214" s="23">
        <f>IFERROR(INDEX(Abschluss!$B$1:$B$10,MATCH(Original!Q1214,Abschluss!$A$1:$A$10,0)),"")</f>
        <v>8</v>
      </c>
      <c r="S1214" s="23">
        <f>IFERROR(INDEX(Tätigkeit!$B$1:$B$10,MATCH(Original!R1214,Tätigkeit!$A$1:$A$10,0)),"")</f>
        <v>2</v>
      </c>
      <c r="T1214" s="23">
        <f>IFERROR(INDEX(Berufsfeld!$B$1:$B$16,MATCH(Original!S1214,Berufsfeld!$A$1:$A$16,0)),"")</f>
        <v>8</v>
      </c>
      <c r="U1214" s="23">
        <f>IFERROR(INDEX(Studium!$B$1:$B$11,MATCH(Original!T1214,Studium!$A$1:$A$11,0)),"")</f>
        <v>1</v>
      </c>
      <c r="V1214" s="24">
        <f>IFERROR(INDEX(Einkommen!$B$1:$B$17,MATCH(Original!U1214,Einkommen!$A$1:$A$17,0)),"")</f>
        <v>3</v>
      </c>
      <c r="W1214" s="24">
        <f>IF(Original!V1214="","",Original!V1214+1)</f>
        <v>3</v>
      </c>
      <c r="X1214" s="24">
        <f>IF(Original!W1214="","",Original!W1214+1)</f>
        <v>5</v>
      </c>
      <c r="Y1214" s="25">
        <f>IF(Original!X1214="ja",1,IF(Original!X1214="nein",0,""))</f>
        <v>1</v>
      </c>
      <c r="Z1214" s="25">
        <f>IF(Original!Y1214="ja",0,IF(Original!Y1214="nein",1,""))</f>
        <v>0</v>
      </c>
      <c r="AA1214" s="25">
        <f>IF(OR(Original!Z1214="Meine Meinung zu Amazon hat meine Entscheidung im ersten Teil des Fragebogens nicht beeinflusst.",neu!C1214=0),0,IF(AND(Original!Z1214="Ich habe mich wegen meiner Amazon-Vorbehalte im ersten Teil des Fragebogens fÃ¼r das Spenden entschieden.",neu!C1214=1),1,""))</f>
        <v>0</v>
      </c>
      <c r="AB1214" s="19"/>
    </row>
    <row r="1215" spans="1:28" x14ac:dyDescent="0.3">
      <c r="A1215" s="17">
        <f>IF(ISBLANK(Original!C1215),1,0)</f>
        <v>1</v>
      </c>
      <c r="B1215" s="2" t="str">
        <f>MID(Original!D1215,8,1)&amp;MID(Original!F1215,8,1)</f>
        <v>A</v>
      </c>
      <c r="C1215" s="17">
        <f t="shared" si="90"/>
        <v>1</v>
      </c>
      <c r="D1215" s="18">
        <f>Original!G1215+1</f>
        <v>4</v>
      </c>
      <c r="E1215" s="18">
        <f>Original!H1215+1</f>
        <v>2</v>
      </c>
      <c r="F1215" s="18">
        <f>10-Original!I1215+1</f>
        <v>4</v>
      </c>
      <c r="G1215" s="18">
        <f>Original!J1215+1</f>
        <v>2</v>
      </c>
      <c r="H1215" s="18">
        <f>Original!K1215+1</f>
        <v>3</v>
      </c>
      <c r="I1215" s="18">
        <f>10-Original!L1215+1</f>
        <v>8</v>
      </c>
      <c r="J1215" s="4">
        <f t="shared" si="91"/>
        <v>3.8333333333333335</v>
      </c>
      <c r="K1215" s="18">
        <f>Original!M1215</f>
        <v>7</v>
      </c>
      <c r="L1215" s="20">
        <f>IF(RIGHT(Original!N1215,3)="â‚¬",LEFT(Original!N1215,(LEN(Original!N1215)-3)),Original!N1215)</f>
        <v>150</v>
      </c>
      <c r="M1215" s="21">
        <f t="shared" si="92"/>
        <v>150</v>
      </c>
      <c r="N1215" s="5">
        <f t="shared" si="93"/>
        <v>150</v>
      </c>
      <c r="O1215" s="5">
        <f t="shared" si="94"/>
        <v>150</v>
      </c>
      <c r="P1215" s="22" t="str">
        <f>IF(Original!O1215="mÃ¤nnlich","0",IF(Original!O1215="weiblich","1",""))</f>
        <v>1</v>
      </c>
      <c r="Q1215" s="22">
        <f>IFERROR(INDEX(Alter!$B$1:$B$7,MATCH(LEFT(Original!P1215,5),Alter!$A$1:$A$7,0)),"")</f>
        <v>2</v>
      </c>
      <c r="R1215" s="23">
        <f>IFERROR(INDEX(Abschluss!$B$1:$B$10,MATCH(Original!Q1215,Abschluss!$A$1:$A$10,0)),"")</f>
        <v>7</v>
      </c>
      <c r="S1215" s="23">
        <f>IFERROR(INDEX(Tätigkeit!$B$1:$B$10,MATCH(Original!R1215,Tätigkeit!$A$1:$A$10,0)),"")</f>
        <v>1</v>
      </c>
      <c r="T1215" s="23">
        <f>IFERROR(INDEX(Berufsfeld!$B$1:$B$16,MATCH(Original!S1215,Berufsfeld!$A$1:$A$16,0)),"")</f>
        <v>4</v>
      </c>
      <c r="U1215" s="23">
        <f>IFERROR(INDEX(Studium!$B$1:$B$11,MATCH(Original!T1215,Studium!$A$1:$A$11,0)),"")</f>
        <v>1</v>
      </c>
      <c r="V1215" s="24">
        <f>IFERROR(INDEX(Einkommen!$B$1:$B$17,MATCH(Original!U1215,Einkommen!$A$1:$A$17,0)),"")</f>
        <v>2</v>
      </c>
      <c r="W1215" s="24">
        <f>IF(Original!V1215="","",Original!V1215+1)</f>
        <v>2</v>
      </c>
      <c r="X1215" s="24">
        <f>IF(Original!W1215="","",Original!W1215+1)</f>
        <v>3</v>
      </c>
      <c r="Y1215" s="25">
        <f>IF(Original!X1215="ja",1,IF(Original!X1215="nein",0,""))</f>
        <v>1</v>
      </c>
      <c r="Z1215" s="25">
        <f>IF(Original!Y1215="ja",0,IF(Original!Y1215="nein",1,""))</f>
        <v>0</v>
      </c>
      <c r="AA1215" s="25">
        <f>IF(OR(Original!Z1215="Meine Meinung zu Amazon hat meine Entscheidung im ersten Teil des Fragebogens nicht beeinflusst.",neu!C1215=0),0,IF(AND(Original!Z1215="Ich habe mich wegen meiner Amazon-Vorbehalte im ersten Teil des Fragebogens fÃ¼r das Spenden entschieden.",neu!C1215=1),1,""))</f>
        <v>0</v>
      </c>
      <c r="AB1215" s="19"/>
    </row>
    <row r="1216" spans="1:28" x14ac:dyDescent="0.3">
      <c r="A1216" s="17">
        <f>IF(ISBLANK(Original!C1216),1,0)</f>
        <v>0</v>
      </c>
      <c r="B1216" s="2" t="str">
        <f>MID(Original!D1216,8,1)&amp;MID(Original!F1216,8,1)</f>
        <v>A</v>
      </c>
      <c r="C1216" s="17">
        <f t="shared" si="90"/>
        <v>1</v>
      </c>
      <c r="D1216" s="18">
        <f>Original!G1216+1</f>
        <v>7</v>
      </c>
      <c r="E1216" s="18">
        <f>Original!H1216+1</f>
        <v>5</v>
      </c>
      <c r="F1216" s="18">
        <f>10-Original!I1216+1</f>
        <v>2</v>
      </c>
      <c r="G1216" s="18">
        <f>Original!J1216+1</f>
        <v>3</v>
      </c>
      <c r="H1216" s="18">
        <f>Original!K1216+1</f>
        <v>1</v>
      </c>
      <c r="I1216" s="18">
        <f>10-Original!L1216+1</f>
        <v>6</v>
      </c>
      <c r="J1216" s="4">
        <f t="shared" si="91"/>
        <v>4</v>
      </c>
      <c r="K1216" s="18">
        <f>Original!M1216</f>
        <v>7</v>
      </c>
      <c r="L1216" s="20">
        <f>IF(RIGHT(Original!N1216,3)="â‚¬",LEFT(Original!N1216,(LEN(Original!N1216)-3)),Original!N1216)</f>
        <v>200</v>
      </c>
      <c r="M1216" s="21">
        <f t="shared" si="92"/>
        <v>200</v>
      </c>
      <c r="N1216" s="5">
        <f t="shared" si="93"/>
        <v>200</v>
      </c>
      <c r="O1216" s="5">
        <f t="shared" si="94"/>
        <v>200</v>
      </c>
      <c r="P1216" s="22" t="str">
        <f>IF(Original!O1216="mÃ¤nnlich","0",IF(Original!O1216="weiblich","1",""))</f>
        <v>1</v>
      </c>
      <c r="Q1216" s="22">
        <f>IFERROR(INDEX(Alter!$B$1:$B$7,MATCH(LEFT(Original!P1216,5),Alter!$A$1:$A$7,0)),"")</f>
        <v>2</v>
      </c>
      <c r="R1216" s="23">
        <f>IFERROR(INDEX(Abschluss!$B$1:$B$10,MATCH(Original!Q1216,Abschluss!$A$1:$A$10,0)),"")</f>
        <v>7</v>
      </c>
      <c r="S1216" s="23">
        <f>IFERROR(INDEX(Tätigkeit!$B$1:$B$10,MATCH(Original!R1216,Tätigkeit!$A$1:$A$10,0)),"")</f>
        <v>2</v>
      </c>
      <c r="T1216" s="23">
        <f>IFERROR(INDEX(Berufsfeld!$B$1:$B$16,MATCH(Original!S1216,Berufsfeld!$A$1:$A$16,0)),"")</f>
        <v>3</v>
      </c>
      <c r="U1216" s="23">
        <f>IFERROR(INDEX(Studium!$B$1:$B$11,MATCH(Original!T1216,Studium!$A$1:$A$11,0)),"")</f>
        <v>4</v>
      </c>
      <c r="V1216" s="24">
        <f>IFERROR(INDEX(Einkommen!$B$1:$B$17,MATCH(Original!U1216,Einkommen!$A$1:$A$17,0)),"")</f>
        <v>2</v>
      </c>
      <c r="W1216" s="24">
        <f>IF(Original!V1216="","",Original!V1216+1)</f>
        <v>5</v>
      </c>
      <c r="X1216" s="24">
        <f>IF(Original!W1216="","",Original!W1216+1)</f>
        <v>4</v>
      </c>
      <c r="Y1216" s="25">
        <f>IF(Original!X1216="ja",1,IF(Original!X1216="nein",0,""))</f>
        <v>1</v>
      </c>
      <c r="Z1216" s="25">
        <f>IF(Original!Y1216="ja",0,IF(Original!Y1216="nein",1,""))</f>
        <v>0</v>
      </c>
      <c r="AA1216" s="25">
        <f>IF(OR(Original!Z1216="Meine Meinung zu Amazon hat meine Entscheidung im ersten Teil des Fragebogens nicht beeinflusst.",neu!C1216=0),0,IF(AND(Original!Z1216="Ich habe mich wegen meiner Amazon-Vorbehalte im ersten Teil des Fragebogens fÃ¼r das Spenden entschieden.",neu!C1216=1),1,""))</f>
        <v>0</v>
      </c>
      <c r="AB1216" s="19"/>
    </row>
    <row r="1217" spans="1:28" x14ac:dyDescent="0.3">
      <c r="A1217" s="17">
        <f>IF(ISBLANK(Original!C1217),1,0)</f>
        <v>0</v>
      </c>
      <c r="B1217" s="2" t="str">
        <f>MID(Original!D1217,8,1)&amp;MID(Original!F1217,8,1)</f>
        <v>A</v>
      </c>
      <c r="C1217" s="17">
        <f t="shared" si="90"/>
        <v>1</v>
      </c>
      <c r="D1217" s="18">
        <f>Original!G1217+1</f>
        <v>8</v>
      </c>
      <c r="E1217" s="18">
        <f>Original!H1217+1</f>
        <v>8</v>
      </c>
      <c r="F1217" s="18">
        <f>10-Original!I1217+1</f>
        <v>3</v>
      </c>
      <c r="G1217" s="18">
        <f>Original!J1217+1</f>
        <v>9</v>
      </c>
      <c r="H1217" s="18">
        <f>Original!K1217+1</f>
        <v>4</v>
      </c>
      <c r="I1217" s="18">
        <f>10-Original!L1217+1</f>
        <v>6</v>
      </c>
      <c r="J1217" s="4">
        <f t="shared" si="91"/>
        <v>6.333333333333333</v>
      </c>
      <c r="K1217" s="18">
        <f>Original!M1217</f>
        <v>8</v>
      </c>
      <c r="L1217" s="20">
        <f>IF(RIGHT(Original!N1217,3)="â‚¬",LEFT(Original!N1217,(LEN(Original!N1217)-3)),Original!N1217)</f>
        <v>900</v>
      </c>
      <c r="M1217" s="21">
        <f t="shared" si="92"/>
        <v>900</v>
      </c>
      <c r="N1217" s="5">
        <f t="shared" si="93"/>
        <v>900</v>
      </c>
      <c r="O1217" s="5">
        <f t="shared" si="94"/>
        <v>900</v>
      </c>
      <c r="P1217" s="22" t="str">
        <f>IF(Original!O1217="mÃ¤nnlich","0",IF(Original!O1217="weiblich","1",""))</f>
        <v>1</v>
      </c>
      <c r="Q1217" s="22">
        <f>IFERROR(INDEX(Alter!$B$1:$B$7,MATCH(LEFT(Original!P1217,5),Alter!$A$1:$A$7,0)),"")</f>
        <v>2</v>
      </c>
      <c r="R1217" s="23">
        <f>IFERROR(INDEX(Abschluss!$B$1:$B$10,MATCH(Original!Q1217,Abschluss!$A$1:$A$10,0)),"")</f>
        <v>4</v>
      </c>
      <c r="S1217" s="23">
        <f>IFERROR(INDEX(Tätigkeit!$B$1:$B$10,MATCH(Original!R1217,Tätigkeit!$A$1:$A$10,0)),"")</f>
        <v>1</v>
      </c>
      <c r="T1217" s="23">
        <f>IFERROR(INDEX(Berufsfeld!$B$1:$B$16,MATCH(Original!S1217,Berufsfeld!$A$1:$A$16,0)),"")</f>
        <v>8</v>
      </c>
      <c r="U1217" s="23">
        <f>IFERROR(INDEX(Studium!$B$1:$B$11,MATCH(Original!T1217,Studium!$A$1:$A$11,0)),"")</f>
        <v>5</v>
      </c>
      <c r="V1217" s="24">
        <f>IFERROR(INDEX(Einkommen!$B$1:$B$17,MATCH(Original!U1217,Einkommen!$A$1:$A$17,0)),"")</f>
        <v>2</v>
      </c>
      <c r="W1217" s="24">
        <f>IF(Original!V1217="","",Original!V1217+1)</f>
        <v>5</v>
      </c>
      <c r="X1217" s="24">
        <f>IF(Original!W1217="","",Original!W1217+1)</f>
        <v>4</v>
      </c>
      <c r="Y1217" s="25">
        <f>IF(Original!X1217="ja",1,IF(Original!X1217="nein",0,""))</f>
        <v>1</v>
      </c>
      <c r="Z1217" s="25">
        <f>IF(Original!Y1217="ja",0,IF(Original!Y1217="nein",1,""))</f>
        <v>0</v>
      </c>
      <c r="AA1217" s="25">
        <f>IF(OR(Original!Z1217="Meine Meinung zu Amazon hat meine Entscheidung im ersten Teil des Fragebogens nicht beeinflusst.",neu!C1217=0),0,IF(AND(Original!Z1217="Ich habe mich wegen meiner Amazon-Vorbehalte im ersten Teil des Fragebogens fÃ¼r das Spenden entschieden.",neu!C1217=1),1,""))</f>
        <v>0</v>
      </c>
      <c r="AB1217" s="19"/>
    </row>
    <row r="1218" spans="1:28" x14ac:dyDescent="0.3">
      <c r="A1218" s="17">
        <f>IF(ISBLANK(Original!C1218),1,0)</f>
        <v>1</v>
      </c>
      <c r="B1218" s="2" t="str">
        <f>MID(Original!D1218,8,1)&amp;MID(Original!F1218,8,1)</f>
        <v>A</v>
      </c>
      <c r="C1218" s="17">
        <f t="shared" si="90"/>
        <v>1</v>
      </c>
      <c r="D1218" s="18">
        <f>Original!G1218+1</f>
        <v>9</v>
      </c>
      <c r="E1218" s="18">
        <f>Original!H1218+1</f>
        <v>10</v>
      </c>
      <c r="F1218" s="18">
        <f>10-Original!I1218+1</f>
        <v>1</v>
      </c>
      <c r="G1218" s="18">
        <f>Original!J1218+1</f>
        <v>6</v>
      </c>
      <c r="H1218" s="18">
        <f>Original!K1218+1</f>
        <v>1</v>
      </c>
      <c r="I1218" s="18">
        <f>10-Original!L1218+1</f>
        <v>6</v>
      </c>
      <c r="J1218" s="4">
        <f t="shared" si="91"/>
        <v>5.5</v>
      </c>
      <c r="K1218" s="18">
        <f>Original!M1218</f>
        <v>5</v>
      </c>
      <c r="L1218" s="20">
        <f>IF(RIGHT(Original!N1218,3)="â‚¬",LEFT(Original!N1218,(LEN(Original!N1218)-3)),Original!N1218)</f>
        <v>500</v>
      </c>
      <c r="M1218" s="21">
        <f t="shared" si="92"/>
        <v>500</v>
      </c>
      <c r="N1218" s="5">
        <f t="shared" si="93"/>
        <v>500</v>
      </c>
      <c r="O1218" s="5">
        <f t="shared" si="94"/>
        <v>500</v>
      </c>
      <c r="P1218" s="22" t="str">
        <f>IF(Original!O1218="mÃ¤nnlich","0",IF(Original!O1218="weiblich","1",""))</f>
        <v>0</v>
      </c>
      <c r="Q1218" s="22">
        <f>IFERROR(INDEX(Alter!$B$1:$B$7,MATCH(LEFT(Original!P1218,5),Alter!$A$1:$A$7,0)),"")</f>
        <v>4</v>
      </c>
      <c r="R1218" s="23">
        <f>IFERROR(INDEX(Abschluss!$B$1:$B$10,MATCH(Original!Q1218,Abschluss!$A$1:$A$10,0)),"")</f>
        <v>5</v>
      </c>
      <c r="S1218" s="23">
        <f>IFERROR(INDEX(Tätigkeit!$B$1:$B$10,MATCH(Original!R1218,Tätigkeit!$A$1:$A$10,0)),"")</f>
        <v>4</v>
      </c>
      <c r="T1218" s="23">
        <f>IFERROR(INDEX(Berufsfeld!$B$1:$B$16,MATCH(Original!S1218,Berufsfeld!$A$1:$A$16,0)),"")</f>
        <v>2</v>
      </c>
      <c r="U1218" s="23">
        <f>IFERROR(INDEX(Studium!$B$1:$B$11,MATCH(Original!T1218,Studium!$A$1:$A$11,0)),"")</f>
        <v>1</v>
      </c>
      <c r="V1218" s="24">
        <f>IFERROR(INDEX(Einkommen!$B$1:$B$17,MATCH(Original!U1218,Einkommen!$A$1:$A$17,0)),"")</f>
        <v>5</v>
      </c>
      <c r="W1218" s="24">
        <f>IF(Original!V1218="","",Original!V1218+1)</f>
        <v>5</v>
      </c>
      <c r="X1218" s="24">
        <f>IF(Original!W1218="","",Original!W1218+1)</f>
        <v>3</v>
      </c>
      <c r="Y1218" s="25">
        <f>IF(Original!X1218="ja",1,IF(Original!X1218="nein",0,""))</f>
        <v>1</v>
      </c>
      <c r="Z1218" s="25">
        <f>IF(Original!Y1218="ja",0,IF(Original!Y1218="nein",1,""))</f>
        <v>0</v>
      </c>
      <c r="AA1218" s="25">
        <f>IF(OR(Original!Z1218="Meine Meinung zu Amazon hat meine Entscheidung im ersten Teil des Fragebogens nicht beeinflusst.",neu!C1218=0),0,IF(AND(Original!Z1218="Ich habe mich wegen meiner Amazon-Vorbehalte im ersten Teil des Fragebogens fÃ¼r das Spenden entschieden.",neu!C1218=1),1,""))</f>
        <v>0</v>
      </c>
      <c r="AB1218" s="19"/>
    </row>
    <row r="1219" spans="1:28" x14ac:dyDescent="0.3">
      <c r="A1219" s="17">
        <f>IF(ISBLANK(Original!C1219),1,0)</f>
        <v>1</v>
      </c>
      <c r="B1219" s="2" t="str">
        <f>MID(Original!D1219,8,1)&amp;MID(Original!F1219,8,1)</f>
        <v>B</v>
      </c>
      <c r="C1219" s="17">
        <f t="shared" ref="C1219:C1282" si="95">IF(B1219="A",1,IF(B1219="B",0,""))</f>
        <v>0</v>
      </c>
      <c r="D1219" s="18">
        <f>Original!G1219+1</f>
        <v>6</v>
      </c>
      <c r="E1219" s="18">
        <f>Original!H1219+1</f>
        <v>9</v>
      </c>
      <c r="F1219" s="18">
        <f>10-Original!I1219+1</f>
        <v>3</v>
      </c>
      <c r="G1219" s="18">
        <f>Original!J1219+1</f>
        <v>4</v>
      </c>
      <c r="H1219" s="18">
        <f>Original!K1219+1</f>
        <v>6</v>
      </c>
      <c r="I1219" s="18">
        <f>10-Original!L1219+1</f>
        <v>6</v>
      </c>
      <c r="J1219" s="4">
        <f t="shared" ref="J1219:J1282" si="96">SUM(D1219:I1219)/6</f>
        <v>5.666666666666667</v>
      </c>
      <c r="K1219" s="18">
        <f>Original!M1219</f>
        <v>9</v>
      </c>
      <c r="L1219" s="20">
        <f>IF(RIGHT(Original!N1219,3)="â‚¬",LEFT(Original!N1219,(LEN(Original!N1219)-3)),Original!N1219)</f>
        <v>100</v>
      </c>
      <c r="M1219" s="21">
        <f t="shared" ref="M1219:M1282" si="97">IF(OR(RIGHT(L1219,5)="Euro ",RIGHT(L1219,5)=" Euro"),LEFT(L1219,LEN(L1219)-5),L1219)</f>
        <v>100</v>
      </c>
      <c r="N1219" s="5">
        <f t="shared" ref="N1219:N1282" si="98">M1219</f>
        <v>100</v>
      </c>
      <c r="O1219" s="5">
        <f t="shared" ref="O1219:O1282" si="99">INT($N1219)</f>
        <v>100</v>
      </c>
      <c r="P1219" s="22" t="str">
        <f>IF(Original!O1219="mÃ¤nnlich","0",IF(Original!O1219="weiblich","1",""))</f>
        <v>1</v>
      </c>
      <c r="Q1219" s="22">
        <f>IFERROR(INDEX(Alter!$B$1:$B$7,MATCH(LEFT(Original!P1219,5),Alter!$A$1:$A$7,0)),"")</f>
        <v>3</v>
      </c>
      <c r="R1219" s="23">
        <f>IFERROR(INDEX(Abschluss!$B$1:$B$10,MATCH(Original!Q1219,Abschluss!$A$1:$A$10,0)),"")</f>
        <v>7</v>
      </c>
      <c r="S1219" s="23">
        <f>IFERROR(INDEX(Tätigkeit!$B$1:$B$10,MATCH(Original!R1219,Tätigkeit!$A$1:$A$10,0)),"")</f>
        <v>2</v>
      </c>
      <c r="T1219" s="23">
        <f>IFERROR(INDEX(Berufsfeld!$B$1:$B$16,MATCH(Original!S1219,Berufsfeld!$A$1:$A$16,0)),"")</f>
        <v>2</v>
      </c>
      <c r="U1219" s="23" t="str">
        <f>IFERROR(INDEX(Studium!$B$1:$B$11,MATCH(Original!T1219,Studium!$A$1:$A$11,0)),"")</f>
        <v/>
      </c>
      <c r="V1219" s="24">
        <f>IFERROR(INDEX(Einkommen!$B$1:$B$17,MATCH(Original!U1219,Einkommen!$A$1:$A$17,0)),"")</f>
        <v>1</v>
      </c>
      <c r="W1219" s="24">
        <f>IF(Original!V1219="","",Original!V1219+1)</f>
        <v>4</v>
      </c>
      <c r="X1219" s="24">
        <f>IF(Original!W1219="","",Original!W1219+1)</f>
        <v>2</v>
      </c>
      <c r="Y1219" s="25">
        <f>IF(Original!X1219="ja",1,IF(Original!X1219="nein",0,""))</f>
        <v>1</v>
      </c>
      <c r="Z1219" s="25">
        <f>IF(Original!Y1219="ja",0,IF(Original!Y1219="nein",1,""))</f>
        <v>0</v>
      </c>
      <c r="AA1219" s="25">
        <f>IF(OR(Original!Z1219="Meine Meinung zu Amazon hat meine Entscheidung im ersten Teil des Fragebogens nicht beeinflusst.",neu!C1219=0),0,IF(AND(Original!Z1219="Ich habe mich wegen meiner Amazon-Vorbehalte im ersten Teil des Fragebogens fÃ¼r das Spenden entschieden.",neu!C1219=1),1,""))</f>
        <v>0</v>
      </c>
      <c r="AB1219" s="19"/>
    </row>
    <row r="1220" spans="1:28" x14ac:dyDescent="0.3">
      <c r="A1220" s="17">
        <f>IF(ISBLANK(Original!C1220),1,0)</f>
        <v>0</v>
      </c>
      <c r="B1220" s="2" t="str">
        <f>MID(Original!D1220,8,1)&amp;MID(Original!F1220,8,1)</f>
        <v>B</v>
      </c>
      <c r="C1220" s="17">
        <f t="shared" si="95"/>
        <v>0</v>
      </c>
      <c r="D1220" s="18">
        <f>Original!G1220+1</f>
        <v>6</v>
      </c>
      <c r="E1220" s="18">
        <f>Original!H1220+1</f>
        <v>11</v>
      </c>
      <c r="F1220" s="18">
        <f>10-Original!I1220+1</f>
        <v>3</v>
      </c>
      <c r="G1220" s="18">
        <f>Original!J1220+1</f>
        <v>8</v>
      </c>
      <c r="H1220" s="18">
        <f>Original!K1220+1</f>
        <v>4</v>
      </c>
      <c r="I1220" s="18">
        <f>10-Original!L1220+1</f>
        <v>4</v>
      </c>
      <c r="J1220" s="4">
        <f t="shared" si="96"/>
        <v>6</v>
      </c>
      <c r="K1220" s="18">
        <f>Original!M1220</f>
        <v>2</v>
      </c>
      <c r="L1220" s="20">
        <f>IF(RIGHT(Original!N1220,3)="â‚¬",LEFT(Original!N1220,(LEN(Original!N1220)-3)),Original!N1220)</f>
        <v>10</v>
      </c>
      <c r="M1220" s="21">
        <f t="shared" si="97"/>
        <v>10</v>
      </c>
      <c r="N1220" s="5">
        <f t="shared" si="98"/>
        <v>10</v>
      </c>
      <c r="O1220" s="5">
        <f t="shared" si="99"/>
        <v>10</v>
      </c>
      <c r="P1220" s="22" t="str">
        <f>IF(Original!O1220="mÃ¤nnlich","0",IF(Original!O1220="weiblich","1",""))</f>
        <v>0</v>
      </c>
      <c r="Q1220" s="22">
        <f>IFERROR(INDEX(Alter!$B$1:$B$7,MATCH(LEFT(Original!P1220,5),Alter!$A$1:$A$7,0)),"")</f>
        <v>2</v>
      </c>
      <c r="R1220" s="23">
        <f>IFERROR(INDEX(Abschluss!$B$1:$B$10,MATCH(Original!Q1220,Abschluss!$A$1:$A$10,0)),"")</f>
        <v>8</v>
      </c>
      <c r="S1220" s="23">
        <f>IFERROR(INDEX(Tätigkeit!$B$1:$B$10,MATCH(Original!R1220,Tätigkeit!$A$1:$A$10,0)),"")</f>
        <v>3</v>
      </c>
      <c r="T1220" s="23">
        <f>IFERROR(INDEX(Berufsfeld!$B$1:$B$16,MATCH(Original!S1220,Berufsfeld!$A$1:$A$16,0)),"")</f>
        <v>2</v>
      </c>
      <c r="U1220" s="23">
        <f>IFERROR(INDEX(Studium!$B$1:$B$11,MATCH(Original!T1220,Studium!$A$1:$A$11,0)),"")</f>
        <v>9</v>
      </c>
      <c r="V1220" s="24">
        <f>IFERROR(INDEX(Einkommen!$B$1:$B$17,MATCH(Original!U1220,Einkommen!$A$1:$A$17,0)),"")</f>
        <v>3</v>
      </c>
      <c r="W1220" s="24">
        <f>IF(Original!V1220="","",Original!V1220+1)</f>
        <v>4</v>
      </c>
      <c r="X1220" s="24">
        <f>IF(Original!W1220="","",Original!W1220+1)</f>
        <v>5</v>
      </c>
      <c r="Y1220" s="25">
        <f>IF(Original!X1220="ja",1,IF(Original!X1220="nein",0,""))</f>
        <v>0</v>
      </c>
      <c r="Z1220" s="25">
        <f>IF(Original!Y1220="ja",0,IF(Original!Y1220="nein",1,""))</f>
        <v>0</v>
      </c>
      <c r="AA1220" s="25">
        <f>IF(OR(Original!Z1220="Meine Meinung zu Amazon hat meine Entscheidung im ersten Teil des Fragebogens nicht beeinflusst.",neu!C1220=0),0,IF(AND(Original!Z1220="Ich habe mich wegen meiner Amazon-Vorbehalte im ersten Teil des Fragebogens fÃ¼r das Spenden entschieden.",neu!C1220=1),1,""))</f>
        <v>0</v>
      </c>
      <c r="AB1220" s="19"/>
    </row>
    <row r="1221" spans="1:28" x14ac:dyDescent="0.3">
      <c r="A1221" s="17">
        <f>IF(ISBLANK(Original!C1221),1,0)</f>
        <v>0</v>
      </c>
      <c r="B1221" s="2" t="str">
        <f>MID(Original!D1221,8,1)&amp;MID(Original!F1221,8,1)</f>
        <v>A</v>
      </c>
      <c r="C1221" s="17">
        <f t="shared" si="95"/>
        <v>1</v>
      </c>
      <c r="D1221" s="18">
        <f>Original!G1221+1</f>
        <v>8</v>
      </c>
      <c r="E1221" s="18">
        <f>Original!H1221+1</f>
        <v>3</v>
      </c>
      <c r="F1221" s="18">
        <f>10-Original!I1221+1</f>
        <v>9</v>
      </c>
      <c r="G1221" s="18">
        <f>Original!J1221+1</f>
        <v>5</v>
      </c>
      <c r="H1221" s="18">
        <f>Original!K1221+1</f>
        <v>2</v>
      </c>
      <c r="I1221" s="18">
        <f>10-Original!L1221+1</f>
        <v>7</v>
      </c>
      <c r="J1221" s="4">
        <f t="shared" si="96"/>
        <v>5.666666666666667</v>
      </c>
      <c r="K1221" s="18">
        <f>Original!M1221</f>
        <v>7</v>
      </c>
      <c r="L1221" s="20" t="str">
        <f>IF(RIGHT(Original!N1221,3)="â‚¬",LEFT(Original!N1221,(LEN(Original!N1221)-3)),Original!N1221)</f>
        <v>100</v>
      </c>
      <c r="M1221" s="21" t="str">
        <f t="shared" si="97"/>
        <v>100</v>
      </c>
      <c r="N1221" s="5" t="str">
        <f t="shared" si="98"/>
        <v>100</v>
      </c>
      <c r="O1221" s="5">
        <f t="shared" si="99"/>
        <v>100</v>
      </c>
      <c r="P1221" s="22" t="str">
        <f>IF(Original!O1221="mÃ¤nnlich","0",IF(Original!O1221="weiblich","1",""))</f>
        <v>1</v>
      </c>
      <c r="Q1221" s="22">
        <f>IFERROR(INDEX(Alter!$B$1:$B$7,MATCH(LEFT(Original!P1221,5),Alter!$A$1:$A$7,0)),"")</f>
        <v>2</v>
      </c>
      <c r="R1221" s="23">
        <f>IFERROR(INDEX(Abschluss!$B$1:$B$10,MATCH(Original!Q1221,Abschluss!$A$1:$A$10,0)),"")</f>
        <v>7</v>
      </c>
      <c r="S1221" s="23">
        <f>IFERROR(INDEX(Tätigkeit!$B$1:$B$10,MATCH(Original!R1221,Tätigkeit!$A$1:$A$10,0)),"")</f>
        <v>1</v>
      </c>
      <c r="T1221" s="23">
        <f>IFERROR(INDEX(Berufsfeld!$B$1:$B$16,MATCH(Original!S1221,Berufsfeld!$A$1:$A$16,0)),"")</f>
        <v>12</v>
      </c>
      <c r="U1221" s="23">
        <f>IFERROR(INDEX(Studium!$B$1:$B$11,MATCH(Original!T1221,Studium!$A$1:$A$11,0)),"")</f>
        <v>2</v>
      </c>
      <c r="V1221" s="24">
        <f>IFERROR(INDEX(Einkommen!$B$1:$B$17,MATCH(Original!U1221,Einkommen!$A$1:$A$17,0)),"")</f>
        <v>2</v>
      </c>
      <c r="W1221" s="24">
        <f>IF(Original!V1221="","",Original!V1221+1)</f>
        <v>2</v>
      </c>
      <c r="X1221" s="24">
        <f>IF(Original!W1221="","",Original!W1221+1)</f>
        <v>3</v>
      </c>
      <c r="Y1221" s="25">
        <f>IF(Original!X1221="ja",1,IF(Original!X1221="nein",0,""))</f>
        <v>1</v>
      </c>
      <c r="Z1221" s="25">
        <f>IF(Original!Y1221="ja",0,IF(Original!Y1221="nein",1,""))</f>
        <v>0</v>
      </c>
      <c r="AA1221" s="25">
        <f>IF(OR(Original!Z1221="Meine Meinung zu Amazon hat meine Entscheidung im ersten Teil des Fragebogens nicht beeinflusst.",neu!C1221=0),0,IF(AND(Original!Z1221="Ich habe mich wegen meiner Amazon-Vorbehalte im ersten Teil des Fragebogens fÃ¼r das Spenden entschieden.",neu!C1221=1),1,""))</f>
        <v>0</v>
      </c>
      <c r="AB1221" s="19"/>
    </row>
    <row r="1222" spans="1:28" x14ac:dyDescent="0.3">
      <c r="A1222" s="17">
        <f>IF(ISBLANK(Original!C1222),1,0)</f>
        <v>0</v>
      </c>
      <c r="B1222" s="2" t="str">
        <f>MID(Original!D1222,8,1)&amp;MID(Original!F1222,8,1)</f>
        <v>A</v>
      </c>
      <c r="C1222" s="17">
        <f t="shared" si="95"/>
        <v>1</v>
      </c>
      <c r="D1222" s="18">
        <f>Original!G1222+1</f>
        <v>8</v>
      </c>
      <c r="E1222" s="18">
        <f>Original!H1222+1</f>
        <v>3</v>
      </c>
      <c r="F1222" s="18">
        <f>10-Original!I1222+1</f>
        <v>9</v>
      </c>
      <c r="G1222" s="18">
        <f>Original!J1222+1</f>
        <v>5</v>
      </c>
      <c r="H1222" s="18">
        <f>Original!K1222+1</f>
        <v>2</v>
      </c>
      <c r="I1222" s="18">
        <f>10-Original!L1222+1</f>
        <v>7</v>
      </c>
      <c r="J1222" s="4">
        <f t="shared" si="96"/>
        <v>5.666666666666667</v>
      </c>
      <c r="K1222" s="18">
        <f>Original!M1222</f>
        <v>7</v>
      </c>
      <c r="L1222" s="20" t="str">
        <f>IF(RIGHT(Original!N1222,3)="â‚¬",LEFT(Original!N1222,(LEN(Original!N1222)-3)),Original!N1222)</f>
        <v>100</v>
      </c>
      <c r="M1222" s="21" t="str">
        <f t="shared" si="97"/>
        <v>100</v>
      </c>
      <c r="N1222" s="5" t="str">
        <f t="shared" si="98"/>
        <v>100</v>
      </c>
      <c r="O1222" s="5">
        <f t="shared" si="99"/>
        <v>100</v>
      </c>
      <c r="P1222" s="22" t="str">
        <f>IF(Original!O1222="mÃ¤nnlich","0",IF(Original!O1222="weiblich","1",""))</f>
        <v>1</v>
      </c>
      <c r="Q1222" s="22">
        <f>IFERROR(INDEX(Alter!$B$1:$B$7,MATCH(LEFT(Original!P1222,5),Alter!$A$1:$A$7,0)),"")</f>
        <v>2</v>
      </c>
      <c r="R1222" s="23">
        <f>IFERROR(INDEX(Abschluss!$B$1:$B$10,MATCH(Original!Q1222,Abschluss!$A$1:$A$10,0)),"")</f>
        <v>7</v>
      </c>
      <c r="S1222" s="23">
        <f>IFERROR(INDEX(Tätigkeit!$B$1:$B$10,MATCH(Original!R1222,Tätigkeit!$A$1:$A$10,0)),"")</f>
        <v>1</v>
      </c>
      <c r="T1222" s="23">
        <f>IFERROR(INDEX(Berufsfeld!$B$1:$B$16,MATCH(Original!S1222,Berufsfeld!$A$1:$A$16,0)),"")</f>
        <v>12</v>
      </c>
      <c r="U1222" s="23">
        <f>IFERROR(INDEX(Studium!$B$1:$B$11,MATCH(Original!T1222,Studium!$A$1:$A$11,0)),"")</f>
        <v>2</v>
      </c>
      <c r="V1222" s="24">
        <f>IFERROR(INDEX(Einkommen!$B$1:$B$17,MATCH(Original!U1222,Einkommen!$A$1:$A$17,0)),"")</f>
        <v>2</v>
      </c>
      <c r="W1222" s="24">
        <f>IF(Original!V1222="","",Original!V1222+1)</f>
        <v>2</v>
      </c>
      <c r="X1222" s="24">
        <f>IF(Original!W1222="","",Original!W1222+1)</f>
        <v>3</v>
      </c>
      <c r="Y1222" s="25">
        <f>IF(Original!X1222="ja",1,IF(Original!X1222="nein",0,""))</f>
        <v>1</v>
      </c>
      <c r="Z1222" s="25">
        <f>IF(Original!Y1222="ja",0,IF(Original!Y1222="nein",1,""))</f>
        <v>0</v>
      </c>
      <c r="AA1222" s="25">
        <f>IF(OR(Original!Z1222="Meine Meinung zu Amazon hat meine Entscheidung im ersten Teil des Fragebogens nicht beeinflusst.",neu!C1222=0),0,IF(AND(Original!Z1222="Ich habe mich wegen meiner Amazon-Vorbehalte im ersten Teil des Fragebogens fÃ¼r das Spenden entschieden.",neu!C1222=1),1,""))</f>
        <v>0</v>
      </c>
      <c r="AB1222" s="19"/>
    </row>
    <row r="1223" spans="1:28" x14ac:dyDescent="0.3">
      <c r="A1223" s="17">
        <f>IF(ISBLANK(Original!C1223),1,0)</f>
        <v>0</v>
      </c>
      <c r="B1223" s="2" t="str">
        <f>MID(Original!D1223,8,1)&amp;MID(Original!F1223,8,1)</f>
        <v>A</v>
      </c>
      <c r="C1223" s="17">
        <f t="shared" si="95"/>
        <v>1</v>
      </c>
      <c r="D1223" s="18">
        <f>Original!G1223+1</f>
        <v>5</v>
      </c>
      <c r="E1223" s="18">
        <f>Original!H1223+1</f>
        <v>5</v>
      </c>
      <c r="F1223" s="18">
        <f>10-Original!I1223+1</f>
        <v>2</v>
      </c>
      <c r="G1223" s="18">
        <f>Original!J1223+1</f>
        <v>5</v>
      </c>
      <c r="H1223" s="18">
        <f>Original!K1223+1</f>
        <v>1</v>
      </c>
      <c r="I1223" s="18">
        <f>10-Original!L1223+1</f>
        <v>4</v>
      </c>
      <c r="J1223" s="4">
        <f t="shared" si="96"/>
        <v>3.6666666666666665</v>
      </c>
      <c r="K1223" s="18">
        <f>Original!M1223</f>
        <v>5</v>
      </c>
      <c r="L1223" s="20">
        <f>IF(RIGHT(Original!N1223,3)="â‚¬",LEFT(Original!N1223,(LEN(Original!N1223)-3)),Original!N1223)</f>
        <v>100</v>
      </c>
      <c r="M1223" s="21">
        <f t="shared" si="97"/>
        <v>100</v>
      </c>
      <c r="N1223" s="5">
        <f t="shared" si="98"/>
        <v>100</v>
      </c>
      <c r="O1223" s="5">
        <f t="shared" si="99"/>
        <v>100</v>
      </c>
      <c r="P1223" s="22" t="str">
        <f>IF(Original!O1223="mÃ¤nnlich","0",IF(Original!O1223="weiblich","1",""))</f>
        <v>1</v>
      </c>
      <c r="Q1223" s="22">
        <f>IFERROR(INDEX(Alter!$B$1:$B$7,MATCH(LEFT(Original!P1223,5),Alter!$A$1:$A$7,0)),"")</f>
        <v>2</v>
      </c>
      <c r="R1223" s="23">
        <f>IFERROR(INDEX(Abschluss!$B$1:$B$10,MATCH(Original!Q1223,Abschluss!$A$1:$A$10,0)),"")</f>
        <v>4</v>
      </c>
      <c r="S1223" s="23">
        <f>IFERROR(INDEX(Tätigkeit!$B$1:$B$10,MATCH(Original!R1223,Tätigkeit!$A$1:$A$10,0)),"")</f>
        <v>2</v>
      </c>
      <c r="T1223" s="23">
        <f>IFERROR(INDEX(Berufsfeld!$B$1:$B$16,MATCH(Original!S1223,Berufsfeld!$A$1:$A$16,0)),"")</f>
        <v>6</v>
      </c>
      <c r="U1223" s="23">
        <f>IFERROR(INDEX(Studium!$B$1:$B$11,MATCH(Original!T1223,Studium!$A$1:$A$11,0)),"")</f>
        <v>4</v>
      </c>
      <c r="V1223" s="24">
        <f>IFERROR(INDEX(Einkommen!$B$1:$B$17,MATCH(Original!U1223,Einkommen!$A$1:$A$17,0)),"")</f>
        <v>2</v>
      </c>
      <c r="W1223" s="24">
        <f>IF(Original!V1223="","",Original!V1223+1)</f>
        <v>2</v>
      </c>
      <c r="X1223" s="24">
        <f>IF(Original!W1223="","",Original!W1223+1)</f>
        <v>2</v>
      </c>
      <c r="Y1223" s="25">
        <f>IF(Original!X1223="ja",1,IF(Original!X1223="nein",0,""))</f>
        <v>1</v>
      </c>
      <c r="Z1223" s="25">
        <f>IF(Original!Y1223="ja",0,IF(Original!Y1223="nein",1,""))</f>
        <v>0</v>
      </c>
      <c r="AA1223" s="25">
        <f>IF(OR(Original!Z1223="Meine Meinung zu Amazon hat meine Entscheidung im ersten Teil des Fragebogens nicht beeinflusst.",neu!C1223=0),0,IF(AND(Original!Z1223="Ich habe mich wegen meiner Amazon-Vorbehalte im ersten Teil des Fragebogens fÃ¼r das Spenden entschieden.",neu!C1223=1),1,""))</f>
        <v>0</v>
      </c>
      <c r="AB1223" s="19"/>
    </row>
    <row r="1224" spans="1:28" x14ac:dyDescent="0.3">
      <c r="A1224" s="17">
        <f>IF(ISBLANK(Original!C1224),1,0)</f>
        <v>0</v>
      </c>
      <c r="B1224" s="2" t="str">
        <f>MID(Original!D1224,8,1)&amp;MID(Original!F1224,8,1)</f>
        <v>B</v>
      </c>
      <c r="C1224" s="17">
        <f t="shared" si="95"/>
        <v>0</v>
      </c>
      <c r="D1224" s="18">
        <f>Original!G1224+1</f>
        <v>8</v>
      </c>
      <c r="E1224" s="18">
        <f>Original!H1224+1</f>
        <v>1</v>
      </c>
      <c r="F1224" s="18">
        <f>10-Original!I1224+1</f>
        <v>3</v>
      </c>
      <c r="G1224" s="18">
        <f>Original!J1224+1</f>
        <v>3</v>
      </c>
      <c r="H1224" s="18">
        <f>Original!K1224+1</f>
        <v>4</v>
      </c>
      <c r="I1224" s="18">
        <f>10-Original!L1224+1</f>
        <v>8</v>
      </c>
      <c r="J1224" s="4">
        <f t="shared" si="96"/>
        <v>4.5</v>
      </c>
      <c r="K1224" s="18">
        <f>Original!M1224</f>
        <v>8</v>
      </c>
      <c r="L1224" s="20">
        <f>IF(RIGHT(Original!N1224,3)="â‚¬",LEFT(Original!N1224,(LEN(Original!N1224)-3)),Original!N1224)</f>
        <v>50</v>
      </c>
      <c r="M1224" s="21">
        <f t="shared" si="97"/>
        <v>50</v>
      </c>
      <c r="N1224" s="5">
        <f t="shared" si="98"/>
        <v>50</v>
      </c>
      <c r="O1224" s="5">
        <f t="shared" si="99"/>
        <v>50</v>
      </c>
      <c r="P1224" s="22" t="str">
        <f>IF(Original!O1224="mÃ¤nnlich","0",IF(Original!O1224="weiblich","1",""))</f>
        <v>1</v>
      </c>
      <c r="Q1224" s="22">
        <f>IFERROR(INDEX(Alter!$B$1:$B$7,MATCH(LEFT(Original!P1224,5),Alter!$A$1:$A$7,0)),"")</f>
        <v>2</v>
      </c>
      <c r="R1224" s="23">
        <f>IFERROR(INDEX(Abschluss!$B$1:$B$10,MATCH(Original!Q1224,Abschluss!$A$1:$A$10,0)),"")</f>
        <v>4</v>
      </c>
      <c r="S1224" s="23">
        <f>IFERROR(INDEX(Tätigkeit!$B$1:$B$10,MATCH(Original!R1224,Tätigkeit!$A$1:$A$10,0)),"")</f>
        <v>1</v>
      </c>
      <c r="T1224" s="23" t="str">
        <f>IFERROR(INDEX(Berufsfeld!$B$1:$B$16,MATCH(Original!S1224,Berufsfeld!$A$1:$A$16,0)),"")</f>
        <v/>
      </c>
      <c r="U1224" s="23">
        <f>IFERROR(INDEX(Studium!$B$1:$B$11,MATCH(Original!T1224,Studium!$A$1:$A$11,0)),"")</f>
        <v>7</v>
      </c>
      <c r="V1224" s="24">
        <f>IFERROR(INDEX(Einkommen!$B$1:$B$17,MATCH(Original!U1224,Einkommen!$A$1:$A$17,0)),"")</f>
        <v>2</v>
      </c>
      <c r="W1224" s="24">
        <f>IF(Original!V1224="","",Original!V1224+1)</f>
        <v>2</v>
      </c>
      <c r="X1224" s="24">
        <f>IF(Original!W1224="","",Original!W1224+1)</f>
        <v>5</v>
      </c>
      <c r="Y1224" s="25">
        <f>IF(Original!X1224="ja",1,IF(Original!X1224="nein",0,""))</f>
        <v>1</v>
      </c>
      <c r="Z1224" s="25">
        <f>IF(Original!Y1224="ja",0,IF(Original!Y1224="nein",1,""))</f>
        <v>0</v>
      </c>
      <c r="AA1224" s="25">
        <f>IF(OR(Original!Z1224="Meine Meinung zu Amazon hat meine Entscheidung im ersten Teil des Fragebogens nicht beeinflusst.",neu!C1224=0),0,IF(AND(Original!Z1224="Ich habe mich wegen meiner Amazon-Vorbehalte im ersten Teil des Fragebogens fÃ¼r das Spenden entschieden.",neu!C1224=1),1,""))</f>
        <v>0</v>
      </c>
      <c r="AB1224" s="19"/>
    </row>
    <row r="1225" spans="1:28" x14ac:dyDescent="0.3">
      <c r="A1225" s="17">
        <f>IF(ISBLANK(Original!C1225),1,0)</f>
        <v>0</v>
      </c>
      <c r="B1225" s="2" t="str">
        <f>MID(Original!D1225,8,1)&amp;MID(Original!F1225,8,1)</f>
        <v>A</v>
      </c>
      <c r="C1225" s="17">
        <f t="shared" si="95"/>
        <v>1</v>
      </c>
      <c r="D1225" s="18">
        <f>Original!G1225+1</f>
        <v>3</v>
      </c>
      <c r="E1225" s="18">
        <f>Original!H1225+1</f>
        <v>9</v>
      </c>
      <c r="F1225" s="18">
        <f>10-Original!I1225+1</f>
        <v>2</v>
      </c>
      <c r="G1225" s="18">
        <f>Original!J1225+1</f>
        <v>4</v>
      </c>
      <c r="H1225" s="18">
        <f>Original!K1225+1</f>
        <v>5</v>
      </c>
      <c r="I1225" s="18">
        <f>10-Original!L1225+1</f>
        <v>6</v>
      </c>
      <c r="J1225" s="4">
        <f t="shared" si="96"/>
        <v>4.833333333333333</v>
      </c>
      <c r="K1225" s="18">
        <f>Original!M1225</f>
        <v>6</v>
      </c>
      <c r="L1225" s="20">
        <f>IF(RIGHT(Original!N1225,3)="â‚¬",LEFT(Original!N1225,(LEN(Original!N1225)-3)),Original!N1225)</f>
        <v>300</v>
      </c>
      <c r="M1225" s="21">
        <f t="shared" si="97"/>
        <v>300</v>
      </c>
      <c r="N1225" s="5">
        <f t="shared" si="98"/>
        <v>300</v>
      </c>
      <c r="O1225" s="5">
        <f t="shared" si="99"/>
        <v>300</v>
      </c>
      <c r="P1225" s="22" t="str">
        <f>IF(Original!O1225="mÃ¤nnlich","0",IF(Original!O1225="weiblich","1",""))</f>
        <v>0</v>
      </c>
      <c r="Q1225" s="22">
        <f>IFERROR(INDEX(Alter!$B$1:$B$7,MATCH(LEFT(Original!P1225,5),Alter!$A$1:$A$7,0)),"")</f>
        <v>3</v>
      </c>
      <c r="R1225" s="23">
        <f>IFERROR(INDEX(Abschluss!$B$1:$B$10,MATCH(Original!Q1225,Abschluss!$A$1:$A$10,0)),"")</f>
        <v>9</v>
      </c>
      <c r="S1225" s="23">
        <f>IFERROR(INDEX(Tätigkeit!$B$1:$B$10,MATCH(Original!R1225,Tätigkeit!$A$1:$A$10,0)),"")</f>
        <v>2</v>
      </c>
      <c r="T1225" s="23">
        <f>IFERROR(INDEX(Berufsfeld!$B$1:$B$16,MATCH(Original!S1225,Berufsfeld!$A$1:$A$16,0)),"")</f>
        <v>1</v>
      </c>
      <c r="U1225" s="23" t="str">
        <f>IFERROR(INDEX(Studium!$B$1:$B$11,MATCH(Original!T1225,Studium!$A$1:$A$11,0)),"")</f>
        <v/>
      </c>
      <c r="V1225" s="24">
        <f>IFERROR(INDEX(Einkommen!$B$1:$B$17,MATCH(Original!U1225,Einkommen!$A$1:$A$17,0)),"")</f>
        <v>5</v>
      </c>
      <c r="W1225" s="24">
        <f>IF(Original!V1225="","",Original!V1225+1)</f>
        <v>5</v>
      </c>
      <c r="X1225" s="24">
        <f>IF(Original!W1225="","",Original!W1225+1)</f>
        <v>3</v>
      </c>
      <c r="Y1225" s="25">
        <f>IF(Original!X1225="ja",1,IF(Original!X1225="nein",0,""))</f>
        <v>1</v>
      </c>
      <c r="Z1225" s="25">
        <f>IF(Original!Y1225="ja",0,IF(Original!Y1225="nein",1,""))</f>
        <v>0</v>
      </c>
      <c r="AA1225" s="25">
        <f>IF(OR(Original!Z1225="Meine Meinung zu Amazon hat meine Entscheidung im ersten Teil des Fragebogens nicht beeinflusst.",neu!C1225=0),0,IF(AND(Original!Z1225="Ich habe mich wegen meiner Amazon-Vorbehalte im ersten Teil des Fragebogens fÃ¼r das Spenden entschieden.",neu!C1225=1),1,""))</f>
        <v>0</v>
      </c>
      <c r="AB1225" s="19"/>
    </row>
    <row r="1226" spans="1:28" ht="115.2" x14ac:dyDescent="0.3">
      <c r="A1226" s="17">
        <f>IF(ISBLANK(Original!C1226),1,0)</f>
        <v>1</v>
      </c>
      <c r="B1226" s="2" t="str">
        <f>MID(Original!D1226,8,1)&amp;MID(Original!F1226,8,1)</f>
        <v>A</v>
      </c>
      <c r="C1226" s="17">
        <f t="shared" si="95"/>
        <v>1</v>
      </c>
      <c r="D1226" s="18">
        <f>Original!G1226+1</f>
        <v>8</v>
      </c>
      <c r="E1226" s="18">
        <f>Original!H1226+1</f>
        <v>11</v>
      </c>
      <c r="F1226" s="18">
        <f>10-Original!I1226+1</f>
        <v>11</v>
      </c>
      <c r="G1226" s="18">
        <f>Original!J1226+1</f>
        <v>4</v>
      </c>
      <c r="H1226" s="18">
        <f>Original!K1226+1</f>
        <v>11</v>
      </c>
      <c r="I1226" s="18">
        <f>10-Original!L1226+1</f>
        <v>3</v>
      </c>
      <c r="J1226" s="4">
        <f t="shared" si="96"/>
        <v>8</v>
      </c>
      <c r="K1226" s="18">
        <f>Original!M1226</f>
        <v>10</v>
      </c>
      <c r="L1226" s="20" t="str">
        <f>IF(RIGHT(Original!N1226,3)="â‚¬",LEFT(Original!N1226,(LEN(Original!N1226)-3)),Original!N1226)</f>
        <v>ein Viertel :) Meine Familie besteht aus 3 Personen und denen wÃ¼rde ich es auch gerne zu Gute kommen lassen. Also 250 :)</v>
      </c>
      <c r="M1226" s="21" t="str">
        <f t="shared" si="97"/>
        <v>ein Viertel :) Meine Familie besteht aus 3 Personen und denen wÃ¼rde ich es auch gerne zu Gute kommen lassen. Also 250 :)</v>
      </c>
      <c r="N1226" s="5">
        <v>250</v>
      </c>
      <c r="O1226" s="5">
        <f t="shared" si="99"/>
        <v>250</v>
      </c>
      <c r="P1226" s="22" t="str">
        <f>IF(Original!O1226="mÃ¤nnlich","0",IF(Original!O1226="weiblich","1",""))</f>
        <v>1</v>
      </c>
      <c r="Q1226" s="22">
        <f>IFERROR(INDEX(Alter!$B$1:$B$7,MATCH(LEFT(Original!P1226,5),Alter!$A$1:$A$7,0)),"")</f>
        <v>2</v>
      </c>
      <c r="R1226" s="23">
        <f>IFERROR(INDEX(Abschluss!$B$1:$B$10,MATCH(Original!Q1226,Abschluss!$A$1:$A$10,0)),"")</f>
        <v>4</v>
      </c>
      <c r="S1226" s="23">
        <f>IFERROR(INDEX(Tätigkeit!$B$1:$B$10,MATCH(Original!R1226,Tätigkeit!$A$1:$A$10,0)),"")</f>
        <v>1</v>
      </c>
      <c r="T1226" s="23">
        <f>IFERROR(INDEX(Berufsfeld!$B$1:$B$16,MATCH(Original!S1226,Berufsfeld!$A$1:$A$16,0)),"")</f>
        <v>6</v>
      </c>
      <c r="U1226" s="23">
        <f>IFERROR(INDEX(Studium!$B$1:$B$11,MATCH(Original!T1226,Studium!$A$1:$A$11,0)),"")</f>
        <v>9</v>
      </c>
      <c r="V1226" s="24">
        <f>IFERROR(INDEX(Einkommen!$B$1:$B$17,MATCH(Original!U1226,Einkommen!$A$1:$A$17,0)),"")</f>
        <v>1</v>
      </c>
      <c r="W1226" s="24">
        <f>IF(Original!V1226="","",Original!V1226+1)</f>
        <v>1</v>
      </c>
      <c r="X1226" s="24">
        <f>IF(Original!W1226="","",Original!W1226+1)</f>
        <v>2</v>
      </c>
      <c r="Y1226" s="25">
        <f>IF(Original!X1226="ja",1,IF(Original!X1226="nein",0,""))</f>
        <v>1</v>
      </c>
      <c r="Z1226" s="25">
        <f>IF(Original!Y1226="ja",0,IF(Original!Y1226="nein",1,""))</f>
        <v>1</v>
      </c>
      <c r="AA1226" s="25">
        <f>IF(OR(Original!Z1226="Meine Meinung zu Amazon hat meine Entscheidung im ersten Teil des Fragebogens nicht beeinflusst.",neu!C1226=0),0,IF(AND(Original!Z1226="Ich habe mich wegen meiner Amazon-Vorbehalte im ersten Teil des Fragebogens fÃ¼r das Spenden entschieden.",neu!C1226=1),1,""))</f>
        <v>0</v>
      </c>
      <c r="AB1226" s="19"/>
    </row>
    <row r="1227" spans="1:28" x14ac:dyDescent="0.3">
      <c r="A1227" s="17">
        <f>IF(ISBLANK(Original!C1227),1,0)</f>
        <v>1</v>
      </c>
      <c r="B1227" s="2" t="str">
        <f>MID(Original!D1227,8,1)&amp;MID(Original!F1227,8,1)</f>
        <v>A</v>
      </c>
      <c r="C1227" s="17">
        <f t="shared" si="95"/>
        <v>1</v>
      </c>
      <c r="D1227" s="18">
        <f>Original!G1227+1</f>
        <v>8</v>
      </c>
      <c r="E1227" s="18">
        <f>Original!H1227+1</f>
        <v>8</v>
      </c>
      <c r="F1227" s="18">
        <f>10-Original!I1227+1</f>
        <v>2</v>
      </c>
      <c r="G1227" s="18">
        <f>Original!J1227+1</f>
        <v>9</v>
      </c>
      <c r="H1227" s="18">
        <f>Original!K1227+1</f>
        <v>1</v>
      </c>
      <c r="I1227" s="18">
        <f>10-Original!L1227+1</f>
        <v>6</v>
      </c>
      <c r="J1227" s="4">
        <f t="shared" si="96"/>
        <v>5.666666666666667</v>
      </c>
      <c r="K1227" s="18">
        <f>Original!M1227</f>
        <v>9</v>
      </c>
      <c r="L1227" s="20">
        <f>IF(RIGHT(Original!N1227,3)="â‚¬",LEFT(Original!N1227,(LEN(Original!N1227)-3)),Original!N1227)</f>
        <v>500</v>
      </c>
      <c r="M1227" s="21">
        <f t="shared" si="97"/>
        <v>500</v>
      </c>
      <c r="N1227" s="5">
        <f t="shared" si="98"/>
        <v>500</v>
      </c>
      <c r="O1227" s="5">
        <f t="shared" si="99"/>
        <v>500</v>
      </c>
      <c r="P1227" s="22" t="str">
        <f>IF(Original!O1227="mÃ¤nnlich","0",IF(Original!O1227="weiblich","1",""))</f>
        <v>1</v>
      </c>
      <c r="Q1227" s="22">
        <f>IFERROR(INDEX(Alter!$B$1:$B$7,MATCH(LEFT(Original!P1227,5),Alter!$A$1:$A$7,0)),"")</f>
        <v>2</v>
      </c>
      <c r="R1227" s="23">
        <f>IFERROR(INDEX(Abschluss!$B$1:$B$10,MATCH(Original!Q1227,Abschluss!$A$1:$A$10,0)),"")</f>
        <v>4</v>
      </c>
      <c r="S1227" s="23">
        <f>IFERROR(INDEX(Tätigkeit!$B$1:$B$10,MATCH(Original!R1227,Tätigkeit!$A$1:$A$10,0)),"")</f>
        <v>1</v>
      </c>
      <c r="T1227" s="23">
        <f>IFERROR(INDEX(Berufsfeld!$B$1:$B$16,MATCH(Original!S1227,Berufsfeld!$A$1:$A$16,0)),"")</f>
        <v>12</v>
      </c>
      <c r="U1227" s="23">
        <f>IFERROR(INDEX(Studium!$B$1:$B$11,MATCH(Original!T1227,Studium!$A$1:$A$11,0)),"")</f>
        <v>10</v>
      </c>
      <c r="V1227" s="24">
        <f>IFERROR(INDEX(Einkommen!$B$1:$B$17,MATCH(Original!U1227,Einkommen!$A$1:$A$17,0)),"")</f>
        <v>2</v>
      </c>
      <c r="W1227" s="24">
        <f>IF(Original!V1227="","",Original!V1227+1)</f>
        <v>1</v>
      </c>
      <c r="X1227" s="24">
        <f>IF(Original!W1227="","",Original!W1227+1)</f>
        <v>4</v>
      </c>
      <c r="Y1227" s="25">
        <f>IF(Original!X1227="ja",1,IF(Original!X1227="nein",0,""))</f>
        <v>1</v>
      </c>
      <c r="Z1227" s="25">
        <f>IF(Original!Y1227="ja",0,IF(Original!Y1227="nein",1,""))</f>
        <v>0</v>
      </c>
      <c r="AA1227" s="25">
        <f>IF(OR(Original!Z1227="Meine Meinung zu Amazon hat meine Entscheidung im ersten Teil des Fragebogens nicht beeinflusst.",neu!C1227=0),0,IF(AND(Original!Z1227="Ich habe mich wegen meiner Amazon-Vorbehalte im ersten Teil des Fragebogens fÃ¼r das Spenden entschieden.",neu!C1227=1),1,""))</f>
        <v>1</v>
      </c>
      <c r="AB1227" s="19"/>
    </row>
    <row r="1228" spans="1:28" x14ac:dyDescent="0.3">
      <c r="A1228" s="17">
        <f>IF(ISBLANK(Original!C1228),1,0)</f>
        <v>1</v>
      </c>
      <c r="B1228" s="2" t="str">
        <f>MID(Original!D1228,8,1)&amp;MID(Original!F1228,8,1)</f>
        <v>A</v>
      </c>
      <c r="C1228" s="17">
        <f t="shared" si="95"/>
        <v>1</v>
      </c>
      <c r="D1228" s="18">
        <f>Original!G1228+1</f>
        <v>5</v>
      </c>
      <c r="E1228" s="18">
        <f>Original!H1228+1</f>
        <v>5</v>
      </c>
      <c r="F1228" s="18">
        <f>10-Original!I1228+1</f>
        <v>4</v>
      </c>
      <c r="G1228" s="18">
        <f>Original!J1228+1</f>
        <v>6</v>
      </c>
      <c r="H1228" s="18">
        <f>Original!K1228+1</f>
        <v>3</v>
      </c>
      <c r="I1228" s="18">
        <f>10-Original!L1228+1</f>
        <v>5</v>
      </c>
      <c r="J1228" s="4">
        <f t="shared" si="96"/>
        <v>4.666666666666667</v>
      </c>
      <c r="K1228" s="18">
        <f>Original!M1228</f>
        <v>10</v>
      </c>
      <c r="L1228" s="20">
        <f>IF(RIGHT(Original!N1228,3)="â‚¬",LEFT(Original!N1228,(LEN(Original!N1228)-3)),Original!N1228)</f>
        <v>200</v>
      </c>
      <c r="M1228" s="21">
        <f t="shared" si="97"/>
        <v>200</v>
      </c>
      <c r="N1228" s="5">
        <f t="shared" si="98"/>
        <v>200</v>
      </c>
      <c r="O1228" s="5">
        <f t="shared" si="99"/>
        <v>200</v>
      </c>
      <c r="P1228" s="22" t="str">
        <f>IF(Original!O1228="mÃ¤nnlich","0",IF(Original!O1228="weiblich","1",""))</f>
        <v>1</v>
      </c>
      <c r="Q1228" s="22">
        <f>IFERROR(INDEX(Alter!$B$1:$B$7,MATCH(LEFT(Original!P1228,5),Alter!$A$1:$A$7,0)),"")</f>
        <v>3</v>
      </c>
      <c r="R1228" s="23">
        <f>IFERROR(INDEX(Abschluss!$B$1:$B$10,MATCH(Original!Q1228,Abschluss!$A$1:$A$10,0)),"")</f>
        <v>5</v>
      </c>
      <c r="S1228" s="23">
        <f>IFERROR(INDEX(Tätigkeit!$B$1:$B$10,MATCH(Original!R1228,Tätigkeit!$A$1:$A$10,0)),"")</f>
        <v>2</v>
      </c>
      <c r="T1228" s="23">
        <f>IFERROR(INDEX(Berufsfeld!$B$1:$B$16,MATCH(Original!S1228,Berufsfeld!$A$1:$A$16,0)),"")</f>
        <v>1</v>
      </c>
      <c r="U1228" s="23" t="str">
        <f>IFERROR(INDEX(Studium!$B$1:$B$11,MATCH(Original!T1228,Studium!$A$1:$A$11,0)),"")</f>
        <v/>
      </c>
      <c r="V1228" s="24">
        <f>IFERROR(INDEX(Einkommen!$B$1:$B$17,MATCH(Original!U1228,Einkommen!$A$1:$A$17,0)),"")</f>
        <v>2</v>
      </c>
      <c r="W1228" s="24">
        <f>IF(Original!V1228="","",Original!V1228+1)</f>
        <v>4</v>
      </c>
      <c r="X1228" s="24" t="str">
        <f>IF(Original!W1228="","",Original!W1228+1)</f>
        <v/>
      </c>
      <c r="Y1228" s="25">
        <f>IF(Original!X1228="ja",1,IF(Original!X1228="nein",0,""))</f>
        <v>1</v>
      </c>
      <c r="Z1228" s="25">
        <f>IF(Original!Y1228="ja",0,IF(Original!Y1228="nein",1,""))</f>
        <v>0</v>
      </c>
      <c r="AA1228" s="25">
        <f>IF(OR(Original!Z1228="Meine Meinung zu Amazon hat meine Entscheidung im ersten Teil des Fragebogens nicht beeinflusst.",neu!C1228=0),0,IF(AND(Original!Z1228="Ich habe mich wegen meiner Amazon-Vorbehalte im ersten Teil des Fragebogens fÃ¼r das Spenden entschieden.",neu!C1228=1),1,""))</f>
        <v>0</v>
      </c>
      <c r="AB1228" s="19"/>
    </row>
    <row r="1229" spans="1:28" x14ac:dyDescent="0.3">
      <c r="A1229" s="17">
        <f>IF(ISBLANK(Original!C1229),1,0)</f>
        <v>0</v>
      </c>
      <c r="B1229" s="2" t="str">
        <f>MID(Original!D1229,8,1)&amp;MID(Original!F1229,8,1)</f>
        <v>A</v>
      </c>
      <c r="C1229" s="17">
        <f t="shared" si="95"/>
        <v>1</v>
      </c>
      <c r="D1229" s="18">
        <f>Original!G1229+1</f>
        <v>5</v>
      </c>
      <c r="E1229" s="18">
        <f>Original!H1229+1</f>
        <v>4</v>
      </c>
      <c r="F1229" s="18">
        <f>10-Original!I1229+1</f>
        <v>3</v>
      </c>
      <c r="G1229" s="18">
        <f>Original!J1229+1</f>
        <v>4</v>
      </c>
      <c r="H1229" s="18">
        <f>Original!K1229+1</f>
        <v>1</v>
      </c>
      <c r="I1229" s="18">
        <f>10-Original!L1229+1</f>
        <v>4</v>
      </c>
      <c r="J1229" s="4">
        <f t="shared" si="96"/>
        <v>3.5</v>
      </c>
      <c r="K1229" s="18">
        <f>Original!M1229</f>
        <v>9</v>
      </c>
      <c r="L1229" s="20">
        <f>IF(RIGHT(Original!N1229,3)="â‚¬",LEFT(Original!N1229,(LEN(Original!N1229)-3)),Original!N1229)</f>
        <v>50</v>
      </c>
      <c r="M1229" s="21">
        <f t="shared" si="97"/>
        <v>50</v>
      </c>
      <c r="N1229" s="5">
        <f t="shared" si="98"/>
        <v>50</v>
      </c>
      <c r="O1229" s="5">
        <f t="shared" si="99"/>
        <v>50</v>
      </c>
      <c r="P1229" s="22" t="str">
        <f>IF(Original!O1229="mÃ¤nnlich","0",IF(Original!O1229="weiblich","1",""))</f>
        <v>1</v>
      </c>
      <c r="Q1229" s="22">
        <f>IFERROR(INDEX(Alter!$B$1:$B$7,MATCH(LEFT(Original!P1229,5),Alter!$A$1:$A$7,0)),"")</f>
        <v>2</v>
      </c>
      <c r="R1229" s="23">
        <f>IFERROR(INDEX(Abschluss!$B$1:$B$10,MATCH(Original!Q1229,Abschluss!$A$1:$A$10,0)),"")</f>
        <v>7</v>
      </c>
      <c r="S1229" s="23">
        <f>IFERROR(INDEX(Tätigkeit!$B$1:$B$10,MATCH(Original!R1229,Tätigkeit!$A$1:$A$10,0)),"")</f>
        <v>1</v>
      </c>
      <c r="T1229" s="23">
        <f>IFERROR(INDEX(Berufsfeld!$B$1:$B$16,MATCH(Original!S1229,Berufsfeld!$A$1:$A$16,0)),"")</f>
        <v>11</v>
      </c>
      <c r="U1229" s="23">
        <f>IFERROR(INDEX(Studium!$B$1:$B$11,MATCH(Original!T1229,Studium!$A$1:$A$11,0)),"")</f>
        <v>4</v>
      </c>
      <c r="V1229" s="24">
        <f>IFERROR(INDEX(Einkommen!$B$1:$B$17,MATCH(Original!U1229,Einkommen!$A$1:$A$17,0)),"")</f>
        <v>2</v>
      </c>
      <c r="W1229" s="24">
        <f>IF(Original!V1229="","",Original!V1229+1)</f>
        <v>2</v>
      </c>
      <c r="X1229" s="24">
        <f>IF(Original!W1229="","",Original!W1229+1)</f>
        <v>2</v>
      </c>
      <c r="Y1229" s="25">
        <f>IF(Original!X1229="ja",1,IF(Original!X1229="nein",0,""))</f>
        <v>1</v>
      </c>
      <c r="Z1229" s="25">
        <f>IF(Original!Y1229="ja",0,IF(Original!Y1229="nein",1,""))</f>
        <v>0</v>
      </c>
      <c r="AA1229" s="25">
        <f>IF(OR(Original!Z1229="Meine Meinung zu Amazon hat meine Entscheidung im ersten Teil des Fragebogens nicht beeinflusst.",neu!C1229=0),0,IF(AND(Original!Z1229="Ich habe mich wegen meiner Amazon-Vorbehalte im ersten Teil des Fragebogens fÃ¼r das Spenden entschieden.",neu!C1229=1),1,""))</f>
        <v>0</v>
      </c>
      <c r="AB1229" s="19"/>
    </row>
    <row r="1230" spans="1:28" x14ac:dyDescent="0.3">
      <c r="A1230" s="17">
        <f>IF(ISBLANK(Original!C1230),1,0)</f>
        <v>1</v>
      </c>
      <c r="B1230" s="2" t="str">
        <f>MID(Original!D1230,8,1)&amp;MID(Original!F1230,8,1)</f>
        <v>A</v>
      </c>
      <c r="C1230" s="17">
        <f t="shared" si="95"/>
        <v>1</v>
      </c>
      <c r="D1230" s="18">
        <f>Original!G1230+1</f>
        <v>6</v>
      </c>
      <c r="E1230" s="18">
        <f>Original!H1230+1</f>
        <v>11</v>
      </c>
      <c r="F1230" s="18">
        <f>10-Original!I1230+1</f>
        <v>11</v>
      </c>
      <c r="G1230" s="18">
        <f>Original!J1230+1</f>
        <v>6</v>
      </c>
      <c r="H1230" s="18">
        <f>Original!K1230+1</f>
        <v>6</v>
      </c>
      <c r="I1230" s="18">
        <f>10-Original!L1230+1</f>
        <v>6</v>
      </c>
      <c r="J1230" s="4">
        <f t="shared" si="96"/>
        <v>7.666666666666667</v>
      </c>
      <c r="K1230" s="18">
        <f>Original!M1230</f>
        <v>5</v>
      </c>
      <c r="L1230" s="20">
        <f>IF(RIGHT(Original!N1230,3)="â‚¬",LEFT(Original!N1230,(LEN(Original!N1230)-3)),Original!N1230)</f>
        <v>150</v>
      </c>
      <c r="M1230" s="21">
        <f t="shared" si="97"/>
        <v>150</v>
      </c>
      <c r="N1230" s="5">
        <f t="shared" si="98"/>
        <v>150</v>
      </c>
      <c r="O1230" s="5">
        <f t="shared" si="99"/>
        <v>150</v>
      </c>
      <c r="P1230" s="22" t="str">
        <f>IF(Original!O1230="mÃ¤nnlich","0",IF(Original!O1230="weiblich","1",""))</f>
        <v>0</v>
      </c>
      <c r="Q1230" s="22">
        <f>IFERROR(INDEX(Alter!$B$1:$B$7,MATCH(LEFT(Original!P1230,5),Alter!$A$1:$A$7,0)),"")</f>
        <v>3</v>
      </c>
      <c r="R1230" s="23">
        <f>IFERROR(INDEX(Abschluss!$B$1:$B$10,MATCH(Original!Q1230,Abschluss!$A$1:$A$10,0)),"")</f>
        <v>7</v>
      </c>
      <c r="S1230" s="23">
        <f>IFERROR(INDEX(Tätigkeit!$B$1:$B$10,MATCH(Original!R1230,Tätigkeit!$A$1:$A$10,0)),"")</f>
        <v>1</v>
      </c>
      <c r="T1230" s="23">
        <f>IFERROR(INDEX(Berufsfeld!$B$1:$B$16,MATCH(Original!S1230,Berufsfeld!$A$1:$A$16,0)),"")</f>
        <v>11</v>
      </c>
      <c r="U1230" s="23">
        <f>IFERROR(INDEX(Studium!$B$1:$B$11,MATCH(Original!T1230,Studium!$A$1:$A$11,0)),"")</f>
        <v>9</v>
      </c>
      <c r="V1230" s="24">
        <f>IFERROR(INDEX(Einkommen!$B$1:$B$17,MATCH(Original!U1230,Einkommen!$A$1:$A$17,0)),"")</f>
        <v>2</v>
      </c>
      <c r="W1230" s="24">
        <f>IF(Original!V1230="","",Original!V1230+1)</f>
        <v>2</v>
      </c>
      <c r="X1230" s="24">
        <f>IF(Original!W1230="","",Original!W1230+1)</f>
        <v>2</v>
      </c>
      <c r="Y1230" s="25">
        <f>IF(Original!X1230="ja",1,IF(Original!X1230="nein",0,""))</f>
        <v>1</v>
      </c>
      <c r="Z1230" s="25">
        <f>IF(Original!Y1230="ja",0,IF(Original!Y1230="nein",1,""))</f>
        <v>0</v>
      </c>
      <c r="AA1230" s="25">
        <f>IF(OR(Original!Z1230="Meine Meinung zu Amazon hat meine Entscheidung im ersten Teil des Fragebogens nicht beeinflusst.",neu!C1230=0),0,IF(AND(Original!Z1230="Ich habe mich wegen meiner Amazon-Vorbehalte im ersten Teil des Fragebogens fÃ¼r das Spenden entschieden.",neu!C1230=1),1,""))</f>
        <v>0</v>
      </c>
      <c r="AB1230" s="19"/>
    </row>
    <row r="1231" spans="1:28" x14ac:dyDescent="0.3">
      <c r="A1231" s="17">
        <f>IF(ISBLANK(Original!C1231),1,0)</f>
        <v>1</v>
      </c>
      <c r="B1231" s="2" t="str">
        <f>MID(Original!D1231,8,1)&amp;MID(Original!F1231,8,1)</f>
        <v>A</v>
      </c>
      <c r="C1231" s="17">
        <f t="shared" si="95"/>
        <v>1</v>
      </c>
      <c r="D1231" s="18">
        <f>Original!G1231+1</f>
        <v>8</v>
      </c>
      <c r="E1231" s="18">
        <f>Original!H1231+1</f>
        <v>10</v>
      </c>
      <c r="F1231" s="18">
        <f>10-Original!I1231+1</f>
        <v>6</v>
      </c>
      <c r="G1231" s="18">
        <f>Original!J1231+1</f>
        <v>4</v>
      </c>
      <c r="H1231" s="18">
        <f>Original!K1231+1</f>
        <v>5</v>
      </c>
      <c r="I1231" s="18">
        <f>10-Original!L1231+1</f>
        <v>5</v>
      </c>
      <c r="J1231" s="4">
        <f t="shared" si="96"/>
        <v>6.333333333333333</v>
      </c>
      <c r="K1231" s="18">
        <f>Original!M1231</f>
        <v>7</v>
      </c>
      <c r="L1231" s="20">
        <f>IF(RIGHT(Original!N1231,3)="â‚¬",LEFT(Original!N1231,(LEN(Original!N1231)-3)),Original!N1231)</f>
        <v>250</v>
      </c>
      <c r="M1231" s="21">
        <f t="shared" si="97"/>
        <v>250</v>
      </c>
      <c r="N1231" s="5">
        <f t="shared" si="98"/>
        <v>250</v>
      </c>
      <c r="O1231" s="5">
        <f t="shared" si="99"/>
        <v>250</v>
      </c>
      <c r="P1231" s="22" t="str">
        <f>IF(Original!O1231="mÃ¤nnlich","0",IF(Original!O1231="weiblich","1",""))</f>
        <v>1</v>
      </c>
      <c r="Q1231" s="22">
        <f>IFERROR(INDEX(Alter!$B$1:$B$7,MATCH(LEFT(Original!P1231,5),Alter!$A$1:$A$7,0)),"")</f>
        <v>2</v>
      </c>
      <c r="R1231" s="23">
        <f>IFERROR(INDEX(Abschluss!$B$1:$B$10,MATCH(Original!Q1231,Abschluss!$A$1:$A$10,0)),"")</f>
        <v>4</v>
      </c>
      <c r="S1231" s="23">
        <f>IFERROR(INDEX(Tätigkeit!$B$1:$B$10,MATCH(Original!R1231,Tätigkeit!$A$1:$A$10,0)),"")</f>
        <v>1</v>
      </c>
      <c r="T1231" s="23">
        <f>IFERROR(INDEX(Berufsfeld!$B$1:$B$16,MATCH(Original!S1231,Berufsfeld!$A$1:$A$16,0)),"")</f>
        <v>8</v>
      </c>
      <c r="U1231" s="23">
        <f>IFERROR(INDEX(Studium!$B$1:$B$11,MATCH(Original!T1231,Studium!$A$1:$A$11,0)),"")</f>
        <v>5</v>
      </c>
      <c r="V1231" s="24">
        <f>IFERROR(INDEX(Einkommen!$B$1:$B$17,MATCH(Original!U1231,Einkommen!$A$1:$A$17,0)),"")</f>
        <v>2</v>
      </c>
      <c r="W1231" s="24">
        <f>IF(Original!V1231="","",Original!V1231+1)</f>
        <v>4</v>
      </c>
      <c r="X1231" s="24">
        <f>IF(Original!W1231="","",Original!W1231+1)</f>
        <v>3</v>
      </c>
      <c r="Y1231" s="25">
        <f>IF(Original!X1231="ja",1,IF(Original!X1231="nein",0,""))</f>
        <v>1</v>
      </c>
      <c r="Z1231" s="25">
        <f>IF(Original!Y1231="ja",0,IF(Original!Y1231="nein",1,""))</f>
        <v>0</v>
      </c>
      <c r="AA1231" s="25">
        <f>IF(OR(Original!Z1231="Meine Meinung zu Amazon hat meine Entscheidung im ersten Teil des Fragebogens nicht beeinflusst.",neu!C1231=0),0,IF(AND(Original!Z1231="Ich habe mich wegen meiner Amazon-Vorbehalte im ersten Teil des Fragebogens fÃ¼r das Spenden entschieden.",neu!C1231=1),1,""))</f>
        <v>1</v>
      </c>
      <c r="AB1231" s="19"/>
    </row>
    <row r="1232" spans="1:28" x14ac:dyDescent="0.3">
      <c r="A1232" s="17">
        <f>IF(ISBLANK(Original!C1232),1,0)</f>
        <v>0</v>
      </c>
      <c r="B1232" s="2" t="str">
        <f>MID(Original!D1232,8,1)&amp;MID(Original!F1232,8,1)</f>
        <v>A</v>
      </c>
      <c r="C1232" s="17">
        <f t="shared" si="95"/>
        <v>1</v>
      </c>
      <c r="D1232" s="18">
        <f>Original!G1232+1</f>
        <v>8</v>
      </c>
      <c r="E1232" s="18">
        <f>Original!H1232+1</f>
        <v>8</v>
      </c>
      <c r="F1232" s="18">
        <f>10-Original!I1232+1</f>
        <v>6</v>
      </c>
      <c r="G1232" s="18">
        <f>Original!J1232+1</f>
        <v>5</v>
      </c>
      <c r="H1232" s="18">
        <f>Original!K1232+1</f>
        <v>4</v>
      </c>
      <c r="I1232" s="18">
        <f>10-Original!L1232+1</f>
        <v>8</v>
      </c>
      <c r="J1232" s="4">
        <f t="shared" si="96"/>
        <v>6.5</v>
      </c>
      <c r="K1232" s="18">
        <f>Original!M1232</f>
        <v>7</v>
      </c>
      <c r="L1232" s="20" t="str">
        <f>IF(RIGHT(Original!N1232,3)="â‚¬",LEFT(Original!N1232,(LEN(Original!N1232)-3)),Original!N1232)</f>
        <v>50</v>
      </c>
      <c r="M1232" s="21" t="str">
        <f t="shared" si="97"/>
        <v>50</v>
      </c>
      <c r="N1232" s="5" t="str">
        <f t="shared" si="98"/>
        <v>50</v>
      </c>
      <c r="O1232" s="5">
        <f t="shared" si="99"/>
        <v>50</v>
      </c>
      <c r="P1232" s="22" t="str">
        <f>IF(Original!O1232="mÃ¤nnlich","0",IF(Original!O1232="weiblich","1",""))</f>
        <v>0</v>
      </c>
      <c r="Q1232" s="22">
        <f>IFERROR(INDEX(Alter!$B$1:$B$7,MATCH(LEFT(Original!P1232,5),Alter!$A$1:$A$7,0)),"")</f>
        <v>2</v>
      </c>
      <c r="R1232" s="23">
        <f>IFERROR(INDEX(Abschluss!$B$1:$B$10,MATCH(Original!Q1232,Abschluss!$A$1:$A$10,0)),"")</f>
        <v>4</v>
      </c>
      <c r="S1232" s="23">
        <f>IFERROR(INDEX(Tätigkeit!$B$1:$B$10,MATCH(Original!R1232,Tätigkeit!$A$1:$A$10,0)),"")</f>
        <v>1</v>
      </c>
      <c r="T1232" s="23">
        <f>IFERROR(INDEX(Berufsfeld!$B$1:$B$16,MATCH(Original!S1232,Berufsfeld!$A$1:$A$16,0)),"")</f>
        <v>1</v>
      </c>
      <c r="U1232" s="23">
        <f>IFERROR(INDEX(Studium!$B$1:$B$11,MATCH(Original!T1232,Studium!$A$1:$A$11,0)),"")</f>
        <v>7</v>
      </c>
      <c r="V1232" s="24">
        <f>IFERROR(INDEX(Einkommen!$B$1:$B$17,MATCH(Original!U1232,Einkommen!$A$1:$A$17,0)),"")</f>
        <v>1</v>
      </c>
      <c r="W1232" s="24">
        <f>IF(Original!V1232="","",Original!V1232+1)</f>
        <v>6</v>
      </c>
      <c r="X1232" s="24">
        <f>IF(Original!W1232="","",Original!W1232+1)</f>
        <v>4</v>
      </c>
      <c r="Y1232" s="25">
        <f>IF(Original!X1232="ja",1,IF(Original!X1232="nein",0,""))</f>
        <v>1</v>
      </c>
      <c r="Z1232" s="25">
        <f>IF(Original!Y1232="ja",0,IF(Original!Y1232="nein",1,""))</f>
        <v>0</v>
      </c>
      <c r="AA1232" s="25">
        <f>IF(OR(Original!Z1232="Meine Meinung zu Amazon hat meine Entscheidung im ersten Teil des Fragebogens nicht beeinflusst.",neu!C1232=0),0,IF(AND(Original!Z1232="Ich habe mich wegen meiner Amazon-Vorbehalte im ersten Teil des Fragebogens fÃ¼r das Spenden entschieden.",neu!C1232=1),1,""))</f>
        <v>0</v>
      </c>
      <c r="AB1232" s="19"/>
    </row>
    <row r="1233" spans="1:28" x14ac:dyDescent="0.3">
      <c r="A1233" s="17">
        <f>IF(ISBLANK(Original!C1233),1,0)</f>
        <v>0</v>
      </c>
      <c r="B1233" s="2" t="str">
        <f>MID(Original!D1233,8,1)&amp;MID(Original!F1233,8,1)</f>
        <v>A</v>
      </c>
      <c r="C1233" s="17">
        <f t="shared" si="95"/>
        <v>1</v>
      </c>
      <c r="D1233" s="18">
        <f>Original!G1233+1</f>
        <v>8</v>
      </c>
      <c r="E1233" s="18">
        <f>Original!H1233+1</f>
        <v>3</v>
      </c>
      <c r="F1233" s="18">
        <f>10-Original!I1233+1</f>
        <v>3</v>
      </c>
      <c r="G1233" s="18">
        <f>Original!J1233+1</f>
        <v>3</v>
      </c>
      <c r="H1233" s="18">
        <f>Original!K1233+1</f>
        <v>7</v>
      </c>
      <c r="I1233" s="18">
        <f>10-Original!L1233+1</f>
        <v>2</v>
      </c>
      <c r="J1233" s="4">
        <f t="shared" si="96"/>
        <v>4.333333333333333</v>
      </c>
      <c r="K1233" s="18">
        <f>Original!M1233</f>
        <v>10</v>
      </c>
      <c r="L1233" s="20">
        <f>IF(RIGHT(Original!N1233,3)="â‚¬",LEFT(Original!N1233,(LEN(Original!N1233)-3)),Original!N1233)</f>
        <v>500</v>
      </c>
      <c r="M1233" s="21">
        <f t="shared" si="97"/>
        <v>500</v>
      </c>
      <c r="N1233" s="5">
        <f t="shared" si="98"/>
        <v>500</v>
      </c>
      <c r="O1233" s="5">
        <f t="shared" si="99"/>
        <v>500</v>
      </c>
      <c r="P1233" s="22" t="str">
        <f>IF(Original!O1233="mÃ¤nnlich","0",IF(Original!O1233="weiblich","1",""))</f>
        <v>1</v>
      </c>
      <c r="Q1233" s="22">
        <f>IFERROR(INDEX(Alter!$B$1:$B$7,MATCH(LEFT(Original!P1233,5),Alter!$A$1:$A$7,0)),"")</f>
        <v>2</v>
      </c>
      <c r="R1233" s="23">
        <f>IFERROR(INDEX(Abschluss!$B$1:$B$10,MATCH(Original!Q1233,Abschluss!$A$1:$A$10,0)),"")</f>
        <v>7</v>
      </c>
      <c r="S1233" s="23">
        <f>IFERROR(INDEX(Tätigkeit!$B$1:$B$10,MATCH(Original!R1233,Tätigkeit!$A$1:$A$10,0)),"")</f>
        <v>1</v>
      </c>
      <c r="T1233" s="23">
        <f>IFERROR(INDEX(Berufsfeld!$B$1:$B$16,MATCH(Original!S1233,Berufsfeld!$A$1:$A$16,0)),"")</f>
        <v>11</v>
      </c>
      <c r="U1233" s="23">
        <f>IFERROR(INDEX(Studium!$B$1:$B$11,MATCH(Original!T1233,Studium!$A$1:$A$11,0)),"")</f>
        <v>1</v>
      </c>
      <c r="V1233" s="24">
        <f>IFERROR(INDEX(Einkommen!$B$1:$B$17,MATCH(Original!U1233,Einkommen!$A$1:$A$17,0)),"")</f>
        <v>1</v>
      </c>
      <c r="W1233" s="24">
        <f>IF(Original!V1233="","",Original!V1233+1)</f>
        <v>4</v>
      </c>
      <c r="X1233" s="24">
        <f>IF(Original!W1233="","",Original!W1233+1)</f>
        <v>3</v>
      </c>
      <c r="Y1233" s="25">
        <f>IF(Original!X1233="ja",1,IF(Original!X1233="nein",0,""))</f>
        <v>1</v>
      </c>
      <c r="Z1233" s="25">
        <f>IF(Original!Y1233="ja",0,IF(Original!Y1233="nein",1,""))</f>
        <v>0</v>
      </c>
      <c r="AA1233" s="25">
        <f>IF(OR(Original!Z1233="Meine Meinung zu Amazon hat meine Entscheidung im ersten Teil des Fragebogens nicht beeinflusst.",neu!C1233=0),0,IF(AND(Original!Z1233="Ich habe mich wegen meiner Amazon-Vorbehalte im ersten Teil des Fragebogens fÃ¼r das Spenden entschieden.",neu!C1233=1),1,""))</f>
        <v>0</v>
      </c>
      <c r="AB1233" s="19"/>
    </row>
    <row r="1234" spans="1:28" x14ac:dyDescent="0.3">
      <c r="A1234" s="17">
        <f>IF(ISBLANK(Original!C1234),1,0)</f>
        <v>0</v>
      </c>
      <c r="B1234" s="2" t="str">
        <f>MID(Original!D1234,8,1)&amp;MID(Original!F1234,8,1)</f>
        <v>A</v>
      </c>
      <c r="C1234" s="17">
        <f t="shared" si="95"/>
        <v>1</v>
      </c>
      <c r="D1234" s="18">
        <f>Original!G1234+1</f>
        <v>5</v>
      </c>
      <c r="E1234" s="18">
        <f>Original!H1234+1</f>
        <v>6</v>
      </c>
      <c r="F1234" s="18">
        <f>10-Original!I1234+1</f>
        <v>5</v>
      </c>
      <c r="G1234" s="18">
        <f>Original!J1234+1</f>
        <v>5</v>
      </c>
      <c r="H1234" s="18">
        <f>Original!K1234+1</f>
        <v>4</v>
      </c>
      <c r="I1234" s="18">
        <f>10-Original!L1234+1</f>
        <v>4</v>
      </c>
      <c r="J1234" s="4">
        <f t="shared" si="96"/>
        <v>4.833333333333333</v>
      </c>
      <c r="K1234" s="18">
        <f>Original!M1234</f>
        <v>8</v>
      </c>
      <c r="L1234" s="20">
        <f>IF(RIGHT(Original!N1234,3)="â‚¬",LEFT(Original!N1234,(LEN(Original!N1234)-3)),Original!N1234)</f>
        <v>200</v>
      </c>
      <c r="M1234" s="21">
        <f t="shared" si="97"/>
        <v>200</v>
      </c>
      <c r="N1234" s="5">
        <f t="shared" si="98"/>
        <v>200</v>
      </c>
      <c r="O1234" s="5">
        <f t="shared" si="99"/>
        <v>200</v>
      </c>
      <c r="P1234" s="22" t="str">
        <f>IF(Original!O1234="mÃ¤nnlich","0",IF(Original!O1234="weiblich","1",""))</f>
        <v>1</v>
      </c>
      <c r="Q1234" s="22">
        <f>IFERROR(INDEX(Alter!$B$1:$B$7,MATCH(LEFT(Original!P1234,5),Alter!$A$1:$A$7,0)),"")</f>
        <v>3</v>
      </c>
      <c r="R1234" s="23">
        <f>IFERROR(INDEX(Abschluss!$B$1:$B$10,MATCH(Original!Q1234,Abschluss!$A$1:$A$10,0)),"")</f>
        <v>7</v>
      </c>
      <c r="S1234" s="23">
        <f>IFERROR(INDEX(Tätigkeit!$B$1:$B$10,MATCH(Original!R1234,Tätigkeit!$A$1:$A$10,0)),"")</f>
        <v>2</v>
      </c>
      <c r="T1234" s="23">
        <f>IFERROR(INDEX(Berufsfeld!$B$1:$B$16,MATCH(Original!S1234,Berufsfeld!$A$1:$A$16,0)),"")</f>
        <v>14</v>
      </c>
      <c r="U1234" s="23" t="str">
        <f>IFERROR(INDEX(Studium!$B$1:$B$11,MATCH(Original!T1234,Studium!$A$1:$A$11,0)),"")</f>
        <v/>
      </c>
      <c r="V1234" s="24">
        <f>IFERROR(INDEX(Einkommen!$B$1:$B$17,MATCH(Original!U1234,Einkommen!$A$1:$A$17,0)),"")</f>
        <v>3</v>
      </c>
      <c r="W1234" s="24">
        <f>IF(Original!V1234="","",Original!V1234+1)</f>
        <v>4</v>
      </c>
      <c r="X1234" s="24">
        <f>IF(Original!W1234="","",Original!W1234+1)</f>
        <v>3</v>
      </c>
      <c r="Y1234" s="25">
        <f>IF(Original!X1234="ja",1,IF(Original!X1234="nein",0,""))</f>
        <v>1</v>
      </c>
      <c r="Z1234" s="25">
        <f>IF(Original!Y1234="ja",0,IF(Original!Y1234="nein",1,""))</f>
        <v>0</v>
      </c>
      <c r="AA1234" s="25">
        <f>IF(OR(Original!Z1234="Meine Meinung zu Amazon hat meine Entscheidung im ersten Teil des Fragebogens nicht beeinflusst.",neu!C1234=0),0,IF(AND(Original!Z1234="Ich habe mich wegen meiner Amazon-Vorbehalte im ersten Teil des Fragebogens fÃ¼r das Spenden entschieden.",neu!C1234=1),1,""))</f>
        <v>0</v>
      </c>
      <c r="AB1234" s="19"/>
    </row>
    <row r="1235" spans="1:28" x14ac:dyDescent="0.3">
      <c r="A1235" s="17">
        <f>IF(ISBLANK(Original!C1235),1,0)</f>
        <v>0</v>
      </c>
      <c r="B1235" s="2" t="str">
        <f>MID(Original!D1235,8,1)&amp;MID(Original!F1235,8,1)</f>
        <v>A</v>
      </c>
      <c r="C1235" s="17">
        <f t="shared" si="95"/>
        <v>1</v>
      </c>
      <c r="D1235" s="18">
        <f>Original!G1235+1</f>
        <v>7</v>
      </c>
      <c r="E1235" s="18">
        <f>Original!H1235+1</f>
        <v>5</v>
      </c>
      <c r="F1235" s="18">
        <f>10-Original!I1235+1</f>
        <v>5</v>
      </c>
      <c r="G1235" s="18">
        <f>Original!J1235+1</f>
        <v>5</v>
      </c>
      <c r="H1235" s="18">
        <f>Original!K1235+1</f>
        <v>4</v>
      </c>
      <c r="I1235" s="18">
        <f>10-Original!L1235+1</f>
        <v>6</v>
      </c>
      <c r="J1235" s="4">
        <f t="shared" si="96"/>
        <v>5.333333333333333</v>
      </c>
      <c r="K1235" s="18">
        <f>Original!M1235</f>
        <v>10</v>
      </c>
      <c r="L1235" s="20">
        <f>IF(RIGHT(Original!N1235,3)="â‚¬",LEFT(Original!N1235,(LEN(Original!N1235)-3)),Original!N1235)</f>
        <v>0</v>
      </c>
      <c r="M1235" s="21">
        <f t="shared" si="97"/>
        <v>0</v>
      </c>
      <c r="N1235" s="5">
        <f t="shared" si="98"/>
        <v>0</v>
      </c>
      <c r="O1235" s="5">
        <f t="shared" si="99"/>
        <v>0</v>
      </c>
      <c r="P1235" s="22" t="str">
        <f>IF(Original!O1235="mÃ¤nnlich","0",IF(Original!O1235="weiblich","1",""))</f>
        <v>1</v>
      </c>
      <c r="Q1235" s="22">
        <f>IFERROR(INDEX(Alter!$B$1:$B$7,MATCH(LEFT(Original!P1235,5),Alter!$A$1:$A$7,0)),"")</f>
        <v>2</v>
      </c>
      <c r="R1235" s="23">
        <f>IFERROR(INDEX(Abschluss!$B$1:$B$10,MATCH(Original!Q1235,Abschluss!$A$1:$A$10,0)),"")</f>
        <v>8</v>
      </c>
      <c r="S1235" s="23">
        <f>IFERROR(INDEX(Tätigkeit!$B$1:$B$10,MATCH(Original!R1235,Tätigkeit!$A$1:$A$10,0)),"")</f>
        <v>1</v>
      </c>
      <c r="T1235" s="23">
        <f>IFERROR(INDEX(Berufsfeld!$B$1:$B$16,MATCH(Original!S1235,Berufsfeld!$A$1:$A$16,0)),"")</f>
        <v>8</v>
      </c>
      <c r="U1235" s="23">
        <f>IFERROR(INDEX(Studium!$B$1:$B$11,MATCH(Original!T1235,Studium!$A$1:$A$11,0)),"")</f>
        <v>5</v>
      </c>
      <c r="V1235" s="24">
        <f>IFERROR(INDEX(Einkommen!$B$1:$B$17,MATCH(Original!U1235,Einkommen!$A$1:$A$17,0)),"")</f>
        <v>1</v>
      </c>
      <c r="W1235" s="24">
        <f>IF(Original!V1235="","",Original!V1235+1)</f>
        <v>2</v>
      </c>
      <c r="X1235" s="24">
        <f>IF(Original!W1235="","",Original!W1235+1)</f>
        <v>3</v>
      </c>
      <c r="Y1235" s="25">
        <f>IF(Original!X1235="ja",1,IF(Original!X1235="nein",0,""))</f>
        <v>1</v>
      </c>
      <c r="Z1235" s="25">
        <f>IF(Original!Y1235="ja",0,IF(Original!Y1235="nein",1,""))</f>
        <v>0</v>
      </c>
      <c r="AA1235" s="25">
        <f>IF(OR(Original!Z1235="Meine Meinung zu Amazon hat meine Entscheidung im ersten Teil des Fragebogens nicht beeinflusst.",neu!C1235=0),0,IF(AND(Original!Z1235="Ich habe mich wegen meiner Amazon-Vorbehalte im ersten Teil des Fragebogens fÃ¼r das Spenden entschieden.",neu!C1235=1),1,""))</f>
        <v>0</v>
      </c>
      <c r="AB1235" s="19"/>
    </row>
    <row r="1236" spans="1:28" x14ac:dyDescent="0.3">
      <c r="A1236" s="17">
        <f>IF(ISBLANK(Original!C1236),1,0)</f>
        <v>1</v>
      </c>
      <c r="B1236" s="2" t="str">
        <f>MID(Original!D1236,8,1)&amp;MID(Original!F1236,8,1)</f>
        <v>B</v>
      </c>
      <c r="C1236" s="17">
        <f t="shared" si="95"/>
        <v>0</v>
      </c>
      <c r="D1236" s="18">
        <f>Original!G1236+1</f>
        <v>7</v>
      </c>
      <c r="E1236" s="18">
        <f>Original!H1236+1</f>
        <v>5</v>
      </c>
      <c r="F1236" s="18">
        <f>10-Original!I1236+1</f>
        <v>4</v>
      </c>
      <c r="G1236" s="18">
        <f>Original!J1236+1</f>
        <v>7</v>
      </c>
      <c r="H1236" s="18">
        <f>Original!K1236+1</f>
        <v>4</v>
      </c>
      <c r="I1236" s="18">
        <f>10-Original!L1236+1</f>
        <v>6</v>
      </c>
      <c r="J1236" s="4">
        <f t="shared" si="96"/>
        <v>5.5</v>
      </c>
      <c r="K1236" s="18">
        <f>Original!M1236</f>
        <v>6</v>
      </c>
      <c r="L1236" s="20">
        <f>IF(RIGHT(Original!N1236,3)="â‚¬",LEFT(Original!N1236,(LEN(Original!N1236)-3)),Original!N1236)</f>
        <v>0</v>
      </c>
      <c r="M1236" s="21">
        <f t="shared" si="97"/>
        <v>0</v>
      </c>
      <c r="N1236" s="5">
        <f t="shared" si="98"/>
        <v>0</v>
      </c>
      <c r="O1236" s="5">
        <f t="shared" si="99"/>
        <v>0</v>
      </c>
      <c r="P1236" s="22" t="str">
        <f>IF(Original!O1236="mÃ¤nnlich","0",IF(Original!O1236="weiblich","1",""))</f>
        <v>1</v>
      </c>
      <c r="Q1236" s="22">
        <f>IFERROR(INDEX(Alter!$B$1:$B$7,MATCH(LEFT(Original!P1236,5),Alter!$A$1:$A$7,0)),"")</f>
        <v>3</v>
      </c>
      <c r="R1236" s="23">
        <f>IFERROR(INDEX(Abschluss!$B$1:$B$10,MATCH(Original!Q1236,Abschluss!$A$1:$A$10,0)),"")</f>
        <v>8</v>
      </c>
      <c r="S1236" s="23">
        <f>IFERROR(INDEX(Tätigkeit!$B$1:$B$10,MATCH(Original!R1236,Tätigkeit!$A$1:$A$10,0)),"")</f>
        <v>1</v>
      </c>
      <c r="T1236" s="23">
        <f>IFERROR(INDEX(Berufsfeld!$B$1:$B$16,MATCH(Original!S1236,Berufsfeld!$A$1:$A$16,0)),"")</f>
        <v>1</v>
      </c>
      <c r="U1236" s="23">
        <f>IFERROR(INDEX(Studium!$B$1:$B$11,MATCH(Original!T1236,Studium!$A$1:$A$11,0)),"")</f>
        <v>2</v>
      </c>
      <c r="V1236" s="24">
        <f>IFERROR(INDEX(Einkommen!$B$1:$B$17,MATCH(Original!U1236,Einkommen!$A$1:$A$17,0)),"")</f>
        <v>2</v>
      </c>
      <c r="W1236" s="24">
        <f>IF(Original!V1236="","",Original!V1236+1)</f>
        <v>4</v>
      </c>
      <c r="X1236" s="24">
        <f>IF(Original!W1236="","",Original!W1236+1)</f>
        <v>5</v>
      </c>
      <c r="Y1236" s="25">
        <f>IF(Original!X1236="ja",1,IF(Original!X1236="nein",0,""))</f>
        <v>1</v>
      </c>
      <c r="Z1236" s="25">
        <f>IF(Original!Y1236="ja",0,IF(Original!Y1236="nein",1,""))</f>
        <v>0</v>
      </c>
      <c r="AA1236" s="25">
        <f>IF(OR(Original!Z1236="Meine Meinung zu Amazon hat meine Entscheidung im ersten Teil des Fragebogens nicht beeinflusst.",neu!C1236=0),0,IF(AND(Original!Z1236="Ich habe mich wegen meiner Amazon-Vorbehalte im ersten Teil des Fragebogens fÃ¼r das Spenden entschieden.",neu!C1236=1),1,""))</f>
        <v>0</v>
      </c>
      <c r="AB1236" s="19"/>
    </row>
    <row r="1237" spans="1:28" x14ac:dyDescent="0.3">
      <c r="A1237" s="17">
        <f>IF(ISBLANK(Original!C1237),1,0)</f>
        <v>1</v>
      </c>
      <c r="B1237" s="2" t="str">
        <f>MID(Original!D1237,8,1)&amp;MID(Original!F1237,8,1)</f>
        <v>A</v>
      </c>
      <c r="C1237" s="17">
        <f t="shared" si="95"/>
        <v>1</v>
      </c>
      <c r="D1237" s="18">
        <f>Original!G1237+1</f>
        <v>4</v>
      </c>
      <c r="E1237" s="18">
        <f>Original!H1237+1</f>
        <v>9</v>
      </c>
      <c r="F1237" s="18">
        <f>10-Original!I1237+1</f>
        <v>4</v>
      </c>
      <c r="G1237" s="18">
        <f>Original!J1237+1</f>
        <v>8</v>
      </c>
      <c r="H1237" s="18">
        <f>Original!K1237+1</f>
        <v>9</v>
      </c>
      <c r="I1237" s="18">
        <f>10-Original!L1237+1</f>
        <v>7</v>
      </c>
      <c r="J1237" s="4">
        <f t="shared" si="96"/>
        <v>6.833333333333333</v>
      </c>
      <c r="K1237" s="18">
        <f>Original!M1237</f>
        <v>7</v>
      </c>
      <c r="L1237" s="20" t="str">
        <f>IF(RIGHT(Original!N1237,3)="â‚¬",LEFT(Original!N1237,(LEN(Original!N1237)-3)),Original!N1237)</f>
        <v>5000</v>
      </c>
      <c r="M1237" s="21" t="str">
        <f t="shared" si="97"/>
        <v>5000</v>
      </c>
      <c r="N1237" s="5">
        <v>500</v>
      </c>
      <c r="O1237" s="5">
        <f t="shared" si="99"/>
        <v>500</v>
      </c>
      <c r="P1237" s="22" t="str">
        <f>IF(Original!O1237="mÃ¤nnlich","0",IF(Original!O1237="weiblich","1",""))</f>
        <v>1</v>
      </c>
      <c r="Q1237" s="22">
        <f>IFERROR(INDEX(Alter!$B$1:$B$7,MATCH(LEFT(Original!P1237,5),Alter!$A$1:$A$7,0)),"")</f>
        <v>2</v>
      </c>
      <c r="R1237" s="23">
        <f>IFERROR(INDEX(Abschluss!$B$1:$B$10,MATCH(Original!Q1237,Abschluss!$A$1:$A$10,0)),"")</f>
        <v>4</v>
      </c>
      <c r="S1237" s="23">
        <f>IFERROR(INDEX(Tätigkeit!$B$1:$B$10,MATCH(Original!R1237,Tätigkeit!$A$1:$A$10,0)),"")</f>
        <v>1</v>
      </c>
      <c r="T1237" s="23">
        <f>IFERROR(INDEX(Berufsfeld!$B$1:$B$16,MATCH(Original!S1237,Berufsfeld!$A$1:$A$16,0)),"")</f>
        <v>1</v>
      </c>
      <c r="U1237" s="23">
        <f>IFERROR(INDEX(Studium!$B$1:$B$11,MATCH(Original!T1237,Studium!$A$1:$A$11,0)),"")</f>
        <v>7</v>
      </c>
      <c r="V1237" s="24">
        <f>IFERROR(INDEX(Einkommen!$B$1:$B$17,MATCH(Original!U1237,Einkommen!$A$1:$A$17,0)),"")</f>
        <v>3</v>
      </c>
      <c r="W1237" s="24">
        <f>IF(Original!V1237="","",Original!V1237+1)</f>
        <v>3</v>
      </c>
      <c r="X1237" s="24">
        <f>IF(Original!W1237="","",Original!W1237+1)</f>
        <v>4</v>
      </c>
      <c r="Y1237" s="25">
        <f>IF(Original!X1237="ja",1,IF(Original!X1237="nein",0,""))</f>
        <v>1</v>
      </c>
      <c r="Z1237" s="25">
        <f>IF(Original!Y1237="ja",0,IF(Original!Y1237="nein",1,""))</f>
        <v>0</v>
      </c>
      <c r="AA1237" s="25">
        <f>IF(OR(Original!Z1237="Meine Meinung zu Amazon hat meine Entscheidung im ersten Teil des Fragebogens nicht beeinflusst.",neu!C1237=0),0,IF(AND(Original!Z1237="Ich habe mich wegen meiner Amazon-Vorbehalte im ersten Teil des Fragebogens fÃ¼r das Spenden entschieden.",neu!C1237=1),1,""))</f>
        <v>0</v>
      </c>
      <c r="AB1237" s="19"/>
    </row>
    <row r="1238" spans="1:28" x14ac:dyDescent="0.3">
      <c r="A1238" s="17">
        <f>IF(ISBLANK(Original!C1238),1,0)</f>
        <v>0</v>
      </c>
      <c r="B1238" s="2" t="str">
        <f>MID(Original!D1238,8,1)&amp;MID(Original!F1238,8,1)</f>
        <v>A</v>
      </c>
      <c r="C1238" s="17">
        <f t="shared" si="95"/>
        <v>1</v>
      </c>
      <c r="D1238" s="18">
        <f>Original!G1238+1</f>
        <v>8</v>
      </c>
      <c r="E1238" s="18">
        <f>Original!H1238+1</f>
        <v>7</v>
      </c>
      <c r="F1238" s="18">
        <f>10-Original!I1238+1</f>
        <v>7</v>
      </c>
      <c r="G1238" s="18">
        <f>Original!J1238+1</f>
        <v>4</v>
      </c>
      <c r="H1238" s="18">
        <f>Original!K1238+1</f>
        <v>6</v>
      </c>
      <c r="I1238" s="18">
        <f>10-Original!L1238+1</f>
        <v>6</v>
      </c>
      <c r="J1238" s="4">
        <f t="shared" si="96"/>
        <v>6.333333333333333</v>
      </c>
      <c r="K1238" s="18">
        <f>Original!M1238</f>
        <v>8</v>
      </c>
      <c r="L1238" s="20" t="str">
        <f>IF(RIGHT(Original!N1238,3)="â‚¬",LEFT(Original!N1238,(LEN(Original!N1238)-3)),Original!N1238)</f>
        <v>100â‚¬ = 10%</v>
      </c>
      <c r="M1238" s="21" t="str">
        <f t="shared" si="97"/>
        <v>100â‚¬ = 10%</v>
      </c>
      <c r="N1238" s="5">
        <v>100</v>
      </c>
      <c r="O1238" s="5">
        <f t="shared" si="99"/>
        <v>100</v>
      </c>
      <c r="P1238" s="22" t="str">
        <f>IF(Original!O1238="mÃ¤nnlich","0",IF(Original!O1238="weiblich","1",""))</f>
        <v>0</v>
      </c>
      <c r="Q1238" s="22">
        <f>IFERROR(INDEX(Alter!$B$1:$B$7,MATCH(LEFT(Original!P1238,5),Alter!$A$1:$A$7,0)),"")</f>
        <v>2</v>
      </c>
      <c r="R1238" s="23">
        <f>IFERROR(INDEX(Abschluss!$B$1:$B$10,MATCH(Original!Q1238,Abschluss!$A$1:$A$10,0)),"")</f>
        <v>4</v>
      </c>
      <c r="S1238" s="23">
        <f>IFERROR(INDEX(Tätigkeit!$B$1:$B$10,MATCH(Original!R1238,Tätigkeit!$A$1:$A$10,0)),"")</f>
        <v>1</v>
      </c>
      <c r="T1238" s="23">
        <f>IFERROR(INDEX(Berufsfeld!$B$1:$B$16,MATCH(Original!S1238,Berufsfeld!$A$1:$A$16,0)),"")</f>
        <v>1</v>
      </c>
      <c r="U1238" s="23">
        <f>IFERROR(INDEX(Studium!$B$1:$B$11,MATCH(Original!T1238,Studium!$A$1:$A$11,0)),"")</f>
        <v>2</v>
      </c>
      <c r="V1238" s="24">
        <f>IFERROR(INDEX(Einkommen!$B$1:$B$17,MATCH(Original!U1238,Einkommen!$A$1:$A$17,0)),"")</f>
        <v>2</v>
      </c>
      <c r="W1238" s="24">
        <f>IF(Original!V1238="","",Original!V1238+1)</f>
        <v>4</v>
      </c>
      <c r="X1238" s="24">
        <f>IF(Original!W1238="","",Original!W1238+1)</f>
        <v>4</v>
      </c>
      <c r="Y1238" s="25">
        <f>IF(Original!X1238="ja",1,IF(Original!X1238="nein",0,""))</f>
        <v>1</v>
      </c>
      <c r="Z1238" s="25">
        <f>IF(Original!Y1238="ja",0,IF(Original!Y1238="nein",1,""))</f>
        <v>0</v>
      </c>
      <c r="AA1238" s="25">
        <f>IF(OR(Original!Z1238="Meine Meinung zu Amazon hat meine Entscheidung im ersten Teil des Fragebogens nicht beeinflusst.",neu!C1238=0),0,IF(AND(Original!Z1238="Ich habe mich wegen meiner Amazon-Vorbehalte im ersten Teil des Fragebogens fÃ¼r das Spenden entschieden.",neu!C1238=1),1,""))</f>
        <v>0</v>
      </c>
      <c r="AB1238" s="19"/>
    </row>
    <row r="1239" spans="1:28" x14ac:dyDescent="0.3">
      <c r="A1239" s="17">
        <f>IF(ISBLANK(Original!C1239),1,0)</f>
        <v>0</v>
      </c>
      <c r="B1239" s="2" t="str">
        <f>MID(Original!D1239,8,1)&amp;MID(Original!F1239,8,1)</f>
        <v>A</v>
      </c>
      <c r="C1239" s="17">
        <f t="shared" si="95"/>
        <v>1</v>
      </c>
      <c r="D1239" s="18">
        <f>Original!G1239+1</f>
        <v>4</v>
      </c>
      <c r="E1239" s="18">
        <f>Original!H1239+1</f>
        <v>5</v>
      </c>
      <c r="F1239" s="18">
        <f>10-Original!I1239+1</f>
        <v>5</v>
      </c>
      <c r="G1239" s="18">
        <f>Original!J1239+1</f>
        <v>4</v>
      </c>
      <c r="H1239" s="18">
        <f>Original!K1239+1</f>
        <v>6</v>
      </c>
      <c r="I1239" s="18">
        <f>10-Original!L1239+1</f>
        <v>4</v>
      </c>
      <c r="J1239" s="4">
        <f t="shared" si="96"/>
        <v>4.666666666666667</v>
      </c>
      <c r="K1239" s="18">
        <f>Original!M1239</f>
        <v>8</v>
      </c>
      <c r="L1239" s="20">
        <f>IF(RIGHT(Original!N1239,3)="â‚¬",LEFT(Original!N1239,(LEN(Original!N1239)-3)),Original!N1239)</f>
        <v>250</v>
      </c>
      <c r="M1239" s="21">
        <f t="shared" si="97"/>
        <v>250</v>
      </c>
      <c r="N1239" s="5">
        <f t="shared" si="98"/>
        <v>250</v>
      </c>
      <c r="O1239" s="5">
        <f t="shared" si="99"/>
        <v>250</v>
      </c>
      <c r="P1239" s="22" t="str">
        <f>IF(Original!O1239="mÃ¤nnlich","0",IF(Original!O1239="weiblich","1",""))</f>
        <v>1</v>
      </c>
      <c r="Q1239" s="22">
        <f>IFERROR(INDEX(Alter!$B$1:$B$7,MATCH(LEFT(Original!P1239,5),Alter!$A$1:$A$7,0)),"")</f>
        <v>4</v>
      </c>
      <c r="R1239" s="23">
        <f>IFERROR(INDEX(Abschluss!$B$1:$B$10,MATCH(Original!Q1239,Abschluss!$A$1:$A$10,0)),"")</f>
        <v>9</v>
      </c>
      <c r="S1239" s="23">
        <f>IFERROR(INDEX(Tätigkeit!$B$1:$B$10,MATCH(Original!R1239,Tätigkeit!$A$1:$A$10,0)),"")</f>
        <v>4</v>
      </c>
      <c r="T1239" s="23">
        <f>IFERROR(INDEX(Berufsfeld!$B$1:$B$16,MATCH(Original!S1239,Berufsfeld!$A$1:$A$16,0)),"")</f>
        <v>11</v>
      </c>
      <c r="U1239" s="23" t="str">
        <f>IFERROR(INDEX(Studium!$B$1:$B$11,MATCH(Original!T1239,Studium!$A$1:$A$11,0)),"")</f>
        <v/>
      </c>
      <c r="V1239" s="24">
        <f>IFERROR(INDEX(Einkommen!$B$1:$B$17,MATCH(Original!U1239,Einkommen!$A$1:$A$17,0)),"")</f>
        <v>4</v>
      </c>
      <c r="W1239" s="24">
        <f>IF(Original!V1239="","",Original!V1239+1)</f>
        <v>6</v>
      </c>
      <c r="X1239" s="24">
        <f>IF(Original!W1239="","",Original!W1239+1)</f>
        <v>2</v>
      </c>
      <c r="Y1239" s="25">
        <f>IF(Original!X1239="ja",1,IF(Original!X1239="nein",0,""))</f>
        <v>1</v>
      </c>
      <c r="Z1239" s="25">
        <f>IF(Original!Y1239="ja",0,IF(Original!Y1239="nein",1,""))</f>
        <v>1</v>
      </c>
      <c r="AA1239" s="25">
        <f>IF(OR(Original!Z1239="Meine Meinung zu Amazon hat meine Entscheidung im ersten Teil des Fragebogens nicht beeinflusst.",neu!C1239=0),0,IF(AND(Original!Z1239="Ich habe mich wegen meiner Amazon-Vorbehalte im ersten Teil des Fragebogens fÃ¼r das Spenden entschieden.",neu!C1239=1),1,""))</f>
        <v>0</v>
      </c>
      <c r="AB1239" s="19"/>
    </row>
    <row r="1240" spans="1:28" x14ac:dyDescent="0.3">
      <c r="A1240" s="17">
        <f>IF(ISBLANK(Original!C1240),1,0)</f>
        <v>1</v>
      </c>
      <c r="B1240" s="2" t="str">
        <f>MID(Original!D1240,8,1)&amp;MID(Original!F1240,8,1)</f>
        <v>B</v>
      </c>
      <c r="C1240" s="17">
        <f t="shared" si="95"/>
        <v>0</v>
      </c>
      <c r="D1240" s="18">
        <f>Original!G1240+1</f>
        <v>7</v>
      </c>
      <c r="E1240" s="18">
        <f>Original!H1240+1</f>
        <v>8</v>
      </c>
      <c r="F1240" s="18">
        <f>10-Original!I1240+1</f>
        <v>9</v>
      </c>
      <c r="G1240" s="18">
        <f>Original!J1240+1</f>
        <v>10</v>
      </c>
      <c r="H1240" s="18">
        <f>Original!K1240+1</f>
        <v>6</v>
      </c>
      <c r="I1240" s="18">
        <f>10-Original!L1240+1</f>
        <v>7</v>
      </c>
      <c r="J1240" s="4">
        <f t="shared" si="96"/>
        <v>7.833333333333333</v>
      </c>
      <c r="K1240" s="18">
        <f>Original!M1240</f>
        <v>6</v>
      </c>
      <c r="L1240" s="20">
        <f>IF(RIGHT(Original!N1240,3)="â‚¬",LEFT(Original!N1240,(LEN(Original!N1240)-3)),Original!N1240)</f>
        <v>15</v>
      </c>
      <c r="M1240" s="21">
        <f t="shared" si="97"/>
        <v>15</v>
      </c>
      <c r="N1240" s="5">
        <f t="shared" si="98"/>
        <v>15</v>
      </c>
      <c r="O1240" s="5">
        <f t="shared" si="99"/>
        <v>15</v>
      </c>
      <c r="P1240" s="22" t="str">
        <f>IF(Original!O1240="mÃ¤nnlich","0",IF(Original!O1240="weiblich","1",""))</f>
        <v>1</v>
      </c>
      <c r="Q1240" s="22">
        <f>IFERROR(INDEX(Alter!$B$1:$B$7,MATCH(LEFT(Original!P1240,5),Alter!$A$1:$A$7,0)),"")</f>
        <v>2</v>
      </c>
      <c r="R1240" s="23">
        <f>IFERROR(INDEX(Abschluss!$B$1:$B$10,MATCH(Original!Q1240,Abschluss!$A$1:$A$10,0)),"")</f>
        <v>4</v>
      </c>
      <c r="S1240" s="23">
        <f>IFERROR(INDEX(Tätigkeit!$B$1:$B$10,MATCH(Original!R1240,Tätigkeit!$A$1:$A$10,0)),"")</f>
        <v>1</v>
      </c>
      <c r="T1240" s="23">
        <f>IFERROR(INDEX(Berufsfeld!$B$1:$B$16,MATCH(Original!S1240,Berufsfeld!$A$1:$A$16,0)),"")</f>
        <v>6</v>
      </c>
      <c r="U1240" s="23">
        <f>IFERROR(INDEX(Studium!$B$1:$B$11,MATCH(Original!T1240,Studium!$A$1:$A$11,0)),"")</f>
        <v>9</v>
      </c>
      <c r="V1240" s="24">
        <f>IFERROR(INDEX(Einkommen!$B$1:$B$17,MATCH(Original!U1240,Einkommen!$A$1:$A$17,0)),"")</f>
        <v>1</v>
      </c>
      <c r="W1240" s="24">
        <f>IF(Original!V1240="","",Original!V1240+1)</f>
        <v>4</v>
      </c>
      <c r="X1240" s="24">
        <f>IF(Original!W1240="","",Original!W1240+1)</f>
        <v>3</v>
      </c>
      <c r="Y1240" s="25">
        <f>IF(Original!X1240="ja",1,IF(Original!X1240="nein",0,""))</f>
        <v>1</v>
      </c>
      <c r="Z1240" s="25">
        <f>IF(Original!Y1240="ja",0,IF(Original!Y1240="nein",1,""))</f>
        <v>0</v>
      </c>
      <c r="AA1240" s="25">
        <f>IF(OR(Original!Z1240="Meine Meinung zu Amazon hat meine Entscheidung im ersten Teil des Fragebogens nicht beeinflusst.",neu!C1240=0),0,IF(AND(Original!Z1240="Ich habe mich wegen meiner Amazon-Vorbehalte im ersten Teil des Fragebogens fÃ¼r das Spenden entschieden.",neu!C1240=1),1,""))</f>
        <v>0</v>
      </c>
      <c r="AB1240" s="19"/>
    </row>
    <row r="1241" spans="1:28" x14ac:dyDescent="0.3">
      <c r="A1241" s="17">
        <f>IF(ISBLANK(Original!C1241),1,0)</f>
        <v>0</v>
      </c>
      <c r="B1241" s="2" t="str">
        <f>MID(Original!D1241,8,1)&amp;MID(Original!F1241,8,1)</f>
        <v>A</v>
      </c>
      <c r="C1241" s="17">
        <f t="shared" si="95"/>
        <v>1</v>
      </c>
      <c r="D1241" s="18">
        <f>Original!G1241+1</f>
        <v>6</v>
      </c>
      <c r="E1241" s="18">
        <f>Original!H1241+1</f>
        <v>4</v>
      </c>
      <c r="F1241" s="18">
        <f>10-Original!I1241+1</f>
        <v>4</v>
      </c>
      <c r="G1241" s="18">
        <f>Original!J1241+1</f>
        <v>5</v>
      </c>
      <c r="H1241" s="18">
        <f>Original!K1241+1</f>
        <v>2</v>
      </c>
      <c r="I1241" s="18">
        <f>10-Original!L1241+1</f>
        <v>6</v>
      </c>
      <c r="J1241" s="4">
        <f t="shared" si="96"/>
        <v>4.5</v>
      </c>
      <c r="K1241" s="18">
        <f>Original!M1241</f>
        <v>5</v>
      </c>
      <c r="L1241" s="20">
        <f>IF(RIGHT(Original!N1241,3)="â‚¬",LEFT(Original!N1241,(LEN(Original!N1241)-3)),Original!N1241)</f>
        <v>50</v>
      </c>
      <c r="M1241" s="21">
        <f t="shared" si="97"/>
        <v>50</v>
      </c>
      <c r="N1241" s="5">
        <f t="shared" si="98"/>
        <v>50</v>
      </c>
      <c r="O1241" s="5">
        <f t="shared" si="99"/>
        <v>50</v>
      </c>
      <c r="P1241" s="22" t="str">
        <f>IF(Original!O1241="mÃ¤nnlich","0",IF(Original!O1241="weiblich","1",""))</f>
        <v>1</v>
      </c>
      <c r="Q1241" s="22">
        <f>IFERROR(INDEX(Alter!$B$1:$B$7,MATCH(LEFT(Original!P1241,5),Alter!$A$1:$A$7,0)),"")</f>
        <v>3</v>
      </c>
      <c r="R1241" s="23">
        <f>IFERROR(INDEX(Abschluss!$B$1:$B$10,MATCH(Original!Q1241,Abschluss!$A$1:$A$10,0)),"")</f>
        <v>8</v>
      </c>
      <c r="S1241" s="23">
        <f>IFERROR(INDEX(Tätigkeit!$B$1:$B$10,MATCH(Original!R1241,Tätigkeit!$A$1:$A$10,0)),"")</f>
        <v>1</v>
      </c>
      <c r="T1241" s="23" t="str">
        <f>IFERROR(INDEX(Berufsfeld!$B$1:$B$16,MATCH(Original!S1241,Berufsfeld!$A$1:$A$16,0)),"")</f>
        <v/>
      </c>
      <c r="U1241" s="23">
        <f>IFERROR(INDEX(Studium!$B$1:$B$11,MATCH(Original!T1241,Studium!$A$1:$A$11,0)),"")</f>
        <v>7</v>
      </c>
      <c r="V1241" s="24">
        <f>IFERROR(INDEX(Einkommen!$B$1:$B$17,MATCH(Original!U1241,Einkommen!$A$1:$A$17,0)),"")</f>
        <v>2</v>
      </c>
      <c r="W1241" s="24">
        <f>IF(Original!V1241="","",Original!V1241+1)</f>
        <v>6</v>
      </c>
      <c r="X1241" s="24">
        <f>IF(Original!W1241="","",Original!W1241+1)</f>
        <v>3</v>
      </c>
      <c r="Y1241" s="25">
        <f>IF(Original!X1241="ja",1,IF(Original!X1241="nein",0,""))</f>
        <v>1</v>
      </c>
      <c r="Z1241" s="25">
        <f>IF(Original!Y1241="ja",0,IF(Original!Y1241="nein",1,""))</f>
        <v>0</v>
      </c>
      <c r="AA1241" s="25">
        <f>IF(OR(Original!Z1241="Meine Meinung zu Amazon hat meine Entscheidung im ersten Teil des Fragebogens nicht beeinflusst.",neu!C1241=0),0,IF(AND(Original!Z1241="Ich habe mich wegen meiner Amazon-Vorbehalte im ersten Teil des Fragebogens fÃ¼r das Spenden entschieden.",neu!C1241=1),1,""))</f>
        <v>0</v>
      </c>
      <c r="AB1241" s="19"/>
    </row>
    <row r="1242" spans="1:28" x14ac:dyDescent="0.3">
      <c r="A1242" s="17">
        <f>IF(ISBLANK(Original!C1242),1,0)</f>
        <v>0</v>
      </c>
      <c r="B1242" s="2" t="str">
        <f>MID(Original!D1242,8,1)&amp;MID(Original!F1242,8,1)</f>
        <v>A</v>
      </c>
      <c r="C1242" s="17">
        <f t="shared" si="95"/>
        <v>1</v>
      </c>
      <c r="D1242" s="18">
        <f>Original!G1242+1</f>
        <v>7</v>
      </c>
      <c r="E1242" s="18">
        <f>Original!H1242+1</f>
        <v>7</v>
      </c>
      <c r="F1242" s="18">
        <f>10-Original!I1242+1</f>
        <v>4</v>
      </c>
      <c r="G1242" s="18">
        <f>Original!J1242+1</f>
        <v>4</v>
      </c>
      <c r="H1242" s="18">
        <f>Original!K1242+1</f>
        <v>5</v>
      </c>
      <c r="I1242" s="18">
        <f>10-Original!L1242+1</f>
        <v>5</v>
      </c>
      <c r="J1242" s="4">
        <f t="shared" si="96"/>
        <v>5.333333333333333</v>
      </c>
      <c r="K1242" s="18">
        <f>Original!M1242</f>
        <v>7</v>
      </c>
      <c r="L1242" s="20">
        <f>IF(RIGHT(Original!N1242,3)="â‚¬",LEFT(Original!N1242,(LEN(Original!N1242)-3)),Original!N1242)</f>
        <v>100</v>
      </c>
      <c r="M1242" s="21">
        <f t="shared" si="97"/>
        <v>100</v>
      </c>
      <c r="N1242" s="5">
        <f t="shared" si="98"/>
        <v>100</v>
      </c>
      <c r="O1242" s="5">
        <f t="shared" si="99"/>
        <v>100</v>
      </c>
      <c r="P1242" s="22" t="str">
        <f>IF(Original!O1242="mÃ¤nnlich","0",IF(Original!O1242="weiblich","1",""))</f>
        <v>1</v>
      </c>
      <c r="Q1242" s="22">
        <f>IFERROR(INDEX(Alter!$B$1:$B$7,MATCH(LEFT(Original!P1242,5),Alter!$A$1:$A$7,0)),"")</f>
        <v>2</v>
      </c>
      <c r="R1242" s="23">
        <f>IFERROR(INDEX(Abschluss!$B$1:$B$10,MATCH(Original!Q1242,Abschluss!$A$1:$A$10,0)),"")</f>
        <v>4</v>
      </c>
      <c r="S1242" s="23">
        <f>IFERROR(INDEX(Tätigkeit!$B$1:$B$10,MATCH(Original!R1242,Tätigkeit!$A$1:$A$10,0)),"")</f>
        <v>1</v>
      </c>
      <c r="T1242" s="23">
        <f>IFERROR(INDEX(Berufsfeld!$B$1:$B$16,MATCH(Original!S1242,Berufsfeld!$A$1:$A$16,0)),"")</f>
        <v>8</v>
      </c>
      <c r="U1242" s="23">
        <f>IFERROR(INDEX(Studium!$B$1:$B$11,MATCH(Original!T1242,Studium!$A$1:$A$11,0)),"")</f>
        <v>5</v>
      </c>
      <c r="V1242" s="24">
        <f>IFERROR(INDEX(Einkommen!$B$1:$B$17,MATCH(Original!U1242,Einkommen!$A$1:$A$17,0)),"")</f>
        <v>1</v>
      </c>
      <c r="W1242" s="24">
        <f>IF(Original!V1242="","",Original!V1242+1)</f>
        <v>3</v>
      </c>
      <c r="X1242" s="24">
        <f>IF(Original!W1242="","",Original!W1242+1)</f>
        <v>4</v>
      </c>
      <c r="Y1242" s="25">
        <f>IF(Original!X1242="ja",1,IF(Original!X1242="nein",0,""))</f>
        <v>1</v>
      </c>
      <c r="Z1242" s="25">
        <f>IF(Original!Y1242="ja",0,IF(Original!Y1242="nein",1,""))</f>
        <v>0</v>
      </c>
      <c r="AA1242" s="25">
        <f>IF(OR(Original!Z1242="Meine Meinung zu Amazon hat meine Entscheidung im ersten Teil des Fragebogens nicht beeinflusst.",neu!C1242=0),0,IF(AND(Original!Z1242="Ich habe mich wegen meiner Amazon-Vorbehalte im ersten Teil des Fragebogens fÃ¼r das Spenden entschieden.",neu!C1242=1),1,""))</f>
        <v>0</v>
      </c>
      <c r="AB1242" s="19"/>
    </row>
    <row r="1243" spans="1:28" x14ac:dyDescent="0.3">
      <c r="A1243" s="17">
        <f>IF(ISBLANK(Original!C1243),1,0)</f>
        <v>1</v>
      </c>
      <c r="B1243" s="2" t="str">
        <f>MID(Original!D1243,8,1)&amp;MID(Original!F1243,8,1)</f>
        <v>B</v>
      </c>
      <c r="C1243" s="17">
        <f t="shared" si="95"/>
        <v>0</v>
      </c>
      <c r="D1243" s="18">
        <f>Original!G1243+1</f>
        <v>11</v>
      </c>
      <c r="E1243" s="18">
        <f>Original!H1243+1</f>
        <v>11</v>
      </c>
      <c r="F1243" s="18">
        <f>10-Original!I1243+1</f>
        <v>5</v>
      </c>
      <c r="G1243" s="18">
        <f>Original!J1243+1</f>
        <v>10</v>
      </c>
      <c r="H1243" s="18">
        <f>Original!K1243+1</f>
        <v>6</v>
      </c>
      <c r="I1243" s="18">
        <f>10-Original!L1243+1</f>
        <v>10</v>
      </c>
      <c r="J1243" s="4">
        <f t="shared" si="96"/>
        <v>8.8333333333333339</v>
      </c>
      <c r="K1243" s="18">
        <f>Original!M1243</f>
        <v>6</v>
      </c>
      <c r="L1243" s="20">
        <f>IF(RIGHT(Original!N1243,3)="â‚¬",LEFT(Original!N1243,(LEN(Original!N1243)-3)),Original!N1243)</f>
        <v>50</v>
      </c>
      <c r="M1243" s="21">
        <f t="shared" si="97"/>
        <v>50</v>
      </c>
      <c r="N1243" s="5">
        <f t="shared" si="98"/>
        <v>50</v>
      </c>
      <c r="O1243" s="5">
        <f t="shared" si="99"/>
        <v>50</v>
      </c>
      <c r="P1243" s="22" t="str">
        <f>IF(Original!O1243="mÃ¤nnlich","0",IF(Original!O1243="weiblich","1",""))</f>
        <v>0</v>
      </c>
      <c r="Q1243" s="22">
        <f>IFERROR(INDEX(Alter!$B$1:$B$7,MATCH(LEFT(Original!P1243,5),Alter!$A$1:$A$7,0)),"")</f>
        <v>2</v>
      </c>
      <c r="R1243" s="23">
        <f>IFERROR(INDEX(Abschluss!$B$1:$B$10,MATCH(Original!Q1243,Abschluss!$A$1:$A$10,0)),"")</f>
        <v>7</v>
      </c>
      <c r="S1243" s="23">
        <f>IFERROR(INDEX(Tätigkeit!$B$1:$B$10,MATCH(Original!R1243,Tätigkeit!$A$1:$A$10,0)),"")</f>
        <v>1</v>
      </c>
      <c r="T1243" s="23">
        <f>IFERROR(INDEX(Berufsfeld!$B$1:$B$16,MATCH(Original!S1243,Berufsfeld!$A$1:$A$16,0)),"")</f>
        <v>1</v>
      </c>
      <c r="U1243" s="23">
        <f>IFERROR(INDEX(Studium!$B$1:$B$11,MATCH(Original!T1243,Studium!$A$1:$A$11,0)),"")</f>
        <v>2</v>
      </c>
      <c r="V1243" s="24">
        <f>IFERROR(INDEX(Einkommen!$B$1:$B$17,MATCH(Original!U1243,Einkommen!$A$1:$A$17,0)),"")</f>
        <v>4</v>
      </c>
      <c r="W1243" s="24">
        <f>IF(Original!V1243="","",Original!V1243+1)</f>
        <v>6</v>
      </c>
      <c r="X1243" s="24">
        <f>IF(Original!W1243="","",Original!W1243+1)</f>
        <v>4</v>
      </c>
      <c r="Y1243" s="25">
        <f>IF(Original!X1243="ja",1,IF(Original!X1243="nein",0,""))</f>
        <v>1</v>
      </c>
      <c r="Z1243" s="25">
        <f>IF(Original!Y1243="ja",0,IF(Original!Y1243="nein",1,""))</f>
        <v>0</v>
      </c>
      <c r="AA1243" s="25">
        <f>IF(OR(Original!Z1243="Meine Meinung zu Amazon hat meine Entscheidung im ersten Teil des Fragebogens nicht beeinflusst.",neu!C1243=0),0,IF(AND(Original!Z1243="Ich habe mich wegen meiner Amazon-Vorbehalte im ersten Teil des Fragebogens fÃ¼r das Spenden entschieden.",neu!C1243=1),1,""))</f>
        <v>0</v>
      </c>
      <c r="AB1243" s="19"/>
    </row>
    <row r="1244" spans="1:28" x14ac:dyDescent="0.3">
      <c r="A1244" s="17">
        <f>IF(ISBLANK(Original!C1244),1,0)</f>
        <v>0</v>
      </c>
      <c r="B1244" s="2" t="str">
        <f>MID(Original!D1244,8,1)&amp;MID(Original!F1244,8,1)</f>
        <v>A</v>
      </c>
      <c r="C1244" s="17">
        <f t="shared" si="95"/>
        <v>1</v>
      </c>
      <c r="D1244" s="18">
        <f>Original!G1244+1</f>
        <v>6</v>
      </c>
      <c r="E1244" s="18">
        <f>Original!H1244+1</f>
        <v>6</v>
      </c>
      <c r="F1244" s="18">
        <f>10-Original!I1244+1</f>
        <v>6</v>
      </c>
      <c r="G1244" s="18">
        <f>Original!J1244+1</f>
        <v>3</v>
      </c>
      <c r="H1244" s="18">
        <f>Original!K1244+1</f>
        <v>3</v>
      </c>
      <c r="I1244" s="18">
        <f>10-Original!L1244+1</f>
        <v>1</v>
      </c>
      <c r="J1244" s="4">
        <f t="shared" si="96"/>
        <v>4.166666666666667</v>
      </c>
      <c r="K1244" s="18">
        <f>Original!M1244</f>
        <v>5</v>
      </c>
      <c r="L1244" s="20">
        <f>IF(RIGHT(Original!N1244,3)="â‚¬",LEFT(Original!N1244,(LEN(Original!N1244)-3)),Original!N1244)</f>
        <v>100</v>
      </c>
      <c r="M1244" s="21">
        <f t="shared" si="97"/>
        <v>100</v>
      </c>
      <c r="N1244" s="5">
        <f t="shared" si="98"/>
        <v>100</v>
      </c>
      <c r="O1244" s="5">
        <f t="shared" si="99"/>
        <v>100</v>
      </c>
      <c r="P1244" s="22" t="str">
        <f>IF(Original!O1244="mÃ¤nnlich","0",IF(Original!O1244="weiblich","1",""))</f>
        <v>1</v>
      </c>
      <c r="Q1244" s="22">
        <f>IFERROR(INDEX(Alter!$B$1:$B$7,MATCH(LEFT(Original!P1244,5),Alter!$A$1:$A$7,0)),"")</f>
        <v>4</v>
      </c>
      <c r="R1244" s="23">
        <f>IFERROR(INDEX(Abschluss!$B$1:$B$10,MATCH(Original!Q1244,Abschluss!$A$1:$A$10,0)),"")</f>
        <v>6</v>
      </c>
      <c r="S1244" s="23">
        <f>IFERROR(INDEX(Tätigkeit!$B$1:$B$10,MATCH(Original!R1244,Tätigkeit!$A$1:$A$10,0)),"")</f>
        <v>3</v>
      </c>
      <c r="T1244" s="23">
        <f>IFERROR(INDEX(Berufsfeld!$B$1:$B$16,MATCH(Original!S1244,Berufsfeld!$A$1:$A$16,0)),"")</f>
        <v>2</v>
      </c>
      <c r="U1244" s="23">
        <f>IFERROR(INDEX(Studium!$B$1:$B$11,MATCH(Original!T1244,Studium!$A$1:$A$11,0)),"")</f>
        <v>9</v>
      </c>
      <c r="V1244" s="24">
        <f>IFERROR(INDEX(Einkommen!$B$1:$B$17,MATCH(Original!U1244,Einkommen!$A$1:$A$17,0)),"")</f>
        <v>2</v>
      </c>
      <c r="W1244" s="24">
        <f>IF(Original!V1244="","",Original!V1244+1)</f>
        <v>2</v>
      </c>
      <c r="X1244" s="24">
        <f>IF(Original!W1244="","",Original!W1244+1)</f>
        <v>6</v>
      </c>
      <c r="Y1244" s="25">
        <f>IF(Original!X1244="ja",1,IF(Original!X1244="nein",0,""))</f>
        <v>1</v>
      </c>
      <c r="Z1244" s="25">
        <f>IF(Original!Y1244="ja",0,IF(Original!Y1244="nein",1,""))</f>
        <v>0</v>
      </c>
      <c r="AA1244" s="25">
        <f>IF(OR(Original!Z1244="Meine Meinung zu Amazon hat meine Entscheidung im ersten Teil des Fragebogens nicht beeinflusst.",neu!C1244=0),0,IF(AND(Original!Z1244="Ich habe mich wegen meiner Amazon-Vorbehalte im ersten Teil des Fragebogens fÃ¼r das Spenden entschieden.",neu!C1244=1),1,""))</f>
        <v>1</v>
      </c>
      <c r="AB1244" s="19"/>
    </row>
    <row r="1245" spans="1:28" x14ac:dyDescent="0.3">
      <c r="A1245" s="17">
        <f>IF(ISBLANK(Original!C1245),1,0)</f>
        <v>1</v>
      </c>
      <c r="B1245" s="2" t="str">
        <f>MID(Original!D1245,8,1)&amp;MID(Original!F1245,8,1)</f>
        <v>A</v>
      </c>
      <c r="C1245" s="17">
        <f t="shared" si="95"/>
        <v>1</v>
      </c>
      <c r="D1245" s="18">
        <f>Original!G1245+1</f>
        <v>6</v>
      </c>
      <c r="E1245" s="18">
        <f>Original!H1245+1</f>
        <v>8</v>
      </c>
      <c r="F1245" s="18">
        <f>10-Original!I1245+1</f>
        <v>1</v>
      </c>
      <c r="G1245" s="18">
        <f>Original!J1245+1</f>
        <v>1</v>
      </c>
      <c r="H1245" s="18">
        <f>Original!K1245+1</f>
        <v>1</v>
      </c>
      <c r="I1245" s="18">
        <f>10-Original!L1245+1</f>
        <v>1</v>
      </c>
      <c r="J1245" s="4">
        <f t="shared" si="96"/>
        <v>3</v>
      </c>
      <c r="K1245" s="18">
        <f>Original!M1245</f>
        <v>6</v>
      </c>
      <c r="L1245" s="20" t="str">
        <f>IF(RIGHT(Original!N1245,3)="â‚¬",LEFT(Original!N1245,(LEN(Original!N1245)-3)),Original!N1245)</f>
        <v>250</v>
      </c>
      <c r="M1245" s="21" t="str">
        <f t="shared" si="97"/>
        <v>250</v>
      </c>
      <c r="N1245" s="5" t="str">
        <f t="shared" si="98"/>
        <v>250</v>
      </c>
      <c r="O1245" s="5">
        <f t="shared" si="99"/>
        <v>250</v>
      </c>
      <c r="P1245" s="22" t="str">
        <f>IF(Original!O1245="mÃ¤nnlich","0",IF(Original!O1245="weiblich","1",""))</f>
        <v>0</v>
      </c>
      <c r="Q1245" s="22">
        <f>IFERROR(INDEX(Alter!$B$1:$B$7,MATCH(LEFT(Original!P1245,5),Alter!$A$1:$A$7,0)),"")</f>
        <v>2</v>
      </c>
      <c r="R1245" s="23">
        <f>IFERROR(INDEX(Abschluss!$B$1:$B$10,MATCH(Original!Q1245,Abschluss!$A$1:$A$10,0)),"")</f>
        <v>4</v>
      </c>
      <c r="S1245" s="23">
        <f>IFERROR(INDEX(Tätigkeit!$B$1:$B$10,MATCH(Original!R1245,Tätigkeit!$A$1:$A$10,0)),"")</f>
        <v>1</v>
      </c>
      <c r="T1245" s="23">
        <f>IFERROR(INDEX(Berufsfeld!$B$1:$B$16,MATCH(Original!S1245,Berufsfeld!$A$1:$A$16,0)),"")</f>
        <v>1</v>
      </c>
      <c r="U1245" s="23">
        <f>IFERROR(INDEX(Studium!$B$1:$B$11,MATCH(Original!T1245,Studium!$A$1:$A$11,0)),"")</f>
        <v>2</v>
      </c>
      <c r="V1245" s="24">
        <f>IFERROR(INDEX(Einkommen!$B$1:$B$17,MATCH(Original!U1245,Einkommen!$A$1:$A$17,0)),"")</f>
        <v>1</v>
      </c>
      <c r="W1245" s="24">
        <f>IF(Original!V1245="","",Original!V1245+1)</f>
        <v>2</v>
      </c>
      <c r="X1245" s="24">
        <f>IF(Original!W1245="","",Original!W1245+1)</f>
        <v>4</v>
      </c>
      <c r="Y1245" s="25">
        <f>IF(Original!X1245="ja",1,IF(Original!X1245="nein",0,""))</f>
        <v>1</v>
      </c>
      <c r="Z1245" s="25">
        <f>IF(Original!Y1245="ja",0,IF(Original!Y1245="nein",1,""))</f>
        <v>0</v>
      </c>
      <c r="AA1245" s="25">
        <f>IF(OR(Original!Z1245="Meine Meinung zu Amazon hat meine Entscheidung im ersten Teil des Fragebogens nicht beeinflusst.",neu!C1245=0),0,IF(AND(Original!Z1245="Ich habe mich wegen meiner Amazon-Vorbehalte im ersten Teil des Fragebogens fÃ¼r das Spenden entschieden.",neu!C1245=1),1,""))</f>
        <v>0</v>
      </c>
      <c r="AB1245" s="19"/>
    </row>
    <row r="1246" spans="1:28" x14ac:dyDescent="0.3">
      <c r="A1246" s="17">
        <f>IF(ISBLANK(Original!C1246),1,0)</f>
        <v>1</v>
      </c>
      <c r="B1246" s="2" t="str">
        <f>MID(Original!D1246,8,1)&amp;MID(Original!F1246,8,1)</f>
        <v>B</v>
      </c>
      <c r="C1246" s="17">
        <f t="shared" si="95"/>
        <v>0</v>
      </c>
      <c r="D1246" s="18">
        <f>Original!G1246+1</f>
        <v>9</v>
      </c>
      <c r="E1246" s="18">
        <f>Original!H1246+1</f>
        <v>7</v>
      </c>
      <c r="F1246" s="18">
        <f>10-Original!I1246+1</f>
        <v>5</v>
      </c>
      <c r="G1246" s="18">
        <f>Original!J1246+1</f>
        <v>5</v>
      </c>
      <c r="H1246" s="18">
        <f>Original!K1246+1</f>
        <v>2</v>
      </c>
      <c r="I1246" s="18">
        <f>10-Original!L1246+1</f>
        <v>4</v>
      </c>
      <c r="J1246" s="4">
        <f t="shared" si="96"/>
        <v>5.333333333333333</v>
      </c>
      <c r="K1246" s="18">
        <f>Original!M1246</f>
        <v>4</v>
      </c>
      <c r="L1246" s="20">
        <f>IF(RIGHT(Original!N1246,3)="â‚¬",LEFT(Original!N1246,(LEN(Original!N1246)-3)),Original!N1246)</f>
        <v>0</v>
      </c>
      <c r="M1246" s="21">
        <f t="shared" si="97"/>
        <v>0</v>
      </c>
      <c r="N1246" s="5">
        <f t="shared" si="98"/>
        <v>0</v>
      </c>
      <c r="O1246" s="5">
        <f t="shared" si="99"/>
        <v>0</v>
      </c>
      <c r="P1246" s="22" t="str">
        <f>IF(Original!O1246="mÃ¤nnlich","0",IF(Original!O1246="weiblich","1",""))</f>
        <v>0</v>
      </c>
      <c r="Q1246" s="22">
        <f>IFERROR(INDEX(Alter!$B$1:$B$7,MATCH(LEFT(Original!P1246,5),Alter!$A$1:$A$7,0)),"")</f>
        <v>3</v>
      </c>
      <c r="R1246" s="23">
        <f>IFERROR(INDEX(Abschluss!$B$1:$B$10,MATCH(Original!Q1246,Abschluss!$A$1:$A$10,0)),"")</f>
        <v>4</v>
      </c>
      <c r="S1246" s="23">
        <f>IFERROR(INDEX(Tätigkeit!$B$1:$B$10,MATCH(Original!R1246,Tätigkeit!$A$1:$A$10,0)),"")</f>
        <v>1</v>
      </c>
      <c r="T1246" s="23">
        <f>IFERROR(INDEX(Berufsfeld!$B$1:$B$16,MATCH(Original!S1246,Berufsfeld!$A$1:$A$16,0)),"")</f>
        <v>1</v>
      </c>
      <c r="U1246" s="23">
        <f>IFERROR(INDEX(Studium!$B$1:$B$11,MATCH(Original!T1246,Studium!$A$1:$A$11,0)),"")</f>
        <v>7</v>
      </c>
      <c r="V1246" s="24">
        <f>IFERROR(INDEX(Einkommen!$B$1:$B$17,MATCH(Original!U1246,Einkommen!$A$1:$A$17,0)),"")</f>
        <v>2</v>
      </c>
      <c r="W1246" s="24">
        <f>IF(Original!V1246="","",Original!V1246+1)</f>
        <v>5</v>
      </c>
      <c r="X1246" s="24">
        <f>IF(Original!W1246="","",Original!W1246+1)</f>
        <v>3</v>
      </c>
      <c r="Y1246" s="25">
        <f>IF(Original!X1246="ja",1,IF(Original!X1246="nein",0,""))</f>
        <v>1</v>
      </c>
      <c r="Z1246" s="25">
        <f>IF(Original!Y1246="ja",0,IF(Original!Y1246="nein",1,""))</f>
        <v>0</v>
      </c>
      <c r="AA1246" s="25">
        <f>IF(OR(Original!Z1246="Meine Meinung zu Amazon hat meine Entscheidung im ersten Teil des Fragebogens nicht beeinflusst.",neu!C1246=0),0,IF(AND(Original!Z1246="Ich habe mich wegen meiner Amazon-Vorbehalte im ersten Teil des Fragebogens fÃ¼r das Spenden entschieden.",neu!C1246=1),1,""))</f>
        <v>0</v>
      </c>
      <c r="AB1246" s="19"/>
    </row>
    <row r="1247" spans="1:28" x14ac:dyDescent="0.3">
      <c r="A1247" s="17">
        <f>IF(ISBLANK(Original!C1247),1,0)</f>
        <v>0</v>
      </c>
      <c r="B1247" s="2" t="str">
        <f>MID(Original!D1247,8,1)&amp;MID(Original!F1247,8,1)</f>
        <v>A</v>
      </c>
      <c r="C1247" s="17">
        <f t="shared" si="95"/>
        <v>1</v>
      </c>
      <c r="D1247" s="18">
        <f>Original!G1247+1</f>
        <v>2</v>
      </c>
      <c r="E1247" s="18">
        <f>Original!H1247+1</f>
        <v>1</v>
      </c>
      <c r="F1247" s="18">
        <f>10-Original!I1247+1</f>
        <v>3</v>
      </c>
      <c r="G1247" s="18">
        <f>Original!J1247+1</f>
        <v>2</v>
      </c>
      <c r="H1247" s="18">
        <f>Original!K1247+1</f>
        <v>1</v>
      </c>
      <c r="I1247" s="18">
        <f>10-Original!L1247+1</f>
        <v>1</v>
      </c>
      <c r="J1247" s="4">
        <f t="shared" si="96"/>
        <v>1.6666666666666667</v>
      </c>
      <c r="K1247" s="18">
        <f>Original!M1247</f>
        <v>9</v>
      </c>
      <c r="L1247" s="20" t="str">
        <f>IF(RIGHT(Original!N1247,3)="â‚¬",LEFT(Original!N1247,(LEN(Original!N1247)-3)),Original!N1247)</f>
        <v xml:space="preserve">200 </v>
      </c>
      <c r="M1247" s="21" t="str">
        <f t="shared" si="97"/>
        <v xml:space="preserve">200 </v>
      </c>
      <c r="N1247" s="5" t="str">
        <f t="shared" si="98"/>
        <v xml:space="preserve">200 </v>
      </c>
      <c r="O1247" s="5">
        <f t="shared" si="99"/>
        <v>200</v>
      </c>
      <c r="P1247" s="22" t="str">
        <f>IF(Original!O1247="mÃ¤nnlich","0",IF(Original!O1247="weiblich","1",""))</f>
        <v>1</v>
      </c>
      <c r="Q1247" s="22">
        <f>IFERROR(INDEX(Alter!$B$1:$B$7,MATCH(LEFT(Original!P1247,5),Alter!$A$1:$A$7,0)),"")</f>
        <v>6</v>
      </c>
      <c r="R1247" s="23">
        <f>IFERROR(INDEX(Abschluss!$B$1:$B$10,MATCH(Original!Q1247,Abschluss!$A$1:$A$10,0)),"")</f>
        <v>4</v>
      </c>
      <c r="S1247" s="23">
        <f>IFERROR(INDEX(Tätigkeit!$B$1:$B$10,MATCH(Original!R1247,Tätigkeit!$A$1:$A$10,0)),"")</f>
        <v>8</v>
      </c>
      <c r="T1247" s="23">
        <f>IFERROR(INDEX(Berufsfeld!$B$1:$B$16,MATCH(Original!S1247,Berufsfeld!$A$1:$A$16,0)),"")</f>
        <v>4</v>
      </c>
      <c r="U1247" s="23" t="str">
        <f>IFERROR(INDEX(Studium!$B$1:$B$11,MATCH(Original!T1247,Studium!$A$1:$A$11,0)),"")</f>
        <v/>
      </c>
      <c r="V1247" s="24">
        <f>IFERROR(INDEX(Einkommen!$B$1:$B$17,MATCH(Original!U1247,Einkommen!$A$1:$A$17,0)),"")</f>
        <v>5</v>
      </c>
      <c r="W1247" s="24">
        <f>IF(Original!V1247="","",Original!V1247+1)</f>
        <v>6</v>
      </c>
      <c r="X1247" s="24">
        <f>IF(Original!W1247="","",Original!W1247+1)</f>
        <v>2</v>
      </c>
      <c r="Y1247" s="25">
        <f>IF(Original!X1247="ja",1,IF(Original!X1247="nein",0,""))</f>
        <v>1</v>
      </c>
      <c r="Z1247" s="25">
        <f>IF(Original!Y1247="ja",0,IF(Original!Y1247="nein",1,""))</f>
        <v>0</v>
      </c>
      <c r="AA1247" s="25">
        <f>IF(OR(Original!Z1247="Meine Meinung zu Amazon hat meine Entscheidung im ersten Teil des Fragebogens nicht beeinflusst.",neu!C1247=0),0,IF(AND(Original!Z1247="Ich habe mich wegen meiner Amazon-Vorbehalte im ersten Teil des Fragebogens fÃ¼r das Spenden entschieden.",neu!C1247=1),1,""))</f>
        <v>0</v>
      </c>
      <c r="AB1247" s="19"/>
    </row>
    <row r="1248" spans="1:28" x14ac:dyDescent="0.3">
      <c r="A1248" s="17">
        <f>IF(ISBLANK(Original!C1248),1,0)</f>
        <v>1</v>
      </c>
      <c r="B1248" s="2" t="str">
        <f>MID(Original!D1248,8,1)&amp;MID(Original!F1248,8,1)</f>
        <v>A</v>
      </c>
      <c r="C1248" s="17">
        <f t="shared" si="95"/>
        <v>1</v>
      </c>
      <c r="D1248" s="18">
        <f>Original!G1248+1</f>
        <v>7</v>
      </c>
      <c r="E1248" s="18">
        <f>Original!H1248+1</f>
        <v>5</v>
      </c>
      <c r="F1248" s="18">
        <f>10-Original!I1248+1</f>
        <v>5</v>
      </c>
      <c r="G1248" s="18">
        <f>Original!J1248+1</f>
        <v>6</v>
      </c>
      <c r="H1248" s="18">
        <f>Original!K1248+1</f>
        <v>3</v>
      </c>
      <c r="I1248" s="18">
        <f>10-Original!L1248+1</f>
        <v>6</v>
      </c>
      <c r="J1248" s="4">
        <f t="shared" si="96"/>
        <v>5.333333333333333</v>
      </c>
      <c r="K1248" s="18">
        <f>Original!M1248</f>
        <v>6</v>
      </c>
      <c r="L1248" s="20">
        <f>IF(RIGHT(Original!N1248,3)="â‚¬",LEFT(Original!N1248,(LEN(Original!N1248)-3)),Original!N1248)</f>
        <v>100</v>
      </c>
      <c r="M1248" s="21">
        <f t="shared" si="97"/>
        <v>100</v>
      </c>
      <c r="N1248" s="5">
        <f t="shared" si="98"/>
        <v>100</v>
      </c>
      <c r="O1248" s="5">
        <f t="shared" si="99"/>
        <v>100</v>
      </c>
      <c r="P1248" s="22" t="str">
        <f>IF(Original!O1248="mÃ¤nnlich","0",IF(Original!O1248="weiblich","1",""))</f>
        <v>1</v>
      </c>
      <c r="Q1248" s="22">
        <f>IFERROR(INDEX(Alter!$B$1:$B$7,MATCH(LEFT(Original!P1248,5),Alter!$A$1:$A$7,0)),"")</f>
        <v>2</v>
      </c>
      <c r="R1248" s="23">
        <f>IFERROR(INDEX(Abschluss!$B$1:$B$10,MATCH(Original!Q1248,Abschluss!$A$1:$A$10,0)),"")</f>
        <v>7</v>
      </c>
      <c r="S1248" s="23">
        <f>IFERROR(INDEX(Tätigkeit!$B$1:$B$10,MATCH(Original!R1248,Tätigkeit!$A$1:$A$10,0)),"")</f>
        <v>1</v>
      </c>
      <c r="T1248" s="23">
        <f>IFERROR(INDEX(Berufsfeld!$B$1:$B$16,MATCH(Original!S1248,Berufsfeld!$A$1:$A$16,0)),"")</f>
        <v>1</v>
      </c>
      <c r="U1248" s="23">
        <f>IFERROR(INDEX(Studium!$B$1:$B$11,MATCH(Original!T1248,Studium!$A$1:$A$11,0)),"")</f>
        <v>2</v>
      </c>
      <c r="V1248" s="24">
        <f>IFERROR(INDEX(Einkommen!$B$1:$B$17,MATCH(Original!U1248,Einkommen!$A$1:$A$17,0)),"")</f>
        <v>2</v>
      </c>
      <c r="W1248" s="24">
        <f>IF(Original!V1248="","",Original!V1248+1)</f>
        <v>2</v>
      </c>
      <c r="X1248" s="24">
        <f>IF(Original!W1248="","",Original!W1248+1)</f>
        <v>3</v>
      </c>
      <c r="Y1248" s="25">
        <f>IF(Original!X1248="ja",1,IF(Original!X1248="nein",0,""))</f>
        <v>0</v>
      </c>
      <c r="Z1248" s="25">
        <f>IF(Original!Y1248="ja",0,IF(Original!Y1248="nein",1,""))</f>
        <v>0</v>
      </c>
      <c r="AA1248" s="25">
        <f>IF(OR(Original!Z1248="Meine Meinung zu Amazon hat meine Entscheidung im ersten Teil des Fragebogens nicht beeinflusst.",neu!C1248=0),0,IF(AND(Original!Z1248="Ich habe mich wegen meiner Amazon-Vorbehalte im ersten Teil des Fragebogens fÃ¼r das Spenden entschieden.",neu!C1248=1),1,""))</f>
        <v>0</v>
      </c>
      <c r="AB1248" s="19"/>
    </row>
    <row r="1249" spans="1:28" x14ac:dyDescent="0.3">
      <c r="A1249" s="17">
        <f>IF(ISBLANK(Original!C1249),1,0)</f>
        <v>1</v>
      </c>
      <c r="B1249" s="2" t="str">
        <f>MID(Original!D1249,8,1)&amp;MID(Original!F1249,8,1)</f>
        <v>A</v>
      </c>
      <c r="C1249" s="17">
        <f t="shared" si="95"/>
        <v>1</v>
      </c>
      <c r="D1249" s="18">
        <f>Original!G1249+1</f>
        <v>5</v>
      </c>
      <c r="E1249" s="18">
        <f>Original!H1249+1</f>
        <v>4</v>
      </c>
      <c r="F1249" s="18">
        <f>10-Original!I1249+1</f>
        <v>4</v>
      </c>
      <c r="G1249" s="18">
        <f>Original!J1249+1</f>
        <v>7</v>
      </c>
      <c r="H1249" s="18">
        <f>Original!K1249+1</f>
        <v>3</v>
      </c>
      <c r="I1249" s="18">
        <f>10-Original!L1249+1</f>
        <v>4</v>
      </c>
      <c r="J1249" s="4">
        <f t="shared" si="96"/>
        <v>4.5</v>
      </c>
      <c r="K1249" s="18">
        <f>Original!M1249</f>
        <v>10</v>
      </c>
      <c r="L1249" s="20">
        <f>IF(RIGHT(Original!N1249,3)="â‚¬",LEFT(Original!N1249,(LEN(Original!N1249)-3)),Original!N1249)</f>
        <v>50</v>
      </c>
      <c r="M1249" s="21">
        <f t="shared" si="97"/>
        <v>50</v>
      </c>
      <c r="N1249" s="5">
        <f t="shared" si="98"/>
        <v>50</v>
      </c>
      <c r="O1249" s="5">
        <f t="shared" si="99"/>
        <v>50</v>
      </c>
      <c r="P1249" s="22" t="str">
        <f>IF(Original!O1249="mÃ¤nnlich","0",IF(Original!O1249="weiblich","1",""))</f>
        <v>0</v>
      </c>
      <c r="Q1249" s="22">
        <f>IFERROR(INDEX(Alter!$B$1:$B$7,MATCH(LEFT(Original!P1249,5),Alter!$A$1:$A$7,0)),"")</f>
        <v>3</v>
      </c>
      <c r="R1249" s="23">
        <f>IFERROR(INDEX(Abschluss!$B$1:$B$10,MATCH(Original!Q1249,Abschluss!$A$1:$A$10,0)),"")</f>
        <v>7</v>
      </c>
      <c r="S1249" s="23">
        <f>IFERROR(INDEX(Tätigkeit!$B$1:$B$10,MATCH(Original!R1249,Tätigkeit!$A$1:$A$10,0)),"")</f>
        <v>1</v>
      </c>
      <c r="T1249" s="23">
        <f>IFERROR(INDEX(Berufsfeld!$B$1:$B$16,MATCH(Original!S1249,Berufsfeld!$A$1:$A$16,0)),"")</f>
        <v>1</v>
      </c>
      <c r="U1249" s="23">
        <f>IFERROR(INDEX(Studium!$B$1:$B$11,MATCH(Original!T1249,Studium!$A$1:$A$11,0)),"")</f>
        <v>2</v>
      </c>
      <c r="V1249" s="24">
        <f>IFERROR(INDEX(Einkommen!$B$1:$B$17,MATCH(Original!U1249,Einkommen!$A$1:$A$17,0)),"")</f>
        <v>3</v>
      </c>
      <c r="W1249" s="24">
        <f>IF(Original!V1249="","",Original!V1249+1)</f>
        <v>3</v>
      </c>
      <c r="X1249" s="24">
        <f>IF(Original!W1249="","",Original!W1249+1)</f>
        <v>3</v>
      </c>
      <c r="Y1249" s="25">
        <f>IF(Original!X1249="ja",1,IF(Original!X1249="nein",0,""))</f>
        <v>1</v>
      </c>
      <c r="Z1249" s="25">
        <f>IF(Original!Y1249="ja",0,IF(Original!Y1249="nein",1,""))</f>
        <v>0</v>
      </c>
      <c r="AA1249" s="25">
        <f>IF(OR(Original!Z1249="Meine Meinung zu Amazon hat meine Entscheidung im ersten Teil des Fragebogens nicht beeinflusst.",neu!C1249=0),0,IF(AND(Original!Z1249="Ich habe mich wegen meiner Amazon-Vorbehalte im ersten Teil des Fragebogens fÃ¼r das Spenden entschieden.",neu!C1249=1),1,""))</f>
        <v>0</v>
      </c>
      <c r="AB1249" s="19"/>
    </row>
    <row r="1250" spans="1:28" x14ac:dyDescent="0.3">
      <c r="A1250" s="17">
        <f>IF(ISBLANK(Original!C1250),1,0)</f>
        <v>0</v>
      </c>
      <c r="B1250" s="2" t="str">
        <f>MID(Original!D1250,8,1)&amp;MID(Original!F1250,8,1)</f>
        <v>B</v>
      </c>
      <c r="C1250" s="17">
        <f t="shared" si="95"/>
        <v>0</v>
      </c>
      <c r="D1250" s="18">
        <f>Original!G1250+1</f>
        <v>9</v>
      </c>
      <c r="E1250" s="18">
        <f>Original!H1250+1</f>
        <v>9</v>
      </c>
      <c r="F1250" s="18">
        <f>10-Original!I1250+1</f>
        <v>10</v>
      </c>
      <c r="G1250" s="18">
        <f>Original!J1250+1</f>
        <v>9</v>
      </c>
      <c r="H1250" s="18">
        <f>Original!K1250+1</f>
        <v>9</v>
      </c>
      <c r="I1250" s="18">
        <f>10-Original!L1250+1</f>
        <v>9</v>
      </c>
      <c r="J1250" s="4">
        <f t="shared" si="96"/>
        <v>9.1666666666666661</v>
      </c>
      <c r="K1250" s="18">
        <f>Original!M1250</f>
        <v>7</v>
      </c>
      <c r="L1250" s="20">
        <f>IF(RIGHT(Original!N1250,3)="â‚¬",LEFT(Original!N1250,(LEN(Original!N1250)-3)),Original!N1250)</f>
        <v>100</v>
      </c>
      <c r="M1250" s="21">
        <f t="shared" si="97"/>
        <v>100</v>
      </c>
      <c r="N1250" s="5">
        <f t="shared" si="98"/>
        <v>100</v>
      </c>
      <c r="O1250" s="5">
        <f t="shared" si="99"/>
        <v>100</v>
      </c>
      <c r="P1250" s="22" t="str">
        <f>IF(Original!O1250="mÃ¤nnlich","0",IF(Original!O1250="weiblich","1",""))</f>
        <v>1</v>
      </c>
      <c r="Q1250" s="22">
        <f>IFERROR(INDEX(Alter!$B$1:$B$7,MATCH(LEFT(Original!P1250,5),Alter!$A$1:$A$7,0)),"")</f>
        <v>2</v>
      </c>
      <c r="R1250" s="23">
        <f>IFERROR(INDEX(Abschluss!$B$1:$B$10,MATCH(Original!Q1250,Abschluss!$A$1:$A$10,0)),"")</f>
        <v>7</v>
      </c>
      <c r="S1250" s="23">
        <f>IFERROR(INDEX(Tätigkeit!$B$1:$B$10,MATCH(Original!R1250,Tätigkeit!$A$1:$A$10,0)),"")</f>
        <v>1</v>
      </c>
      <c r="T1250" s="23">
        <f>IFERROR(INDEX(Berufsfeld!$B$1:$B$16,MATCH(Original!S1250,Berufsfeld!$A$1:$A$16,0)),"")</f>
        <v>8</v>
      </c>
      <c r="U1250" s="23">
        <f>IFERROR(INDEX(Studium!$B$1:$B$11,MATCH(Original!T1250,Studium!$A$1:$A$11,0)),"")</f>
        <v>5</v>
      </c>
      <c r="V1250" s="24">
        <f>IFERROR(INDEX(Einkommen!$B$1:$B$17,MATCH(Original!U1250,Einkommen!$A$1:$A$17,0)),"")</f>
        <v>2</v>
      </c>
      <c r="W1250" s="24">
        <f>IF(Original!V1250="","",Original!V1250+1)</f>
        <v>5</v>
      </c>
      <c r="X1250" s="24">
        <f>IF(Original!W1250="","",Original!W1250+1)</f>
        <v>4</v>
      </c>
      <c r="Y1250" s="25">
        <f>IF(Original!X1250="ja",1,IF(Original!X1250="nein",0,""))</f>
        <v>1</v>
      </c>
      <c r="Z1250" s="25">
        <f>IF(Original!Y1250="ja",0,IF(Original!Y1250="nein",1,""))</f>
        <v>0</v>
      </c>
      <c r="AA1250" s="25">
        <f>IF(OR(Original!Z1250="Meine Meinung zu Amazon hat meine Entscheidung im ersten Teil des Fragebogens nicht beeinflusst.",neu!C1250=0),0,IF(AND(Original!Z1250="Ich habe mich wegen meiner Amazon-Vorbehalte im ersten Teil des Fragebogens fÃ¼r das Spenden entschieden.",neu!C1250=1),1,""))</f>
        <v>0</v>
      </c>
      <c r="AB1250" s="19"/>
    </row>
    <row r="1251" spans="1:28" x14ac:dyDescent="0.3">
      <c r="A1251" s="17">
        <f>IF(ISBLANK(Original!C1251),1,0)</f>
        <v>1</v>
      </c>
      <c r="B1251" s="2" t="str">
        <f>MID(Original!D1251,8,1)&amp;MID(Original!F1251,8,1)</f>
        <v>A</v>
      </c>
      <c r="C1251" s="17">
        <f t="shared" si="95"/>
        <v>1</v>
      </c>
      <c r="D1251" s="18">
        <f>Original!G1251+1</f>
        <v>10</v>
      </c>
      <c r="E1251" s="18">
        <f>Original!H1251+1</f>
        <v>5</v>
      </c>
      <c r="F1251" s="18">
        <f>10-Original!I1251+1</f>
        <v>2</v>
      </c>
      <c r="G1251" s="18">
        <f>Original!J1251+1</f>
        <v>4</v>
      </c>
      <c r="H1251" s="18">
        <f>Original!K1251+1</f>
        <v>8</v>
      </c>
      <c r="I1251" s="18">
        <f>10-Original!L1251+1</f>
        <v>5</v>
      </c>
      <c r="J1251" s="4">
        <f t="shared" si="96"/>
        <v>5.666666666666667</v>
      </c>
      <c r="K1251" s="18">
        <f>Original!M1251</f>
        <v>3</v>
      </c>
      <c r="L1251" s="20">
        <f>IF(RIGHT(Original!N1251,3)="â‚¬",LEFT(Original!N1251,(LEN(Original!N1251)-3)),Original!N1251)</f>
        <v>0</v>
      </c>
      <c r="M1251" s="21">
        <f t="shared" si="97"/>
        <v>0</v>
      </c>
      <c r="N1251" s="5">
        <f t="shared" si="98"/>
        <v>0</v>
      </c>
      <c r="O1251" s="5">
        <f t="shared" si="99"/>
        <v>0</v>
      </c>
      <c r="P1251" s="22" t="str">
        <f>IF(Original!O1251="mÃ¤nnlich","0",IF(Original!O1251="weiblich","1",""))</f>
        <v>0</v>
      </c>
      <c r="Q1251" s="22">
        <f>IFERROR(INDEX(Alter!$B$1:$B$7,MATCH(LEFT(Original!P1251,5),Alter!$A$1:$A$7,0)),"")</f>
        <v>2</v>
      </c>
      <c r="R1251" s="23">
        <f>IFERROR(INDEX(Abschluss!$B$1:$B$10,MATCH(Original!Q1251,Abschluss!$A$1:$A$10,0)),"")</f>
        <v>4</v>
      </c>
      <c r="S1251" s="23">
        <f>IFERROR(INDEX(Tätigkeit!$B$1:$B$10,MATCH(Original!R1251,Tätigkeit!$A$1:$A$10,0)),"")</f>
        <v>1</v>
      </c>
      <c r="T1251" s="23">
        <f>IFERROR(INDEX(Berufsfeld!$B$1:$B$16,MATCH(Original!S1251,Berufsfeld!$A$1:$A$16,0)),"")</f>
        <v>1</v>
      </c>
      <c r="U1251" s="23">
        <f>IFERROR(INDEX(Studium!$B$1:$B$11,MATCH(Original!T1251,Studium!$A$1:$A$11,0)),"")</f>
        <v>7</v>
      </c>
      <c r="V1251" s="24">
        <f>IFERROR(INDEX(Einkommen!$B$1:$B$17,MATCH(Original!U1251,Einkommen!$A$1:$A$17,0)),"")</f>
        <v>1</v>
      </c>
      <c r="W1251" s="24">
        <f>IF(Original!V1251="","",Original!V1251+1)</f>
        <v>5</v>
      </c>
      <c r="X1251" s="24">
        <f>IF(Original!W1251="","",Original!W1251+1)</f>
        <v>5</v>
      </c>
      <c r="Y1251" s="25">
        <f>IF(Original!X1251="ja",1,IF(Original!X1251="nein",0,""))</f>
        <v>1</v>
      </c>
      <c r="Z1251" s="25">
        <f>IF(Original!Y1251="ja",0,IF(Original!Y1251="nein",1,""))</f>
        <v>0</v>
      </c>
      <c r="AA1251" s="25">
        <f>IF(OR(Original!Z1251="Meine Meinung zu Amazon hat meine Entscheidung im ersten Teil des Fragebogens nicht beeinflusst.",neu!C1251=0),0,IF(AND(Original!Z1251="Ich habe mich wegen meiner Amazon-Vorbehalte im ersten Teil des Fragebogens fÃ¼r das Spenden entschieden.",neu!C1251=1),1,""))</f>
        <v>1</v>
      </c>
      <c r="AB1251" s="19"/>
    </row>
    <row r="1252" spans="1:28" x14ac:dyDescent="0.3">
      <c r="A1252" s="17">
        <f>IF(ISBLANK(Original!C1252),1,0)</f>
        <v>1</v>
      </c>
      <c r="B1252" s="2" t="str">
        <f>MID(Original!D1252,8,1)&amp;MID(Original!F1252,8,1)</f>
        <v>A</v>
      </c>
      <c r="C1252" s="17">
        <f t="shared" si="95"/>
        <v>1</v>
      </c>
      <c r="D1252" s="18">
        <f>Original!G1252+1</f>
        <v>7</v>
      </c>
      <c r="E1252" s="18">
        <f>Original!H1252+1</f>
        <v>4</v>
      </c>
      <c r="F1252" s="18">
        <f>10-Original!I1252+1</f>
        <v>2</v>
      </c>
      <c r="G1252" s="18">
        <f>Original!J1252+1</f>
        <v>5</v>
      </c>
      <c r="H1252" s="18">
        <f>Original!K1252+1</f>
        <v>9</v>
      </c>
      <c r="I1252" s="18">
        <f>10-Original!L1252+1</f>
        <v>6</v>
      </c>
      <c r="J1252" s="4">
        <f t="shared" si="96"/>
        <v>5.5</v>
      </c>
      <c r="K1252" s="18">
        <f>Original!M1252</f>
        <v>10</v>
      </c>
      <c r="L1252" s="20">
        <f>IF(RIGHT(Original!N1252,3)="â‚¬",LEFT(Original!N1252,(LEN(Original!N1252)-3)),Original!N1252)</f>
        <v>200</v>
      </c>
      <c r="M1252" s="21">
        <f t="shared" si="97"/>
        <v>200</v>
      </c>
      <c r="N1252" s="5">
        <f t="shared" si="98"/>
        <v>200</v>
      </c>
      <c r="O1252" s="5">
        <f t="shared" si="99"/>
        <v>200</v>
      </c>
      <c r="P1252" s="22" t="str">
        <f>IF(Original!O1252="mÃ¤nnlich","0",IF(Original!O1252="weiblich","1",""))</f>
        <v>0</v>
      </c>
      <c r="Q1252" s="22">
        <f>IFERROR(INDEX(Alter!$B$1:$B$7,MATCH(LEFT(Original!P1252,5),Alter!$A$1:$A$7,0)),"")</f>
        <v>2</v>
      </c>
      <c r="R1252" s="23">
        <f>IFERROR(INDEX(Abschluss!$B$1:$B$10,MATCH(Original!Q1252,Abschluss!$A$1:$A$10,0)),"")</f>
        <v>4</v>
      </c>
      <c r="S1252" s="23">
        <f>IFERROR(INDEX(Tätigkeit!$B$1:$B$10,MATCH(Original!R1252,Tätigkeit!$A$1:$A$10,0)),"")</f>
        <v>1</v>
      </c>
      <c r="T1252" s="23">
        <f>IFERROR(INDEX(Berufsfeld!$B$1:$B$16,MATCH(Original!S1252,Berufsfeld!$A$1:$A$16,0)),"")</f>
        <v>1</v>
      </c>
      <c r="U1252" s="23">
        <f>IFERROR(INDEX(Studium!$B$1:$B$11,MATCH(Original!T1252,Studium!$A$1:$A$11,0)),"")</f>
        <v>7</v>
      </c>
      <c r="V1252" s="24">
        <f>IFERROR(INDEX(Einkommen!$B$1:$B$17,MATCH(Original!U1252,Einkommen!$A$1:$A$17,0)),"")</f>
        <v>2</v>
      </c>
      <c r="W1252" s="24">
        <f>IF(Original!V1252="","",Original!V1252+1)</f>
        <v>5</v>
      </c>
      <c r="X1252" s="24">
        <f>IF(Original!W1252="","",Original!W1252+1)</f>
        <v>6</v>
      </c>
      <c r="Y1252" s="25">
        <f>IF(Original!X1252="ja",1,IF(Original!X1252="nein",0,""))</f>
        <v>1</v>
      </c>
      <c r="Z1252" s="25">
        <f>IF(Original!Y1252="ja",0,IF(Original!Y1252="nein",1,""))</f>
        <v>0</v>
      </c>
      <c r="AA1252" s="25">
        <f>IF(OR(Original!Z1252="Meine Meinung zu Amazon hat meine Entscheidung im ersten Teil des Fragebogens nicht beeinflusst.",neu!C1252=0),0,IF(AND(Original!Z1252="Ich habe mich wegen meiner Amazon-Vorbehalte im ersten Teil des Fragebogens fÃ¼r das Spenden entschieden.",neu!C1252=1),1,""))</f>
        <v>0</v>
      </c>
      <c r="AB1252" s="19"/>
    </row>
    <row r="1253" spans="1:28" x14ac:dyDescent="0.3">
      <c r="A1253" s="17">
        <f>IF(ISBLANK(Original!C1253),1,0)</f>
        <v>1</v>
      </c>
      <c r="B1253" s="2" t="str">
        <f>MID(Original!D1253,8,1)&amp;MID(Original!F1253,8,1)</f>
        <v>A</v>
      </c>
      <c r="C1253" s="17">
        <f t="shared" si="95"/>
        <v>1</v>
      </c>
      <c r="D1253" s="18">
        <f>Original!G1253+1</f>
        <v>7</v>
      </c>
      <c r="E1253" s="18">
        <f>Original!H1253+1</f>
        <v>5</v>
      </c>
      <c r="F1253" s="18">
        <f>10-Original!I1253+1</f>
        <v>4</v>
      </c>
      <c r="G1253" s="18">
        <f>Original!J1253+1</f>
        <v>6</v>
      </c>
      <c r="H1253" s="18">
        <f>Original!K1253+1</f>
        <v>4</v>
      </c>
      <c r="I1253" s="18">
        <f>10-Original!L1253+1</f>
        <v>6</v>
      </c>
      <c r="J1253" s="4">
        <f t="shared" si="96"/>
        <v>5.333333333333333</v>
      </c>
      <c r="K1253" s="18">
        <f>Original!M1253</f>
        <v>6</v>
      </c>
      <c r="L1253" s="20">
        <f>IF(RIGHT(Original!N1253,3)="â‚¬",LEFT(Original!N1253,(LEN(Original!N1253)-3)),Original!N1253)</f>
        <v>50</v>
      </c>
      <c r="M1253" s="21">
        <f t="shared" si="97"/>
        <v>50</v>
      </c>
      <c r="N1253" s="5">
        <f t="shared" si="98"/>
        <v>50</v>
      </c>
      <c r="O1253" s="5">
        <f t="shared" si="99"/>
        <v>50</v>
      </c>
      <c r="P1253" s="22" t="str">
        <f>IF(Original!O1253="mÃ¤nnlich","0",IF(Original!O1253="weiblich","1",""))</f>
        <v>1</v>
      </c>
      <c r="Q1253" s="22">
        <f>IFERROR(INDEX(Alter!$B$1:$B$7,MATCH(LEFT(Original!P1253,5),Alter!$A$1:$A$7,0)),"")</f>
        <v>2</v>
      </c>
      <c r="R1253" s="23">
        <f>IFERROR(INDEX(Abschluss!$B$1:$B$10,MATCH(Original!Q1253,Abschluss!$A$1:$A$10,0)),"")</f>
        <v>4</v>
      </c>
      <c r="S1253" s="23">
        <f>IFERROR(INDEX(Tätigkeit!$B$1:$B$10,MATCH(Original!R1253,Tätigkeit!$A$1:$A$10,0)),"")</f>
        <v>1</v>
      </c>
      <c r="T1253" s="23">
        <f>IFERROR(INDEX(Berufsfeld!$B$1:$B$16,MATCH(Original!S1253,Berufsfeld!$A$1:$A$16,0)),"")</f>
        <v>12</v>
      </c>
      <c r="U1253" s="23">
        <f>IFERROR(INDEX(Studium!$B$1:$B$11,MATCH(Original!T1253,Studium!$A$1:$A$11,0)),"")</f>
        <v>10</v>
      </c>
      <c r="V1253" s="24">
        <f>IFERROR(INDEX(Einkommen!$B$1:$B$17,MATCH(Original!U1253,Einkommen!$A$1:$A$17,0)),"")</f>
        <v>1</v>
      </c>
      <c r="W1253" s="24">
        <f>IF(Original!V1253="","",Original!V1253+1)</f>
        <v>3</v>
      </c>
      <c r="X1253" s="24">
        <f>IF(Original!W1253="","",Original!W1253+1)</f>
        <v>3</v>
      </c>
      <c r="Y1253" s="25">
        <f>IF(Original!X1253="ja",1,IF(Original!X1253="nein",0,""))</f>
        <v>1</v>
      </c>
      <c r="Z1253" s="25">
        <f>IF(Original!Y1253="ja",0,IF(Original!Y1253="nein",1,""))</f>
        <v>0</v>
      </c>
      <c r="AA1253" s="25">
        <f>IF(OR(Original!Z1253="Meine Meinung zu Amazon hat meine Entscheidung im ersten Teil des Fragebogens nicht beeinflusst.",neu!C1253=0),0,IF(AND(Original!Z1253="Ich habe mich wegen meiner Amazon-Vorbehalte im ersten Teil des Fragebogens fÃ¼r das Spenden entschieden.",neu!C1253=1),1,""))</f>
        <v>0</v>
      </c>
      <c r="AB1253" s="19"/>
    </row>
    <row r="1254" spans="1:28" x14ac:dyDescent="0.3">
      <c r="A1254" s="17">
        <f>IF(ISBLANK(Original!C1254),1,0)</f>
        <v>1</v>
      </c>
      <c r="B1254" s="2" t="str">
        <f>MID(Original!D1254,8,1)&amp;MID(Original!F1254,8,1)</f>
        <v>B</v>
      </c>
      <c r="C1254" s="17">
        <f t="shared" si="95"/>
        <v>0</v>
      </c>
      <c r="D1254" s="18">
        <f>Original!G1254+1</f>
        <v>10</v>
      </c>
      <c r="E1254" s="18">
        <f>Original!H1254+1</f>
        <v>3</v>
      </c>
      <c r="F1254" s="18">
        <f>10-Original!I1254+1</f>
        <v>2</v>
      </c>
      <c r="G1254" s="18">
        <f>Original!J1254+1</f>
        <v>6</v>
      </c>
      <c r="H1254" s="18">
        <f>Original!K1254+1</f>
        <v>10</v>
      </c>
      <c r="I1254" s="18">
        <f>10-Original!L1254+1</f>
        <v>8</v>
      </c>
      <c r="J1254" s="4">
        <f t="shared" si="96"/>
        <v>6.5</v>
      </c>
      <c r="K1254" s="18">
        <f>Original!M1254</f>
        <v>8</v>
      </c>
      <c r="L1254" s="20">
        <f>IF(RIGHT(Original!N1254,3)="â‚¬",LEFT(Original!N1254,(LEN(Original!N1254)-3)),Original!N1254)</f>
        <v>100</v>
      </c>
      <c r="M1254" s="21">
        <f t="shared" si="97"/>
        <v>100</v>
      </c>
      <c r="N1254" s="5">
        <f t="shared" si="98"/>
        <v>100</v>
      </c>
      <c r="O1254" s="5">
        <f t="shared" si="99"/>
        <v>100</v>
      </c>
      <c r="P1254" s="22" t="str">
        <f>IF(Original!O1254="mÃ¤nnlich","0",IF(Original!O1254="weiblich","1",""))</f>
        <v>0</v>
      </c>
      <c r="Q1254" s="22">
        <f>IFERROR(INDEX(Alter!$B$1:$B$7,MATCH(LEFT(Original!P1254,5),Alter!$A$1:$A$7,0)),"")</f>
        <v>3</v>
      </c>
      <c r="R1254" s="23">
        <f>IFERROR(INDEX(Abschluss!$B$1:$B$10,MATCH(Original!Q1254,Abschluss!$A$1:$A$10,0)),"")</f>
        <v>4</v>
      </c>
      <c r="S1254" s="23">
        <f>IFERROR(INDEX(Tätigkeit!$B$1:$B$10,MATCH(Original!R1254,Tätigkeit!$A$1:$A$10,0)),"")</f>
        <v>1</v>
      </c>
      <c r="T1254" s="23">
        <f>IFERROR(INDEX(Berufsfeld!$B$1:$B$16,MATCH(Original!S1254,Berufsfeld!$A$1:$A$16,0)),"")</f>
        <v>7</v>
      </c>
      <c r="U1254" s="23">
        <f>IFERROR(INDEX(Studium!$B$1:$B$11,MATCH(Original!T1254,Studium!$A$1:$A$11,0)),"")</f>
        <v>5</v>
      </c>
      <c r="V1254" s="24">
        <f>IFERROR(INDEX(Einkommen!$B$1:$B$17,MATCH(Original!U1254,Einkommen!$A$1:$A$17,0)),"")</f>
        <v>2</v>
      </c>
      <c r="W1254" s="24">
        <f>IF(Original!V1254="","",Original!V1254+1)</f>
        <v>6</v>
      </c>
      <c r="X1254" s="24">
        <f>IF(Original!W1254="","",Original!W1254+1)</f>
        <v>4</v>
      </c>
      <c r="Y1254" s="25">
        <f>IF(Original!X1254="ja",1,IF(Original!X1254="nein",0,""))</f>
        <v>1</v>
      </c>
      <c r="Z1254" s="25">
        <f>IF(Original!Y1254="ja",0,IF(Original!Y1254="nein",1,""))</f>
        <v>0</v>
      </c>
      <c r="AA1254" s="25">
        <f>IF(OR(Original!Z1254="Meine Meinung zu Amazon hat meine Entscheidung im ersten Teil des Fragebogens nicht beeinflusst.",neu!C1254=0),0,IF(AND(Original!Z1254="Ich habe mich wegen meiner Amazon-Vorbehalte im ersten Teil des Fragebogens fÃ¼r das Spenden entschieden.",neu!C1254=1),1,""))</f>
        <v>0</v>
      </c>
      <c r="AB1254" s="19"/>
    </row>
    <row r="1255" spans="1:28" x14ac:dyDescent="0.3">
      <c r="A1255" s="17">
        <f>IF(ISBLANK(Original!C1255),1,0)</f>
        <v>0</v>
      </c>
      <c r="B1255" s="2" t="str">
        <f>MID(Original!D1255,8,1)&amp;MID(Original!F1255,8,1)</f>
        <v>A</v>
      </c>
      <c r="C1255" s="17">
        <f t="shared" si="95"/>
        <v>1</v>
      </c>
      <c r="D1255" s="18">
        <f>Original!G1255+1</f>
        <v>7</v>
      </c>
      <c r="E1255" s="18">
        <f>Original!H1255+1</f>
        <v>9</v>
      </c>
      <c r="F1255" s="18">
        <f>10-Original!I1255+1</f>
        <v>3</v>
      </c>
      <c r="G1255" s="18">
        <f>Original!J1255+1</f>
        <v>5</v>
      </c>
      <c r="H1255" s="18">
        <f>Original!K1255+1</f>
        <v>3</v>
      </c>
      <c r="I1255" s="18">
        <f>10-Original!L1255+1</f>
        <v>7</v>
      </c>
      <c r="J1255" s="4">
        <f t="shared" si="96"/>
        <v>5.666666666666667</v>
      </c>
      <c r="K1255" s="18">
        <f>Original!M1255</f>
        <v>7</v>
      </c>
      <c r="L1255" s="20">
        <f>IF(RIGHT(Original!N1255,3)="â‚¬",LEFT(Original!N1255,(LEN(Original!N1255)-3)),Original!N1255)</f>
        <v>300</v>
      </c>
      <c r="M1255" s="21">
        <f t="shared" si="97"/>
        <v>300</v>
      </c>
      <c r="N1255" s="5">
        <f t="shared" si="98"/>
        <v>300</v>
      </c>
      <c r="O1255" s="5">
        <f t="shared" si="99"/>
        <v>300</v>
      </c>
      <c r="P1255" s="22" t="str">
        <f>IF(Original!O1255="mÃ¤nnlich","0",IF(Original!O1255="weiblich","1",""))</f>
        <v>1</v>
      </c>
      <c r="Q1255" s="22">
        <f>IFERROR(INDEX(Alter!$B$1:$B$7,MATCH(LEFT(Original!P1255,5),Alter!$A$1:$A$7,0)),"")</f>
        <v>2</v>
      </c>
      <c r="R1255" s="23">
        <f>IFERROR(INDEX(Abschluss!$B$1:$B$10,MATCH(Original!Q1255,Abschluss!$A$1:$A$10,0)),"")</f>
        <v>4</v>
      </c>
      <c r="S1255" s="23">
        <f>IFERROR(INDEX(Tätigkeit!$B$1:$B$10,MATCH(Original!R1255,Tätigkeit!$A$1:$A$10,0)),"")</f>
        <v>1</v>
      </c>
      <c r="T1255" s="23">
        <f>IFERROR(INDEX(Berufsfeld!$B$1:$B$16,MATCH(Original!S1255,Berufsfeld!$A$1:$A$16,0)),"")</f>
        <v>11</v>
      </c>
      <c r="U1255" s="23">
        <f>IFERROR(INDEX(Studium!$B$1:$B$11,MATCH(Original!T1255,Studium!$A$1:$A$11,0)),"")</f>
        <v>7</v>
      </c>
      <c r="V1255" s="24">
        <f>IFERROR(INDEX(Einkommen!$B$1:$B$17,MATCH(Original!U1255,Einkommen!$A$1:$A$17,0)),"")</f>
        <v>2</v>
      </c>
      <c r="W1255" s="24">
        <f>IF(Original!V1255="","",Original!V1255+1)</f>
        <v>5</v>
      </c>
      <c r="X1255" s="24">
        <f>IF(Original!W1255="","",Original!W1255+1)</f>
        <v>2</v>
      </c>
      <c r="Y1255" s="25">
        <f>IF(Original!X1255="ja",1,IF(Original!X1255="nein",0,""))</f>
        <v>1</v>
      </c>
      <c r="Z1255" s="25">
        <f>IF(Original!Y1255="ja",0,IF(Original!Y1255="nein",1,""))</f>
        <v>0</v>
      </c>
      <c r="AA1255" s="25">
        <f>IF(OR(Original!Z1255="Meine Meinung zu Amazon hat meine Entscheidung im ersten Teil des Fragebogens nicht beeinflusst.",neu!C1255=0),0,IF(AND(Original!Z1255="Ich habe mich wegen meiner Amazon-Vorbehalte im ersten Teil des Fragebogens fÃ¼r das Spenden entschieden.",neu!C1255=1),1,""))</f>
        <v>1</v>
      </c>
      <c r="AB1255" s="19"/>
    </row>
    <row r="1256" spans="1:28" x14ac:dyDescent="0.3">
      <c r="A1256" s="17">
        <f>IF(ISBLANK(Original!C1256),1,0)</f>
        <v>0</v>
      </c>
      <c r="B1256" s="2" t="str">
        <f>MID(Original!D1256,8,1)&amp;MID(Original!F1256,8,1)</f>
        <v>B</v>
      </c>
      <c r="C1256" s="17">
        <f t="shared" si="95"/>
        <v>0</v>
      </c>
      <c r="D1256" s="18">
        <f>Original!G1256+1</f>
        <v>5</v>
      </c>
      <c r="E1256" s="18">
        <f>Original!H1256+1</f>
        <v>1</v>
      </c>
      <c r="F1256" s="18">
        <f>10-Original!I1256+1</f>
        <v>3</v>
      </c>
      <c r="G1256" s="18">
        <f>Original!J1256+1</f>
        <v>8</v>
      </c>
      <c r="H1256" s="18">
        <f>Original!K1256+1</f>
        <v>1</v>
      </c>
      <c r="I1256" s="18">
        <f>10-Original!L1256+1</f>
        <v>10</v>
      </c>
      <c r="J1256" s="4">
        <f t="shared" si="96"/>
        <v>4.666666666666667</v>
      </c>
      <c r="K1256" s="18">
        <f>Original!M1256</f>
        <v>10</v>
      </c>
      <c r="L1256" s="20">
        <f>IF(RIGHT(Original!N1256,3)="â‚¬",LEFT(Original!N1256,(LEN(Original!N1256)-3)),Original!N1256)</f>
        <v>50</v>
      </c>
      <c r="M1256" s="21">
        <f t="shared" si="97"/>
        <v>50</v>
      </c>
      <c r="N1256" s="5">
        <f t="shared" si="98"/>
        <v>50</v>
      </c>
      <c r="O1256" s="5">
        <f t="shared" si="99"/>
        <v>50</v>
      </c>
      <c r="P1256" s="22" t="str">
        <f>IF(Original!O1256="mÃ¤nnlich","0",IF(Original!O1256="weiblich","1",""))</f>
        <v>1</v>
      </c>
      <c r="Q1256" s="22">
        <f>IFERROR(INDEX(Alter!$B$1:$B$7,MATCH(LEFT(Original!P1256,5),Alter!$A$1:$A$7,0)),"")</f>
        <v>2</v>
      </c>
      <c r="R1256" s="23">
        <f>IFERROR(INDEX(Abschluss!$B$1:$B$10,MATCH(Original!Q1256,Abschluss!$A$1:$A$10,0)),"")</f>
        <v>7</v>
      </c>
      <c r="S1256" s="23">
        <f>IFERROR(INDEX(Tätigkeit!$B$1:$B$10,MATCH(Original!R1256,Tätigkeit!$A$1:$A$10,0)),"")</f>
        <v>1</v>
      </c>
      <c r="T1256" s="23">
        <f>IFERROR(INDEX(Berufsfeld!$B$1:$B$16,MATCH(Original!S1256,Berufsfeld!$A$1:$A$16,0)),"")</f>
        <v>1</v>
      </c>
      <c r="U1256" s="23">
        <f>IFERROR(INDEX(Studium!$B$1:$B$11,MATCH(Original!T1256,Studium!$A$1:$A$11,0)),"")</f>
        <v>2</v>
      </c>
      <c r="V1256" s="24">
        <f>IFERROR(INDEX(Einkommen!$B$1:$B$17,MATCH(Original!U1256,Einkommen!$A$1:$A$17,0)),"")</f>
        <v>2</v>
      </c>
      <c r="W1256" s="24">
        <f>IF(Original!V1256="","",Original!V1256+1)</f>
        <v>6</v>
      </c>
      <c r="X1256" s="24">
        <f>IF(Original!W1256="","",Original!W1256+1)</f>
        <v>4</v>
      </c>
      <c r="Y1256" s="25">
        <f>IF(Original!X1256="ja",1,IF(Original!X1256="nein",0,""))</f>
        <v>1</v>
      </c>
      <c r="Z1256" s="25">
        <f>IF(Original!Y1256="ja",0,IF(Original!Y1256="nein",1,""))</f>
        <v>0</v>
      </c>
      <c r="AA1256" s="25">
        <f>IF(OR(Original!Z1256="Meine Meinung zu Amazon hat meine Entscheidung im ersten Teil des Fragebogens nicht beeinflusst.",neu!C1256=0),0,IF(AND(Original!Z1256="Ich habe mich wegen meiner Amazon-Vorbehalte im ersten Teil des Fragebogens fÃ¼r das Spenden entschieden.",neu!C1256=1),1,""))</f>
        <v>0</v>
      </c>
      <c r="AB1256" s="19"/>
    </row>
    <row r="1257" spans="1:28" x14ac:dyDescent="0.3">
      <c r="A1257" s="17">
        <f>IF(ISBLANK(Original!C1257),1,0)</f>
        <v>1</v>
      </c>
      <c r="B1257" s="2" t="str">
        <f>MID(Original!D1257,8,1)&amp;MID(Original!F1257,8,1)</f>
        <v>A</v>
      </c>
      <c r="C1257" s="17">
        <f t="shared" si="95"/>
        <v>1</v>
      </c>
      <c r="D1257" s="18">
        <f>Original!G1257+1</f>
        <v>9</v>
      </c>
      <c r="E1257" s="18">
        <f>Original!H1257+1</f>
        <v>11</v>
      </c>
      <c r="F1257" s="18">
        <f>10-Original!I1257+1</f>
        <v>6</v>
      </c>
      <c r="G1257" s="18">
        <f>Original!J1257+1</f>
        <v>7</v>
      </c>
      <c r="H1257" s="18">
        <f>Original!K1257+1</f>
        <v>1</v>
      </c>
      <c r="I1257" s="18">
        <f>10-Original!L1257+1</f>
        <v>6</v>
      </c>
      <c r="J1257" s="4">
        <f t="shared" si="96"/>
        <v>6.666666666666667</v>
      </c>
      <c r="K1257" s="18">
        <f>Original!M1257</f>
        <v>7</v>
      </c>
      <c r="L1257" s="20" t="str">
        <f>IF(RIGHT(Original!N1257,3)="â‚¬",LEFT(Original!N1257,(LEN(Original!N1257)-3)),Original!N1257)</f>
        <v>100</v>
      </c>
      <c r="M1257" s="21" t="str">
        <f t="shared" si="97"/>
        <v>100</v>
      </c>
      <c r="N1257" s="5" t="str">
        <f t="shared" si="98"/>
        <v>100</v>
      </c>
      <c r="O1257" s="5">
        <f t="shared" si="99"/>
        <v>100</v>
      </c>
      <c r="P1257" s="22" t="str">
        <f>IF(Original!O1257="mÃ¤nnlich","0",IF(Original!O1257="weiblich","1",""))</f>
        <v>1</v>
      </c>
      <c r="Q1257" s="22">
        <f>IFERROR(INDEX(Alter!$B$1:$B$7,MATCH(LEFT(Original!P1257,5),Alter!$A$1:$A$7,0)),"")</f>
        <v>3</v>
      </c>
      <c r="R1257" s="23">
        <f>IFERROR(INDEX(Abschluss!$B$1:$B$10,MATCH(Original!Q1257,Abschluss!$A$1:$A$10,0)),"")</f>
        <v>8</v>
      </c>
      <c r="S1257" s="23">
        <f>IFERROR(INDEX(Tätigkeit!$B$1:$B$10,MATCH(Original!R1257,Tätigkeit!$A$1:$A$10,0)),"")</f>
        <v>2</v>
      </c>
      <c r="T1257" s="23">
        <f>IFERROR(INDEX(Berufsfeld!$B$1:$B$16,MATCH(Original!S1257,Berufsfeld!$A$1:$A$16,0)),"")</f>
        <v>3</v>
      </c>
      <c r="U1257" s="23">
        <f>IFERROR(INDEX(Studium!$B$1:$B$11,MATCH(Original!T1257,Studium!$A$1:$A$11,0)),"")</f>
        <v>1</v>
      </c>
      <c r="V1257" s="24">
        <f>IFERROR(INDEX(Einkommen!$B$1:$B$17,MATCH(Original!U1257,Einkommen!$A$1:$A$17,0)),"")</f>
        <v>4</v>
      </c>
      <c r="W1257" s="24">
        <f>IF(Original!V1257="","",Original!V1257+1)</f>
        <v>3</v>
      </c>
      <c r="X1257" s="24">
        <f>IF(Original!W1257="","",Original!W1257+1)</f>
        <v>3</v>
      </c>
      <c r="Y1257" s="25">
        <f>IF(Original!X1257="ja",1,IF(Original!X1257="nein",0,""))</f>
        <v>1</v>
      </c>
      <c r="Z1257" s="25">
        <f>IF(Original!Y1257="ja",0,IF(Original!Y1257="nein",1,""))</f>
        <v>0</v>
      </c>
      <c r="AA1257" s="25">
        <f>IF(OR(Original!Z1257="Meine Meinung zu Amazon hat meine Entscheidung im ersten Teil des Fragebogens nicht beeinflusst.",neu!C1257=0),0,IF(AND(Original!Z1257="Ich habe mich wegen meiner Amazon-Vorbehalte im ersten Teil des Fragebogens fÃ¼r das Spenden entschieden.",neu!C1257=1),1,""))</f>
        <v>0</v>
      </c>
      <c r="AB1257" s="19"/>
    </row>
    <row r="1258" spans="1:28" x14ac:dyDescent="0.3">
      <c r="A1258" s="17">
        <f>IF(ISBLANK(Original!C1258),1,0)</f>
        <v>1</v>
      </c>
      <c r="B1258" s="2" t="str">
        <f>MID(Original!D1258,8,1)&amp;MID(Original!F1258,8,1)</f>
        <v>A</v>
      </c>
      <c r="C1258" s="17">
        <f t="shared" si="95"/>
        <v>1</v>
      </c>
      <c r="D1258" s="18">
        <f>Original!G1258+1</f>
        <v>6</v>
      </c>
      <c r="E1258" s="18">
        <f>Original!H1258+1</f>
        <v>4</v>
      </c>
      <c r="F1258" s="18">
        <f>10-Original!I1258+1</f>
        <v>4</v>
      </c>
      <c r="G1258" s="18">
        <f>Original!J1258+1</f>
        <v>4</v>
      </c>
      <c r="H1258" s="18">
        <f>Original!K1258+1</f>
        <v>1</v>
      </c>
      <c r="I1258" s="18">
        <f>10-Original!L1258+1</f>
        <v>6</v>
      </c>
      <c r="J1258" s="4">
        <f t="shared" si="96"/>
        <v>4.166666666666667</v>
      </c>
      <c r="K1258" s="18">
        <f>Original!M1258</f>
        <v>10</v>
      </c>
      <c r="L1258" s="20">
        <f>IF(RIGHT(Original!N1258,3)="â‚¬",LEFT(Original!N1258,(LEN(Original!N1258)-3)),Original!N1258)</f>
        <v>500</v>
      </c>
      <c r="M1258" s="21">
        <f t="shared" si="97"/>
        <v>500</v>
      </c>
      <c r="N1258" s="5">
        <f t="shared" si="98"/>
        <v>500</v>
      </c>
      <c r="O1258" s="5">
        <f t="shared" si="99"/>
        <v>500</v>
      </c>
      <c r="P1258" s="22" t="str">
        <f>IF(Original!O1258="mÃ¤nnlich","0",IF(Original!O1258="weiblich","1",""))</f>
        <v>1</v>
      </c>
      <c r="Q1258" s="22">
        <f>IFERROR(INDEX(Alter!$B$1:$B$7,MATCH(LEFT(Original!P1258,5),Alter!$A$1:$A$7,0)),"")</f>
        <v>2</v>
      </c>
      <c r="R1258" s="23">
        <f>IFERROR(INDEX(Abschluss!$B$1:$B$10,MATCH(Original!Q1258,Abschluss!$A$1:$A$10,0)),"")</f>
        <v>8</v>
      </c>
      <c r="S1258" s="23">
        <f>IFERROR(INDEX(Tätigkeit!$B$1:$B$10,MATCH(Original!R1258,Tätigkeit!$A$1:$A$10,0)),"")</f>
        <v>1</v>
      </c>
      <c r="T1258" s="23">
        <f>IFERROR(INDEX(Berufsfeld!$B$1:$B$16,MATCH(Original!S1258,Berufsfeld!$A$1:$A$16,0)),"")</f>
        <v>14</v>
      </c>
      <c r="U1258" s="23">
        <f>IFERROR(INDEX(Studium!$B$1:$B$11,MATCH(Original!T1258,Studium!$A$1:$A$11,0)),"")</f>
        <v>6</v>
      </c>
      <c r="V1258" s="24">
        <f>IFERROR(INDEX(Einkommen!$B$1:$B$17,MATCH(Original!U1258,Einkommen!$A$1:$A$17,0)),"")</f>
        <v>2</v>
      </c>
      <c r="W1258" s="24">
        <f>IF(Original!V1258="","",Original!V1258+1)</f>
        <v>2</v>
      </c>
      <c r="X1258" s="24">
        <f>IF(Original!W1258="","",Original!W1258+1)</f>
        <v>3</v>
      </c>
      <c r="Y1258" s="25">
        <f>IF(Original!X1258="ja",1,IF(Original!X1258="nein",0,""))</f>
        <v>1</v>
      </c>
      <c r="Z1258" s="25">
        <f>IF(Original!Y1258="ja",0,IF(Original!Y1258="nein",1,""))</f>
        <v>0</v>
      </c>
      <c r="AA1258" s="25">
        <f>IF(OR(Original!Z1258="Meine Meinung zu Amazon hat meine Entscheidung im ersten Teil des Fragebogens nicht beeinflusst.",neu!C1258=0),0,IF(AND(Original!Z1258="Ich habe mich wegen meiner Amazon-Vorbehalte im ersten Teil des Fragebogens fÃ¼r das Spenden entschieden.",neu!C1258=1),1,""))</f>
        <v>0</v>
      </c>
      <c r="AB1258" s="19"/>
    </row>
    <row r="1259" spans="1:28" ht="86.4" x14ac:dyDescent="0.3">
      <c r="A1259" s="17">
        <f>IF(ISBLANK(Original!C1259),1,0)</f>
        <v>1</v>
      </c>
      <c r="B1259" s="2" t="str">
        <f>MID(Original!D1259,8,1)&amp;MID(Original!F1259,8,1)</f>
        <v>A</v>
      </c>
      <c r="C1259" s="17">
        <f t="shared" si="95"/>
        <v>1</v>
      </c>
      <c r="D1259" s="18">
        <f>Original!G1259+1</f>
        <v>7</v>
      </c>
      <c r="E1259" s="18">
        <f>Original!H1259+1</f>
        <v>2</v>
      </c>
      <c r="F1259" s="18">
        <f>10-Original!I1259+1</f>
        <v>4</v>
      </c>
      <c r="G1259" s="18">
        <f>Original!J1259+1</f>
        <v>9</v>
      </c>
      <c r="H1259" s="18">
        <f>Original!K1259+1</f>
        <v>1</v>
      </c>
      <c r="I1259" s="18">
        <f>10-Original!L1259+1</f>
        <v>7</v>
      </c>
      <c r="J1259" s="4">
        <f t="shared" si="96"/>
        <v>5</v>
      </c>
      <c r="K1259" s="18">
        <f>Original!M1259</f>
        <v>8</v>
      </c>
      <c r="L1259" s="20" t="str">
        <f>IF(RIGHT(Original!N1259,3)="â‚¬",LEFT(Original!N1259,(LEN(Original!N1259)-3)),Original!N1259)</f>
        <v>In meiner momentanten Situation: 0 - immer von vielen Umweltfaktoren abhÃ¤ngig</v>
      </c>
      <c r="M1259" s="21" t="str">
        <f t="shared" si="97"/>
        <v>In meiner momentanten Situation: 0 - immer von vielen Umweltfaktoren abhÃ¤ngig</v>
      </c>
      <c r="N1259" s="5">
        <v>0</v>
      </c>
      <c r="O1259" s="5">
        <f t="shared" si="99"/>
        <v>0</v>
      </c>
      <c r="P1259" s="22" t="str">
        <f>IF(Original!O1259="mÃ¤nnlich","0",IF(Original!O1259="weiblich","1",""))</f>
        <v>0</v>
      </c>
      <c r="Q1259" s="22">
        <f>IFERROR(INDEX(Alter!$B$1:$B$7,MATCH(LEFT(Original!P1259,5),Alter!$A$1:$A$7,0)),"")</f>
        <v>2</v>
      </c>
      <c r="R1259" s="23">
        <f>IFERROR(INDEX(Abschluss!$B$1:$B$10,MATCH(Original!Q1259,Abschluss!$A$1:$A$10,0)),"")</f>
        <v>7</v>
      </c>
      <c r="S1259" s="23">
        <f>IFERROR(INDEX(Tätigkeit!$B$1:$B$10,MATCH(Original!R1259,Tätigkeit!$A$1:$A$10,0)),"")</f>
        <v>8</v>
      </c>
      <c r="T1259" s="23">
        <f>IFERROR(INDEX(Berufsfeld!$B$1:$B$16,MATCH(Original!S1259,Berufsfeld!$A$1:$A$16,0)),"")</f>
        <v>8</v>
      </c>
      <c r="U1259" s="23">
        <f>IFERROR(INDEX(Studium!$B$1:$B$11,MATCH(Original!T1259,Studium!$A$1:$A$11,0)),"")</f>
        <v>5</v>
      </c>
      <c r="V1259" s="24">
        <f>IFERROR(INDEX(Einkommen!$B$1:$B$17,MATCH(Original!U1259,Einkommen!$A$1:$A$17,0)),"")</f>
        <v>1</v>
      </c>
      <c r="W1259" s="24">
        <f>IF(Original!V1259="","",Original!V1259+1)</f>
        <v>2</v>
      </c>
      <c r="X1259" s="24">
        <f>IF(Original!W1259="","",Original!W1259+1)</f>
        <v>3</v>
      </c>
      <c r="Y1259" s="25">
        <f>IF(Original!X1259="ja",1,IF(Original!X1259="nein",0,""))</f>
        <v>1</v>
      </c>
      <c r="Z1259" s="25">
        <f>IF(Original!Y1259="ja",0,IF(Original!Y1259="nein",1,""))</f>
        <v>0</v>
      </c>
      <c r="AA1259" s="25">
        <f>IF(OR(Original!Z1259="Meine Meinung zu Amazon hat meine Entscheidung im ersten Teil des Fragebogens nicht beeinflusst.",neu!C1259=0),0,IF(AND(Original!Z1259="Ich habe mich wegen meiner Amazon-Vorbehalte im ersten Teil des Fragebogens fÃ¼r das Spenden entschieden.",neu!C1259=1),1,""))</f>
        <v>0</v>
      </c>
      <c r="AB1259" s="19"/>
    </row>
    <row r="1260" spans="1:28" x14ac:dyDescent="0.3">
      <c r="A1260" s="17">
        <f>IF(ISBLANK(Original!C1260),1,0)</f>
        <v>1</v>
      </c>
      <c r="B1260" s="2" t="str">
        <f>MID(Original!D1260,8,1)&amp;MID(Original!F1260,8,1)</f>
        <v>A</v>
      </c>
      <c r="C1260" s="17">
        <f t="shared" si="95"/>
        <v>1</v>
      </c>
      <c r="D1260" s="18">
        <f>Original!G1260+1</f>
        <v>3</v>
      </c>
      <c r="E1260" s="18">
        <f>Original!H1260+1</f>
        <v>8</v>
      </c>
      <c r="F1260" s="18">
        <f>10-Original!I1260+1</f>
        <v>1</v>
      </c>
      <c r="G1260" s="18">
        <f>Original!J1260+1</f>
        <v>4</v>
      </c>
      <c r="H1260" s="18">
        <f>Original!K1260+1</f>
        <v>1</v>
      </c>
      <c r="I1260" s="18">
        <f>10-Original!L1260+1</f>
        <v>2</v>
      </c>
      <c r="J1260" s="4">
        <f t="shared" si="96"/>
        <v>3.1666666666666665</v>
      </c>
      <c r="K1260" s="18">
        <f>Original!M1260</f>
        <v>10</v>
      </c>
      <c r="L1260" s="20">
        <f>IF(RIGHT(Original!N1260,3)="â‚¬",LEFT(Original!N1260,(LEN(Original!N1260)-3)),Original!N1260)</f>
        <v>200</v>
      </c>
      <c r="M1260" s="21">
        <f t="shared" si="97"/>
        <v>200</v>
      </c>
      <c r="N1260" s="5">
        <f t="shared" si="98"/>
        <v>200</v>
      </c>
      <c r="O1260" s="5">
        <f t="shared" si="99"/>
        <v>200</v>
      </c>
      <c r="P1260" s="22" t="str">
        <f>IF(Original!O1260="mÃ¤nnlich","0",IF(Original!O1260="weiblich","1",""))</f>
        <v>0</v>
      </c>
      <c r="Q1260" s="22">
        <f>IFERROR(INDEX(Alter!$B$1:$B$7,MATCH(LEFT(Original!P1260,5),Alter!$A$1:$A$7,0)),"")</f>
        <v>2</v>
      </c>
      <c r="R1260" s="23">
        <f>IFERROR(INDEX(Abschluss!$B$1:$B$10,MATCH(Original!Q1260,Abschluss!$A$1:$A$10,0)),"")</f>
        <v>4</v>
      </c>
      <c r="S1260" s="23">
        <f>IFERROR(INDEX(Tätigkeit!$B$1:$B$10,MATCH(Original!R1260,Tätigkeit!$A$1:$A$10,0)),"")</f>
        <v>1</v>
      </c>
      <c r="T1260" s="23">
        <f>IFERROR(INDEX(Berufsfeld!$B$1:$B$16,MATCH(Original!S1260,Berufsfeld!$A$1:$A$16,0)),"")</f>
        <v>1</v>
      </c>
      <c r="U1260" s="23">
        <f>IFERROR(INDEX(Studium!$B$1:$B$11,MATCH(Original!T1260,Studium!$A$1:$A$11,0)),"")</f>
        <v>2</v>
      </c>
      <c r="V1260" s="24">
        <f>IFERROR(INDEX(Einkommen!$B$1:$B$17,MATCH(Original!U1260,Einkommen!$A$1:$A$17,0)),"")</f>
        <v>2</v>
      </c>
      <c r="W1260" s="24">
        <f>IF(Original!V1260="","",Original!V1260+1)</f>
        <v>4</v>
      </c>
      <c r="X1260" s="24">
        <f>IF(Original!W1260="","",Original!W1260+1)</f>
        <v>2</v>
      </c>
      <c r="Y1260" s="25">
        <f>IF(Original!X1260="ja",1,IF(Original!X1260="nein",0,""))</f>
        <v>1</v>
      </c>
      <c r="Z1260" s="25">
        <f>IF(Original!Y1260="ja",0,IF(Original!Y1260="nein",1,""))</f>
        <v>0</v>
      </c>
      <c r="AA1260" s="25">
        <f>IF(OR(Original!Z1260="Meine Meinung zu Amazon hat meine Entscheidung im ersten Teil des Fragebogens nicht beeinflusst.",neu!C1260=0),0,IF(AND(Original!Z1260="Ich habe mich wegen meiner Amazon-Vorbehalte im ersten Teil des Fragebogens fÃ¼r das Spenden entschieden.",neu!C1260=1),1,""))</f>
        <v>0</v>
      </c>
      <c r="AB1260" s="19"/>
    </row>
    <row r="1261" spans="1:28" x14ac:dyDescent="0.3">
      <c r="A1261" s="17">
        <f>IF(ISBLANK(Original!C1261),1,0)</f>
        <v>0</v>
      </c>
      <c r="B1261" s="2" t="str">
        <f>MID(Original!D1261,8,1)&amp;MID(Original!F1261,8,1)</f>
        <v>A</v>
      </c>
      <c r="C1261" s="17">
        <f t="shared" si="95"/>
        <v>1</v>
      </c>
      <c r="D1261" s="18">
        <f>Original!G1261+1</f>
        <v>6</v>
      </c>
      <c r="E1261" s="18">
        <f>Original!H1261+1</f>
        <v>3</v>
      </c>
      <c r="F1261" s="18">
        <f>10-Original!I1261+1</f>
        <v>4</v>
      </c>
      <c r="G1261" s="18">
        <f>Original!J1261+1</f>
        <v>2</v>
      </c>
      <c r="H1261" s="18">
        <f>Original!K1261+1</f>
        <v>6</v>
      </c>
      <c r="I1261" s="18">
        <f>10-Original!L1261+1</f>
        <v>6</v>
      </c>
      <c r="J1261" s="4">
        <f t="shared" si="96"/>
        <v>4.5</v>
      </c>
      <c r="K1261" s="18">
        <f>Original!M1261</f>
        <v>7</v>
      </c>
      <c r="L1261" s="20">
        <f>IF(RIGHT(Original!N1261,3)="â‚¬",LEFT(Original!N1261,(LEN(Original!N1261)-3)),Original!N1261)</f>
        <v>200</v>
      </c>
      <c r="M1261" s="21">
        <f t="shared" si="97"/>
        <v>200</v>
      </c>
      <c r="N1261" s="5">
        <f t="shared" si="98"/>
        <v>200</v>
      </c>
      <c r="O1261" s="5">
        <f t="shared" si="99"/>
        <v>200</v>
      </c>
      <c r="P1261" s="22" t="str">
        <f>IF(Original!O1261="mÃ¤nnlich","0",IF(Original!O1261="weiblich","1",""))</f>
        <v>1</v>
      </c>
      <c r="Q1261" s="22">
        <f>IFERROR(INDEX(Alter!$B$1:$B$7,MATCH(LEFT(Original!P1261,5),Alter!$A$1:$A$7,0)),"")</f>
        <v>2</v>
      </c>
      <c r="R1261" s="23">
        <f>IFERROR(INDEX(Abschluss!$B$1:$B$10,MATCH(Original!Q1261,Abschluss!$A$1:$A$10,0)),"")</f>
        <v>4</v>
      </c>
      <c r="S1261" s="23">
        <f>IFERROR(INDEX(Tätigkeit!$B$1:$B$10,MATCH(Original!R1261,Tätigkeit!$A$1:$A$10,0)),"")</f>
        <v>1</v>
      </c>
      <c r="T1261" s="23" t="str">
        <f>IFERROR(INDEX(Berufsfeld!$B$1:$B$16,MATCH(Original!S1261,Berufsfeld!$A$1:$A$16,0)),"")</f>
        <v/>
      </c>
      <c r="U1261" s="23">
        <f>IFERROR(INDEX(Studium!$B$1:$B$11,MATCH(Original!T1261,Studium!$A$1:$A$11,0)),"")</f>
        <v>7</v>
      </c>
      <c r="V1261" s="24" t="str">
        <f>IFERROR(INDEX(Einkommen!$B$1:$B$17,MATCH(Original!U1261,Einkommen!$A$1:$A$17,0)),"")</f>
        <v/>
      </c>
      <c r="W1261" s="24">
        <f>IF(Original!V1261="","",Original!V1261+1)</f>
        <v>3</v>
      </c>
      <c r="X1261" s="24" t="str">
        <f>IF(Original!W1261="","",Original!W1261+1)</f>
        <v/>
      </c>
      <c r="Y1261" s="25">
        <f>IF(Original!X1261="ja",1,IF(Original!X1261="nein",0,""))</f>
        <v>1</v>
      </c>
      <c r="Z1261" s="25">
        <f>IF(Original!Y1261="ja",0,IF(Original!Y1261="nein",1,""))</f>
        <v>0</v>
      </c>
      <c r="AA1261" s="25">
        <f>IF(OR(Original!Z1261="Meine Meinung zu Amazon hat meine Entscheidung im ersten Teil des Fragebogens nicht beeinflusst.",neu!C1261=0),0,IF(AND(Original!Z1261="Ich habe mich wegen meiner Amazon-Vorbehalte im ersten Teil des Fragebogens fÃ¼r das Spenden entschieden.",neu!C1261=1),1,""))</f>
        <v>0</v>
      </c>
      <c r="AB1261" s="19"/>
    </row>
    <row r="1262" spans="1:28" x14ac:dyDescent="0.3">
      <c r="A1262" s="17">
        <f>IF(ISBLANK(Original!C1262),1,0)</f>
        <v>1</v>
      </c>
      <c r="B1262" s="2" t="str">
        <f>MID(Original!D1262,8,1)&amp;MID(Original!F1262,8,1)</f>
        <v>A</v>
      </c>
      <c r="C1262" s="17">
        <f t="shared" si="95"/>
        <v>1</v>
      </c>
      <c r="D1262" s="18">
        <f>Original!G1262+1</f>
        <v>6</v>
      </c>
      <c r="E1262" s="18">
        <f>Original!H1262+1</f>
        <v>4</v>
      </c>
      <c r="F1262" s="18">
        <f>10-Original!I1262+1</f>
        <v>3</v>
      </c>
      <c r="G1262" s="18">
        <f>Original!J1262+1</f>
        <v>4</v>
      </c>
      <c r="H1262" s="18">
        <f>Original!K1262+1</f>
        <v>4</v>
      </c>
      <c r="I1262" s="18">
        <f>10-Original!L1262+1</f>
        <v>6</v>
      </c>
      <c r="J1262" s="4">
        <f t="shared" si="96"/>
        <v>4.5</v>
      </c>
      <c r="K1262" s="18">
        <f>Original!M1262</f>
        <v>7</v>
      </c>
      <c r="L1262" s="20">
        <f>IF(RIGHT(Original!N1262,3)="â‚¬",LEFT(Original!N1262,(LEN(Original!N1262)-3)),Original!N1262)</f>
        <v>30</v>
      </c>
      <c r="M1262" s="21">
        <f t="shared" si="97"/>
        <v>30</v>
      </c>
      <c r="N1262" s="5">
        <f t="shared" si="98"/>
        <v>30</v>
      </c>
      <c r="O1262" s="5">
        <f t="shared" si="99"/>
        <v>30</v>
      </c>
      <c r="P1262" s="22" t="str">
        <f>IF(Original!O1262="mÃ¤nnlich","0",IF(Original!O1262="weiblich","1",""))</f>
        <v>0</v>
      </c>
      <c r="Q1262" s="22">
        <f>IFERROR(INDEX(Alter!$B$1:$B$7,MATCH(LEFT(Original!P1262,5),Alter!$A$1:$A$7,0)),"")</f>
        <v>3</v>
      </c>
      <c r="R1262" s="23">
        <f>IFERROR(INDEX(Abschluss!$B$1:$B$10,MATCH(Original!Q1262,Abschluss!$A$1:$A$10,0)),"")</f>
        <v>7</v>
      </c>
      <c r="S1262" s="23">
        <f>IFERROR(INDEX(Tätigkeit!$B$1:$B$10,MATCH(Original!R1262,Tätigkeit!$A$1:$A$10,0)),"")</f>
        <v>1</v>
      </c>
      <c r="T1262" s="23">
        <f>IFERROR(INDEX(Berufsfeld!$B$1:$B$16,MATCH(Original!S1262,Berufsfeld!$A$1:$A$16,0)),"")</f>
        <v>8</v>
      </c>
      <c r="U1262" s="23">
        <f>IFERROR(INDEX(Studium!$B$1:$B$11,MATCH(Original!T1262,Studium!$A$1:$A$11,0)),"")</f>
        <v>5</v>
      </c>
      <c r="V1262" s="24">
        <f>IFERROR(INDEX(Einkommen!$B$1:$B$17,MATCH(Original!U1262,Einkommen!$A$1:$A$17,0)),"")</f>
        <v>1</v>
      </c>
      <c r="W1262" s="24">
        <f>IF(Original!V1262="","",Original!V1262+1)</f>
        <v>4</v>
      </c>
      <c r="X1262" s="24">
        <f>IF(Original!W1262="","",Original!W1262+1)</f>
        <v>4</v>
      </c>
      <c r="Y1262" s="25">
        <f>IF(Original!X1262="ja",1,IF(Original!X1262="nein",0,""))</f>
        <v>1</v>
      </c>
      <c r="Z1262" s="25">
        <f>IF(Original!Y1262="ja",0,IF(Original!Y1262="nein",1,""))</f>
        <v>0</v>
      </c>
      <c r="AA1262" s="25">
        <f>IF(OR(Original!Z1262="Meine Meinung zu Amazon hat meine Entscheidung im ersten Teil des Fragebogens nicht beeinflusst.",neu!C1262=0),0,IF(AND(Original!Z1262="Ich habe mich wegen meiner Amazon-Vorbehalte im ersten Teil des Fragebogens fÃ¼r das Spenden entschieden.",neu!C1262=1),1,""))</f>
        <v>0</v>
      </c>
      <c r="AB1262" s="19"/>
    </row>
    <row r="1263" spans="1:28" x14ac:dyDescent="0.3">
      <c r="A1263" s="17">
        <f>IF(ISBLANK(Original!C1263),1,0)</f>
        <v>1</v>
      </c>
      <c r="B1263" s="2" t="str">
        <f>MID(Original!D1263,8,1)&amp;MID(Original!F1263,8,1)</f>
        <v>A</v>
      </c>
      <c r="C1263" s="17">
        <f t="shared" si="95"/>
        <v>1</v>
      </c>
      <c r="D1263" s="18">
        <f>Original!G1263+1</f>
        <v>7</v>
      </c>
      <c r="E1263" s="18">
        <f>Original!H1263+1</f>
        <v>3</v>
      </c>
      <c r="F1263" s="18">
        <f>10-Original!I1263+1</f>
        <v>1</v>
      </c>
      <c r="G1263" s="18">
        <f>Original!J1263+1</f>
        <v>7</v>
      </c>
      <c r="H1263" s="18">
        <f>Original!K1263+1</f>
        <v>1</v>
      </c>
      <c r="I1263" s="18">
        <f>10-Original!L1263+1</f>
        <v>11</v>
      </c>
      <c r="J1263" s="4">
        <f t="shared" si="96"/>
        <v>5</v>
      </c>
      <c r="K1263" s="18">
        <f>Original!M1263</f>
        <v>6</v>
      </c>
      <c r="L1263" s="20" t="str">
        <f>IF(RIGHT(Original!N1263,3)="â‚¬",LEFT(Original!N1263,(LEN(Original!N1263)-3)),Original!N1263)</f>
        <v>Null</v>
      </c>
      <c r="M1263" s="21" t="str">
        <f t="shared" si="97"/>
        <v>Null</v>
      </c>
      <c r="N1263" s="5">
        <v>0</v>
      </c>
      <c r="O1263" s="5">
        <f t="shared" si="99"/>
        <v>0</v>
      </c>
      <c r="P1263" s="22" t="str">
        <f>IF(Original!O1263="mÃ¤nnlich","0",IF(Original!O1263="weiblich","1",""))</f>
        <v>1</v>
      </c>
      <c r="Q1263" s="22">
        <f>IFERROR(INDEX(Alter!$B$1:$B$7,MATCH(LEFT(Original!P1263,5),Alter!$A$1:$A$7,0)),"")</f>
        <v>2</v>
      </c>
      <c r="R1263" s="23">
        <f>IFERROR(INDEX(Abschluss!$B$1:$B$10,MATCH(Original!Q1263,Abschluss!$A$1:$A$10,0)),"")</f>
        <v>4</v>
      </c>
      <c r="S1263" s="23">
        <f>IFERROR(INDEX(Tätigkeit!$B$1:$B$10,MATCH(Original!R1263,Tätigkeit!$A$1:$A$10,0)),"")</f>
        <v>1</v>
      </c>
      <c r="T1263" s="23">
        <f>IFERROR(INDEX(Berufsfeld!$B$1:$B$16,MATCH(Original!S1263,Berufsfeld!$A$1:$A$16,0)),"")</f>
        <v>4</v>
      </c>
      <c r="U1263" s="23">
        <f>IFERROR(INDEX(Studium!$B$1:$B$11,MATCH(Original!T1263,Studium!$A$1:$A$11,0)),"")</f>
        <v>3</v>
      </c>
      <c r="V1263" s="24">
        <f>IFERROR(INDEX(Einkommen!$B$1:$B$17,MATCH(Original!U1263,Einkommen!$A$1:$A$17,0)),"")</f>
        <v>1</v>
      </c>
      <c r="W1263" s="24">
        <f>IF(Original!V1263="","",Original!V1263+1)</f>
        <v>3</v>
      </c>
      <c r="X1263" s="24">
        <f>IF(Original!W1263="","",Original!W1263+1)</f>
        <v>4</v>
      </c>
      <c r="Y1263" s="25">
        <f>IF(Original!X1263="ja",1,IF(Original!X1263="nein",0,""))</f>
        <v>1</v>
      </c>
      <c r="Z1263" s="25">
        <f>IF(Original!Y1263="ja",0,IF(Original!Y1263="nein",1,""))</f>
        <v>0</v>
      </c>
      <c r="AA1263" s="25">
        <f>IF(OR(Original!Z1263="Meine Meinung zu Amazon hat meine Entscheidung im ersten Teil des Fragebogens nicht beeinflusst.",neu!C1263=0),0,IF(AND(Original!Z1263="Ich habe mich wegen meiner Amazon-Vorbehalte im ersten Teil des Fragebogens fÃ¼r das Spenden entschieden.",neu!C1263=1),1,""))</f>
        <v>0</v>
      </c>
      <c r="AB1263" s="19"/>
    </row>
    <row r="1264" spans="1:28" ht="28.8" x14ac:dyDescent="0.3">
      <c r="A1264" s="17">
        <f>IF(ISBLANK(Original!C1264),1,0)</f>
        <v>1</v>
      </c>
      <c r="B1264" s="2" t="str">
        <f>MID(Original!D1264,8,1)&amp;MID(Original!F1264,8,1)</f>
        <v>A</v>
      </c>
      <c r="C1264" s="17">
        <f t="shared" si="95"/>
        <v>1</v>
      </c>
      <c r="D1264" s="18">
        <f>Original!G1264+1</f>
        <v>1</v>
      </c>
      <c r="E1264" s="18">
        <f>Original!H1264+1</f>
        <v>7</v>
      </c>
      <c r="F1264" s="18">
        <f>10-Original!I1264+1</f>
        <v>2</v>
      </c>
      <c r="G1264" s="18">
        <f>Original!J1264+1</f>
        <v>2</v>
      </c>
      <c r="H1264" s="18">
        <f>Original!K1264+1</f>
        <v>1</v>
      </c>
      <c r="I1264" s="18">
        <f>10-Original!L1264+1</f>
        <v>7</v>
      </c>
      <c r="J1264" s="4">
        <f t="shared" si="96"/>
        <v>3.3333333333333335</v>
      </c>
      <c r="K1264" s="18">
        <f>Original!M1264</f>
        <v>4</v>
      </c>
      <c r="L1264" s="20" t="str">
        <f>IF(RIGHT(Original!N1264,3)="â‚¬",LEFT(Original!N1264,(LEN(Original!N1264)-3)),Original!N1264)</f>
        <v>nichts, fÃ¼rchte ich.</v>
      </c>
      <c r="M1264" s="21" t="str">
        <f t="shared" si="97"/>
        <v>nichts, fÃ¼rchte ich.</v>
      </c>
      <c r="N1264" s="5">
        <v>0</v>
      </c>
      <c r="O1264" s="5">
        <f t="shared" si="99"/>
        <v>0</v>
      </c>
      <c r="P1264" s="22" t="str">
        <f>IF(Original!O1264="mÃ¤nnlich","0",IF(Original!O1264="weiblich","1",""))</f>
        <v>0</v>
      </c>
      <c r="Q1264" s="22">
        <f>IFERROR(INDEX(Alter!$B$1:$B$7,MATCH(LEFT(Original!P1264,5),Alter!$A$1:$A$7,0)),"")</f>
        <v>2</v>
      </c>
      <c r="R1264" s="23">
        <f>IFERROR(INDEX(Abschluss!$B$1:$B$10,MATCH(Original!Q1264,Abschluss!$A$1:$A$10,0)),"")</f>
        <v>4</v>
      </c>
      <c r="S1264" s="23">
        <f>IFERROR(INDEX(Tätigkeit!$B$1:$B$10,MATCH(Original!R1264,Tätigkeit!$A$1:$A$10,0)),"")</f>
        <v>1</v>
      </c>
      <c r="T1264" s="23">
        <f>IFERROR(INDEX(Berufsfeld!$B$1:$B$16,MATCH(Original!S1264,Berufsfeld!$A$1:$A$16,0)),"")</f>
        <v>6</v>
      </c>
      <c r="U1264" s="23">
        <f>IFERROR(INDEX(Studium!$B$1:$B$11,MATCH(Original!T1264,Studium!$A$1:$A$11,0)),"")</f>
        <v>9</v>
      </c>
      <c r="V1264" s="24">
        <f>IFERROR(INDEX(Einkommen!$B$1:$B$17,MATCH(Original!U1264,Einkommen!$A$1:$A$17,0)),"")</f>
        <v>3</v>
      </c>
      <c r="W1264" s="24">
        <f>IF(Original!V1264="","",Original!V1264+1)</f>
        <v>2</v>
      </c>
      <c r="X1264" s="24">
        <f>IF(Original!W1264="","",Original!W1264+1)</f>
        <v>2</v>
      </c>
      <c r="Y1264" s="25">
        <f>IF(Original!X1264="ja",1,IF(Original!X1264="nein",0,""))</f>
        <v>1</v>
      </c>
      <c r="Z1264" s="25">
        <f>IF(Original!Y1264="ja",0,IF(Original!Y1264="nein",1,""))</f>
        <v>0</v>
      </c>
      <c r="AA1264" s="25">
        <f>IF(OR(Original!Z1264="Meine Meinung zu Amazon hat meine Entscheidung im ersten Teil des Fragebogens nicht beeinflusst.",neu!C1264=0),0,IF(AND(Original!Z1264="Ich habe mich wegen meiner Amazon-Vorbehalte im ersten Teil des Fragebogens fÃ¼r das Spenden entschieden.",neu!C1264=1),1,""))</f>
        <v>1</v>
      </c>
      <c r="AB1264" s="19"/>
    </row>
    <row r="1265" spans="1:28" x14ac:dyDescent="0.3">
      <c r="A1265" s="17">
        <f>IF(ISBLANK(Original!C1265),1,0)</f>
        <v>0</v>
      </c>
      <c r="B1265" s="2" t="str">
        <f>MID(Original!D1265,8,1)&amp;MID(Original!F1265,8,1)</f>
        <v>A</v>
      </c>
      <c r="C1265" s="17">
        <f t="shared" si="95"/>
        <v>1</v>
      </c>
      <c r="D1265" s="18">
        <f>Original!G1265+1</f>
        <v>4</v>
      </c>
      <c r="E1265" s="18">
        <f>Original!H1265+1</f>
        <v>3</v>
      </c>
      <c r="F1265" s="18">
        <f>10-Original!I1265+1</f>
        <v>3</v>
      </c>
      <c r="G1265" s="18">
        <f>Original!J1265+1</f>
        <v>4</v>
      </c>
      <c r="H1265" s="18">
        <f>Original!K1265+1</f>
        <v>3</v>
      </c>
      <c r="I1265" s="18">
        <f>10-Original!L1265+1</f>
        <v>2</v>
      </c>
      <c r="J1265" s="4">
        <f t="shared" si="96"/>
        <v>3.1666666666666665</v>
      </c>
      <c r="K1265" s="18">
        <f>Original!M1265</f>
        <v>9</v>
      </c>
      <c r="L1265" s="20">
        <f>IF(RIGHT(Original!N1265,3)="â‚¬",LEFT(Original!N1265,(LEN(Original!N1265)-3)),Original!N1265)</f>
        <v>500</v>
      </c>
      <c r="M1265" s="21">
        <f t="shared" si="97"/>
        <v>500</v>
      </c>
      <c r="N1265" s="5">
        <f t="shared" si="98"/>
        <v>500</v>
      </c>
      <c r="O1265" s="5">
        <f t="shared" si="99"/>
        <v>500</v>
      </c>
      <c r="P1265" s="22" t="str">
        <f>IF(Original!O1265="mÃ¤nnlich","0",IF(Original!O1265="weiblich","1",""))</f>
        <v>1</v>
      </c>
      <c r="Q1265" s="22">
        <f>IFERROR(INDEX(Alter!$B$1:$B$7,MATCH(LEFT(Original!P1265,5),Alter!$A$1:$A$7,0)),"")</f>
        <v>3</v>
      </c>
      <c r="R1265" s="23">
        <f>IFERROR(INDEX(Abschluss!$B$1:$B$10,MATCH(Original!Q1265,Abschluss!$A$1:$A$10,0)),"")</f>
        <v>4</v>
      </c>
      <c r="S1265" s="23">
        <f>IFERROR(INDEX(Tätigkeit!$B$1:$B$10,MATCH(Original!R1265,Tätigkeit!$A$1:$A$10,0)),"")</f>
        <v>7</v>
      </c>
      <c r="T1265" s="23">
        <f>IFERROR(INDEX(Berufsfeld!$B$1:$B$16,MATCH(Original!S1265,Berufsfeld!$A$1:$A$16,0)),"")</f>
        <v>7</v>
      </c>
      <c r="U1265" s="23">
        <f>IFERROR(INDEX(Studium!$B$1:$B$11,MATCH(Original!T1265,Studium!$A$1:$A$11,0)),"")</f>
        <v>5</v>
      </c>
      <c r="V1265" s="24">
        <f>IFERROR(INDEX(Einkommen!$B$1:$B$17,MATCH(Original!U1265,Einkommen!$A$1:$A$17,0)),"")</f>
        <v>1</v>
      </c>
      <c r="W1265" s="24">
        <f>IF(Original!V1265="","",Original!V1265+1)</f>
        <v>3</v>
      </c>
      <c r="X1265" s="24">
        <f>IF(Original!W1265="","",Original!W1265+1)</f>
        <v>4</v>
      </c>
      <c r="Y1265" s="25">
        <f>IF(Original!X1265="ja",1,IF(Original!X1265="nein",0,""))</f>
        <v>1</v>
      </c>
      <c r="Z1265" s="25">
        <f>IF(Original!Y1265="ja",0,IF(Original!Y1265="nein",1,""))</f>
        <v>1</v>
      </c>
      <c r="AA1265" s="25">
        <f>IF(OR(Original!Z1265="Meine Meinung zu Amazon hat meine Entscheidung im ersten Teil des Fragebogens nicht beeinflusst.",neu!C1265=0),0,IF(AND(Original!Z1265="Ich habe mich wegen meiner Amazon-Vorbehalte im ersten Teil des Fragebogens fÃ¼r das Spenden entschieden.",neu!C1265=1),1,""))</f>
        <v>0</v>
      </c>
      <c r="AB1265" s="19"/>
    </row>
    <row r="1266" spans="1:28" x14ac:dyDescent="0.3">
      <c r="A1266" s="17">
        <f>IF(ISBLANK(Original!C1266),1,0)</f>
        <v>1</v>
      </c>
      <c r="B1266" s="2" t="str">
        <f>MID(Original!D1266,8,1)&amp;MID(Original!F1266,8,1)</f>
        <v>A</v>
      </c>
      <c r="C1266" s="17">
        <f t="shared" si="95"/>
        <v>1</v>
      </c>
      <c r="D1266" s="18">
        <f>Original!G1266+1</f>
        <v>7</v>
      </c>
      <c r="E1266" s="18">
        <f>Original!H1266+1</f>
        <v>1</v>
      </c>
      <c r="F1266" s="18">
        <f>10-Original!I1266+1</f>
        <v>3</v>
      </c>
      <c r="G1266" s="18">
        <f>Original!J1266+1</f>
        <v>7</v>
      </c>
      <c r="H1266" s="18">
        <f>Original!K1266+1</f>
        <v>7</v>
      </c>
      <c r="I1266" s="18">
        <f>10-Original!L1266+1</f>
        <v>5</v>
      </c>
      <c r="J1266" s="4">
        <f t="shared" si="96"/>
        <v>5</v>
      </c>
      <c r="K1266" s="18">
        <f>Original!M1266</f>
        <v>7</v>
      </c>
      <c r="L1266" s="20">
        <f>IF(RIGHT(Original!N1266,3)="â‚¬",LEFT(Original!N1266,(LEN(Original!N1266)-3)),Original!N1266)</f>
        <v>200</v>
      </c>
      <c r="M1266" s="21">
        <f t="shared" si="97"/>
        <v>200</v>
      </c>
      <c r="N1266" s="5">
        <f t="shared" si="98"/>
        <v>200</v>
      </c>
      <c r="O1266" s="5">
        <f t="shared" si="99"/>
        <v>200</v>
      </c>
      <c r="P1266" s="22" t="str">
        <f>IF(Original!O1266="mÃ¤nnlich","0",IF(Original!O1266="weiblich","1",""))</f>
        <v>0</v>
      </c>
      <c r="Q1266" s="22">
        <f>IFERROR(INDEX(Alter!$B$1:$B$7,MATCH(LEFT(Original!P1266,5),Alter!$A$1:$A$7,0)),"")</f>
        <v>3</v>
      </c>
      <c r="R1266" s="23">
        <f>IFERROR(INDEX(Abschluss!$B$1:$B$10,MATCH(Original!Q1266,Abschluss!$A$1:$A$10,0)),"")</f>
        <v>8</v>
      </c>
      <c r="S1266" s="23">
        <f>IFERROR(INDEX(Tätigkeit!$B$1:$B$10,MATCH(Original!R1266,Tätigkeit!$A$1:$A$10,0)),"")</f>
        <v>2</v>
      </c>
      <c r="T1266" s="23">
        <f>IFERROR(INDEX(Berufsfeld!$B$1:$B$16,MATCH(Original!S1266,Berufsfeld!$A$1:$A$16,0)),"")</f>
        <v>1</v>
      </c>
      <c r="U1266" s="23">
        <f>IFERROR(INDEX(Studium!$B$1:$B$11,MATCH(Original!T1266,Studium!$A$1:$A$11,0)),"")</f>
        <v>1</v>
      </c>
      <c r="V1266" s="24">
        <f>IFERROR(INDEX(Einkommen!$B$1:$B$17,MATCH(Original!U1266,Einkommen!$A$1:$A$17,0)),"")</f>
        <v>3</v>
      </c>
      <c r="W1266" s="24">
        <f>IF(Original!V1266="","",Original!V1266+1)</f>
        <v>5</v>
      </c>
      <c r="X1266" s="24">
        <f>IF(Original!W1266="","",Original!W1266+1)</f>
        <v>3</v>
      </c>
      <c r="Y1266" s="25">
        <f>IF(Original!X1266="ja",1,IF(Original!X1266="nein",0,""))</f>
        <v>1</v>
      </c>
      <c r="Z1266" s="25">
        <f>IF(Original!Y1266="ja",0,IF(Original!Y1266="nein",1,""))</f>
        <v>0</v>
      </c>
      <c r="AA1266" s="25">
        <f>IF(OR(Original!Z1266="Meine Meinung zu Amazon hat meine Entscheidung im ersten Teil des Fragebogens nicht beeinflusst.",neu!C1266=0),0,IF(AND(Original!Z1266="Ich habe mich wegen meiner Amazon-Vorbehalte im ersten Teil des Fragebogens fÃ¼r das Spenden entschieden.",neu!C1266=1),1,""))</f>
        <v>0</v>
      </c>
      <c r="AB1266" s="19"/>
    </row>
    <row r="1267" spans="1:28" x14ac:dyDescent="0.3">
      <c r="A1267" s="17">
        <f>IF(ISBLANK(Original!C1267),1,0)</f>
        <v>0</v>
      </c>
      <c r="B1267" s="2" t="str">
        <f>MID(Original!D1267,8,1)&amp;MID(Original!F1267,8,1)</f>
        <v>A</v>
      </c>
      <c r="C1267" s="17">
        <f t="shared" si="95"/>
        <v>1</v>
      </c>
      <c r="D1267" s="18">
        <f>Original!G1267+1</f>
        <v>6</v>
      </c>
      <c r="E1267" s="18">
        <f>Original!H1267+1</f>
        <v>3</v>
      </c>
      <c r="F1267" s="18">
        <f>10-Original!I1267+1</f>
        <v>2</v>
      </c>
      <c r="G1267" s="18">
        <f>Original!J1267+1</f>
        <v>7</v>
      </c>
      <c r="H1267" s="18">
        <f>Original!K1267+1</f>
        <v>6</v>
      </c>
      <c r="I1267" s="18">
        <f>10-Original!L1267+1</f>
        <v>7</v>
      </c>
      <c r="J1267" s="4">
        <f t="shared" si="96"/>
        <v>5.166666666666667</v>
      </c>
      <c r="K1267" s="18">
        <f>Original!M1267</f>
        <v>10</v>
      </c>
      <c r="L1267" s="20">
        <f>IF(RIGHT(Original!N1267,3)="â‚¬",LEFT(Original!N1267,(LEN(Original!N1267)-3)),Original!N1267)</f>
        <v>200</v>
      </c>
      <c r="M1267" s="21">
        <f t="shared" si="97"/>
        <v>200</v>
      </c>
      <c r="N1267" s="5">
        <f t="shared" si="98"/>
        <v>200</v>
      </c>
      <c r="O1267" s="5">
        <f t="shared" si="99"/>
        <v>200</v>
      </c>
      <c r="P1267" s="22" t="str">
        <f>IF(Original!O1267="mÃ¤nnlich","0",IF(Original!O1267="weiblich","1",""))</f>
        <v>1</v>
      </c>
      <c r="Q1267" s="22">
        <f>IFERROR(INDEX(Alter!$B$1:$B$7,MATCH(LEFT(Original!P1267,5),Alter!$A$1:$A$7,0)),"")</f>
        <v>2</v>
      </c>
      <c r="R1267" s="23">
        <f>IFERROR(INDEX(Abschluss!$B$1:$B$10,MATCH(Original!Q1267,Abschluss!$A$1:$A$10,0)),"")</f>
        <v>4</v>
      </c>
      <c r="S1267" s="23">
        <f>IFERROR(INDEX(Tätigkeit!$B$1:$B$10,MATCH(Original!R1267,Tätigkeit!$A$1:$A$10,0)),"")</f>
        <v>1</v>
      </c>
      <c r="T1267" s="23">
        <f>IFERROR(INDEX(Berufsfeld!$B$1:$B$16,MATCH(Original!S1267,Berufsfeld!$A$1:$A$16,0)),"")</f>
        <v>8</v>
      </c>
      <c r="U1267" s="23">
        <f>IFERROR(INDEX(Studium!$B$1:$B$11,MATCH(Original!T1267,Studium!$A$1:$A$11,0)),"")</f>
        <v>3</v>
      </c>
      <c r="V1267" s="24">
        <f>IFERROR(INDEX(Einkommen!$B$1:$B$17,MATCH(Original!U1267,Einkommen!$A$1:$A$17,0)),"")</f>
        <v>3</v>
      </c>
      <c r="W1267" s="24">
        <f>IF(Original!V1267="","",Original!V1267+1)</f>
        <v>2</v>
      </c>
      <c r="X1267" s="24">
        <f>IF(Original!W1267="","",Original!W1267+1)</f>
        <v>4</v>
      </c>
      <c r="Y1267" s="25">
        <f>IF(Original!X1267="ja",1,IF(Original!X1267="nein",0,""))</f>
        <v>1</v>
      </c>
      <c r="Z1267" s="25">
        <f>IF(Original!Y1267="ja",0,IF(Original!Y1267="nein",1,""))</f>
        <v>0</v>
      </c>
      <c r="AA1267" s="25">
        <f>IF(OR(Original!Z1267="Meine Meinung zu Amazon hat meine Entscheidung im ersten Teil des Fragebogens nicht beeinflusst.",neu!C1267=0),0,IF(AND(Original!Z1267="Ich habe mich wegen meiner Amazon-Vorbehalte im ersten Teil des Fragebogens fÃ¼r das Spenden entschieden.",neu!C1267=1),1,""))</f>
        <v>0</v>
      </c>
      <c r="AB1267" s="19"/>
    </row>
    <row r="1268" spans="1:28" x14ac:dyDescent="0.3">
      <c r="A1268" s="17">
        <f>IF(ISBLANK(Original!C1268),1,0)</f>
        <v>1</v>
      </c>
      <c r="B1268" s="2" t="str">
        <f>MID(Original!D1268,8,1)&amp;MID(Original!F1268,8,1)</f>
        <v>A</v>
      </c>
      <c r="C1268" s="17">
        <f t="shared" si="95"/>
        <v>1</v>
      </c>
      <c r="D1268" s="18">
        <f>Original!G1268+1</f>
        <v>9</v>
      </c>
      <c r="E1268" s="18">
        <f>Original!H1268+1</f>
        <v>5</v>
      </c>
      <c r="F1268" s="18">
        <f>10-Original!I1268+1</f>
        <v>4</v>
      </c>
      <c r="G1268" s="18">
        <f>Original!J1268+1</f>
        <v>7</v>
      </c>
      <c r="H1268" s="18">
        <f>Original!K1268+1</f>
        <v>3</v>
      </c>
      <c r="I1268" s="18">
        <f>10-Original!L1268+1</f>
        <v>6</v>
      </c>
      <c r="J1268" s="4">
        <f t="shared" si="96"/>
        <v>5.666666666666667</v>
      </c>
      <c r="K1268" s="18">
        <f>Original!M1268</f>
        <v>8</v>
      </c>
      <c r="L1268" s="20">
        <f>IF(RIGHT(Original!N1268,3)="â‚¬",LEFT(Original!N1268,(LEN(Original!N1268)-3)),Original!N1268)</f>
        <v>800</v>
      </c>
      <c r="M1268" s="21">
        <f t="shared" si="97"/>
        <v>800</v>
      </c>
      <c r="N1268" s="5">
        <f t="shared" si="98"/>
        <v>800</v>
      </c>
      <c r="O1268" s="5">
        <f t="shared" si="99"/>
        <v>800</v>
      </c>
      <c r="P1268" s="22" t="str">
        <f>IF(Original!O1268="mÃ¤nnlich","0",IF(Original!O1268="weiblich","1",""))</f>
        <v>1</v>
      </c>
      <c r="Q1268" s="22">
        <f>IFERROR(INDEX(Alter!$B$1:$B$7,MATCH(LEFT(Original!P1268,5),Alter!$A$1:$A$7,0)),"")</f>
        <v>2</v>
      </c>
      <c r="R1268" s="23">
        <f>IFERROR(INDEX(Abschluss!$B$1:$B$10,MATCH(Original!Q1268,Abschluss!$A$1:$A$10,0)),"")</f>
        <v>7</v>
      </c>
      <c r="S1268" s="23">
        <f>IFERROR(INDEX(Tätigkeit!$B$1:$B$10,MATCH(Original!R1268,Tätigkeit!$A$1:$A$10,0)),"")</f>
        <v>1</v>
      </c>
      <c r="T1268" s="23">
        <f>IFERROR(INDEX(Berufsfeld!$B$1:$B$16,MATCH(Original!S1268,Berufsfeld!$A$1:$A$16,0)),"")</f>
        <v>8</v>
      </c>
      <c r="U1268" s="23">
        <f>IFERROR(INDEX(Studium!$B$1:$B$11,MATCH(Original!T1268,Studium!$A$1:$A$11,0)),"")</f>
        <v>5</v>
      </c>
      <c r="V1268" s="24">
        <f>IFERROR(INDEX(Einkommen!$B$1:$B$17,MATCH(Original!U1268,Einkommen!$A$1:$A$17,0)),"")</f>
        <v>2</v>
      </c>
      <c r="W1268" s="24">
        <f>IF(Original!V1268="","",Original!V1268+1)</f>
        <v>2</v>
      </c>
      <c r="X1268" s="24">
        <f>IF(Original!W1268="","",Original!W1268+1)</f>
        <v>4</v>
      </c>
      <c r="Y1268" s="25">
        <f>IF(Original!X1268="ja",1,IF(Original!X1268="nein",0,""))</f>
        <v>1</v>
      </c>
      <c r="Z1268" s="25">
        <f>IF(Original!Y1268="ja",0,IF(Original!Y1268="nein",1,""))</f>
        <v>1</v>
      </c>
      <c r="AA1268" s="25">
        <f>IF(OR(Original!Z1268="Meine Meinung zu Amazon hat meine Entscheidung im ersten Teil des Fragebogens nicht beeinflusst.",neu!C1268=0),0,IF(AND(Original!Z1268="Ich habe mich wegen meiner Amazon-Vorbehalte im ersten Teil des Fragebogens fÃ¼r das Spenden entschieden.",neu!C1268=1),1,""))</f>
        <v>0</v>
      </c>
      <c r="AB1268" s="19"/>
    </row>
    <row r="1269" spans="1:28" x14ac:dyDescent="0.3">
      <c r="A1269" s="17">
        <f>IF(ISBLANK(Original!C1269),1,0)</f>
        <v>0</v>
      </c>
      <c r="B1269" s="2" t="str">
        <f>MID(Original!D1269,8,1)&amp;MID(Original!F1269,8,1)</f>
        <v>A</v>
      </c>
      <c r="C1269" s="17">
        <f t="shared" si="95"/>
        <v>1</v>
      </c>
      <c r="D1269" s="18">
        <f>Original!G1269+1</f>
        <v>1</v>
      </c>
      <c r="E1269" s="18">
        <f>Original!H1269+1</f>
        <v>1</v>
      </c>
      <c r="F1269" s="18">
        <f>10-Original!I1269+1</f>
        <v>6</v>
      </c>
      <c r="G1269" s="18">
        <f>Original!J1269+1</f>
        <v>2</v>
      </c>
      <c r="H1269" s="18">
        <f>Original!K1269+1</f>
        <v>3</v>
      </c>
      <c r="I1269" s="18">
        <f>10-Original!L1269+1</f>
        <v>2</v>
      </c>
      <c r="J1269" s="4">
        <f t="shared" si="96"/>
        <v>2.5</v>
      </c>
      <c r="K1269" s="18">
        <f>Original!M1269</f>
        <v>7</v>
      </c>
      <c r="L1269" s="20" t="str">
        <f>IF(RIGHT(Original!N1269,3)="â‚¬",LEFT(Original!N1269,(LEN(Original!N1269)-3)),Original!N1269)</f>
        <v>200</v>
      </c>
      <c r="M1269" s="21" t="str">
        <f t="shared" si="97"/>
        <v>200</v>
      </c>
      <c r="N1269" s="5" t="str">
        <f t="shared" si="98"/>
        <v>200</v>
      </c>
      <c r="O1269" s="5">
        <f t="shared" si="99"/>
        <v>200</v>
      </c>
      <c r="P1269" s="22" t="str">
        <f>IF(Original!O1269="mÃ¤nnlich","0",IF(Original!O1269="weiblich","1",""))</f>
        <v>0</v>
      </c>
      <c r="Q1269" s="22">
        <f>IFERROR(INDEX(Alter!$B$1:$B$7,MATCH(LEFT(Original!P1269,5),Alter!$A$1:$A$7,0)),"")</f>
        <v>2</v>
      </c>
      <c r="R1269" s="23">
        <f>IFERROR(INDEX(Abschluss!$B$1:$B$10,MATCH(Original!Q1269,Abschluss!$A$1:$A$10,0)),"")</f>
        <v>4</v>
      </c>
      <c r="S1269" s="23">
        <f>IFERROR(INDEX(Tätigkeit!$B$1:$B$10,MATCH(Original!R1269,Tätigkeit!$A$1:$A$10,0)),"")</f>
        <v>1</v>
      </c>
      <c r="T1269" s="23">
        <f>IFERROR(INDEX(Berufsfeld!$B$1:$B$16,MATCH(Original!S1269,Berufsfeld!$A$1:$A$16,0)),"")</f>
        <v>2</v>
      </c>
      <c r="U1269" s="23">
        <f>IFERROR(INDEX(Studium!$B$1:$B$11,MATCH(Original!T1269,Studium!$A$1:$A$11,0)),"")</f>
        <v>9</v>
      </c>
      <c r="V1269" s="24">
        <f>IFERROR(INDEX(Einkommen!$B$1:$B$17,MATCH(Original!U1269,Einkommen!$A$1:$A$17,0)),"")</f>
        <v>2</v>
      </c>
      <c r="W1269" s="24">
        <f>IF(Original!V1269="","",Original!V1269+1)</f>
        <v>2</v>
      </c>
      <c r="X1269" s="24">
        <f>IF(Original!W1269="","",Original!W1269+1)</f>
        <v>2</v>
      </c>
      <c r="Y1269" s="25">
        <f>IF(Original!X1269="ja",1,IF(Original!X1269="nein",0,""))</f>
        <v>1</v>
      </c>
      <c r="Z1269" s="25">
        <f>IF(Original!Y1269="ja",0,IF(Original!Y1269="nein",1,""))</f>
        <v>0</v>
      </c>
      <c r="AA1269" s="25">
        <f>IF(OR(Original!Z1269="Meine Meinung zu Amazon hat meine Entscheidung im ersten Teil des Fragebogens nicht beeinflusst.",neu!C1269=0),0,IF(AND(Original!Z1269="Ich habe mich wegen meiner Amazon-Vorbehalte im ersten Teil des Fragebogens fÃ¼r das Spenden entschieden.",neu!C1269=1),1,""))</f>
        <v>0</v>
      </c>
      <c r="AB1269" s="19"/>
    </row>
    <row r="1270" spans="1:28" x14ac:dyDescent="0.3">
      <c r="A1270" s="17">
        <f>IF(ISBLANK(Original!C1270),1,0)</f>
        <v>1</v>
      </c>
      <c r="B1270" s="2" t="str">
        <f>MID(Original!D1270,8,1)&amp;MID(Original!F1270,8,1)</f>
        <v>A</v>
      </c>
      <c r="C1270" s="17">
        <f t="shared" si="95"/>
        <v>1</v>
      </c>
      <c r="D1270" s="18">
        <f>Original!G1270+1</f>
        <v>4</v>
      </c>
      <c r="E1270" s="18">
        <f>Original!H1270+1</f>
        <v>5</v>
      </c>
      <c r="F1270" s="18">
        <f>10-Original!I1270+1</f>
        <v>2</v>
      </c>
      <c r="G1270" s="18">
        <f>Original!J1270+1</f>
        <v>2</v>
      </c>
      <c r="H1270" s="18">
        <f>Original!K1270+1</f>
        <v>1</v>
      </c>
      <c r="I1270" s="18">
        <f>10-Original!L1270+1</f>
        <v>2</v>
      </c>
      <c r="J1270" s="4">
        <f t="shared" si="96"/>
        <v>2.6666666666666665</v>
      </c>
      <c r="K1270" s="18">
        <f>Original!M1270</f>
        <v>3</v>
      </c>
      <c r="L1270" s="20">
        <f>IF(RIGHT(Original!N1270,3)="â‚¬",LEFT(Original!N1270,(LEN(Original!N1270)-3)),Original!N1270)</f>
        <v>0</v>
      </c>
      <c r="M1270" s="21">
        <f t="shared" si="97"/>
        <v>0</v>
      </c>
      <c r="N1270" s="5">
        <f t="shared" si="98"/>
        <v>0</v>
      </c>
      <c r="O1270" s="5">
        <f t="shared" si="99"/>
        <v>0</v>
      </c>
      <c r="P1270" s="22" t="str">
        <f>IF(Original!O1270="mÃ¤nnlich","0",IF(Original!O1270="weiblich","1",""))</f>
        <v>1</v>
      </c>
      <c r="Q1270" s="22">
        <f>IFERROR(INDEX(Alter!$B$1:$B$7,MATCH(LEFT(Original!P1270,5),Alter!$A$1:$A$7,0)),"")</f>
        <v>3</v>
      </c>
      <c r="R1270" s="23">
        <f>IFERROR(INDEX(Abschluss!$B$1:$B$10,MATCH(Original!Q1270,Abschluss!$A$1:$A$10,0)),"")</f>
        <v>8</v>
      </c>
      <c r="S1270" s="23">
        <f>IFERROR(INDEX(Tätigkeit!$B$1:$B$10,MATCH(Original!R1270,Tätigkeit!$A$1:$A$10,0)),"")</f>
        <v>2</v>
      </c>
      <c r="T1270" s="23">
        <f>IFERROR(INDEX(Berufsfeld!$B$1:$B$16,MATCH(Original!S1270,Berufsfeld!$A$1:$A$16,0)),"")</f>
        <v>1</v>
      </c>
      <c r="U1270" s="23">
        <f>IFERROR(INDEX(Studium!$B$1:$B$11,MATCH(Original!T1270,Studium!$A$1:$A$11,0)),"")</f>
        <v>1</v>
      </c>
      <c r="V1270" s="24">
        <f>IFERROR(INDEX(Einkommen!$B$1:$B$17,MATCH(Original!U1270,Einkommen!$A$1:$A$17,0)),"")</f>
        <v>7</v>
      </c>
      <c r="W1270" s="24">
        <f>IF(Original!V1270="","",Original!V1270+1)</f>
        <v>2</v>
      </c>
      <c r="X1270" s="24">
        <f>IF(Original!W1270="","",Original!W1270+1)</f>
        <v>3</v>
      </c>
      <c r="Y1270" s="25">
        <f>IF(Original!X1270="ja",1,IF(Original!X1270="nein",0,""))</f>
        <v>1</v>
      </c>
      <c r="Z1270" s="25">
        <f>IF(Original!Y1270="ja",0,IF(Original!Y1270="nein",1,""))</f>
        <v>0</v>
      </c>
      <c r="AA1270" s="25">
        <f>IF(OR(Original!Z1270="Meine Meinung zu Amazon hat meine Entscheidung im ersten Teil des Fragebogens nicht beeinflusst.",neu!C1270=0),0,IF(AND(Original!Z1270="Ich habe mich wegen meiner Amazon-Vorbehalte im ersten Teil des Fragebogens fÃ¼r das Spenden entschieden.",neu!C1270=1),1,""))</f>
        <v>0</v>
      </c>
      <c r="AB1270" s="19"/>
    </row>
    <row r="1271" spans="1:28" x14ac:dyDescent="0.3">
      <c r="A1271" s="17">
        <f>IF(ISBLANK(Original!C1271),1,0)</f>
        <v>1</v>
      </c>
      <c r="B1271" s="2" t="str">
        <f>MID(Original!D1271,8,1)&amp;MID(Original!F1271,8,1)</f>
        <v>A</v>
      </c>
      <c r="C1271" s="17">
        <f t="shared" si="95"/>
        <v>1</v>
      </c>
      <c r="D1271" s="18">
        <f>Original!G1271+1</f>
        <v>6</v>
      </c>
      <c r="E1271" s="18">
        <f>Original!H1271+1</f>
        <v>9</v>
      </c>
      <c r="F1271" s="18">
        <f>10-Original!I1271+1</f>
        <v>8</v>
      </c>
      <c r="G1271" s="18">
        <f>Original!J1271+1</f>
        <v>8</v>
      </c>
      <c r="H1271" s="18">
        <f>Original!K1271+1</f>
        <v>3</v>
      </c>
      <c r="I1271" s="18">
        <f>10-Original!L1271+1</f>
        <v>2</v>
      </c>
      <c r="J1271" s="4">
        <f t="shared" si="96"/>
        <v>6</v>
      </c>
      <c r="K1271" s="18">
        <f>Original!M1271</f>
        <v>5</v>
      </c>
      <c r="L1271" s="20">
        <f>IF(RIGHT(Original!N1271,3)="â‚¬",LEFT(Original!N1271,(LEN(Original!N1271)-3)),Original!N1271)</f>
        <v>200</v>
      </c>
      <c r="M1271" s="21">
        <f t="shared" si="97"/>
        <v>200</v>
      </c>
      <c r="N1271" s="5">
        <f t="shared" si="98"/>
        <v>200</v>
      </c>
      <c r="O1271" s="5">
        <f t="shared" si="99"/>
        <v>200</v>
      </c>
      <c r="P1271" s="22" t="str">
        <f>IF(Original!O1271="mÃ¤nnlich","0",IF(Original!O1271="weiblich","1",""))</f>
        <v>0</v>
      </c>
      <c r="Q1271" s="22">
        <f>IFERROR(INDEX(Alter!$B$1:$B$7,MATCH(LEFT(Original!P1271,5),Alter!$A$1:$A$7,0)),"")</f>
        <v>3</v>
      </c>
      <c r="R1271" s="23">
        <f>IFERROR(INDEX(Abschluss!$B$1:$B$10,MATCH(Original!Q1271,Abschluss!$A$1:$A$10,0)),"")</f>
        <v>4</v>
      </c>
      <c r="S1271" s="23">
        <f>IFERROR(INDEX(Tätigkeit!$B$1:$B$10,MATCH(Original!R1271,Tätigkeit!$A$1:$A$10,0)),"")</f>
        <v>1</v>
      </c>
      <c r="T1271" s="23">
        <f>IFERROR(INDEX(Berufsfeld!$B$1:$B$16,MATCH(Original!S1271,Berufsfeld!$A$1:$A$16,0)),"")</f>
        <v>3</v>
      </c>
      <c r="U1271" s="23">
        <f>IFERROR(INDEX(Studium!$B$1:$B$11,MATCH(Original!T1271,Studium!$A$1:$A$11,0)),"")</f>
        <v>7</v>
      </c>
      <c r="V1271" s="24">
        <f>IFERROR(INDEX(Einkommen!$B$1:$B$17,MATCH(Original!U1271,Einkommen!$A$1:$A$17,0)),"")</f>
        <v>2</v>
      </c>
      <c r="W1271" s="24">
        <f>IF(Original!V1271="","",Original!V1271+1)</f>
        <v>1</v>
      </c>
      <c r="X1271" s="24">
        <f>IF(Original!W1271="","",Original!W1271+1)</f>
        <v>4</v>
      </c>
      <c r="Y1271" s="25">
        <f>IF(Original!X1271="ja",1,IF(Original!X1271="nein",0,""))</f>
        <v>1</v>
      </c>
      <c r="Z1271" s="25">
        <f>IF(Original!Y1271="ja",0,IF(Original!Y1271="nein",1,""))</f>
        <v>1</v>
      </c>
      <c r="AA1271" s="25">
        <f>IF(OR(Original!Z1271="Meine Meinung zu Amazon hat meine Entscheidung im ersten Teil des Fragebogens nicht beeinflusst.",neu!C1271=0),0,IF(AND(Original!Z1271="Ich habe mich wegen meiner Amazon-Vorbehalte im ersten Teil des Fragebogens fÃ¼r das Spenden entschieden.",neu!C1271=1),1,""))</f>
        <v>0</v>
      </c>
      <c r="AB1271" s="19"/>
    </row>
    <row r="1272" spans="1:28" x14ac:dyDescent="0.3">
      <c r="A1272" s="17">
        <f>IF(ISBLANK(Original!C1272),1,0)</f>
        <v>0</v>
      </c>
      <c r="B1272" s="2" t="str">
        <f>MID(Original!D1272,8,1)&amp;MID(Original!F1272,8,1)</f>
        <v>A</v>
      </c>
      <c r="C1272" s="17">
        <f t="shared" si="95"/>
        <v>1</v>
      </c>
      <c r="D1272" s="18">
        <f>Original!G1272+1</f>
        <v>1</v>
      </c>
      <c r="E1272" s="18">
        <f>Original!H1272+1</f>
        <v>1</v>
      </c>
      <c r="F1272" s="18">
        <f>10-Original!I1272+1</f>
        <v>1</v>
      </c>
      <c r="G1272" s="18">
        <f>Original!J1272+1</f>
        <v>1</v>
      </c>
      <c r="H1272" s="18">
        <f>Original!K1272+1</f>
        <v>1</v>
      </c>
      <c r="I1272" s="18">
        <f>10-Original!L1272+1</f>
        <v>1</v>
      </c>
      <c r="J1272" s="4">
        <f t="shared" si="96"/>
        <v>1</v>
      </c>
      <c r="K1272" s="18">
        <f>Original!M1272</f>
        <v>7</v>
      </c>
      <c r="L1272" s="20">
        <f>IF(RIGHT(Original!N1272,3)="â‚¬",LEFT(Original!N1272,(LEN(Original!N1272)-3)),Original!N1272)</f>
        <v>50</v>
      </c>
      <c r="M1272" s="21">
        <f t="shared" si="97"/>
        <v>50</v>
      </c>
      <c r="N1272" s="5">
        <f t="shared" si="98"/>
        <v>50</v>
      </c>
      <c r="O1272" s="5">
        <f t="shared" si="99"/>
        <v>50</v>
      </c>
      <c r="P1272" s="22" t="str">
        <f>IF(Original!O1272="mÃ¤nnlich","0",IF(Original!O1272="weiblich","1",""))</f>
        <v>1</v>
      </c>
      <c r="Q1272" s="22">
        <f>IFERROR(INDEX(Alter!$B$1:$B$7,MATCH(LEFT(Original!P1272,5),Alter!$A$1:$A$7,0)),"")</f>
        <v>2</v>
      </c>
      <c r="R1272" s="23">
        <f>IFERROR(INDEX(Abschluss!$B$1:$B$10,MATCH(Original!Q1272,Abschluss!$A$1:$A$10,0)),"")</f>
        <v>4</v>
      </c>
      <c r="S1272" s="23">
        <f>IFERROR(INDEX(Tätigkeit!$B$1:$B$10,MATCH(Original!R1272,Tätigkeit!$A$1:$A$10,0)),"")</f>
        <v>1</v>
      </c>
      <c r="T1272" s="23" t="str">
        <f>IFERROR(INDEX(Berufsfeld!$B$1:$B$16,MATCH(Original!S1272,Berufsfeld!$A$1:$A$16,0)),"")</f>
        <v/>
      </c>
      <c r="U1272" s="23">
        <f>IFERROR(INDEX(Studium!$B$1:$B$11,MATCH(Original!T1272,Studium!$A$1:$A$11,0)),"")</f>
        <v>7</v>
      </c>
      <c r="V1272" s="24">
        <f>IFERROR(INDEX(Einkommen!$B$1:$B$17,MATCH(Original!U1272,Einkommen!$A$1:$A$17,0)),"")</f>
        <v>1</v>
      </c>
      <c r="W1272" s="24">
        <f>IF(Original!V1272="","",Original!V1272+1)</f>
        <v>3</v>
      </c>
      <c r="X1272" s="24">
        <f>IF(Original!W1272="","",Original!W1272+1)</f>
        <v>3</v>
      </c>
      <c r="Y1272" s="25">
        <f>IF(Original!X1272="ja",1,IF(Original!X1272="nein",0,""))</f>
        <v>1</v>
      </c>
      <c r="Z1272" s="25">
        <f>IF(Original!Y1272="ja",0,IF(Original!Y1272="nein",1,""))</f>
        <v>0</v>
      </c>
      <c r="AA1272" s="25">
        <f>IF(OR(Original!Z1272="Meine Meinung zu Amazon hat meine Entscheidung im ersten Teil des Fragebogens nicht beeinflusst.",neu!C1272=0),0,IF(AND(Original!Z1272="Ich habe mich wegen meiner Amazon-Vorbehalte im ersten Teil des Fragebogens fÃ¼r das Spenden entschieden.",neu!C1272=1),1,""))</f>
        <v>0</v>
      </c>
      <c r="AB1272" s="19"/>
    </row>
    <row r="1273" spans="1:28" x14ac:dyDescent="0.3">
      <c r="A1273" s="17">
        <f>IF(ISBLANK(Original!C1273),1,0)</f>
        <v>0</v>
      </c>
      <c r="B1273" s="2" t="str">
        <f>MID(Original!D1273,8,1)&amp;MID(Original!F1273,8,1)</f>
        <v>A</v>
      </c>
      <c r="C1273" s="17">
        <f t="shared" si="95"/>
        <v>1</v>
      </c>
      <c r="D1273" s="18">
        <f>Original!G1273+1</f>
        <v>5</v>
      </c>
      <c r="E1273" s="18">
        <f>Original!H1273+1</f>
        <v>8</v>
      </c>
      <c r="F1273" s="18">
        <f>10-Original!I1273+1</f>
        <v>6</v>
      </c>
      <c r="G1273" s="18">
        <f>Original!J1273+1</f>
        <v>6</v>
      </c>
      <c r="H1273" s="18">
        <f>Original!K1273+1</f>
        <v>4</v>
      </c>
      <c r="I1273" s="18">
        <f>10-Original!L1273+1</f>
        <v>6</v>
      </c>
      <c r="J1273" s="4">
        <f t="shared" si="96"/>
        <v>5.833333333333333</v>
      </c>
      <c r="K1273" s="18">
        <f>Original!M1273</f>
        <v>8</v>
      </c>
      <c r="L1273" s="20">
        <f>IF(RIGHT(Original!N1273,3)="â‚¬",LEFT(Original!N1273,(LEN(Original!N1273)-3)),Original!N1273)</f>
        <v>500</v>
      </c>
      <c r="M1273" s="21">
        <f t="shared" si="97"/>
        <v>500</v>
      </c>
      <c r="N1273" s="5">
        <f t="shared" si="98"/>
        <v>500</v>
      </c>
      <c r="O1273" s="5">
        <f t="shared" si="99"/>
        <v>500</v>
      </c>
      <c r="P1273" s="22" t="str">
        <f>IF(Original!O1273="mÃ¤nnlich","0",IF(Original!O1273="weiblich","1",""))</f>
        <v>1</v>
      </c>
      <c r="Q1273" s="22">
        <f>IFERROR(INDEX(Alter!$B$1:$B$7,MATCH(LEFT(Original!P1273,5),Alter!$A$1:$A$7,0)),"")</f>
        <v>3</v>
      </c>
      <c r="R1273" s="23">
        <f>IFERROR(INDEX(Abschluss!$B$1:$B$10,MATCH(Original!Q1273,Abschluss!$A$1:$A$10,0)),"")</f>
        <v>8</v>
      </c>
      <c r="S1273" s="23">
        <f>IFERROR(INDEX(Tätigkeit!$B$1:$B$10,MATCH(Original!R1273,Tätigkeit!$A$1:$A$10,0)),"")</f>
        <v>2</v>
      </c>
      <c r="T1273" s="23">
        <f>IFERROR(INDEX(Berufsfeld!$B$1:$B$16,MATCH(Original!S1273,Berufsfeld!$A$1:$A$16,0)),"")</f>
        <v>12</v>
      </c>
      <c r="U1273" s="23">
        <f>IFERROR(INDEX(Studium!$B$1:$B$11,MATCH(Original!T1273,Studium!$A$1:$A$11,0)),"")</f>
        <v>5</v>
      </c>
      <c r="V1273" s="24">
        <f>IFERROR(INDEX(Einkommen!$B$1:$B$17,MATCH(Original!U1273,Einkommen!$A$1:$A$17,0)),"")</f>
        <v>3</v>
      </c>
      <c r="W1273" s="24">
        <f>IF(Original!V1273="","",Original!V1273+1)</f>
        <v>4</v>
      </c>
      <c r="X1273" s="24">
        <f>IF(Original!W1273="","",Original!W1273+1)</f>
        <v>3</v>
      </c>
      <c r="Y1273" s="25">
        <f>IF(Original!X1273="ja",1,IF(Original!X1273="nein",0,""))</f>
        <v>1</v>
      </c>
      <c r="Z1273" s="25">
        <f>IF(Original!Y1273="ja",0,IF(Original!Y1273="nein",1,""))</f>
        <v>0</v>
      </c>
      <c r="AA1273" s="25">
        <f>IF(OR(Original!Z1273="Meine Meinung zu Amazon hat meine Entscheidung im ersten Teil des Fragebogens nicht beeinflusst.",neu!C1273=0),0,IF(AND(Original!Z1273="Ich habe mich wegen meiner Amazon-Vorbehalte im ersten Teil des Fragebogens fÃ¼r das Spenden entschieden.",neu!C1273=1),1,""))</f>
        <v>0</v>
      </c>
      <c r="AB1273" s="19"/>
    </row>
    <row r="1274" spans="1:28" x14ac:dyDescent="0.3">
      <c r="A1274" s="17">
        <f>IF(ISBLANK(Original!C1274),1,0)</f>
        <v>1</v>
      </c>
      <c r="B1274" s="2" t="str">
        <f>MID(Original!D1274,8,1)&amp;MID(Original!F1274,8,1)</f>
        <v>A</v>
      </c>
      <c r="C1274" s="17">
        <f t="shared" si="95"/>
        <v>1</v>
      </c>
      <c r="D1274" s="18">
        <f>Original!G1274+1</f>
        <v>9</v>
      </c>
      <c r="E1274" s="18">
        <f>Original!H1274+1</f>
        <v>5</v>
      </c>
      <c r="F1274" s="18">
        <f>10-Original!I1274+1</f>
        <v>3</v>
      </c>
      <c r="G1274" s="18">
        <f>Original!J1274+1</f>
        <v>6</v>
      </c>
      <c r="H1274" s="18">
        <f>Original!K1274+1</f>
        <v>3</v>
      </c>
      <c r="I1274" s="18">
        <f>10-Original!L1274+1</f>
        <v>7</v>
      </c>
      <c r="J1274" s="4">
        <f t="shared" si="96"/>
        <v>5.5</v>
      </c>
      <c r="K1274" s="18">
        <f>Original!M1274</f>
        <v>8</v>
      </c>
      <c r="L1274" s="20" t="str">
        <f>IF(RIGHT(Original!N1274,3)="â‚¬",LEFT(Original!N1274,(LEN(Original!N1274)-3)),Original!N1274)</f>
        <v>800</v>
      </c>
      <c r="M1274" s="21" t="str">
        <f t="shared" si="97"/>
        <v>800</v>
      </c>
      <c r="N1274" s="5" t="str">
        <f t="shared" si="98"/>
        <v>800</v>
      </c>
      <c r="O1274" s="5">
        <f t="shared" si="99"/>
        <v>800</v>
      </c>
      <c r="P1274" s="22" t="str">
        <f>IF(Original!O1274="mÃ¤nnlich","0",IF(Original!O1274="weiblich","1",""))</f>
        <v>1</v>
      </c>
      <c r="Q1274" s="22">
        <f>IFERROR(INDEX(Alter!$B$1:$B$7,MATCH(LEFT(Original!P1274,5),Alter!$A$1:$A$7,0)),"")</f>
        <v>3</v>
      </c>
      <c r="R1274" s="23">
        <f>IFERROR(INDEX(Abschluss!$B$1:$B$10,MATCH(Original!Q1274,Abschluss!$A$1:$A$10,0)),"")</f>
        <v>7</v>
      </c>
      <c r="S1274" s="23">
        <f>IFERROR(INDEX(Tätigkeit!$B$1:$B$10,MATCH(Original!R1274,Tätigkeit!$A$1:$A$10,0)),"")</f>
        <v>1</v>
      </c>
      <c r="T1274" s="23">
        <f>IFERROR(INDEX(Berufsfeld!$B$1:$B$16,MATCH(Original!S1274,Berufsfeld!$A$1:$A$16,0)),"")</f>
        <v>4</v>
      </c>
      <c r="U1274" s="23">
        <f>IFERROR(INDEX(Studium!$B$1:$B$11,MATCH(Original!T1274,Studium!$A$1:$A$11,0)),"")</f>
        <v>10</v>
      </c>
      <c r="V1274" s="24">
        <f>IFERROR(INDEX(Einkommen!$B$1:$B$17,MATCH(Original!U1274,Einkommen!$A$1:$A$17,0)),"")</f>
        <v>2</v>
      </c>
      <c r="W1274" s="24">
        <f>IF(Original!V1274="","",Original!V1274+1)</f>
        <v>4</v>
      </c>
      <c r="X1274" s="24">
        <f>IF(Original!W1274="","",Original!W1274+1)</f>
        <v>3</v>
      </c>
      <c r="Y1274" s="25">
        <f>IF(Original!X1274="ja",1,IF(Original!X1274="nein",0,""))</f>
        <v>1</v>
      </c>
      <c r="Z1274" s="25">
        <f>IF(Original!Y1274="ja",0,IF(Original!Y1274="nein",1,""))</f>
        <v>0</v>
      </c>
      <c r="AA1274" s="25">
        <f>IF(OR(Original!Z1274="Meine Meinung zu Amazon hat meine Entscheidung im ersten Teil des Fragebogens nicht beeinflusst.",neu!C1274=0),0,IF(AND(Original!Z1274="Ich habe mich wegen meiner Amazon-Vorbehalte im ersten Teil des Fragebogens fÃ¼r das Spenden entschieden.",neu!C1274=1),1,""))</f>
        <v>1</v>
      </c>
      <c r="AB1274" s="19"/>
    </row>
    <row r="1275" spans="1:28" x14ac:dyDescent="0.3">
      <c r="A1275" s="17">
        <f>IF(ISBLANK(Original!C1275),1,0)</f>
        <v>0</v>
      </c>
      <c r="B1275" s="2" t="str">
        <f>MID(Original!D1275,8,1)&amp;MID(Original!F1275,8,1)</f>
        <v>A</v>
      </c>
      <c r="C1275" s="17">
        <f t="shared" si="95"/>
        <v>1</v>
      </c>
      <c r="D1275" s="18">
        <f>Original!G1275+1</f>
        <v>2</v>
      </c>
      <c r="E1275" s="18">
        <f>Original!H1275+1</f>
        <v>5</v>
      </c>
      <c r="F1275" s="18">
        <f>10-Original!I1275+1</f>
        <v>7</v>
      </c>
      <c r="G1275" s="18">
        <f>Original!J1275+1</f>
        <v>2</v>
      </c>
      <c r="H1275" s="18">
        <f>Original!K1275+1</f>
        <v>2</v>
      </c>
      <c r="I1275" s="18">
        <f>10-Original!L1275+1</f>
        <v>3</v>
      </c>
      <c r="J1275" s="4">
        <f t="shared" si="96"/>
        <v>3.5</v>
      </c>
      <c r="K1275" s="18">
        <f>Original!M1275</f>
        <v>8</v>
      </c>
      <c r="L1275" s="20">
        <f>IF(RIGHT(Original!N1275,3)="â‚¬",LEFT(Original!N1275,(LEN(Original!N1275)-3)),Original!N1275)</f>
        <v>400</v>
      </c>
      <c r="M1275" s="21">
        <f t="shared" si="97"/>
        <v>400</v>
      </c>
      <c r="N1275" s="5">
        <f t="shared" si="98"/>
        <v>400</v>
      </c>
      <c r="O1275" s="5">
        <f t="shared" si="99"/>
        <v>400</v>
      </c>
      <c r="P1275" s="22" t="str">
        <f>IF(Original!O1275="mÃ¤nnlich","0",IF(Original!O1275="weiblich","1",""))</f>
        <v>1</v>
      </c>
      <c r="Q1275" s="22">
        <f>IFERROR(INDEX(Alter!$B$1:$B$7,MATCH(LEFT(Original!P1275,5),Alter!$A$1:$A$7,0)),"")</f>
        <v>3</v>
      </c>
      <c r="R1275" s="23">
        <f>IFERROR(INDEX(Abschluss!$B$1:$B$10,MATCH(Original!Q1275,Abschluss!$A$1:$A$10,0)),"")</f>
        <v>8</v>
      </c>
      <c r="S1275" s="23" t="str">
        <f>IFERROR(INDEX(Tätigkeit!$B$1:$B$10,MATCH(Original!R1275,Tätigkeit!$A$1:$A$10,0)),"")</f>
        <v/>
      </c>
      <c r="T1275" s="23" t="str">
        <f>IFERROR(INDEX(Berufsfeld!$B$1:$B$16,MATCH(Original!S1275,Berufsfeld!$A$1:$A$16,0)),"")</f>
        <v/>
      </c>
      <c r="U1275" s="23" t="str">
        <f>IFERROR(INDEX(Studium!$B$1:$B$11,MATCH(Original!T1275,Studium!$A$1:$A$11,0)),"")</f>
        <v/>
      </c>
      <c r="V1275" s="24">
        <f>IFERROR(INDEX(Einkommen!$B$1:$B$17,MATCH(Original!U1275,Einkommen!$A$1:$A$17,0)),"")</f>
        <v>2</v>
      </c>
      <c r="W1275" s="24">
        <f>IF(Original!V1275="","",Original!V1275+1)</f>
        <v>3</v>
      </c>
      <c r="X1275" s="24">
        <f>IF(Original!W1275="","",Original!W1275+1)</f>
        <v>2</v>
      </c>
      <c r="Y1275" s="25">
        <f>IF(Original!X1275="ja",1,IF(Original!X1275="nein",0,""))</f>
        <v>1</v>
      </c>
      <c r="Z1275" s="25">
        <f>IF(Original!Y1275="ja",0,IF(Original!Y1275="nein",1,""))</f>
        <v>0</v>
      </c>
      <c r="AA1275" s="25">
        <f>IF(OR(Original!Z1275="Meine Meinung zu Amazon hat meine Entscheidung im ersten Teil des Fragebogens nicht beeinflusst.",neu!C1275=0),0,IF(AND(Original!Z1275="Ich habe mich wegen meiner Amazon-Vorbehalte im ersten Teil des Fragebogens fÃ¼r das Spenden entschieden.",neu!C1275=1),1,""))</f>
        <v>1</v>
      </c>
      <c r="AB1275" s="19"/>
    </row>
    <row r="1276" spans="1:28" x14ac:dyDescent="0.3">
      <c r="A1276" s="17">
        <f>IF(ISBLANK(Original!C1276),1,0)</f>
        <v>1</v>
      </c>
      <c r="B1276" s="2" t="str">
        <f>MID(Original!D1276,8,1)&amp;MID(Original!F1276,8,1)</f>
        <v>A</v>
      </c>
      <c r="C1276" s="17">
        <f t="shared" si="95"/>
        <v>1</v>
      </c>
      <c r="D1276" s="18">
        <f>Original!G1276+1</f>
        <v>5</v>
      </c>
      <c r="E1276" s="18">
        <f>Original!H1276+1</f>
        <v>10</v>
      </c>
      <c r="F1276" s="18">
        <f>10-Original!I1276+1</f>
        <v>11</v>
      </c>
      <c r="G1276" s="18">
        <f>Original!J1276+1</f>
        <v>2</v>
      </c>
      <c r="H1276" s="18">
        <f>Original!K1276+1</f>
        <v>4</v>
      </c>
      <c r="I1276" s="18">
        <f>10-Original!L1276+1</f>
        <v>5</v>
      </c>
      <c r="J1276" s="4">
        <f t="shared" si="96"/>
        <v>6.166666666666667</v>
      </c>
      <c r="K1276" s="18">
        <f>Original!M1276</f>
        <v>9</v>
      </c>
      <c r="L1276" s="20" t="str">
        <f>IF(RIGHT(Original!N1276,3)="â‚¬",LEFT(Original!N1276,(LEN(Original!N1276)-3)),Original!N1276)</f>
        <v>Die HÃ¤lfte</v>
      </c>
      <c r="M1276" s="21" t="str">
        <f t="shared" si="97"/>
        <v>Die HÃ¤lfte</v>
      </c>
      <c r="N1276" s="5">
        <v>500</v>
      </c>
      <c r="O1276" s="5">
        <f t="shared" si="99"/>
        <v>500</v>
      </c>
      <c r="P1276" s="22" t="str">
        <f>IF(Original!O1276="mÃ¤nnlich","0",IF(Original!O1276="weiblich","1",""))</f>
        <v>0</v>
      </c>
      <c r="Q1276" s="22">
        <f>IFERROR(INDEX(Alter!$B$1:$B$7,MATCH(LEFT(Original!P1276,5),Alter!$A$1:$A$7,0)),"")</f>
        <v>3</v>
      </c>
      <c r="R1276" s="23">
        <f>IFERROR(INDEX(Abschluss!$B$1:$B$10,MATCH(Original!Q1276,Abschluss!$A$1:$A$10,0)),"")</f>
        <v>8</v>
      </c>
      <c r="S1276" s="23">
        <f>IFERROR(INDEX(Tätigkeit!$B$1:$B$10,MATCH(Original!R1276,Tätigkeit!$A$1:$A$10,0)),"")</f>
        <v>2</v>
      </c>
      <c r="T1276" s="23">
        <f>IFERROR(INDEX(Berufsfeld!$B$1:$B$16,MATCH(Original!S1276,Berufsfeld!$A$1:$A$16,0)),"")</f>
        <v>2</v>
      </c>
      <c r="U1276" s="23">
        <f>IFERROR(INDEX(Studium!$B$1:$B$11,MATCH(Original!T1276,Studium!$A$1:$A$11,0)),"")</f>
        <v>1</v>
      </c>
      <c r="V1276" s="24">
        <f>IFERROR(INDEX(Einkommen!$B$1:$B$17,MATCH(Original!U1276,Einkommen!$A$1:$A$17,0)),"")</f>
        <v>4</v>
      </c>
      <c r="W1276" s="24">
        <f>IF(Original!V1276="","",Original!V1276+1)</f>
        <v>4</v>
      </c>
      <c r="X1276" s="24">
        <f>IF(Original!W1276="","",Original!W1276+1)</f>
        <v>2</v>
      </c>
      <c r="Y1276" s="25">
        <f>IF(Original!X1276="ja",1,IF(Original!X1276="nein",0,""))</f>
        <v>1</v>
      </c>
      <c r="Z1276" s="25">
        <f>IF(Original!Y1276="ja",0,IF(Original!Y1276="nein",1,""))</f>
        <v>0</v>
      </c>
      <c r="AA1276" s="25">
        <f>IF(OR(Original!Z1276="Meine Meinung zu Amazon hat meine Entscheidung im ersten Teil des Fragebogens nicht beeinflusst.",neu!C1276=0),0,IF(AND(Original!Z1276="Ich habe mich wegen meiner Amazon-Vorbehalte im ersten Teil des Fragebogens fÃ¼r das Spenden entschieden.",neu!C1276=1),1,""))</f>
        <v>0</v>
      </c>
      <c r="AB1276" s="19"/>
    </row>
    <row r="1277" spans="1:28" x14ac:dyDescent="0.3">
      <c r="A1277" s="17">
        <f>IF(ISBLANK(Original!C1277),1,0)</f>
        <v>1</v>
      </c>
      <c r="B1277" s="2" t="str">
        <f>MID(Original!D1277,8,1)&amp;MID(Original!F1277,8,1)</f>
        <v>A</v>
      </c>
      <c r="C1277" s="17">
        <f t="shared" si="95"/>
        <v>1</v>
      </c>
      <c r="D1277" s="18">
        <f>Original!G1277+1</f>
        <v>10</v>
      </c>
      <c r="E1277" s="18">
        <f>Original!H1277+1</f>
        <v>5</v>
      </c>
      <c r="F1277" s="18">
        <f>10-Original!I1277+1</f>
        <v>4</v>
      </c>
      <c r="G1277" s="18">
        <f>Original!J1277+1</f>
        <v>7</v>
      </c>
      <c r="H1277" s="18">
        <f>Original!K1277+1</f>
        <v>2</v>
      </c>
      <c r="I1277" s="18">
        <f>10-Original!L1277+1</f>
        <v>7</v>
      </c>
      <c r="J1277" s="4">
        <f t="shared" si="96"/>
        <v>5.833333333333333</v>
      </c>
      <c r="K1277" s="18">
        <f>Original!M1277</f>
        <v>8</v>
      </c>
      <c r="L1277" s="20">
        <f>IF(RIGHT(Original!N1277,3)="â‚¬",LEFT(Original!N1277,(LEN(Original!N1277)-3)),Original!N1277)</f>
        <v>500</v>
      </c>
      <c r="M1277" s="21">
        <f t="shared" si="97"/>
        <v>500</v>
      </c>
      <c r="N1277" s="5">
        <f t="shared" si="98"/>
        <v>500</v>
      </c>
      <c r="O1277" s="5">
        <f t="shared" si="99"/>
        <v>500</v>
      </c>
      <c r="P1277" s="22" t="str">
        <f>IF(Original!O1277="mÃ¤nnlich","0",IF(Original!O1277="weiblich","1",""))</f>
        <v>0</v>
      </c>
      <c r="Q1277" s="22">
        <f>IFERROR(INDEX(Alter!$B$1:$B$7,MATCH(LEFT(Original!P1277,5),Alter!$A$1:$A$7,0)),"")</f>
        <v>2</v>
      </c>
      <c r="R1277" s="23">
        <f>IFERROR(INDEX(Abschluss!$B$1:$B$10,MATCH(Original!Q1277,Abschluss!$A$1:$A$10,0)),"")</f>
        <v>4</v>
      </c>
      <c r="S1277" s="23">
        <f>IFERROR(INDEX(Tätigkeit!$B$1:$B$10,MATCH(Original!R1277,Tätigkeit!$A$1:$A$10,0)),"")</f>
        <v>1</v>
      </c>
      <c r="T1277" s="23">
        <f>IFERROR(INDEX(Berufsfeld!$B$1:$B$16,MATCH(Original!S1277,Berufsfeld!$A$1:$A$16,0)),"")</f>
        <v>2</v>
      </c>
      <c r="U1277" s="23">
        <f>IFERROR(INDEX(Studium!$B$1:$B$11,MATCH(Original!T1277,Studium!$A$1:$A$11,0)),"")</f>
        <v>5</v>
      </c>
      <c r="V1277" s="24">
        <f>IFERROR(INDEX(Einkommen!$B$1:$B$17,MATCH(Original!U1277,Einkommen!$A$1:$A$17,0)),"")</f>
        <v>1</v>
      </c>
      <c r="W1277" s="24">
        <f>IF(Original!V1277="","",Original!V1277+1)</f>
        <v>3</v>
      </c>
      <c r="X1277" s="24">
        <f>IF(Original!W1277="","",Original!W1277+1)</f>
        <v>4</v>
      </c>
      <c r="Y1277" s="25">
        <f>IF(Original!X1277="ja",1,IF(Original!X1277="nein",0,""))</f>
        <v>1</v>
      </c>
      <c r="Z1277" s="25">
        <f>IF(Original!Y1277="ja",0,IF(Original!Y1277="nein",1,""))</f>
        <v>0</v>
      </c>
      <c r="AA1277" s="25">
        <f>IF(OR(Original!Z1277="Meine Meinung zu Amazon hat meine Entscheidung im ersten Teil des Fragebogens nicht beeinflusst.",neu!C1277=0),0,IF(AND(Original!Z1277="Ich habe mich wegen meiner Amazon-Vorbehalte im ersten Teil des Fragebogens fÃ¼r das Spenden entschieden.",neu!C1277=1),1,""))</f>
        <v>1</v>
      </c>
      <c r="AB1277" s="19"/>
    </row>
    <row r="1278" spans="1:28" x14ac:dyDescent="0.3">
      <c r="A1278" s="17">
        <f>IF(ISBLANK(Original!C1278),1,0)</f>
        <v>0</v>
      </c>
      <c r="B1278" s="2" t="str">
        <f>MID(Original!D1278,8,1)&amp;MID(Original!F1278,8,1)</f>
        <v>A</v>
      </c>
      <c r="C1278" s="17">
        <f t="shared" si="95"/>
        <v>1</v>
      </c>
      <c r="D1278" s="18">
        <f>Original!G1278+1</f>
        <v>4</v>
      </c>
      <c r="E1278" s="18">
        <f>Original!H1278+1</f>
        <v>8</v>
      </c>
      <c r="F1278" s="18">
        <f>10-Original!I1278+1</f>
        <v>6</v>
      </c>
      <c r="G1278" s="18">
        <f>Original!J1278+1</f>
        <v>5</v>
      </c>
      <c r="H1278" s="18">
        <f>Original!K1278+1</f>
        <v>4</v>
      </c>
      <c r="I1278" s="18">
        <f>10-Original!L1278+1</f>
        <v>4</v>
      </c>
      <c r="J1278" s="4">
        <f t="shared" si="96"/>
        <v>5.166666666666667</v>
      </c>
      <c r="K1278" s="18">
        <f>Original!M1278</f>
        <v>8</v>
      </c>
      <c r="L1278" s="20">
        <f>IF(RIGHT(Original!N1278,3)="â‚¬",LEFT(Original!N1278,(LEN(Original!N1278)-3)),Original!N1278)</f>
        <v>200</v>
      </c>
      <c r="M1278" s="21">
        <f t="shared" si="97"/>
        <v>200</v>
      </c>
      <c r="N1278" s="5">
        <f t="shared" si="98"/>
        <v>200</v>
      </c>
      <c r="O1278" s="5">
        <f t="shared" si="99"/>
        <v>200</v>
      </c>
      <c r="P1278" s="22" t="str">
        <f>IF(Original!O1278="mÃ¤nnlich","0",IF(Original!O1278="weiblich","1",""))</f>
        <v>1</v>
      </c>
      <c r="Q1278" s="22">
        <f>IFERROR(INDEX(Alter!$B$1:$B$7,MATCH(LEFT(Original!P1278,5),Alter!$A$1:$A$7,0)),"")</f>
        <v>2</v>
      </c>
      <c r="R1278" s="23">
        <f>IFERROR(INDEX(Abschluss!$B$1:$B$10,MATCH(Original!Q1278,Abschluss!$A$1:$A$10,0)),"")</f>
        <v>4</v>
      </c>
      <c r="S1278" s="23">
        <f>IFERROR(INDEX(Tätigkeit!$B$1:$B$10,MATCH(Original!R1278,Tätigkeit!$A$1:$A$10,0)),"")</f>
        <v>1</v>
      </c>
      <c r="T1278" s="23">
        <f>IFERROR(INDEX(Berufsfeld!$B$1:$B$16,MATCH(Original!S1278,Berufsfeld!$A$1:$A$16,0)),"")</f>
        <v>2</v>
      </c>
      <c r="U1278" s="23" t="str">
        <f>IFERROR(INDEX(Studium!$B$1:$B$11,MATCH(Original!T1278,Studium!$A$1:$A$11,0)),"")</f>
        <v/>
      </c>
      <c r="V1278" s="24">
        <f>IFERROR(INDEX(Einkommen!$B$1:$B$17,MATCH(Original!U1278,Einkommen!$A$1:$A$17,0)),"")</f>
        <v>3</v>
      </c>
      <c r="W1278" s="24">
        <f>IF(Original!V1278="","",Original!V1278+1)</f>
        <v>3</v>
      </c>
      <c r="X1278" s="24">
        <f>IF(Original!W1278="","",Original!W1278+1)</f>
        <v>2</v>
      </c>
      <c r="Y1278" s="25">
        <f>IF(Original!X1278="ja",1,IF(Original!X1278="nein",0,""))</f>
        <v>1</v>
      </c>
      <c r="Z1278" s="25">
        <f>IF(Original!Y1278="ja",0,IF(Original!Y1278="nein",1,""))</f>
        <v>0</v>
      </c>
      <c r="AA1278" s="25">
        <f>IF(OR(Original!Z1278="Meine Meinung zu Amazon hat meine Entscheidung im ersten Teil des Fragebogens nicht beeinflusst.",neu!C1278=0),0,IF(AND(Original!Z1278="Ich habe mich wegen meiner Amazon-Vorbehalte im ersten Teil des Fragebogens fÃ¼r das Spenden entschieden.",neu!C1278=1),1,""))</f>
        <v>0</v>
      </c>
      <c r="AB1278" s="19"/>
    </row>
    <row r="1279" spans="1:28" x14ac:dyDescent="0.3">
      <c r="A1279" s="17">
        <f>IF(ISBLANK(Original!C1279),1,0)</f>
        <v>0</v>
      </c>
      <c r="B1279" s="2" t="str">
        <f>MID(Original!D1279,8,1)&amp;MID(Original!F1279,8,1)</f>
        <v>A</v>
      </c>
      <c r="C1279" s="17">
        <f t="shared" si="95"/>
        <v>1</v>
      </c>
      <c r="D1279" s="18">
        <f>Original!G1279+1</f>
        <v>4</v>
      </c>
      <c r="E1279" s="18">
        <f>Original!H1279+1</f>
        <v>11</v>
      </c>
      <c r="F1279" s="18">
        <f>10-Original!I1279+1</f>
        <v>3</v>
      </c>
      <c r="G1279" s="18">
        <f>Original!J1279+1</f>
        <v>3</v>
      </c>
      <c r="H1279" s="18">
        <f>Original!K1279+1</f>
        <v>6</v>
      </c>
      <c r="I1279" s="18">
        <f>10-Original!L1279+1</f>
        <v>8</v>
      </c>
      <c r="J1279" s="4">
        <f t="shared" si="96"/>
        <v>5.833333333333333</v>
      </c>
      <c r="K1279" s="18">
        <f>Original!M1279</f>
        <v>10</v>
      </c>
      <c r="L1279" s="20">
        <f>IF(RIGHT(Original!N1279,3)="â‚¬",LEFT(Original!N1279,(LEN(Original!N1279)-3)),Original!N1279)</f>
        <v>900</v>
      </c>
      <c r="M1279" s="21">
        <f t="shared" si="97"/>
        <v>900</v>
      </c>
      <c r="N1279" s="5">
        <f t="shared" si="98"/>
        <v>900</v>
      </c>
      <c r="O1279" s="5">
        <f t="shared" si="99"/>
        <v>900</v>
      </c>
      <c r="P1279" s="22" t="str">
        <f>IF(Original!O1279="mÃ¤nnlich","0",IF(Original!O1279="weiblich","1",""))</f>
        <v>1</v>
      </c>
      <c r="Q1279" s="22">
        <f>IFERROR(INDEX(Alter!$B$1:$B$7,MATCH(LEFT(Original!P1279,5),Alter!$A$1:$A$7,0)),"")</f>
        <v>2</v>
      </c>
      <c r="R1279" s="23">
        <f>IFERROR(INDEX(Abschluss!$B$1:$B$10,MATCH(Original!Q1279,Abschluss!$A$1:$A$10,0)),"")</f>
        <v>7</v>
      </c>
      <c r="S1279" s="23">
        <f>IFERROR(INDEX(Tätigkeit!$B$1:$B$10,MATCH(Original!R1279,Tätigkeit!$A$1:$A$10,0)),"")</f>
        <v>3</v>
      </c>
      <c r="T1279" s="23">
        <f>IFERROR(INDEX(Berufsfeld!$B$1:$B$16,MATCH(Original!S1279,Berufsfeld!$A$1:$A$16,0)),"")</f>
        <v>1</v>
      </c>
      <c r="U1279" s="23">
        <f>IFERROR(INDEX(Studium!$B$1:$B$11,MATCH(Original!T1279,Studium!$A$1:$A$11,0)),"")</f>
        <v>4</v>
      </c>
      <c r="V1279" s="24">
        <f>IFERROR(INDEX(Einkommen!$B$1:$B$17,MATCH(Original!U1279,Einkommen!$A$1:$A$17,0)),"")</f>
        <v>5</v>
      </c>
      <c r="W1279" s="24">
        <f>IF(Original!V1279="","",Original!V1279+1)</f>
        <v>2</v>
      </c>
      <c r="X1279" s="24">
        <f>IF(Original!W1279="","",Original!W1279+1)</f>
        <v>4</v>
      </c>
      <c r="Y1279" s="25">
        <f>IF(Original!X1279="ja",1,IF(Original!X1279="nein",0,""))</f>
        <v>1</v>
      </c>
      <c r="Z1279" s="25">
        <f>IF(Original!Y1279="ja",0,IF(Original!Y1279="nein",1,""))</f>
        <v>0</v>
      </c>
      <c r="AA1279" s="25">
        <f>IF(OR(Original!Z1279="Meine Meinung zu Amazon hat meine Entscheidung im ersten Teil des Fragebogens nicht beeinflusst.",neu!C1279=0),0,IF(AND(Original!Z1279="Ich habe mich wegen meiner Amazon-Vorbehalte im ersten Teil des Fragebogens fÃ¼r das Spenden entschieden.",neu!C1279=1),1,""))</f>
        <v>1</v>
      </c>
      <c r="AB1279" s="19"/>
    </row>
    <row r="1280" spans="1:28" x14ac:dyDescent="0.3">
      <c r="A1280" s="17">
        <f>IF(ISBLANK(Original!C1280),1,0)</f>
        <v>1</v>
      </c>
      <c r="B1280" s="2" t="str">
        <f>MID(Original!D1280,8,1)&amp;MID(Original!F1280,8,1)</f>
        <v>A</v>
      </c>
      <c r="C1280" s="17">
        <f t="shared" si="95"/>
        <v>1</v>
      </c>
      <c r="D1280" s="18">
        <f>Original!G1280+1</f>
        <v>8</v>
      </c>
      <c r="E1280" s="18">
        <f>Original!H1280+1</f>
        <v>7</v>
      </c>
      <c r="F1280" s="18">
        <f>10-Original!I1280+1</f>
        <v>6</v>
      </c>
      <c r="G1280" s="18">
        <f>Original!J1280+1</f>
        <v>3</v>
      </c>
      <c r="H1280" s="18">
        <f>Original!K1280+1</f>
        <v>3</v>
      </c>
      <c r="I1280" s="18">
        <f>10-Original!L1280+1</f>
        <v>6</v>
      </c>
      <c r="J1280" s="4">
        <f t="shared" si="96"/>
        <v>5.5</v>
      </c>
      <c r="K1280" s="18">
        <f>Original!M1280</f>
        <v>8</v>
      </c>
      <c r="L1280" s="20">
        <f>IF(RIGHT(Original!N1280,3)="â‚¬",LEFT(Original!N1280,(LEN(Original!N1280)-3)),Original!N1280)</f>
        <v>100</v>
      </c>
      <c r="M1280" s="21">
        <f t="shared" si="97"/>
        <v>100</v>
      </c>
      <c r="N1280" s="5">
        <f t="shared" si="98"/>
        <v>100</v>
      </c>
      <c r="O1280" s="5">
        <f t="shared" si="99"/>
        <v>100</v>
      </c>
      <c r="P1280" s="22" t="str">
        <f>IF(Original!O1280="mÃ¤nnlich","0",IF(Original!O1280="weiblich","1",""))</f>
        <v>0</v>
      </c>
      <c r="Q1280" s="22">
        <f>IFERROR(INDEX(Alter!$B$1:$B$7,MATCH(LEFT(Original!P1280,5),Alter!$A$1:$A$7,0)),"")</f>
        <v>3</v>
      </c>
      <c r="R1280" s="23">
        <f>IFERROR(INDEX(Abschluss!$B$1:$B$10,MATCH(Original!Q1280,Abschluss!$A$1:$A$10,0)),"")</f>
        <v>8</v>
      </c>
      <c r="S1280" s="23">
        <f>IFERROR(INDEX(Tätigkeit!$B$1:$B$10,MATCH(Original!R1280,Tätigkeit!$A$1:$A$10,0)),"")</f>
        <v>2</v>
      </c>
      <c r="T1280" s="23">
        <f>IFERROR(INDEX(Berufsfeld!$B$1:$B$16,MATCH(Original!S1280,Berufsfeld!$A$1:$A$16,0)),"")</f>
        <v>8</v>
      </c>
      <c r="U1280" s="23">
        <f>IFERROR(INDEX(Studium!$B$1:$B$11,MATCH(Original!T1280,Studium!$A$1:$A$11,0)),"")</f>
        <v>5</v>
      </c>
      <c r="V1280" s="24">
        <f>IFERROR(INDEX(Einkommen!$B$1:$B$17,MATCH(Original!U1280,Einkommen!$A$1:$A$17,0)),"")</f>
        <v>3</v>
      </c>
      <c r="W1280" s="24">
        <f>IF(Original!V1280="","",Original!V1280+1)</f>
        <v>3</v>
      </c>
      <c r="X1280" s="24">
        <f>IF(Original!W1280="","",Original!W1280+1)</f>
        <v>4</v>
      </c>
      <c r="Y1280" s="25">
        <f>IF(Original!X1280="ja",1,IF(Original!X1280="nein",0,""))</f>
        <v>1</v>
      </c>
      <c r="Z1280" s="25">
        <f>IF(Original!Y1280="ja",0,IF(Original!Y1280="nein",1,""))</f>
        <v>0</v>
      </c>
      <c r="AA1280" s="25">
        <f>IF(OR(Original!Z1280="Meine Meinung zu Amazon hat meine Entscheidung im ersten Teil des Fragebogens nicht beeinflusst.",neu!C1280=0),0,IF(AND(Original!Z1280="Ich habe mich wegen meiner Amazon-Vorbehalte im ersten Teil des Fragebogens fÃ¼r das Spenden entschieden.",neu!C1280=1),1,""))</f>
        <v>0</v>
      </c>
      <c r="AB1280" s="19"/>
    </row>
    <row r="1281" spans="1:28" x14ac:dyDescent="0.3">
      <c r="A1281" s="17">
        <f>IF(ISBLANK(Original!C1281),1,0)</f>
        <v>0</v>
      </c>
      <c r="B1281" s="2" t="str">
        <f>MID(Original!D1281,8,1)&amp;MID(Original!F1281,8,1)</f>
        <v>A</v>
      </c>
      <c r="C1281" s="17">
        <f t="shared" si="95"/>
        <v>1</v>
      </c>
      <c r="D1281" s="18">
        <f>Original!G1281+1</f>
        <v>3</v>
      </c>
      <c r="E1281" s="18">
        <f>Original!H1281+1</f>
        <v>2</v>
      </c>
      <c r="F1281" s="18">
        <f>10-Original!I1281+1</f>
        <v>3</v>
      </c>
      <c r="G1281" s="18">
        <f>Original!J1281+1</f>
        <v>4</v>
      </c>
      <c r="H1281" s="18">
        <f>Original!K1281+1</f>
        <v>1</v>
      </c>
      <c r="I1281" s="18">
        <f>10-Original!L1281+1</f>
        <v>3</v>
      </c>
      <c r="J1281" s="4">
        <f t="shared" si="96"/>
        <v>2.6666666666666665</v>
      </c>
      <c r="K1281" s="18">
        <f>Original!M1281</f>
        <v>9</v>
      </c>
      <c r="L1281" s="20" t="str">
        <f>IF(RIGHT(Original!N1281,3)="â‚¬",LEFT(Original!N1281,(LEN(Original!N1281)-3)),Original!N1281)</f>
        <v>200 EUro</v>
      </c>
      <c r="M1281" s="21" t="str">
        <f t="shared" si="97"/>
        <v>200</v>
      </c>
      <c r="N1281" s="5" t="str">
        <f t="shared" si="98"/>
        <v>200</v>
      </c>
      <c r="O1281" s="5">
        <f t="shared" si="99"/>
        <v>200</v>
      </c>
      <c r="P1281" s="22" t="str">
        <f>IF(Original!O1281="mÃ¤nnlich","0",IF(Original!O1281="weiblich","1",""))</f>
        <v>1</v>
      </c>
      <c r="Q1281" s="22">
        <f>IFERROR(INDEX(Alter!$B$1:$B$7,MATCH(LEFT(Original!P1281,5),Alter!$A$1:$A$7,0)),"")</f>
        <v>2</v>
      </c>
      <c r="R1281" s="23">
        <f>IFERROR(INDEX(Abschluss!$B$1:$B$10,MATCH(Original!Q1281,Abschluss!$A$1:$A$10,0)),"")</f>
        <v>4</v>
      </c>
      <c r="S1281" s="23">
        <f>IFERROR(INDEX(Tätigkeit!$B$1:$B$10,MATCH(Original!R1281,Tätigkeit!$A$1:$A$10,0)),"")</f>
        <v>8</v>
      </c>
      <c r="T1281" s="23">
        <f>IFERROR(INDEX(Berufsfeld!$B$1:$B$16,MATCH(Original!S1281,Berufsfeld!$A$1:$A$16,0)),"")</f>
        <v>2</v>
      </c>
      <c r="U1281" s="23">
        <f>IFERROR(INDEX(Studium!$B$1:$B$11,MATCH(Original!T1281,Studium!$A$1:$A$11,0)),"")</f>
        <v>9</v>
      </c>
      <c r="V1281" s="24">
        <f>IFERROR(INDEX(Einkommen!$B$1:$B$17,MATCH(Original!U1281,Einkommen!$A$1:$A$17,0)),"")</f>
        <v>1</v>
      </c>
      <c r="W1281" s="24">
        <f>IF(Original!V1281="","",Original!V1281+1)</f>
        <v>5</v>
      </c>
      <c r="X1281" s="24">
        <f>IF(Original!W1281="","",Original!W1281+1)</f>
        <v>1</v>
      </c>
      <c r="Y1281" s="25">
        <f>IF(Original!X1281="ja",1,IF(Original!X1281="nein",0,""))</f>
        <v>1</v>
      </c>
      <c r="Z1281" s="25">
        <f>IF(Original!Y1281="ja",0,IF(Original!Y1281="nein",1,""))</f>
        <v>0</v>
      </c>
      <c r="AA1281" s="25">
        <f>IF(OR(Original!Z1281="Meine Meinung zu Amazon hat meine Entscheidung im ersten Teil des Fragebogens nicht beeinflusst.",neu!C1281=0),0,IF(AND(Original!Z1281="Ich habe mich wegen meiner Amazon-Vorbehalte im ersten Teil des Fragebogens fÃ¼r das Spenden entschieden.",neu!C1281=1),1,""))</f>
        <v>0</v>
      </c>
      <c r="AB1281" s="19"/>
    </row>
    <row r="1282" spans="1:28" x14ac:dyDescent="0.3">
      <c r="A1282" s="17">
        <f>IF(ISBLANK(Original!C1282),1,0)</f>
        <v>0</v>
      </c>
      <c r="B1282" s="2" t="str">
        <f>MID(Original!D1282,8,1)&amp;MID(Original!F1282,8,1)</f>
        <v>A</v>
      </c>
      <c r="C1282" s="17">
        <f t="shared" si="95"/>
        <v>1</v>
      </c>
      <c r="D1282" s="18">
        <f>Original!G1282+1</f>
        <v>2</v>
      </c>
      <c r="E1282" s="18">
        <f>Original!H1282+1</f>
        <v>10</v>
      </c>
      <c r="F1282" s="18">
        <f>10-Original!I1282+1</f>
        <v>7</v>
      </c>
      <c r="G1282" s="18">
        <f>Original!J1282+1</f>
        <v>3</v>
      </c>
      <c r="H1282" s="18">
        <f>Original!K1282+1</f>
        <v>6</v>
      </c>
      <c r="I1282" s="18">
        <f>10-Original!L1282+1</f>
        <v>7</v>
      </c>
      <c r="J1282" s="4">
        <f t="shared" si="96"/>
        <v>5.833333333333333</v>
      </c>
      <c r="K1282" s="18">
        <f>Original!M1282</f>
        <v>8</v>
      </c>
      <c r="L1282" s="20">
        <f>IF(RIGHT(Original!N1282,3)="â‚¬",LEFT(Original!N1282,(LEN(Original!N1282)-3)),Original!N1282)</f>
        <v>500</v>
      </c>
      <c r="M1282" s="21">
        <f t="shared" si="97"/>
        <v>500</v>
      </c>
      <c r="N1282" s="5">
        <f t="shared" si="98"/>
        <v>500</v>
      </c>
      <c r="O1282" s="5">
        <f t="shared" si="99"/>
        <v>500</v>
      </c>
      <c r="P1282" s="22" t="str">
        <f>IF(Original!O1282="mÃ¤nnlich","0",IF(Original!O1282="weiblich","1",""))</f>
        <v>0</v>
      </c>
      <c r="Q1282" s="22">
        <f>IFERROR(INDEX(Alter!$B$1:$B$7,MATCH(LEFT(Original!P1282,5),Alter!$A$1:$A$7,0)),"")</f>
        <v>3</v>
      </c>
      <c r="R1282" s="23">
        <f>IFERROR(INDEX(Abschluss!$B$1:$B$10,MATCH(Original!Q1282,Abschluss!$A$1:$A$10,0)),"")</f>
        <v>7</v>
      </c>
      <c r="S1282" s="23">
        <f>IFERROR(INDEX(Tätigkeit!$B$1:$B$10,MATCH(Original!R1282,Tätigkeit!$A$1:$A$10,0)),"")</f>
        <v>1</v>
      </c>
      <c r="T1282" s="23">
        <f>IFERROR(INDEX(Berufsfeld!$B$1:$B$16,MATCH(Original!S1282,Berufsfeld!$A$1:$A$16,0)),"")</f>
        <v>2</v>
      </c>
      <c r="U1282" s="23">
        <f>IFERROR(INDEX(Studium!$B$1:$B$11,MATCH(Original!T1282,Studium!$A$1:$A$11,0)),"")</f>
        <v>4</v>
      </c>
      <c r="V1282" s="24">
        <f>IFERROR(INDEX(Einkommen!$B$1:$B$17,MATCH(Original!U1282,Einkommen!$A$1:$A$17,0)),"")</f>
        <v>2</v>
      </c>
      <c r="W1282" s="24">
        <f>IF(Original!V1282="","",Original!V1282+1)</f>
        <v>1</v>
      </c>
      <c r="X1282" s="24">
        <f>IF(Original!W1282="","",Original!W1282+1)</f>
        <v>2</v>
      </c>
      <c r="Y1282" s="25">
        <f>IF(Original!X1282="ja",1,IF(Original!X1282="nein",0,""))</f>
        <v>1</v>
      </c>
      <c r="Z1282" s="25">
        <f>IF(Original!Y1282="ja",0,IF(Original!Y1282="nein",1,""))</f>
        <v>0</v>
      </c>
      <c r="AA1282" s="25">
        <f>IF(OR(Original!Z1282="Meine Meinung zu Amazon hat meine Entscheidung im ersten Teil des Fragebogens nicht beeinflusst.",neu!C1282=0),0,IF(AND(Original!Z1282="Ich habe mich wegen meiner Amazon-Vorbehalte im ersten Teil des Fragebogens fÃ¼r das Spenden entschieden.",neu!C1282=1),1,""))</f>
        <v>1</v>
      </c>
      <c r="AB1282" s="19"/>
    </row>
    <row r="1283" spans="1:28" x14ac:dyDescent="0.3">
      <c r="A1283" s="17">
        <f>IF(ISBLANK(Original!C1283),1,0)</f>
        <v>0</v>
      </c>
      <c r="B1283" s="2" t="str">
        <f>MID(Original!D1283,8,1)&amp;MID(Original!F1283,8,1)</f>
        <v>A</v>
      </c>
      <c r="C1283" s="17">
        <f t="shared" ref="C1283:C1346" si="100">IF(B1283="A",1,IF(B1283="B",0,""))</f>
        <v>1</v>
      </c>
      <c r="D1283" s="18">
        <f>Original!G1283+1</f>
        <v>6</v>
      </c>
      <c r="E1283" s="18">
        <f>Original!H1283+1</f>
        <v>5</v>
      </c>
      <c r="F1283" s="18">
        <f>10-Original!I1283+1</f>
        <v>10</v>
      </c>
      <c r="G1283" s="18">
        <f>Original!J1283+1</f>
        <v>2</v>
      </c>
      <c r="H1283" s="18">
        <f>Original!K1283+1</f>
        <v>1</v>
      </c>
      <c r="I1283" s="18">
        <f>10-Original!L1283+1</f>
        <v>4</v>
      </c>
      <c r="J1283" s="4">
        <f t="shared" ref="J1283:J1346" si="101">SUM(D1283:I1283)/6</f>
        <v>4.666666666666667</v>
      </c>
      <c r="K1283" s="18">
        <f>Original!M1283</f>
        <v>9</v>
      </c>
      <c r="L1283" s="20" t="str">
        <f>IF(RIGHT(Original!N1283,3)="â‚¬",LEFT(Original!N1283,(LEN(Original!N1283)-3)),Original!N1283)</f>
        <v>100</v>
      </c>
      <c r="M1283" s="21" t="str">
        <f t="shared" ref="M1283:M1346" si="102">IF(OR(RIGHT(L1283,5)="Euro ",RIGHT(L1283,5)=" Euro"),LEFT(L1283,LEN(L1283)-5),L1283)</f>
        <v>100</v>
      </c>
      <c r="N1283" s="5" t="str">
        <f t="shared" ref="N1283:N1346" si="103">M1283</f>
        <v>100</v>
      </c>
      <c r="O1283" s="5">
        <f t="shared" ref="O1283:O1346" si="104">INT($N1283)</f>
        <v>100</v>
      </c>
      <c r="P1283" s="22" t="str">
        <f>IF(Original!O1283="mÃ¤nnlich","0",IF(Original!O1283="weiblich","1",""))</f>
        <v>1</v>
      </c>
      <c r="Q1283" s="22">
        <f>IFERROR(INDEX(Alter!$B$1:$B$7,MATCH(LEFT(Original!P1283,5),Alter!$A$1:$A$7,0)),"")</f>
        <v>2</v>
      </c>
      <c r="R1283" s="23">
        <f>IFERROR(INDEX(Abschluss!$B$1:$B$10,MATCH(Original!Q1283,Abschluss!$A$1:$A$10,0)),"")</f>
        <v>4</v>
      </c>
      <c r="S1283" s="23">
        <f>IFERROR(INDEX(Tätigkeit!$B$1:$B$10,MATCH(Original!R1283,Tätigkeit!$A$1:$A$10,0)),"")</f>
        <v>4</v>
      </c>
      <c r="T1283" s="23">
        <f>IFERROR(INDEX(Berufsfeld!$B$1:$B$16,MATCH(Original!S1283,Berufsfeld!$A$1:$A$16,0)),"")</f>
        <v>11</v>
      </c>
      <c r="U1283" s="23">
        <f>IFERROR(INDEX(Studium!$B$1:$B$11,MATCH(Original!T1283,Studium!$A$1:$A$11,0)),"")</f>
        <v>1</v>
      </c>
      <c r="V1283" s="24">
        <f>IFERROR(INDEX(Einkommen!$B$1:$B$17,MATCH(Original!U1283,Einkommen!$A$1:$A$17,0)),"")</f>
        <v>1</v>
      </c>
      <c r="W1283" s="24">
        <f>IF(Original!V1283="","",Original!V1283+1)</f>
        <v>2</v>
      </c>
      <c r="X1283" s="24">
        <f>IF(Original!W1283="","",Original!W1283+1)</f>
        <v>1</v>
      </c>
      <c r="Y1283" s="25">
        <f>IF(Original!X1283="ja",1,IF(Original!X1283="nein",0,""))</f>
        <v>1</v>
      </c>
      <c r="Z1283" s="25">
        <f>IF(Original!Y1283="ja",0,IF(Original!Y1283="nein",1,""))</f>
        <v>0</v>
      </c>
      <c r="AA1283" s="25">
        <f>IF(OR(Original!Z1283="Meine Meinung zu Amazon hat meine Entscheidung im ersten Teil des Fragebogens nicht beeinflusst.",neu!C1283=0),0,IF(AND(Original!Z1283="Ich habe mich wegen meiner Amazon-Vorbehalte im ersten Teil des Fragebogens fÃ¼r das Spenden entschieden.",neu!C1283=1),1,""))</f>
        <v>0</v>
      </c>
      <c r="AB1283" s="19"/>
    </row>
    <row r="1284" spans="1:28" x14ac:dyDescent="0.3">
      <c r="A1284" s="17">
        <f>IF(ISBLANK(Original!C1284),1,0)</f>
        <v>0</v>
      </c>
      <c r="B1284" s="2" t="str">
        <f>MID(Original!D1284,8,1)&amp;MID(Original!F1284,8,1)</f>
        <v>A</v>
      </c>
      <c r="C1284" s="17">
        <f t="shared" si="100"/>
        <v>1</v>
      </c>
      <c r="D1284" s="18">
        <f>Original!G1284+1</f>
        <v>7</v>
      </c>
      <c r="E1284" s="18">
        <f>Original!H1284+1</f>
        <v>2</v>
      </c>
      <c r="F1284" s="18">
        <f>10-Original!I1284+1</f>
        <v>3</v>
      </c>
      <c r="G1284" s="18">
        <f>Original!J1284+1</f>
        <v>3</v>
      </c>
      <c r="H1284" s="18">
        <f>Original!K1284+1</f>
        <v>1</v>
      </c>
      <c r="I1284" s="18">
        <f>10-Original!L1284+1</f>
        <v>7</v>
      </c>
      <c r="J1284" s="4">
        <f t="shared" si="101"/>
        <v>3.8333333333333335</v>
      </c>
      <c r="K1284" s="18">
        <f>Original!M1284</f>
        <v>6</v>
      </c>
      <c r="L1284" s="20">
        <f>IF(RIGHT(Original!N1284,3)="â‚¬",LEFT(Original!N1284,(LEN(Original!N1284)-3)),Original!N1284)</f>
        <v>300</v>
      </c>
      <c r="M1284" s="21">
        <f t="shared" si="102"/>
        <v>300</v>
      </c>
      <c r="N1284" s="5">
        <f t="shared" si="103"/>
        <v>300</v>
      </c>
      <c r="O1284" s="5">
        <f t="shared" si="104"/>
        <v>300</v>
      </c>
      <c r="P1284" s="22" t="str">
        <f>IF(Original!O1284="mÃ¤nnlich","0",IF(Original!O1284="weiblich","1",""))</f>
        <v>1</v>
      </c>
      <c r="Q1284" s="22">
        <f>IFERROR(INDEX(Alter!$B$1:$B$7,MATCH(LEFT(Original!P1284,5),Alter!$A$1:$A$7,0)),"")</f>
        <v>2</v>
      </c>
      <c r="R1284" s="23">
        <f>IFERROR(INDEX(Abschluss!$B$1:$B$10,MATCH(Original!Q1284,Abschluss!$A$1:$A$10,0)),"")</f>
        <v>7</v>
      </c>
      <c r="S1284" s="23">
        <f>IFERROR(INDEX(Tätigkeit!$B$1:$B$10,MATCH(Original!R1284,Tätigkeit!$A$1:$A$10,0)),"")</f>
        <v>1</v>
      </c>
      <c r="T1284" s="23">
        <f>IFERROR(INDEX(Berufsfeld!$B$1:$B$16,MATCH(Original!S1284,Berufsfeld!$A$1:$A$16,0)),"")</f>
        <v>4</v>
      </c>
      <c r="U1284" s="23">
        <f>IFERROR(INDEX(Studium!$B$1:$B$11,MATCH(Original!T1284,Studium!$A$1:$A$11,0)),"")</f>
        <v>4</v>
      </c>
      <c r="V1284" s="24">
        <f>IFERROR(INDEX(Einkommen!$B$1:$B$17,MATCH(Original!U1284,Einkommen!$A$1:$A$17,0)),"")</f>
        <v>2</v>
      </c>
      <c r="W1284" s="24">
        <f>IF(Original!V1284="","",Original!V1284+1)</f>
        <v>2</v>
      </c>
      <c r="X1284" s="24">
        <f>IF(Original!W1284="","",Original!W1284+1)</f>
        <v>3</v>
      </c>
      <c r="Y1284" s="25">
        <f>IF(Original!X1284="ja",1,IF(Original!X1284="nein",0,""))</f>
        <v>1</v>
      </c>
      <c r="Z1284" s="25">
        <f>IF(Original!Y1284="ja",0,IF(Original!Y1284="nein",1,""))</f>
        <v>0</v>
      </c>
      <c r="AA1284" s="25">
        <f>IF(OR(Original!Z1284="Meine Meinung zu Amazon hat meine Entscheidung im ersten Teil des Fragebogens nicht beeinflusst.",neu!C1284=0),0,IF(AND(Original!Z1284="Ich habe mich wegen meiner Amazon-Vorbehalte im ersten Teil des Fragebogens fÃ¼r das Spenden entschieden.",neu!C1284=1),1,""))</f>
        <v>0</v>
      </c>
      <c r="AB1284" s="19"/>
    </row>
    <row r="1285" spans="1:28" x14ac:dyDescent="0.3">
      <c r="A1285" s="17">
        <f>IF(ISBLANK(Original!C1285),1,0)</f>
        <v>1</v>
      </c>
      <c r="B1285" s="2" t="str">
        <f>MID(Original!D1285,8,1)&amp;MID(Original!F1285,8,1)</f>
        <v>A</v>
      </c>
      <c r="C1285" s="17">
        <f t="shared" si="100"/>
        <v>1</v>
      </c>
      <c r="D1285" s="18">
        <f>Original!G1285+1</f>
        <v>6</v>
      </c>
      <c r="E1285" s="18">
        <f>Original!H1285+1</f>
        <v>4</v>
      </c>
      <c r="F1285" s="18">
        <f>10-Original!I1285+1</f>
        <v>3</v>
      </c>
      <c r="G1285" s="18">
        <f>Original!J1285+1</f>
        <v>4</v>
      </c>
      <c r="H1285" s="18">
        <f>Original!K1285+1</f>
        <v>1</v>
      </c>
      <c r="I1285" s="18">
        <f>10-Original!L1285+1</f>
        <v>4</v>
      </c>
      <c r="J1285" s="4">
        <f t="shared" si="101"/>
        <v>3.6666666666666665</v>
      </c>
      <c r="K1285" s="18">
        <f>Original!M1285</f>
        <v>7</v>
      </c>
      <c r="L1285" s="20">
        <f>IF(RIGHT(Original!N1285,3)="â‚¬",LEFT(Original!N1285,(LEN(Original!N1285)-3)),Original!N1285)</f>
        <v>200</v>
      </c>
      <c r="M1285" s="21">
        <f t="shared" si="102"/>
        <v>200</v>
      </c>
      <c r="N1285" s="5">
        <f t="shared" si="103"/>
        <v>200</v>
      </c>
      <c r="O1285" s="5">
        <f t="shared" si="104"/>
        <v>200</v>
      </c>
      <c r="P1285" s="22" t="str">
        <f>IF(Original!O1285="mÃ¤nnlich","0",IF(Original!O1285="weiblich","1",""))</f>
        <v>1</v>
      </c>
      <c r="Q1285" s="22">
        <f>IFERROR(INDEX(Alter!$B$1:$B$7,MATCH(LEFT(Original!P1285,5),Alter!$A$1:$A$7,0)),"")</f>
        <v>3</v>
      </c>
      <c r="R1285" s="23">
        <f>IFERROR(INDEX(Abschluss!$B$1:$B$10,MATCH(Original!Q1285,Abschluss!$A$1:$A$10,0)),"")</f>
        <v>8</v>
      </c>
      <c r="S1285" s="23">
        <f>IFERROR(INDEX(Tätigkeit!$B$1:$B$10,MATCH(Original!R1285,Tätigkeit!$A$1:$A$10,0)),"")</f>
        <v>2</v>
      </c>
      <c r="T1285" s="23">
        <f>IFERROR(INDEX(Berufsfeld!$B$1:$B$16,MATCH(Original!S1285,Berufsfeld!$A$1:$A$16,0)),"")</f>
        <v>4</v>
      </c>
      <c r="U1285" s="23">
        <f>IFERROR(INDEX(Studium!$B$1:$B$11,MATCH(Original!T1285,Studium!$A$1:$A$11,0)),"")</f>
        <v>1</v>
      </c>
      <c r="V1285" s="24">
        <f>IFERROR(INDEX(Einkommen!$B$1:$B$17,MATCH(Original!U1285,Einkommen!$A$1:$A$17,0)),"")</f>
        <v>7</v>
      </c>
      <c r="W1285" s="24">
        <f>IF(Original!V1285="","",Original!V1285+1)</f>
        <v>2</v>
      </c>
      <c r="X1285" s="24">
        <f>IF(Original!W1285="","",Original!W1285+1)</f>
        <v>4</v>
      </c>
      <c r="Y1285" s="25">
        <f>IF(Original!X1285="ja",1,IF(Original!X1285="nein",0,""))</f>
        <v>1</v>
      </c>
      <c r="Z1285" s="25">
        <f>IF(Original!Y1285="ja",0,IF(Original!Y1285="nein",1,""))</f>
        <v>0</v>
      </c>
      <c r="AA1285" s="25">
        <f>IF(OR(Original!Z1285="Meine Meinung zu Amazon hat meine Entscheidung im ersten Teil des Fragebogens nicht beeinflusst.",neu!C1285=0),0,IF(AND(Original!Z1285="Ich habe mich wegen meiner Amazon-Vorbehalte im ersten Teil des Fragebogens fÃ¼r das Spenden entschieden.",neu!C1285=1),1,""))</f>
        <v>0</v>
      </c>
      <c r="AB1285" s="19"/>
    </row>
    <row r="1286" spans="1:28" x14ac:dyDescent="0.3">
      <c r="A1286" s="17">
        <f>IF(ISBLANK(Original!C1286),1,0)</f>
        <v>1</v>
      </c>
      <c r="B1286" s="2" t="str">
        <f>MID(Original!D1286,8,1)&amp;MID(Original!F1286,8,1)</f>
        <v>A</v>
      </c>
      <c r="C1286" s="17">
        <f t="shared" si="100"/>
        <v>1</v>
      </c>
      <c r="D1286" s="18">
        <f>Original!G1286+1</f>
        <v>6</v>
      </c>
      <c r="E1286" s="18">
        <f>Original!H1286+1</f>
        <v>4</v>
      </c>
      <c r="F1286" s="18">
        <f>10-Original!I1286+1</f>
        <v>3</v>
      </c>
      <c r="G1286" s="18">
        <f>Original!J1286+1</f>
        <v>7</v>
      </c>
      <c r="H1286" s="18">
        <f>Original!K1286+1</f>
        <v>4</v>
      </c>
      <c r="I1286" s="18">
        <f>10-Original!L1286+1</f>
        <v>4</v>
      </c>
      <c r="J1286" s="4">
        <f t="shared" si="101"/>
        <v>4.666666666666667</v>
      </c>
      <c r="K1286" s="18">
        <f>Original!M1286</f>
        <v>9</v>
      </c>
      <c r="L1286" s="20">
        <f>IF(RIGHT(Original!N1286,3)="â‚¬",LEFT(Original!N1286,(LEN(Original!N1286)-3)),Original!N1286)</f>
        <v>500</v>
      </c>
      <c r="M1286" s="21">
        <f t="shared" si="102"/>
        <v>500</v>
      </c>
      <c r="N1286" s="5">
        <f t="shared" si="103"/>
        <v>500</v>
      </c>
      <c r="O1286" s="5">
        <f t="shared" si="104"/>
        <v>500</v>
      </c>
      <c r="P1286" s="22" t="str">
        <f>IF(Original!O1286="mÃ¤nnlich","0",IF(Original!O1286="weiblich","1",""))</f>
        <v>1</v>
      </c>
      <c r="Q1286" s="22">
        <f>IFERROR(INDEX(Alter!$B$1:$B$7,MATCH(LEFT(Original!P1286,5),Alter!$A$1:$A$7,0)),"")</f>
        <v>2</v>
      </c>
      <c r="R1286" s="23">
        <f>IFERROR(INDEX(Abschluss!$B$1:$B$10,MATCH(Original!Q1286,Abschluss!$A$1:$A$10,0)),"")</f>
        <v>4</v>
      </c>
      <c r="S1286" s="23">
        <f>IFERROR(INDEX(Tätigkeit!$B$1:$B$10,MATCH(Original!R1286,Tätigkeit!$A$1:$A$10,0)),"")</f>
        <v>1</v>
      </c>
      <c r="T1286" s="23">
        <f>IFERROR(INDEX(Berufsfeld!$B$1:$B$16,MATCH(Original!S1286,Berufsfeld!$A$1:$A$16,0)),"")</f>
        <v>8</v>
      </c>
      <c r="U1286" s="23">
        <f>IFERROR(INDEX(Studium!$B$1:$B$11,MATCH(Original!T1286,Studium!$A$1:$A$11,0)),"")</f>
        <v>5</v>
      </c>
      <c r="V1286" s="24">
        <f>IFERROR(INDEX(Einkommen!$B$1:$B$17,MATCH(Original!U1286,Einkommen!$A$1:$A$17,0)),"")</f>
        <v>2</v>
      </c>
      <c r="W1286" s="24">
        <f>IF(Original!V1286="","",Original!V1286+1)</f>
        <v>2</v>
      </c>
      <c r="X1286" s="24">
        <f>IF(Original!W1286="","",Original!W1286+1)</f>
        <v>4</v>
      </c>
      <c r="Y1286" s="25">
        <f>IF(Original!X1286="ja",1,IF(Original!X1286="nein",0,""))</f>
        <v>1</v>
      </c>
      <c r="Z1286" s="25">
        <f>IF(Original!Y1286="ja",0,IF(Original!Y1286="nein",1,""))</f>
        <v>0</v>
      </c>
      <c r="AA1286" s="25">
        <f>IF(OR(Original!Z1286="Meine Meinung zu Amazon hat meine Entscheidung im ersten Teil des Fragebogens nicht beeinflusst.",neu!C1286=0),0,IF(AND(Original!Z1286="Ich habe mich wegen meiner Amazon-Vorbehalte im ersten Teil des Fragebogens fÃ¼r das Spenden entschieden.",neu!C1286=1),1,""))</f>
        <v>0</v>
      </c>
      <c r="AB1286" s="19"/>
    </row>
    <row r="1287" spans="1:28" x14ac:dyDescent="0.3">
      <c r="A1287" s="17">
        <f>IF(ISBLANK(Original!C1287),1,0)</f>
        <v>1</v>
      </c>
      <c r="B1287" s="2" t="str">
        <f>MID(Original!D1287,8,1)&amp;MID(Original!F1287,8,1)</f>
        <v>A</v>
      </c>
      <c r="C1287" s="17">
        <f t="shared" si="100"/>
        <v>1</v>
      </c>
      <c r="D1287" s="18">
        <f>Original!G1287+1</f>
        <v>10</v>
      </c>
      <c r="E1287" s="18">
        <f>Original!H1287+1</f>
        <v>3</v>
      </c>
      <c r="F1287" s="18">
        <f>10-Original!I1287+1</f>
        <v>7</v>
      </c>
      <c r="G1287" s="18">
        <f>Original!J1287+1</f>
        <v>4</v>
      </c>
      <c r="H1287" s="18">
        <f>Original!K1287+1</f>
        <v>8</v>
      </c>
      <c r="I1287" s="18">
        <f>10-Original!L1287+1</f>
        <v>4</v>
      </c>
      <c r="J1287" s="4">
        <f t="shared" si="101"/>
        <v>6</v>
      </c>
      <c r="K1287" s="18">
        <f>Original!M1287</f>
        <v>5</v>
      </c>
      <c r="L1287" s="20">
        <f>IF(RIGHT(Original!N1287,3)="â‚¬",LEFT(Original!N1287,(LEN(Original!N1287)-3)),Original!N1287)</f>
        <v>0</v>
      </c>
      <c r="M1287" s="21">
        <f t="shared" si="102"/>
        <v>0</v>
      </c>
      <c r="N1287" s="5">
        <f t="shared" si="103"/>
        <v>0</v>
      </c>
      <c r="O1287" s="5">
        <f t="shared" si="104"/>
        <v>0</v>
      </c>
      <c r="P1287" s="22" t="str">
        <f>IF(Original!O1287="mÃ¤nnlich","0",IF(Original!O1287="weiblich","1",""))</f>
        <v>0</v>
      </c>
      <c r="Q1287" s="22">
        <f>IFERROR(INDEX(Alter!$B$1:$B$7,MATCH(LEFT(Original!P1287,5),Alter!$A$1:$A$7,0)),"")</f>
        <v>2</v>
      </c>
      <c r="R1287" s="23">
        <f>IFERROR(INDEX(Abschluss!$B$1:$B$10,MATCH(Original!Q1287,Abschluss!$A$1:$A$10,0)),"")</f>
        <v>7</v>
      </c>
      <c r="S1287" s="23">
        <f>IFERROR(INDEX(Tätigkeit!$B$1:$B$10,MATCH(Original!R1287,Tätigkeit!$A$1:$A$10,0)),"")</f>
        <v>1</v>
      </c>
      <c r="T1287" s="23">
        <f>IFERROR(INDEX(Berufsfeld!$B$1:$B$16,MATCH(Original!S1287,Berufsfeld!$A$1:$A$16,0)),"")</f>
        <v>6</v>
      </c>
      <c r="U1287" s="23">
        <f>IFERROR(INDEX(Studium!$B$1:$B$11,MATCH(Original!T1287,Studium!$A$1:$A$11,0)),"")</f>
        <v>2</v>
      </c>
      <c r="V1287" s="24">
        <f>IFERROR(INDEX(Einkommen!$B$1:$B$17,MATCH(Original!U1287,Einkommen!$A$1:$A$17,0)),"")</f>
        <v>4</v>
      </c>
      <c r="W1287" s="24">
        <f>IF(Original!V1287="","",Original!V1287+1)</f>
        <v>5</v>
      </c>
      <c r="X1287" s="24">
        <f>IF(Original!W1287="","",Original!W1287+1)</f>
        <v>4</v>
      </c>
      <c r="Y1287" s="25">
        <f>IF(Original!X1287="ja",1,IF(Original!X1287="nein",0,""))</f>
        <v>1</v>
      </c>
      <c r="Z1287" s="25">
        <f>IF(Original!Y1287="ja",0,IF(Original!Y1287="nein",1,""))</f>
        <v>0</v>
      </c>
      <c r="AA1287" s="25">
        <f>IF(OR(Original!Z1287="Meine Meinung zu Amazon hat meine Entscheidung im ersten Teil des Fragebogens nicht beeinflusst.",neu!C1287=0),0,IF(AND(Original!Z1287="Ich habe mich wegen meiner Amazon-Vorbehalte im ersten Teil des Fragebogens fÃ¼r das Spenden entschieden.",neu!C1287=1),1,""))</f>
        <v>1</v>
      </c>
      <c r="AB1287" s="19"/>
    </row>
    <row r="1288" spans="1:28" x14ac:dyDescent="0.3">
      <c r="A1288" s="17">
        <f>IF(ISBLANK(Original!C1288),1,0)</f>
        <v>1</v>
      </c>
      <c r="B1288" s="2" t="str">
        <f>MID(Original!D1288,8,1)&amp;MID(Original!F1288,8,1)</f>
        <v>A</v>
      </c>
      <c r="C1288" s="17">
        <f t="shared" si="100"/>
        <v>1</v>
      </c>
      <c r="D1288" s="18">
        <f>Original!G1288+1</f>
        <v>8</v>
      </c>
      <c r="E1288" s="18">
        <f>Original!H1288+1</f>
        <v>8</v>
      </c>
      <c r="F1288" s="18">
        <f>10-Original!I1288+1</f>
        <v>4</v>
      </c>
      <c r="G1288" s="18">
        <f>Original!J1288+1</f>
        <v>3</v>
      </c>
      <c r="H1288" s="18">
        <f>Original!K1288+1</f>
        <v>3</v>
      </c>
      <c r="I1288" s="18">
        <f>10-Original!L1288+1</f>
        <v>3</v>
      </c>
      <c r="J1288" s="4">
        <f t="shared" si="101"/>
        <v>4.833333333333333</v>
      </c>
      <c r="K1288" s="18">
        <f>Original!M1288</f>
        <v>10</v>
      </c>
      <c r="L1288" s="20">
        <f>IF(RIGHT(Original!N1288,3)="â‚¬",LEFT(Original!N1288,(LEN(Original!N1288)-3)),Original!N1288)</f>
        <v>700</v>
      </c>
      <c r="M1288" s="21">
        <f t="shared" si="102"/>
        <v>700</v>
      </c>
      <c r="N1288" s="5">
        <f t="shared" si="103"/>
        <v>700</v>
      </c>
      <c r="O1288" s="5">
        <f t="shared" si="104"/>
        <v>700</v>
      </c>
      <c r="P1288" s="22" t="str">
        <f>IF(Original!O1288="mÃ¤nnlich","0",IF(Original!O1288="weiblich","1",""))</f>
        <v>1</v>
      </c>
      <c r="Q1288" s="22">
        <f>IFERROR(INDEX(Alter!$B$1:$B$7,MATCH(LEFT(Original!P1288,5),Alter!$A$1:$A$7,0)),"")</f>
        <v>2</v>
      </c>
      <c r="R1288" s="23">
        <f>IFERROR(INDEX(Abschluss!$B$1:$B$10,MATCH(Original!Q1288,Abschluss!$A$1:$A$10,0)),"")</f>
        <v>4</v>
      </c>
      <c r="S1288" s="23">
        <f>IFERROR(INDEX(Tätigkeit!$B$1:$B$10,MATCH(Original!R1288,Tätigkeit!$A$1:$A$10,0)),"")</f>
        <v>1</v>
      </c>
      <c r="T1288" s="23">
        <f>IFERROR(INDEX(Berufsfeld!$B$1:$B$16,MATCH(Original!S1288,Berufsfeld!$A$1:$A$16,0)),"")</f>
        <v>1</v>
      </c>
      <c r="U1288" s="23">
        <f>IFERROR(INDEX(Studium!$B$1:$B$11,MATCH(Original!T1288,Studium!$A$1:$A$11,0)),"")</f>
        <v>2</v>
      </c>
      <c r="V1288" s="24">
        <f>IFERROR(INDEX(Einkommen!$B$1:$B$17,MATCH(Original!U1288,Einkommen!$A$1:$A$17,0)),"")</f>
        <v>2</v>
      </c>
      <c r="W1288" s="24">
        <f>IF(Original!V1288="","",Original!V1288+1)</f>
        <v>5</v>
      </c>
      <c r="X1288" s="24">
        <f>IF(Original!W1288="","",Original!W1288+1)</f>
        <v>4</v>
      </c>
      <c r="Y1288" s="25">
        <f>IF(Original!X1288="ja",1,IF(Original!X1288="nein",0,""))</f>
        <v>1</v>
      </c>
      <c r="Z1288" s="25">
        <f>IF(Original!Y1288="ja",0,IF(Original!Y1288="nein",1,""))</f>
        <v>0</v>
      </c>
      <c r="AA1288" s="25">
        <f>IF(OR(Original!Z1288="Meine Meinung zu Amazon hat meine Entscheidung im ersten Teil des Fragebogens nicht beeinflusst.",neu!C1288=0),0,IF(AND(Original!Z1288="Ich habe mich wegen meiner Amazon-Vorbehalte im ersten Teil des Fragebogens fÃ¼r das Spenden entschieden.",neu!C1288=1),1,""))</f>
        <v>1</v>
      </c>
      <c r="AB1288" s="19"/>
    </row>
    <row r="1289" spans="1:28" x14ac:dyDescent="0.3">
      <c r="A1289" s="17">
        <f>IF(ISBLANK(Original!C1289),1,0)</f>
        <v>1</v>
      </c>
      <c r="B1289" s="2" t="str">
        <f>MID(Original!D1289,8,1)&amp;MID(Original!F1289,8,1)</f>
        <v>A</v>
      </c>
      <c r="C1289" s="17">
        <f t="shared" si="100"/>
        <v>1</v>
      </c>
      <c r="D1289" s="18">
        <f>Original!G1289+1</f>
        <v>9</v>
      </c>
      <c r="E1289" s="18">
        <f>Original!H1289+1</f>
        <v>3</v>
      </c>
      <c r="F1289" s="18">
        <f>10-Original!I1289+1</f>
        <v>3</v>
      </c>
      <c r="G1289" s="18">
        <f>Original!J1289+1</f>
        <v>10</v>
      </c>
      <c r="H1289" s="18">
        <f>Original!K1289+1</f>
        <v>1</v>
      </c>
      <c r="I1289" s="18">
        <f>10-Original!L1289+1</f>
        <v>9</v>
      </c>
      <c r="J1289" s="4">
        <f t="shared" si="101"/>
        <v>5.833333333333333</v>
      </c>
      <c r="K1289" s="18">
        <f>Original!M1289</f>
        <v>6</v>
      </c>
      <c r="L1289" s="20">
        <f>IF(RIGHT(Original!N1289,3)="â‚¬",LEFT(Original!N1289,(LEN(Original!N1289)-3)),Original!N1289)</f>
        <v>0</v>
      </c>
      <c r="M1289" s="21">
        <f t="shared" si="102"/>
        <v>0</v>
      </c>
      <c r="N1289" s="5">
        <f t="shared" si="103"/>
        <v>0</v>
      </c>
      <c r="O1289" s="5">
        <f t="shared" si="104"/>
        <v>0</v>
      </c>
      <c r="P1289" s="22" t="str">
        <f>IF(Original!O1289="mÃ¤nnlich","0",IF(Original!O1289="weiblich","1",""))</f>
        <v>1</v>
      </c>
      <c r="Q1289" s="22">
        <f>IFERROR(INDEX(Alter!$B$1:$B$7,MATCH(LEFT(Original!P1289,5),Alter!$A$1:$A$7,0)),"")</f>
        <v>2</v>
      </c>
      <c r="R1289" s="23">
        <f>IFERROR(INDEX(Abschluss!$B$1:$B$10,MATCH(Original!Q1289,Abschluss!$A$1:$A$10,0)),"")</f>
        <v>4</v>
      </c>
      <c r="S1289" s="23">
        <f>IFERROR(INDEX(Tätigkeit!$B$1:$B$10,MATCH(Original!R1289,Tätigkeit!$A$1:$A$10,0)),"")</f>
        <v>1</v>
      </c>
      <c r="T1289" s="23">
        <f>IFERROR(INDEX(Berufsfeld!$B$1:$B$16,MATCH(Original!S1289,Berufsfeld!$A$1:$A$16,0)),"")</f>
        <v>1</v>
      </c>
      <c r="U1289" s="23">
        <f>IFERROR(INDEX(Studium!$B$1:$B$11,MATCH(Original!T1289,Studium!$A$1:$A$11,0)),"")</f>
        <v>7</v>
      </c>
      <c r="V1289" s="24">
        <f>IFERROR(INDEX(Einkommen!$B$1:$B$17,MATCH(Original!U1289,Einkommen!$A$1:$A$17,0)),"")</f>
        <v>2</v>
      </c>
      <c r="W1289" s="24">
        <f>IF(Original!V1289="","",Original!V1289+1)</f>
        <v>4</v>
      </c>
      <c r="X1289" s="24">
        <f>IF(Original!W1289="","",Original!W1289+1)</f>
        <v>4</v>
      </c>
      <c r="Y1289" s="25">
        <f>IF(Original!X1289="ja",1,IF(Original!X1289="nein",0,""))</f>
        <v>1</v>
      </c>
      <c r="Z1289" s="25">
        <f>IF(Original!Y1289="ja",0,IF(Original!Y1289="nein",1,""))</f>
        <v>0</v>
      </c>
      <c r="AA1289" s="25">
        <f>IF(OR(Original!Z1289="Meine Meinung zu Amazon hat meine Entscheidung im ersten Teil des Fragebogens nicht beeinflusst.",neu!C1289=0),0,IF(AND(Original!Z1289="Ich habe mich wegen meiner Amazon-Vorbehalte im ersten Teil des Fragebogens fÃ¼r das Spenden entschieden.",neu!C1289=1),1,""))</f>
        <v>0</v>
      </c>
      <c r="AB1289" s="19"/>
    </row>
    <row r="1290" spans="1:28" x14ac:dyDescent="0.3">
      <c r="A1290" s="17">
        <f>IF(ISBLANK(Original!C1290),1,0)</f>
        <v>0</v>
      </c>
      <c r="B1290" s="2" t="str">
        <f>MID(Original!D1290,8,1)&amp;MID(Original!F1290,8,1)</f>
        <v>A</v>
      </c>
      <c r="C1290" s="17">
        <f t="shared" si="100"/>
        <v>1</v>
      </c>
      <c r="D1290" s="18">
        <f>Original!G1290+1</f>
        <v>7</v>
      </c>
      <c r="E1290" s="18">
        <f>Original!H1290+1</f>
        <v>4</v>
      </c>
      <c r="F1290" s="18">
        <f>10-Original!I1290+1</f>
        <v>5</v>
      </c>
      <c r="G1290" s="18">
        <f>Original!J1290+1</f>
        <v>5</v>
      </c>
      <c r="H1290" s="18">
        <f>Original!K1290+1</f>
        <v>3</v>
      </c>
      <c r="I1290" s="18">
        <f>10-Original!L1290+1</f>
        <v>7</v>
      </c>
      <c r="J1290" s="4">
        <f t="shared" si="101"/>
        <v>5.166666666666667</v>
      </c>
      <c r="K1290" s="18">
        <f>Original!M1290</f>
        <v>4</v>
      </c>
      <c r="L1290" s="20">
        <f>IF(RIGHT(Original!N1290,3)="â‚¬",LEFT(Original!N1290,(LEN(Original!N1290)-3)),Original!N1290)</f>
        <v>100</v>
      </c>
      <c r="M1290" s="21">
        <f t="shared" si="102"/>
        <v>100</v>
      </c>
      <c r="N1290" s="5">
        <f t="shared" si="103"/>
        <v>100</v>
      </c>
      <c r="O1290" s="5">
        <f t="shared" si="104"/>
        <v>100</v>
      </c>
      <c r="P1290" s="22" t="str">
        <f>IF(Original!O1290="mÃ¤nnlich","0",IF(Original!O1290="weiblich","1",""))</f>
        <v>0</v>
      </c>
      <c r="Q1290" s="22">
        <f>IFERROR(INDEX(Alter!$B$1:$B$7,MATCH(LEFT(Original!P1290,5),Alter!$A$1:$A$7,0)),"")</f>
        <v>2</v>
      </c>
      <c r="R1290" s="23">
        <f>IFERROR(INDEX(Abschluss!$B$1:$B$10,MATCH(Original!Q1290,Abschluss!$A$1:$A$10,0)),"")</f>
        <v>4</v>
      </c>
      <c r="S1290" s="23">
        <f>IFERROR(INDEX(Tätigkeit!$B$1:$B$10,MATCH(Original!R1290,Tätigkeit!$A$1:$A$10,0)),"")</f>
        <v>1</v>
      </c>
      <c r="T1290" s="23">
        <f>IFERROR(INDEX(Berufsfeld!$B$1:$B$16,MATCH(Original!S1290,Berufsfeld!$A$1:$A$16,0)),"")</f>
        <v>1</v>
      </c>
      <c r="U1290" s="23">
        <f>IFERROR(INDEX(Studium!$B$1:$B$11,MATCH(Original!T1290,Studium!$A$1:$A$11,0)),"")</f>
        <v>2</v>
      </c>
      <c r="V1290" s="24">
        <f>IFERROR(INDEX(Einkommen!$B$1:$B$17,MATCH(Original!U1290,Einkommen!$A$1:$A$17,0)),"")</f>
        <v>1</v>
      </c>
      <c r="W1290" s="24">
        <f>IF(Original!V1290="","",Original!V1290+1)</f>
        <v>4</v>
      </c>
      <c r="X1290" s="24">
        <f>IF(Original!W1290="","",Original!W1290+1)</f>
        <v>3</v>
      </c>
      <c r="Y1290" s="25">
        <f>IF(Original!X1290="ja",1,IF(Original!X1290="nein",0,""))</f>
        <v>1</v>
      </c>
      <c r="Z1290" s="25">
        <f>IF(Original!Y1290="ja",0,IF(Original!Y1290="nein",1,""))</f>
        <v>0</v>
      </c>
      <c r="AA1290" s="25">
        <f>IF(OR(Original!Z1290="Meine Meinung zu Amazon hat meine Entscheidung im ersten Teil des Fragebogens nicht beeinflusst.",neu!C1290=0),0,IF(AND(Original!Z1290="Ich habe mich wegen meiner Amazon-Vorbehalte im ersten Teil des Fragebogens fÃ¼r das Spenden entschieden.",neu!C1290=1),1,""))</f>
        <v>0</v>
      </c>
      <c r="AB1290" s="19"/>
    </row>
    <row r="1291" spans="1:28" x14ac:dyDescent="0.3">
      <c r="A1291" s="17">
        <f>IF(ISBLANK(Original!C1291),1,0)</f>
        <v>0</v>
      </c>
      <c r="B1291" s="2" t="str">
        <f>MID(Original!D1291,8,1)&amp;MID(Original!F1291,8,1)</f>
        <v>A</v>
      </c>
      <c r="C1291" s="17">
        <f t="shared" si="100"/>
        <v>1</v>
      </c>
      <c r="D1291" s="18">
        <f>Original!G1291+1</f>
        <v>8</v>
      </c>
      <c r="E1291" s="18">
        <f>Original!H1291+1</f>
        <v>8</v>
      </c>
      <c r="F1291" s="18">
        <f>10-Original!I1291+1</f>
        <v>4</v>
      </c>
      <c r="G1291" s="18">
        <f>Original!J1291+1</f>
        <v>5</v>
      </c>
      <c r="H1291" s="18">
        <f>Original!K1291+1</f>
        <v>4</v>
      </c>
      <c r="I1291" s="18">
        <f>10-Original!L1291+1</f>
        <v>7</v>
      </c>
      <c r="J1291" s="4">
        <f t="shared" si="101"/>
        <v>6</v>
      </c>
      <c r="K1291" s="18">
        <f>Original!M1291</f>
        <v>8</v>
      </c>
      <c r="L1291" s="20">
        <f>IF(RIGHT(Original!N1291,3)="â‚¬",LEFT(Original!N1291,(LEN(Original!N1291)-3)),Original!N1291)</f>
        <v>50</v>
      </c>
      <c r="M1291" s="21">
        <f t="shared" si="102"/>
        <v>50</v>
      </c>
      <c r="N1291" s="5">
        <f t="shared" si="103"/>
        <v>50</v>
      </c>
      <c r="O1291" s="5">
        <f t="shared" si="104"/>
        <v>50</v>
      </c>
      <c r="P1291" s="22" t="str">
        <f>IF(Original!O1291="mÃ¤nnlich","0",IF(Original!O1291="weiblich","1",""))</f>
        <v>1</v>
      </c>
      <c r="Q1291" s="22">
        <f>IFERROR(INDEX(Alter!$B$1:$B$7,MATCH(LEFT(Original!P1291,5),Alter!$A$1:$A$7,0)),"")</f>
        <v>2</v>
      </c>
      <c r="R1291" s="23">
        <f>IFERROR(INDEX(Abschluss!$B$1:$B$10,MATCH(Original!Q1291,Abschluss!$A$1:$A$10,0)),"")</f>
        <v>4</v>
      </c>
      <c r="S1291" s="23">
        <f>IFERROR(INDEX(Tätigkeit!$B$1:$B$10,MATCH(Original!R1291,Tätigkeit!$A$1:$A$10,0)),"")</f>
        <v>1</v>
      </c>
      <c r="T1291" s="23">
        <f>IFERROR(INDEX(Berufsfeld!$B$1:$B$16,MATCH(Original!S1291,Berufsfeld!$A$1:$A$16,0)),"")</f>
        <v>12</v>
      </c>
      <c r="U1291" s="23">
        <f>IFERROR(INDEX(Studium!$B$1:$B$11,MATCH(Original!T1291,Studium!$A$1:$A$11,0)),"")</f>
        <v>10</v>
      </c>
      <c r="V1291" s="24">
        <f>IFERROR(INDEX(Einkommen!$B$1:$B$17,MATCH(Original!U1291,Einkommen!$A$1:$A$17,0)),"")</f>
        <v>2</v>
      </c>
      <c r="W1291" s="24">
        <f>IF(Original!V1291="","",Original!V1291+1)</f>
        <v>4</v>
      </c>
      <c r="X1291" s="24">
        <f>IF(Original!W1291="","",Original!W1291+1)</f>
        <v>2</v>
      </c>
      <c r="Y1291" s="25">
        <f>IF(Original!X1291="ja",1,IF(Original!X1291="nein",0,""))</f>
        <v>1</v>
      </c>
      <c r="Z1291" s="25">
        <f>IF(Original!Y1291="ja",0,IF(Original!Y1291="nein",1,""))</f>
        <v>0</v>
      </c>
      <c r="AA1291" s="25">
        <f>IF(OR(Original!Z1291="Meine Meinung zu Amazon hat meine Entscheidung im ersten Teil des Fragebogens nicht beeinflusst.",neu!C1291=0),0,IF(AND(Original!Z1291="Ich habe mich wegen meiner Amazon-Vorbehalte im ersten Teil des Fragebogens fÃ¼r das Spenden entschieden.",neu!C1291=1),1,""))</f>
        <v>0</v>
      </c>
      <c r="AB1291" s="19"/>
    </row>
    <row r="1292" spans="1:28" x14ac:dyDescent="0.3">
      <c r="A1292" s="17">
        <f>IF(ISBLANK(Original!C1292),1,0)</f>
        <v>0</v>
      </c>
      <c r="B1292" s="2" t="str">
        <f>MID(Original!D1292,8,1)&amp;MID(Original!F1292,8,1)</f>
        <v>A</v>
      </c>
      <c r="C1292" s="17">
        <f t="shared" si="100"/>
        <v>1</v>
      </c>
      <c r="D1292" s="18">
        <f>Original!G1292+1</f>
        <v>7</v>
      </c>
      <c r="E1292" s="18">
        <f>Original!H1292+1</f>
        <v>4</v>
      </c>
      <c r="F1292" s="18">
        <f>10-Original!I1292+1</f>
        <v>4</v>
      </c>
      <c r="G1292" s="18">
        <f>Original!J1292+1</f>
        <v>4</v>
      </c>
      <c r="H1292" s="18">
        <f>Original!K1292+1</f>
        <v>2</v>
      </c>
      <c r="I1292" s="18">
        <f>10-Original!L1292+1</f>
        <v>4</v>
      </c>
      <c r="J1292" s="4">
        <f t="shared" si="101"/>
        <v>4.166666666666667</v>
      </c>
      <c r="K1292" s="18">
        <f>Original!M1292</f>
        <v>6</v>
      </c>
      <c r="L1292" s="20" t="str">
        <f>IF(RIGHT(Original!N1292,3)="â‚¬",LEFT(Original!N1292,(LEN(Original!N1292)-3)),Original!N1292)</f>
        <v xml:space="preserve">0 </v>
      </c>
      <c r="M1292" s="21" t="str">
        <f t="shared" si="102"/>
        <v xml:space="preserve">0 </v>
      </c>
      <c r="N1292" s="5" t="str">
        <f t="shared" si="103"/>
        <v xml:space="preserve">0 </v>
      </c>
      <c r="O1292" s="5">
        <f t="shared" si="104"/>
        <v>0</v>
      </c>
      <c r="P1292" s="22" t="str">
        <f>IF(Original!O1292="mÃ¤nnlich","0",IF(Original!O1292="weiblich","1",""))</f>
        <v>1</v>
      </c>
      <c r="Q1292" s="22">
        <f>IFERROR(INDEX(Alter!$B$1:$B$7,MATCH(LEFT(Original!P1292,5),Alter!$A$1:$A$7,0)),"")</f>
        <v>3</v>
      </c>
      <c r="R1292" s="23">
        <f>IFERROR(INDEX(Abschluss!$B$1:$B$10,MATCH(Original!Q1292,Abschluss!$A$1:$A$10,0)),"")</f>
        <v>7</v>
      </c>
      <c r="S1292" s="23">
        <f>IFERROR(INDEX(Tätigkeit!$B$1:$B$10,MATCH(Original!R1292,Tätigkeit!$A$1:$A$10,0)),"")</f>
        <v>2</v>
      </c>
      <c r="T1292" s="23">
        <f>IFERROR(INDEX(Berufsfeld!$B$1:$B$16,MATCH(Original!S1292,Berufsfeld!$A$1:$A$16,0)),"")</f>
        <v>6</v>
      </c>
      <c r="U1292" s="23">
        <f>IFERROR(INDEX(Studium!$B$1:$B$11,MATCH(Original!T1292,Studium!$A$1:$A$11,0)),"")</f>
        <v>1</v>
      </c>
      <c r="V1292" s="24">
        <f>IFERROR(INDEX(Einkommen!$B$1:$B$17,MATCH(Original!U1292,Einkommen!$A$1:$A$17,0)),"")</f>
        <v>2</v>
      </c>
      <c r="W1292" s="24">
        <f>IF(Original!V1292="","",Original!V1292+1)</f>
        <v>1</v>
      </c>
      <c r="X1292" s="24">
        <f>IF(Original!W1292="","",Original!W1292+1)</f>
        <v>3</v>
      </c>
      <c r="Y1292" s="25">
        <f>IF(Original!X1292="ja",1,IF(Original!X1292="nein",0,""))</f>
        <v>1</v>
      </c>
      <c r="Z1292" s="25">
        <f>IF(Original!Y1292="ja",0,IF(Original!Y1292="nein",1,""))</f>
        <v>0</v>
      </c>
      <c r="AA1292" s="25">
        <f>IF(OR(Original!Z1292="Meine Meinung zu Amazon hat meine Entscheidung im ersten Teil des Fragebogens nicht beeinflusst.",neu!C1292=0),0,IF(AND(Original!Z1292="Ich habe mich wegen meiner Amazon-Vorbehalte im ersten Teil des Fragebogens fÃ¼r das Spenden entschieden.",neu!C1292=1),1,""))</f>
        <v>0</v>
      </c>
      <c r="AB1292" s="19"/>
    </row>
    <row r="1293" spans="1:28" x14ac:dyDescent="0.3">
      <c r="A1293" s="17">
        <f>IF(ISBLANK(Original!C1293),1,0)</f>
        <v>0</v>
      </c>
      <c r="B1293" s="2" t="str">
        <f>MID(Original!D1293,8,1)&amp;MID(Original!F1293,8,1)</f>
        <v>A</v>
      </c>
      <c r="C1293" s="17">
        <f t="shared" si="100"/>
        <v>1</v>
      </c>
      <c r="D1293" s="18">
        <f>Original!G1293+1</f>
        <v>4</v>
      </c>
      <c r="E1293" s="18">
        <f>Original!H1293+1</f>
        <v>4</v>
      </c>
      <c r="F1293" s="18">
        <f>10-Original!I1293+1</f>
        <v>3</v>
      </c>
      <c r="G1293" s="18">
        <f>Original!J1293+1</f>
        <v>5</v>
      </c>
      <c r="H1293" s="18">
        <f>Original!K1293+1</f>
        <v>4</v>
      </c>
      <c r="I1293" s="18">
        <f>10-Original!L1293+1</f>
        <v>4</v>
      </c>
      <c r="J1293" s="4">
        <f t="shared" si="101"/>
        <v>4</v>
      </c>
      <c r="K1293" s="18">
        <f>Original!M1293</f>
        <v>8</v>
      </c>
      <c r="L1293" s="20" t="str">
        <f>IF(RIGHT(Original!N1293,3)="â‚¬",LEFT(Original!N1293,(LEN(Original!N1293)-3)),Original!N1293)</f>
        <v>600</v>
      </c>
      <c r="M1293" s="21" t="str">
        <f t="shared" si="102"/>
        <v>600</v>
      </c>
      <c r="N1293" s="5" t="str">
        <f t="shared" si="103"/>
        <v>600</v>
      </c>
      <c r="O1293" s="5">
        <f t="shared" si="104"/>
        <v>600</v>
      </c>
      <c r="P1293" s="22" t="str">
        <f>IF(Original!O1293="mÃ¤nnlich","0",IF(Original!O1293="weiblich","1",""))</f>
        <v>0</v>
      </c>
      <c r="Q1293" s="22">
        <f>IFERROR(INDEX(Alter!$B$1:$B$7,MATCH(LEFT(Original!P1293,5),Alter!$A$1:$A$7,0)),"")</f>
        <v>2</v>
      </c>
      <c r="R1293" s="23">
        <f>IFERROR(INDEX(Abschluss!$B$1:$B$10,MATCH(Original!Q1293,Abschluss!$A$1:$A$10,0)),"")</f>
        <v>4</v>
      </c>
      <c r="S1293" s="23">
        <f>IFERROR(INDEX(Tätigkeit!$B$1:$B$10,MATCH(Original!R1293,Tätigkeit!$A$1:$A$10,0)),"")</f>
        <v>1</v>
      </c>
      <c r="T1293" s="23">
        <f>IFERROR(INDEX(Berufsfeld!$B$1:$B$16,MATCH(Original!S1293,Berufsfeld!$A$1:$A$16,0)),"")</f>
        <v>1</v>
      </c>
      <c r="U1293" s="23">
        <f>IFERROR(INDEX(Studium!$B$1:$B$11,MATCH(Original!T1293,Studium!$A$1:$A$11,0)),"")</f>
        <v>7</v>
      </c>
      <c r="V1293" s="24">
        <f>IFERROR(INDEX(Einkommen!$B$1:$B$17,MATCH(Original!U1293,Einkommen!$A$1:$A$17,0)),"")</f>
        <v>2</v>
      </c>
      <c r="W1293" s="24">
        <f>IF(Original!V1293="","",Original!V1293+1)</f>
        <v>4</v>
      </c>
      <c r="X1293" s="24">
        <f>IF(Original!W1293="","",Original!W1293+1)</f>
        <v>2</v>
      </c>
      <c r="Y1293" s="25">
        <f>IF(Original!X1293="ja",1,IF(Original!X1293="nein",0,""))</f>
        <v>0</v>
      </c>
      <c r="Z1293" s="25">
        <f>IF(Original!Y1293="ja",0,IF(Original!Y1293="nein",1,""))</f>
        <v>0</v>
      </c>
      <c r="AA1293" s="25">
        <f>IF(OR(Original!Z1293="Meine Meinung zu Amazon hat meine Entscheidung im ersten Teil des Fragebogens nicht beeinflusst.",neu!C1293=0),0,IF(AND(Original!Z1293="Ich habe mich wegen meiner Amazon-Vorbehalte im ersten Teil des Fragebogens fÃ¼r das Spenden entschieden.",neu!C1293=1),1,""))</f>
        <v>1</v>
      </c>
      <c r="AB1293" s="19"/>
    </row>
    <row r="1294" spans="1:28" x14ac:dyDescent="0.3">
      <c r="A1294" s="17">
        <f>IF(ISBLANK(Original!C1294),1,0)</f>
        <v>1</v>
      </c>
      <c r="B1294" s="2" t="str">
        <f>MID(Original!D1294,8,1)&amp;MID(Original!F1294,8,1)</f>
        <v>A</v>
      </c>
      <c r="C1294" s="17">
        <f t="shared" si="100"/>
        <v>1</v>
      </c>
      <c r="D1294" s="18">
        <f>Original!G1294+1</f>
        <v>3</v>
      </c>
      <c r="E1294" s="18">
        <f>Original!H1294+1</f>
        <v>2</v>
      </c>
      <c r="F1294" s="18">
        <f>10-Original!I1294+1</f>
        <v>8</v>
      </c>
      <c r="G1294" s="18">
        <f>Original!J1294+1</f>
        <v>1</v>
      </c>
      <c r="H1294" s="18">
        <f>Original!K1294+1</f>
        <v>3</v>
      </c>
      <c r="I1294" s="18">
        <f>10-Original!L1294+1</f>
        <v>2</v>
      </c>
      <c r="J1294" s="4">
        <f t="shared" si="101"/>
        <v>3.1666666666666665</v>
      </c>
      <c r="K1294" s="18">
        <f>Original!M1294</f>
        <v>10</v>
      </c>
      <c r="L1294" s="20">
        <f>IF(RIGHT(Original!N1294,3)="â‚¬",LEFT(Original!N1294,(LEN(Original!N1294)-3)),Original!N1294)</f>
        <v>200</v>
      </c>
      <c r="M1294" s="21">
        <f t="shared" si="102"/>
        <v>200</v>
      </c>
      <c r="N1294" s="5">
        <f t="shared" si="103"/>
        <v>200</v>
      </c>
      <c r="O1294" s="5">
        <f t="shared" si="104"/>
        <v>200</v>
      </c>
      <c r="P1294" s="22" t="str">
        <f>IF(Original!O1294="mÃ¤nnlich","0",IF(Original!O1294="weiblich","1",""))</f>
        <v>1</v>
      </c>
      <c r="Q1294" s="22">
        <f>IFERROR(INDEX(Alter!$B$1:$B$7,MATCH(LEFT(Original!P1294,5),Alter!$A$1:$A$7,0)),"")</f>
        <v>2</v>
      </c>
      <c r="R1294" s="23">
        <f>IFERROR(INDEX(Abschluss!$B$1:$B$10,MATCH(Original!Q1294,Abschluss!$A$1:$A$10,0)),"")</f>
        <v>8</v>
      </c>
      <c r="S1294" s="23">
        <f>IFERROR(INDEX(Tätigkeit!$B$1:$B$10,MATCH(Original!R1294,Tätigkeit!$A$1:$A$10,0)),"")</f>
        <v>2</v>
      </c>
      <c r="T1294" s="23">
        <f>IFERROR(INDEX(Berufsfeld!$B$1:$B$16,MATCH(Original!S1294,Berufsfeld!$A$1:$A$16,0)),"")</f>
        <v>2</v>
      </c>
      <c r="U1294" s="23">
        <f>IFERROR(INDEX(Studium!$B$1:$B$11,MATCH(Original!T1294,Studium!$A$1:$A$11,0)),"")</f>
        <v>4</v>
      </c>
      <c r="V1294" s="24">
        <f>IFERROR(INDEX(Einkommen!$B$1:$B$17,MATCH(Original!U1294,Einkommen!$A$1:$A$17,0)),"")</f>
        <v>4</v>
      </c>
      <c r="W1294" s="24">
        <f>IF(Original!V1294="","",Original!V1294+1)</f>
        <v>6</v>
      </c>
      <c r="X1294" s="24">
        <f>IF(Original!W1294="","",Original!W1294+1)</f>
        <v>2</v>
      </c>
      <c r="Y1294" s="25">
        <f>IF(Original!X1294="ja",1,IF(Original!X1294="nein",0,""))</f>
        <v>1</v>
      </c>
      <c r="Z1294" s="25">
        <f>IF(Original!Y1294="ja",0,IF(Original!Y1294="nein",1,""))</f>
        <v>0</v>
      </c>
      <c r="AA1294" s="25">
        <f>IF(OR(Original!Z1294="Meine Meinung zu Amazon hat meine Entscheidung im ersten Teil des Fragebogens nicht beeinflusst.",neu!C1294=0),0,IF(AND(Original!Z1294="Ich habe mich wegen meiner Amazon-Vorbehalte im ersten Teil des Fragebogens fÃ¼r das Spenden entschieden.",neu!C1294=1),1,""))</f>
        <v>1</v>
      </c>
      <c r="AB1294" s="19"/>
    </row>
    <row r="1295" spans="1:28" x14ac:dyDescent="0.3">
      <c r="A1295" s="17">
        <f>IF(ISBLANK(Original!C1295),1,0)</f>
        <v>0</v>
      </c>
      <c r="B1295" s="2" t="str">
        <f>MID(Original!D1295,8,1)&amp;MID(Original!F1295,8,1)</f>
        <v>A</v>
      </c>
      <c r="C1295" s="17">
        <f t="shared" si="100"/>
        <v>1</v>
      </c>
      <c r="D1295" s="18">
        <f>Original!G1295+1</f>
        <v>6</v>
      </c>
      <c r="E1295" s="18">
        <f>Original!H1295+1</f>
        <v>5</v>
      </c>
      <c r="F1295" s="18">
        <f>10-Original!I1295+1</f>
        <v>5</v>
      </c>
      <c r="G1295" s="18">
        <f>Original!J1295+1</f>
        <v>6</v>
      </c>
      <c r="H1295" s="18">
        <f>Original!K1295+1</f>
        <v>4</v>
      </c>
      <c r="I1295" s="18">
        <f>10-Original!L1295+1</f>
        <v>4</v>
      </c>
      <c r="J1295" s="4">
        <f t="shared" si="101"/>
        <v>5</v>
      </c>
      <c r="K1295" s="18">
        <f>Original!M1295</f>
        <v>8</v>
      </c>
      <c r="L1295" s="20">
        <f>IF(RIGHT(Original!N1295,3)="â‚¬",LEFT(Original!N1295,(LEN(Original!N1295)-3)),Original!N1295)</f>
        <v>100</v>
      </c>
      <c r="M1295" s="21">
        <f t="shared" si="102"/>
        <v>100</v>
      </c>
      <c r="N1295" s="5">
        <f t="shared" si="103"/>
        <v>100</v>
      </c>
      <c r="O1295" s="5">
        <f t="shared" si="104"/>
        <v>100</v>
      </c>
      <c r="P1295" s="22" t="str">
        <f>IF(Original!O1295="mÃ¤nnlich","0",IF(Original!O1295="weiblich","1",""))</f>
        <v>1</v>
      </c>
      <c r="Q1295" s="22">
        <f>IFERROR(INDEX(Alter!$B$1:$B$7,MATCH(LEFT(Original!P1295,5),Alter!$A$1:$A$7,0)),"")</f>
        <v>2</v>
      </c>
      <c r="R1295" s="23">
        <f>IFERROR(INDEX(Abschluss!$B$1:$B$10,MATCH(Original!Q1295,Abschluss!$A$1:$A$10,0)),"")</f>
        <v>7</v>
      </c>
      <c r="S1295" s="23">
        <f>IFERROR(INDEX(Tätigkeit!$B$1:$B$10,MATCH(Original!R1295,Tätigkeit!$A$1:$A$10,0)),"")</f>
        <v>1</v>
      </c>
      <c r="T1295" s="23">
        <f>IFERROR(INDEX(Berufsfeld!$B$1:$B$16,MATCH(Original!S1295,Berufsfeld!$A$1:$A$16,0)),"")</f>
        <v>1</v>
      </c>
      <c r="U1295" s="23">
        <f>IFERROR(INDEX(Studium!$B$1:$B$11,MATCH(Original!T1295,Studium!$A$1:$A$11,0)),"")</f>
        <v>7</v>
      </c>
      <c r="V1295" s="24">
        <f>IFERROR(INDEX(Einkommen!$B$1:$B$17,MATCH(Original!U1295,Einkommen!$A$1:$A$17,0)),"")</f>
        <v>2</v>
      </c>
      <c r="W1295" s="24">
        <f>IF(Original!V1295="","",Original!V1295+1)</f>
        <v>3</v>
      </c>
      <c r="X1295" s="24">
        <f>IF(Original!W1295="","",Original!W1295+1)</f>
        <v>3</v>
      </c>
      <c r="Y1295" s="25">
        <f>IF(Original!X1295="ja",1,IF(Original!X1295="nein",0,""))</f>
        <v>1</v>
      </c>
      <c r="Z1295" s="25">
        <f>IF(Original!Y1295="ja",0,IF(Original!Y1295="nein",1,""))</f>
        <v>0</v>
      </c>
      <c r="AA1295" s="25">
        <f>IF(OR(Original!Z1295="Meine Meinung zu Amazon hat meine Entscheidung im ersten Teil des Fragebogens nicht beeinflusst.",neu!C1295=0),0,IF(AND(Original!Z1295="Ich habe mich wegen meiner Amazon-Vorbehalte im ersten Teil des Fragebogens fÃ¼r das Spenden entschieden.",neu!C1295=1),1,""))</f>
        <v>0</v>
      </c>
      <c r="AB1295" s="19"/>
    </row>
    <row r="1296" spans="1:28" x14ac:dyDescent="0.3">
      <c r="A1296" s="17">
        <f>IF(ISBLANK(Original!C1296),1,0)</f>
        <v>1</v>
      </c>
      <c r="B1296" s="2" t="str">
        <f>MID(Original!D1296,8,1)&amp;MID(Original!F1296,8,1)</f>
        <v>B</v>
      </c>
      <c r="C1296" s="17">
        <f t="shared" si="100"/>
        <v>0</v>
      </c>
      <c r="D1296" s="18">
        <f>Original!G1296+1</f>
        <v>7</v>
      </c>
      <c r="E1296" s="18">
        <f>Original!H1296+1</f>
        <v>5</v>
      </c>
      <c r="F1296" s="18">
        <f>10-Original!I1296+1</f>
        <v>5</v>
      </c>
      <c r="G1296" s="18">
        <f>Original!J1296+1</f>
        <v>6</v>
      </c>
      <c r="H1296" s="18">
        <f>Original!K1296+1</f>
        <v>3</v>
      </c>
      <c r="I1296" s="18">
        <f>10-Original!L1296+1</f>
        <v>7</v>
      </c>
      <c r="J1296" s="4">
        <f t="shared" si="101"/>
        <v>5.5</v>
      </c>
      <c r="K1296" s="18">
        <f>Original!M1296</f>
        <v>5</v>
      </c>
      <c r="L1296" s="20" t="str">
        <f>IF(RIGHT(Original!N1296,3)="â‚¬",LEFT(Original!N1296,(LEN(Original!N1296)-3)),Original!N1296)</f>
        <v>0</v>
      </c>
      <c r="M1296" s="21" t="str">
        <f t="shared" si="102"/>
        <v>0</v>
      </c>
      <c r="N1296" s="5" t="str">
        <f t="shared" si="103"/>
        <v>0</v>
      </c>
      <c r="O1296" s="5">
        <f t="shared" si="104"/>
        <v>0</v>
      </c>
      <c r="P1296" s="22" t="str">
        <f>IF(Original!O1296="mÃ¤nnlich","0",IF(Original!O1296="weiblich","1",""))</f>
        <v>0</v>
      </c>
      <c r="Q1296" s="22">
        <f>IFERROR(INDEX(Alter!$B$1:$B$7,MATCH(LEFT(Original!P1296,5),Alter!$A$1:$A$7,0)),"")</f>
        <v>2</v>
      </c>
      <c r="R1296" s="23">
        <f>IFERROR(INDEX(Abschluss!$B$1:$B$10,MATCH(Original!Q1296,Abschluss!$A$1:$A$10,0)),"")</f>
        <v>4</v>
      </c>
      <c r="S1296" s="23">
        <f>IFERROR(INDEX(Tätigkeit!$B$1:$B$10,MATCH(Original!R1296,Tätigkeit!$A$1:$A$10,0)),"")</f>
        <v>1</v>
      </c>
      <c r="T1296" s="23">
        <f>IFERROR(INDEX(Berufsfeld!$B$1:$B$16,MATCH(Original!S1296,Berufsfeld!$A$1:$A$16,0)),"")</f>
        <v>8</v>
      </c>
      <c r="U1296" s="23">
        <f>IFERROR(INDEX(Studium!$B$1:$B$11,MATCH(Original!T1296,Studium!$A$1:$A$11,0)),"")</f>
        <v>3</v>
      </c>
      <c r="V1296" s="24">
        <f>IFERROR(INDEX(Einkommen!$B$1:$B$17,MATCH(Original!U1296,Einkommen!$A$1:$A$17,0)),"")</f>
        <v>2</v>
      </c>
      <c r="W1296" s="24">
        <f>IF(Original!V1296="","",Original!V1296+1)</f>
        <v>6</v>
      </c>
      <c r="X1296" s="24">
        <f>IF(Original!W1296="","",Original!W1296+1)</f>
        <v>4</v>
      </c>
      <c r="Y1296" s="25">
        <f>IF(Original!X1296="ja",1,IF(Original!X1296="nein",0,""))</f>
        <v>1</v>
      </c>
      <c r="Z1296" s="25">
        <f>IF(Original!Y1296="ja",0,IF(Original!Y1296="nein",1,""))</f>
        <v>0</v>
      </c>
      <c r="AA1296" s="25">
        <f>IF(OR(Original!Z1296="Meine Meinung zu Amazon hat meine Entscheidung im ersten Teil des Fragebogens nicht beeinflusst.",neu!C1296=0),0,IF(AND(Original!Z1296="Ich habe mich wegen meiner Amazon-Vorbehalte im ersten Teil des Fragebogens fÃ¼r das Spenden entschieden.",neu!C1296=1),1,""))</f>
        <v>0</v>
      </c>
      <c r="AB1296" s="19"/>
    </row>
    <row r="1297" spans="1:28" x14ac:dyDescent="0.3">
      <c r="A1297" s="17">
        <f>IF(ISBLANK(Original!C1297),1,0)</f>
        <v>1</v>
      </c>
      <c r="B1297" s="2" t="str">
        <f>MID(Original!D1297,8,1)&amp;MID(Original!F1297,8,1)</f>
        <v>A</v>
      </c>
      <c r="C1297" s="17">
        <f t="shared" si="100"/>
        <v>1</v>
      </c>
      <c r="D1297" s="18">
        <f>Original!G1297+1</f>
        <v>6</v>
      </c>
      <c r="E1297" s="18">
        <f>Original!H1297+1</f>
        <v>9</v>
      </c>
      <c r="F1297" s="18">
        <f>10-Original!I1297+1</f>
        <v>3</v>
      </c>
      <c r="G1297" s="18">
        <f>Original!J1297+1</f>
        <v>4</v>
      </c>
      <c r="H1297" s="18">
        <f>Original!K1297+1</f>
        <v>3</v>
      </c>
      <c r="I1297" s="18">
        <f>10-Original!L1297+1</f>
        <v>3</v>
      </c>
      <c r="J1297" s="4">
        <f t="shared" si="101"/>
        <v>4.666666666666667</v>
      </c>
      <c r="K1297" s="18">
        <f>Original!M1297</f>
        <v>5</v>
      </c>
      <c r="L1297" s="20">
        <f>IF(RIGHT(Original!N1297,3)="â‚¬",LEFT(Original!N1297,(LEN(Original!N1297)-3)),Original!N1297)</f>
        <v>200</v>
      </c>
      <c r="M1297" s="21">
        <f t="shared" si="102"/>
        <v>200</v>
      </c>
      <c r="N1297" s="5">
        <f t="shared" si="103"/>
        <v>200</v>
      </c>
      <c r="O1297" s="5">
        <f t="shared" si="104"/>
        <v>200</v>
      </c>
      <c r="P1297" s="22" t="str">
        <f>IF(Original!O1297="mÃ¤nnlich","0",IF(Original!O1297="weiblich","1",""))</f>
        <v>1</v>
      </c>
      <c r="Q1297" s="22">
        <f>IFERROR(INDEX(Alter!$B$1:$B$7,MATCH(LEFT(Original!P1297,5),Alter!$A$1:$A$7,0)),"")</f>
        <v>2</v>
      </c>
      <c r="R1297" s="23">
        <f>IFERROR(INDEX(Abschluss!$B$1:$B$10,MATCH(Original!Q1297,Abschluss!$A$1:$A$10,0)),"")</f>
        <v>7</v>
      </c>
      <c r="S1297" s="23">
        <f>IFERROR(INDEX(Tätigkeit!$B$1:$B$10,MATCH(Original!R1297,Tätigkeit!$A$1:$A$10,0)),"")</f>
        <v>1</v>
      </c>
      <c r="T1297" s="23">
        <f>IFERROR(INDEX(Berufsfeld!$B$1:$B$16,MATCH(Original!S1297,Berufsfeld!$A$1:$A$16,0)),"")</f>
        <v>1</v>
      </c>
      <c r="U1297" s="23">
        <f>IFERROR(INDEX(Studium!$B$1:$B$11,MATCH(Original!T1297,Studium!$A$1:$A$11,0)),"")</f>
        <v>2</v>
      </c>
      <c r="V1297" s="24">
        <f>IFERROR(INDEX(Einkommen!$B$1:$B$17,MATCH(Original!U1297,Einkommen!$A$1:$A$17,0)),"")</f>
        <v>2</v>
      </c>
      <c r="W1297" s="24">
        <f>IF(Original!V1297="","",Original!V1297+1)</f>
        <v>4</v>
      </c>
      <c r="X1297" s="24">
        <f>IF(Original!W1297="","",Original!W1297+1)</f>
        <v>4</v>
      </c>
      <c r="Y1297" s="25">
        <f>IF(Original!X1297="ja",1,IF(Original!X1297="nein",0,""))</f>
        <v>1</v>
      </c>
      <c r="Z1297" s="25">
        <f>IF(Original!Y1297="ja",0,IF(Original!Y1297="nein",1,""))</f>
        <v>1</v>
      </c>
      <c r="AA1297" s="25">
        <f>IF(OR(Original!Z1297="Meine Meinung zu Amazon hat meine Entscheidung im ersten Teil des Fragebogens nicht beeinflusst.",neu!C1297=0),0,IF(AND(Original!Z1297="Ich habe mich wegen meiner Amazon-Vorbehalte im ersten Teil des Fragebogens fÃ¼r das Spenden entschieden.",neu!C1297=1),1,""))</f>
        <v>0</v>
      </c>
      <c r="AB1297" s="19"/>
    </row>
    <row r="1298" spans="1:28" ht="28.8" x14ac:dyDescent="0.3">
      <c r="A1298" s="17">
        <f>IF(ISBLANK(Original!C1298),1,0)</f>
        <v>1</v>
      </c>
      <c r="B1298" s="2" t="str">
        <f>MID(Original!D1298,8,1)&amp;MID(Original!F1298,8,1)</f>
        <v>A</v>
      </c>
      <c r="C1298" s="17">
        <f t="shared" si="100"/>
        <v>1</v>
      </c>
      <c r="D1298" s="18">
        <f>Original!G1298+1</f>
        <v>6</v>
      </c>
      <c r="E1298" s="18">
        <f>Original!H1298+1</f>
        <v>7</v>
      </c>
      <c r="F1298" s="18">
        <f>10-Original!I1298+1</f>
        <v>6</v>
      </c>
      <c r="G1298" s="18">
        <f>Original!J1298+1</f>
        <v>6</v>
      </c>
      <c r="H1298" s="18">
        <f>Original!K1298+1</f>
        <v>3</v>
      </c>
      <c r="I1298" s="18">
        <f>10-Original!L1298+1</f>
        <v>6</v>
      </c>
      <c r="J1298" s="4">
        <f t="shared" si="101"/>
        <v>5.666666666666667</v>
      </c>
      <c r="K1298" s="18">
        <f>Original!M1298</f>
        <v>5</v>
      </c>
      <c r="L1298" s="20" t="str">
        <f>IF(RIGHT(Original!N1298,3)="â‚¬",LEFT(Original!N1298,(LEN(Original!N1298)-3)),Original!N1298)</f>
        <v>wahrscheinlich nichts</v>
      </c>
      <c r="M1298" s="21" t="str">
        <f t="shared" si="102"/>
        <v>wahrscheinlich nichts</v>
      </c>
      <c r="N1298" s="5">
        <v>0</v>
      </c>
      <c r="O1298" s="5">
        <f t="shared" si="104"/>
        <v>0</v>
      </c>
      <c r="P1298" s="22" t="str">
        <f>IF(Original!O1298="mÃ¤nnlich","0",IF(Original!O1298="weiblich","1",""))</f>
        <v>1</v>
      </c>
      <c r="Q1298" s="22">
        <f>IFERROR(INDEX(Alter!$B$1:$B$7,MATCH(LEFT(Original!P1298,5),Alter!$A$1:$A$7,0)),"")</f>
        <v>2</v>
      </c>
      <c r="R1298" s="23">
        <f>IFERROR(INDEX(Abschluss!$B$1:$B$10,MATCH(Original!Q1298,Abschluss!$A$1:$A$10,0)),"")</f>
        <v>4</v>
      </c>
      <c r="S1298" s="23">
        <f>IFERROR(INDEX(Tätigkeit!$B$1:$B$10,MATCH(Original!R1298,Tätigkeit!$A$1:$A$10,0)),"")</f>
        <v>1</v>
      </c>
      <c r="T1298" s="23">
        <f>IFERROR(INDEX(Berufsfeld!$B$1:$B$16,MATCH(Original!S1298,Berufsfeld!$A$1:$A$16,0)),"")</f>
        <v>8</v>
      </c>
      <c r="U1298" s="23">
        <f>IFERROR(INDEX(Studium!$B$1:$B$11,MATCH(Original!T1298,Studium!$A$1:$A$11,0)),"")</f>
        <v>5</v>
      </c>
      <c r="V1298" s="24">
        <f>IFERROR(INDEX(Einkommen!$B$1:$B$17,MATCH(Original!U1298,Einkommen!$A$1:$A$17,0)),"")</f>
        <v>1</v>
      </c>
      <c r="W1298" s="24">
        <f>IF(Original!V1298="","",Original!V1298+1)</f>
        <v>2</v>
      </c>
      <c r="X1298" s="24">
        <f>IF(Original!W1298="","",Original!W1298+1)</f>
        <v>2</v>
      </c>
      <c r="Y1298" s="25">
        <f>IF(Original!X1298="ja",1,IF(Original!X1298="nein",0,""))</f>
        <v>1</v>
      </c>
      <c r="Z1298" s="25">
        <f>IF(Original!Y1298="ja",0,IF(Original!Y1298="nein",1,""))</f>
        <v>0</v>
      </c>
      <c r="AA1298" s="25">
        <f>IF(OR(Original!Z1298="Meine Meinung zu Amazon hat meine Entscheidung im ersten Teil des Fragebogens nicht beeinflusst.",neu!C1298=0),0,IF(AND(Original!Z1298="Ich habe mich wegen meiner Amazon-Vorbehalte im ersten Teil des Fragebogens fÃ¼r das Spenden entschieden.",neu!C1298=1),1,""))</f>
        <v>0</v>
      </c>
      <c r="AB1298" s="19"/>
    </row>
    <row r="1299" spans="1:28" x14ac:dyDescent="0.3">
      <c r="A1299" s="17">
        <f>IF(ISBLANK(Original!C1299),1,0)</f>
        <v>1</v>
      </c>
      <c r="B1299" s="2" t="str">
        <f>MID(Original!D1299,8,1)&amp;MID(Original!F1299,8,1)</f>
        <v>A</v>
      </c>
      <c r="C1299" s="17">
        <f t="shared" si="100"/>
        <v>1</v>
      </c>
      <c r="D1299" s="18">
        <f>Original!G1299+1</f>
        <v>7</v>
      </c>
      <c r="E1299" s="18">
        <f>Original!H1299+1</f>
        <v>4</v>
      </c>
      <c r="F1299" s="18">
        <f>10-Original!I1299+1</f>
        <v>5</v>
      </c>
      <c r="G1299" s="18">
        <f>Original!J1299+1</f>
        <v>4</v>
      </c>
      <c r="H1299" s="18">
        <f>Original!K1299+1</f>
        <v>3</v>
      </c>
      <c r="I1299" s="18">
        <f>10-Original!L1299+1</f>
        <v>4</v>
      </c>
      <c r="J1299" s="4">
        <f t="shared" si="101"/>
        <v>4.5</v>
      </c>
      <c r="K1299" s="18">
        <f>Original!M1299</f>
        <v>8</v>
      </c>
      <c r="L1299" s="20">
        <f>IF(RIGHT(Original!N1299,3)="â‚¬",LEFT(Original!N1299,(LEN(Original!N1299)-3)),Original!N1299)</f>
        <v>400</v>
      </c>
      <c r="M1299" s="21">
        <f t="shared" si="102"/>
        <v>400</v>
      </c>
      <c r="N1299" s="5">
        <f t="shared" si="103"/>
        <v>400</v>
      </c>
      <c r="O1299" s="5">
        <f t="shared" si="104"/>
        <v>400</v>
      </c>
      <c r="P1299" s="22" t="str">
        <f>IF(Original!O1299="mÃ¤nnlich","0",IF(Original!O1299="weiblich","1",""))</f>
        <v>0</v>
      </c>
      <c r="Q1299" s="22">
        <f>IFERROR(INDEX(Alter!$B$1:$B$7,MATCH(LEFT(Original!P1299,5),Alter!$A$1:$A$7,0)),"")</f>
        <v>2</v>
      </c>
      <c r="R1299" s="23">
        <f>IFERROR(INDEX(Abschluss!$B$1:$B$10,MATCH(Original!Q1299,Abschluss!$A$1:$A$10,0)),"")</f>
        <v>4</v>
      </c>
      <c r="S1299" s="23">
        <f>IFERROR(INDEX(Tätigkeit!$B$1:$B$10,MATCH(Original!R1299,Tätigkeit!$A$1:$A$10,0)),"")</f>
        <v>1</v>
      </c>
      <c r="T1299" s="23">
        <f>IFERROR(INDEX(Berufsfeld!$B$1:$B$16,MATCH(Original!S1299,Berufsfeld!$A$1:$A$16,0)),"")</f>
        <v>1</v>
      </c>
      <c r="U1299" s="23">
        <f>IFERROR(INDEX(Studium!$B$1:$B$11,MATCH(Original!T1299,Studium!$A$1:$A$11,0)),"")</f>
        <v>2</v>
      </c>
      <c r="V1299" s="24">
        <f>IFERROR(INDEX(Einkommen!$B$1:$B$17,MATCH(Original!U1299,Einkommen!$A$1:$A$17,0)),"")</f>
        <v>1</v>
      </c>
      <c r="W1299" s="24">
        <f>IF(Original!V1299="","",Original!V1299+1)</f>
        <v>2</v>
      </c>
      <c r="X1299" s="24">
        <f>IF(Original!W1299="","",Original!W1299+1)</f>
        <v>4</v>
      </c>
      <c r="Y1299" s="25">
        <f>IF(Original!X1299="ja",1,IF(Original!X1299="nein",0,""))</f>
        <v>1</v>
      </c>
      <c r="Z1299" s="25">
        <f>IF(Original!Y1299="ja",0,IF(Original!Y1299="nein",1,""))</f>
        <v>0</v>
      </c>
      <c r="AA1299" s="25">
        <f>IF(OR(Original!Z1299="Meine Meinung zu Amazon hat meine Entscheidung im ersten Teil des Fragebogens nicht beeinflusst.",neu!C1299=0),0,IF(AND(Original!Z1299="Ich habe mich wegen meiner Amazon-Vorbehalte im ersten Teil des Fragebogens fÃ¼r das Spenden entschieden.",neu!C1299=1),1,""))</f>
        <v>0</v>
      </c>
      <c r="AB1299" s="19"/>
    </row>
    <row r="1300" spans="1:28" x14ac:dyDescent="0.3">
      <c r="A1300" s="17">
        <f>IF(ISBLANK(Original!C1300),1,0)</f>
        <v>0</v>
      </c>
      <c r="B1300" s="2" t="str">
        <f>MID(Original!D1300,8,1)&amp;MID(Original!F1300,8,1)</f>
        <v>A</v>
      </c>
      <c r="C1300" s="17">
        <f t="shared" si="100"/>
        <v>1</v>
      </c>
      <c r="D1300" s="18">
        <f>Original!G1300+1</f>
        <v>4</v>
      </c>
      <c r="E1300" s="18">
        <f>Original!H1300+1</f>
        <v>4</v>
      </c>
      <c r="F1300" s="18">
        <f>10-Original!I1300+1</f>
        <v>1</v>
      </c>
      <c r="G1300" s="18">
        <f>Original!J1300+1</f>
        <v>5</v>
      </c>
      <c r="H1300" s="18">
        <f>Original!K1300+1</f>
        <v>2</v>
      </c>
      <c r="I1300" s="18">
        <f>10-Original!L1300+1</f>
        <v>6</v>
      </c>
      <c r="J1300" s="4">
        <f t="shared" si="101"/>
        <v>3.6666666666666665</v>
      </c>
      <c r="K1300" s="18">
        <f>Original!M1300</f>
        <v>10</v>
      </c>
      <c r="L1300" s="20">
        <f>IF(RIGHT(Original!N1300,3)="â‚¬",LEFT(Original!N1300,(LEN(Original!N1300)-3)),Original!N1300)</f>
        <v>400</v>
      </c>
      <c r="M1300" s="21">
        <f t="shared" si="102"/>
        <v>400</v>
      </c>
      <c r="N1300" s="5">
        <f t="shared" si="103"/>
        <v>400</v>
      </c>
      <c r="O1300" s="5">
        <f t="shared" si="104"/>
        <v>400</v>
      </c>
      <c r="P1300" s="22" t="str">
        <f>IF(Original!O1300="mÃ¤nnlich","0",IF(Original!O1300="weiblich","1",""))</f>
        <v>1</v>
      </c>
      <c r="Q1300" s="22">
        <f>IFERROR(INDEX(Alter!$B$1:$B$7,MATCH(LEFT(Original!P1300,5),Alter!$A$1:$A$7,0)),"")</f>
        <v>3</v>
      </c>
      <c r="R1300" s="23">
        <f>IFERROR(INDEX(Abschluss!$B$1:$B$10,MATCH(Original!Q1300,Abschluss!$A$1:$A$10,0)),"")</f>
        <v>4</v>
      </c>
      <c r="S1300" s="23">
        <f>IFERROR(INDEX(Tätigkeit!$B$1:$B$10,MATCH(Original!R1300,Tätigkeit!$A$1:$A$10,0)),"")</f>
        <v>1</v>
      </c>
      <c r="T1300" s="23">
        <f>IFERROR(INDEX(Berufsfeld!$B$1:$B$16,MATCH(Original!S1300,Berufsfeld!$A$1:$A$16,0)),"")</f>
        <v>1</v>
      </c>
      <c r="U1300" s="23">
        <f>IFERROR(INDEX(Studium!$B$1:$B$11,MATCH(Original!T1300,Studium!$A$1:$A$11,0)),"")</f>
        <v>7</v>
      </c>
      <c r="V1300" s="24">
        <f>IFERROR(INDEX(Einkommen!$B$1:$B$17,MATCH(Original!U1300,Einkommen!$A$1:$A$17,0)),"")</f>
        <v>3</v>
      </c>
      <c r="W1300" s="24">
        <f>IF(Original!V1300="","",Original!V1300+1)</f>
        <v>4</v>
      </c>
      <c r="X1300" s="24">
        <f>IF(Original!W1300="","",Original!W1300+1)</f>
        <v>4</v>
      </c>
      <c r="Y1300" s="25">
        <f>IF(Original!X1300="ja",1,IF(Original!X1300="nein",0,""))</f>
        <v>1</v>
      </c>
      <c r="Z1300" s="25">
        <f>IF(Original!Y1300="ja",0,IF(Original!Y1300="nein",1,""))</f>
        <v>0</v>
      </c>
      <c r="AA1300" s="25">
        <f>IF(OR(Original!Z1300="Meine Meinung zu Amazon hat meine Entscheidung im ersten Teil des Fragebogens nicht beeinflusst.",neu!C1300=0),0,IF(AND(Original!Z1300="Ich habe mich wegen meiner Amazon-Vorbehalte im ersten Teil des Fragebogens fÃ¼r das Spenden entschieden.",neu!C1300=1),1,""))</f>
        <v>0</v>
      </c>
      <c r="AB1300" s="19"/>
    </row>
    <row r="1301" spans="1:28" x14ac:dyDescent="0.3">
      <c r="A1301" s="17">
        <f>IF(ISBLANK(Original!C1301),1,0)</f>
        <v>1</v>
      </c>
      <c r="B1301" s="2" t="str">
        <f>MID(Original!D1301,8,1)&amp;MID(Original!F1301,8,1)</f>
        <v>A</v>
      </c>
      <c r="C1301" s="17">
        <f t="shared" si="100"/>
        <v>1</v>
      </c>
      <c r="D1301" s="18">
        <f>Original!G1301+1</f>
        <v>6</v>
      </c>
      <c r="E1301" s="18">
        <f>Original!H1301+1</f>
        <v>7</v>
      </c>
      <c r="F1301" s="18">
        <f>10-Original!I1301+1</f>
        <v>8</v>
      </c>
      <c r="G1301" s="18">
        <f>Original!J1301+1</f>
        <v>6</v>
      </c>
      <c r="H1301" s="18">
        <f>Original!K1301+1</f>
        <v>3</v>
      </c>
      <c r="I1301" s="18">
        <f>10-Original!L1301+1</f>
        <v>6</v>
      </c>
      <c r="J1301" s="4">
        <f t="shared" si="101"/>
        <v>6</v>
      </c>
      <c r="K1301" s="18">
        <f>Original!M1301</f>
        <v>7</v>
      </c>
      <c r="L1301" s="20">
        <f>IF(RIGHT(Original!N1301,3)="â‚¬",LEFT(Original!N1301,(LEN(Original!N1301)-3)),Original!N1301)</f>
        <v>150</v>
      </c>
      <c r="M1301" s="21">
        <f t="shared" si="102"/>
        <v>150</v>
      </c>
      <c r="N1301" s="5">
        <f t="shared" si="103"/>
        <v>150</v>
      </c>
      <c r="O1301" s="5">
        <f t="shared" si="104"/>
        <v>150</v>
      </c>
      <c r="P1301" s="22" t="str">
        <f>IF(Original!O1301="mÃ¤nnlich","0",IF(Original!O1301="weiblich","1",""))</f>
        <v>1</v>
      </c>
      <c r="Q1301" s="22">
        <f>IFERROR(INDEX(Alter!$B$1:$B$7,MATCH(LEFT(Original!P1301,5),Alter!$A$1:$A$7,0)),"")</f>
        <v>3</v>
      </c>
      <c r="R1301" s="23">
        <f>IFERROR(INDEX(Abschluss!$B$1:$B$10,MATCH(Original!Q1301,Abschluss!$A$1:$A$10,0)),"")</f>
        <v>8</v>
      </c>
      <c r="S1301" s="23">
        <f>IFERROR(INDEX(Tätigkeit!$B$1:$B$10,MATCH(Original!R1301,Tätigkeit!$A$1:$A$10,0)),"")</f>
        <v>2</v>
      </c>
      <c r="T1301" s="23">
        <f>IFERROR(INDEX(Berufsfeld!$B$1:$B$16,MATCH(Original!S1301,Berufsfeld!$A$1:$A$16,0)),"")</f>
        <v>6</v>
      </c>
      <c r="U1301" s="23">
        <f>IFERROR(INDEX(Studium!$B$1:$B$11,MATCH(Original!T1301,Studium!$A$1:$A$11,0)),"")</f>
        <v>1</v>
      </c>
      <c r="V1301" s="24">
        <f>IFERROR(INDEX(Einkommen!$B$1:$B$17,MATCH(Original!U1301,Einkommen!$A$1:$A$17,0)),"")</f>
        <v>5</v>
      </c>
      <c r="W1301" s="24">
        <f>IF(Original!V1301="","",Original!V1301+1)</f>
        <v>5</v>
      </c>
      <c r="X1301" s="24">
        <f>IF(Original!W1301="","",Original!W1301+1)</f>
        <v>3</v>
      </c>
      <c r="Y1301" s="25">
        <f>IF(Original!X1301="ja",1,IF(Original!X1301="nein",0,""))</f>
        <v>1</v>
      </c>
      <c r="Z1301" s="25">
        <f>IF(Original!Y1301="ja",0,IF(Original!Y1301="nein",1,""))</f>
        <v>1</v>
      </c>
      <c r="AA1301" s="25">
        <f>IF(OR(Original!Z1301="Meine Meinung zu Amazon hat meine Entscheidung im ersten Teil des Fragebogens nicht beeinflusst.",neu!C1301=0),0,IF(AND(Original!Z1301="Ich habe mich wegen meiner Amazon-Vorbehalte im ersten Teil des Fragebogens fÃ¼r das Spenden entschieden.",neu!C1301=1),1,""))</f>
        <v>0</v>
      </c>
      <c r="AB1301" s="19"/>
    </row>
    <row r="1302" spans="1:28" x14ac:dyDescent="0.3">
      <c r="A1302" s="17">
        <f>IF(ISBLANK(Original!C1302),1,0)</f>
        <v>0</v>
      </c>
      <c r="B1302" s="2" t="str">
        <f>MID(Original!D1302,8,1)&amp;MID(Original!F1302,8,1)</f>
        <v>A</v>
      </c>
      <c r="C1302" s="17">
        <f t="shared" si="100"/>
        <v>1</v>
      </c>
      <c r="D1302" s="18">
        <f>Original!G1302+1</f>
        <v>7</v>
      </c>
      <c r="E1302" s="18">
        <f>Original!H1302+1</f>
        <v>7</v>
      </c>
      <c r="F1302" s="18">
        <f>10-Original!I1302+1</f>
        <v>6</v>
      </c>
      <c r="G1302" s="18">
        <f>Original!J1302+1</f>
        <v>5</v>
      </c>
      <c r="H1302" s="18">
        <f>Original!K1302+1</f>
        <v>3</v>
      </c>
      <c r="I1302" s="18">
        <f>10-Original!L1302+1</f>
        <v>5</v>
      </c>
      <c r="J1302" s="4">
        <f t="shared" si="101"/>
        <v>5.5</v>
      </c>
      <c r="K1302" s="18">
        <f>Original!M1302</f>
        <v>9</v>
      </c>
      <c r="L1302" s="20" t="str">
        <f>IF(RIGHT(Original!N1302,3)="â‚¬",LEFT(Original!N1302,(LEN(Original!N1302)-3)),Original!N1302)</f>
        <v>200</v>
      </c>
      <c r="M1302" s="21" t="str">
        <f t="shared" si="102"/>
        <v>200</v>
      </c>
      <c r="N1302" s="5" t="str">
        <f t="shared" si="103"/>
        <v>200</v>
      </c>
      <c r="O1302" s="5">
        <f t="shared" si="104"/>
        <v>200</v>
      </c>
      <c r="P1302" s="22" t="str">
        <f>IF(Original!O1302="mÃ¤nnlich","0",IF(Original!O1302="weiblich","1",""))</f>
        <v>1</v>
      </c>
      <c r="Q1302" s="22">
        <f>IFERROR(INDEX(Alter!$B$1:$B$7,MATCH(LEFT(Original!P1302,5),Alter!$A$1:$A$7,0)),"")</f>
        <v>2</v>
      </c>
      <c r="R1302" s="23">
        <f>IFERROR(INDEX(Abschluss!$B$1:$B$10,MATCH(Original!Q1302,Abschluss!$A$1:$A$10,0)),"")</f>
        <v>4</v>
      </c>
      <c r="S1302" s="23">
        <f>IFERROR(INDEX(Tätigkeit!$B$1:$B$10,MATCH(Original!R1302,Tätigkeit!$A$1:$A$10,0)),"")</f>
        <v>1</v>
      </c>
      <c r="T1302" s="23">
        <f>IFERROR(INDEX(Berufsfeld!$B$1:$B$16,MATCH(Original!S1302,Berufsfeld!$A$1:$A$16,0)),"")</f>
        <v>4</v>
      </c>
      <c r="U1302" s="23">
        <f>IFERROR(INDEX(Studium!$B$1:$B$11,MATCH(Original!T1302,Studium!$A$1:$A$11,0)),"")</f>
        <v>5</v>
      </c>
      <c r="V1302" s="24">
        <f>IFERROR(INDEX(Einkommen!$B$1:$B$17,MATCH(Original!U1302,Einkommen!$A$1:$A$17,0)),"")</f>
        <v>2</v>
      </c>
      <c r="W1302" s="24">
        <f>IF(Original!V1302="","",Original!V1302+1)</f>
        <v>3</v>
      </c>
      <c r="X1302" s="24">
        <f>IF(Original!W1302="","",Original!W1302+1)</f>
        <v>3</v>
      </c>
      <c r="Y1302" s="25">
        <f>IF(Original!X1302="ja",1,IF(Original!X1302="nein",0,""))</f>
        <v>1</v>
      </c>
      <c r="Z1302" s="25">
        <f>IF(Original!Y1302="ja",0,IF(Original!Y1302="nein",1,""))</f>
        <v>0</v>
      </c>
      <c r="AA1302" s="25">
        <f>IF(OR(Original!Z1302="Meine Meinung zu Amazon hat meine Entscheidung im ersten Teil des Fragebogens nicht beeinflusst.",neu!C1302=0),0,IF(AND(Original!Z1302="Ich habe mich wegen meiner Amazon-Vorbehalte im ersten Teil des Fragebogens fÃ¼r das Spenden entschieden.",neu!C1302=1),1,""))</f>
        <v>0</v>
      </c>
      <c r="AB1302" s="19"/>
    </row>
    <row r="1303" spans="1:28" x14ac:dyDescent="0.3">
      <c r="A1303" s="17">
        <f>IF(ISBLANK(Original!C1303),1,0)</f>
        <v>0</v>
      </c>
      <c r="B1303" s="2" t="str">
        <f>MID(Original!D1303,8,1)&amp;MID(Original!F1303,8,1)</f>
        <v>A</v>
      </c>
      <c r="C1303" s="17">
        <f t="shared" si="100"/>
        <v>1</v>
      </c>
      <c r="D1303" s="18">
        <f>Original!G1303+1</f>
        <v>8</v>
      </c>
      <c r="E1303" s="18">
        <f>Original!H1303+1</f>
        <v>4</v>
      </c>
      <c r="F1303" s="18">
        <f>10-Original!I1303+1</f>
        <v>5</v>
      </c>
      <c r="G1303" s="18">
        <f>Original!J1303+1</f>
        <v>4</v>
      </c>
      <c r="H1303" s="18">
        <f>Original!K1303+1</f>
        <v>6</v>
      </c>
      <c r="I1303" s="18">
        <f>10-Original!L1303+1</f>
        <v>6</v>
      </c>
      <c r="J1303" s="4">
        <f t="shared" si="101"/>
        <v>5.5</v>
      </c>
      <c r="K1303" s="18">
        <f>Original!M1303</f>
        <v>6</v>
      </c>
      <c r="L1303" s="20">
        <f>IF(RIGHT(Original!N1303,3)="â‚¬",LEFT(Original!N1303,(LEN(Original!N1303)-3)),Original!N1303)</f>
        <v>0</v>
      </c>
      <c r="M1303" s="21">
        <f t="shared" si="102"/>
        <v>0</v>
      </c>
      <c r="N1303" s="5">
        <f t="shared" si="103"/>
        <v>0</v>
      </c>
      <c r="O1303" s="5">
        <f t="shared" si="104"/>
        <v>0</v>
      </c>
      <c r="P1303" s="22" t="str">
        <f>IF(Original!O1303="mÃ¤nnlich","0",IF(Original!O1303="weiblich","1",""))</f>
        <v>0</v>
      </c>
      <c r="Q1303" s="22">
        <f>IFERROR(INDEX(Alter!$B$1:$B$7,MATCH(LEFT(Original!P1303,5),Alter!$A$1:$A$7,0)),"")</f>
        <v>2</v>
      </c>
      <c r="R1303" s="23">
        <f>IFERROR(INDEX(Abschluss!$B$1:$B$10,MATCH(Original!Q1303,Abschluss!$A$1:$A$10,0)),"")</f>
        <v>7</v>
      </c>
      <c r="S1303" s="23">
        <f>IFERROR(INDEX(Tätigkeit!$B$1:$B$10,MATCH(Original!R1303,Tätigkeit!$A$1:$A$10,0)),"")</f>
        <v>1</v>
      </c>
      <c r="T1303" s="23">
        <f>IFERROR(INDEX(Berufsfeld!$B$1:$B$16,MATCH(Original!S1303,Berufsfeld!$A$1:$A$16,0)),"")</f>
        <v>7</v>
      </c>
      <c r="U1303" s="23">
        <f>IFERROR(INDEX(Studium!$B$1:$B$11,MATCH(Original!T1303,Studium!$A$1:$A$11,0)),"")</f>
        <v>5</v>
      </c>
      <c r="V1303" s="24">
        <f>IFERROR(INDEX(Einkommen!$B$1:$B$17,MATCH(Original!U1303,Einkommen!$A$1:$A$17,0)),"")</f>
        <v>2</v>
      </c>
      <c r="W1303" s="24">
        <f>IF(Original!V1303="","",Original!V1303+1)</f>
        <v>3</v>
      </c>
      <c r="X1303" s="24">
        <f>IF(Original!W1303="","",Original!W1303+1)</f>
        <v>2</v>
      </c>
      <c r="Y1303" s="25">
        <f>IF(Original!X1303="ja",1,IF(Original!X1303="nein",0,""))</f>
        <v>1</v>
      </c>
      <c r="Z1303" s="25">
        <f>IF(Original!Y1303="ja",0,IF(Original!Y1303="nein",1,""))</f>
        <v>0</v>
      </c>
      <c r="AA1303" s="25">
        <f>IF(OR(Original!Z1303="Meine Meinung zu Amazon hat meine Entscheidung im ersten Teil des Fragebogens nicht beeinflusst.",neu!C1303=0),0,IF(AND(Original!Z1303="Ich habe mich wegen meiner Amazon-Vorbehalte im ersten Teil des Fragebogens fÃ¼r das Spenden entschieden.",neu!C1303=1),1,""))</f>
        <v>0</v>
      </c>
      <c r="AB1303" s="19"/>
    </row>
    <row r="1304" spans="1:28" x14ac:dyDescent="0.3">
      <c r="A1304" s="17">
        <f>IF(ISBLANK(Original!C1304),1,0)</f>
        <v>1</v>
      </c>
      <c r="B1304" s="2" t="str">
        <f>MID(Original!D1304,8,1)&amp;MID(Original!F1304,8,1)</f>
        <v>A</v>
      </c>
      <c r="C1304" s="17">
        <f t="shared" si="100"/>
        <v>1</v>
      </c>
      <c r="D1304" s="18">
        <f>Original!G1304+1</f>
        <v>4</v>
      </c>
      <c r="E1304" s="18">
        <f>Original!H1304+1</f>
        <v>4</v>
      </c>
      <c r="F1304" s="18">
        <f>10-Original!I1304+1</f>
        <v>7</v>
      </c>
      <c r="G1304" s="18">
        <f>Original!J1304+1</f>
        <v>3</v>
      </c>
      <c r="H1304" s="18">
        <f>Original!K1304+1</f>
        <v>2</v>
      </c>
      <c r="I1304" s="18">
        <f>10-Original!L1304+1</f>
        <v>5</v>
      </c>
      <c r="J1304" s="4">
        <f t="shared" si="101"/>
        <v>4.166666666666667</v>
      </c>
      <c r="K1304" s="18">
        <f>Original!M1304</f>
        <v>7</v>
      </c>
      <c r="L1304" s="20">
        <f>IF(RIGHT(Original!N1304,3)="â‚¬",LEFT(Original!N1304,(LEN(Original!N1304)-3)),Original!N1304)</f>
        <v>200</v>
      </c>
      <c r="M1304" s="21">
        <f t="shared" si="102"/>
        <v>200</v>
      </c>
      <c r="N1304" s="5">
        <f t="shared" si="103"/>
        <v>200</v>
      </c>
      <c r="O1304" s="5">
        <f t="shared" si="104"/>
        <v>200</v>
      </c>
      <c r="P1304" s="22" t="str">
        <f>IF(Original!O1304="mÃ¤nnlich","0",IF(Original!O1304="weiblich","1",""))</f>
        <v>1</v>
      </c>
      <c r="Q1304" s="22">
        <f>IFERROR(INDEX(Alter!$B$1:$B$7,MATCH(LEFT(Original!P1304,5),Alter!$A$1:$A$7,0)),"")</f>
        <v>2</v>
      </c>
      <c r="R1304" s="23">
        <f>IFERROR(INDEX(Abschluss!$B$1:$B$10,MATCH(Original!Q1304,Abschluss!$A$1:$A$10,0)),"")</f>
        <v>7</v>
      </c>
      <c r="S1304" s="23">
        <f>IFERROR(INDEX(Tätigkeit!$B$1:$B$10,MATCH(Original!R1304,Tätigkeit!$A$1:$A$10,0)),"")</f>
        <v>1</v>
      </c>
      <c r="T1304" s="23">
        <f>IFERROR(INDEX(Berufsfeld!$B$1:$B$16,MATCH(Original!S1304,Berufsfeld!$A$1:$A$16,0)),"")</f>
        <v>6</v>
      </c>
      <c r="U1304" s="23">
        <f>IFERROR(INDEX(Studium!$B$1:$B$11,MATCH(Original!T1304,Studium!$A$1:$A$11,0)),"")</f>
        <v>9</v>
      </c>
      <c r="V1304" s="24">
        <f>IFERROR(INDEX(Einkommen!$B$1:$B$17,MATCH(Original!U1304,Einkommen!$A$1:$A$17,0)),"")</f>
        <v>3</v>
      </c>
      <c r="W1304" s="24">
        <f>IF(Original!V1304="","",Original!V1304+1)</f>
        <v>4</v>
      </c>
      <c r="X1304" s="24">
        <f>IF(Original!W1304="","",Original!W1304+1)</f>
        <v>2</v>
      </c>
      <c r="Y1304" s="25">
        <f>IF(Original!X1304="ja",1,IF(Original!X1304="nein",0,""))</f>
        <v>1</v>
      </c>
      <c r="Z1304" s="25">
        <f>IF(Original!Y1304="ja",0,IF(Original!Y1304="nein",1,""))</f>
        <v>0</v>
      </c>
      <c r="AA1304" s="25">
        <f>IF(OR(Original!Z1304="Meine Meinung zu Amazon hat meine Entscheidung im ersten Teil des Fragebogens nicht beeinflusst.",neu!C1304=0),0,IF(AND(Original!Z1304="Ich habe mich wegen meiner Amazon-Vorbehalte im ersten Teil des Fragebogens fÃ¼r das Spenden entschieden.",neu!C1304=1),1,""))</f>
        <v>0</v>
      </c>
      <c r="AB1304" s="19"/>
    </row>
    <row r="1305" spans="1:28" x14ac:dyDescent="0.3">
      <c r="A1305" s="17">
        <f>IF(ISBLANK(Original!C1305),1,0)</f>
        <v>1</v>
      </c>
      <c r="B1305" s="2" t="str">
        <f>MID(Original!D1305,8,1)&amp;MID(Original!F1305,8,1)</f>
        <v>A</v>
      </c>
      <c r="C1305" s="17">
        <f t="shared" si="100"/>
        <v>1</v>
      </c>
      <c r="D1305" s="18">
        <f>Original!G1305+1</f>
        <v>10</v>
      </c>
      <c r="E1305" s="18">
        <f>Original!H1305+1</f>
        <v>10</v>
      </c>
      <c r="F1305" s="18">
        <f>10-Original!I1305+1</f>
        <v>9</v>
      </c>
      <c r="G1305" s="18">
        <f>Original!J1305+1</f>
        <v>9</v>
      </c>
      <c r="H1305" s="18">
        <f>Original!K1305+1</f>
        <v>4</v>
      </c>
      <c r="I1305" s="18">
        <f>10-Original!L1305+1</f>
        <v>9</v>
      </c>
      <c r="J1305" s="4">
        <f t="shared" si="101"/>
        <v>8.5</v>
      </c>
      <c r="K1305" s="18">
        <f>Original!M1305</f>
        <v>7</v>
      </c>
      <c r="L1305" s="20">
        <f>IF(RIGHT(Original!N1305,3)="â‚¬",LEFT(Original!N1305,(LEN(Original!N1305)-3)),Original!N1305)</f>
        <v>50</v>
      </c>
      <c r="M1305" s="21">
        <f t="shared" si="102"/>
        <v>50</v>
      </c>
      <c r="N1305" s="5">
        <f t="shared" si="103"/>
        <v>50</v>
      </c>
      <c r="O1305" s="5">
        <f t="shared" si="104"/>
        <v>50</v>
      </c>
      <c r="P1305" s="22" t="str">
        <f>IF(Original!O1305="mÃ¤nnlich","0",IF(Original!O1305="weiblich","1",""))</f>
        <v>1</v>
      </c>
      <c r="Q1305" s="22">
        <f>IFERROR(INDEX(Alter!$B$1:$B$7,MATCH(LEFT(Original!P1305,5),Alter!$A$1:$A$7,0)),"")</f>
        <v>2</v>
      </c>
      <c r="R1305" s="23">
        <f>IFERROR(INDEX(Abschluss!$B$1:$B$10,MATCH(Original!Q1305,Abschluss!$A$1:$A$10,0)),"")</f>
        <v>8</v>
      </c>
      <c r="S1305" s="23">
        <f>IFERROR(INDEX(Tätigkeit!$B$1:$B$10,MATCH(Original!R1305,Tätigkeit!$A$1:$A$10,0)),"")</f>
        <v>1</v>
      </c>
      <c r="T1305" s="23">
        <f>IFERROR(INDEX(Berufsfeld!$B$1:$B$16,MATCH(Original!S1305,Berufsfeld!$A$1:$A$16,0)),"")</f>
        <v>3</v>
      </c>
      <c r="U1305" s="23">
        <f>IFERROR(INDEX(Studium!$B$1:$B$11,MATCH(Original!T1305,Studium!$A$1:$A$11,0)),"")</f>
        <v>7</v>
      </c>
      <c r="V1305" s="24">
        <f>IFERROR(INDEX(Einkommen!$B$1:$B$17,MATCH(Original!U1305,Einkommen!$A$1:$A$17,0)),"")</f>
        <v>3</v>
      </c>
      <c r="W1305" s="24">
        <f>IF(Original!V1305="","",Original!V1305+1)</f>
        <v>3</v>
      </c>
      <c r="X1305" s="24">
        <f>IF(Original!W1305="","",Original!W1305+1)</f>
        <v>4</v>
      </c>
      <c r="Y1305" s="25">
        <f>IF(Original!X1305="ja",1,IF(Original!X1305="nein",0,""))</f>
        <v>0</v>
      </c>
      <c r="Z1305" s="25">
        <f>IF(Original!Y1305="ja",0,IF(Original!Y1305="nein",1,""))</f>
        <v>1</v>
      </c>
      <c r="AA1305" s="25">
        <f>IF(OR(Original!Z1305="Meine Meinung zu Amazon hat meine Entscheidung im ersten Teil des Fragebogens nicht beeinflusst.",neu!C1305=0),0,IF(AND(Original!Z1305="Ich habe mich wegen meiner Amazon-Vorbehalte im ersten Teil des Fragebogens fÃ¼r das Spenden entschieden.",neu!C1305=1),1,""))</f>
        <v>0</v>
      </c>
      <c r="AB1305" s="19"/>
    </row>
    <row r="1306" spans="1:28" x14ac:dyDescent="0.3">
      <c r="A1306" s="17">
        <f>IF(ISBLANK(Original!C1306),1,0)</f>
        <v>0</v>
      </c>
      <c r="B1306" s="2" t="str">
        <f>MID(Original!D1306,8,1)&amp;MID(Original!F1306,8,1)</f>
        <v>A</v>
      </c>
      <c r="C1306" s="17">
        <f t="shared" si="100"/>
        <v>1</v>
      </c>
      <c r="D1306" s="18">
        <f>Original!G1306+1</f>
        <v>2</v>
      </c>
      <c r="E1306" s="18">
        <f>Original!H1306+1</f>
        <v>2</v>
      </c>
      <c r="F1306" s="18">
        <f>10-Original!I1306+1</f>
        <v>1</v>
      </c>
      <c r="G1306" s="18">
        <f>Original!J1306+1</f>
        <v>4</v>
      </c>
      <c r="H1306" s="18">
        <f>Original!K1306+1</f>
        <v>6</v>
      </c>
      <c r="I1306" s="18">
        <f>10-Original!L1306+1</f>
        <v>6</v>
      </c>
      <c r="J1306" s="4">
        <f t="shared" si="101"/>
        <v>3.5</v>
      </c>
      <c r="K1306" s="18">
        <f>Original!M1306</f>
        <v>8</v>
      </c>
      <c r="L1306" s="20">
        <f>IF(RIGHT(Original!N1306,3)="â‚¬",LEFT(Original!N1306,(LEN(Original!N1306)-3)),Original!N1306)</f>
        <v>200</v>
      </c>
      <c r="M1306" s="21">
        <f t="shared" si="102"/>
        <v>200</v>
      </c>
      <c r="N1306" s="5">
        <f t="shared" si="103"/>
        <v>200</v>
      </c>
      <c r="O1306" s="5">
        <f t="shared" si="104"/>
        <v>200</v>
      </c>
      <c r="P1306" s="22" t="str">
        <f>IF(Original!O1306="mÃ¤nnlich","0",IF(Original!O1306="weiblich","1",""))</f>
        <v>0</v>
      </c>
      <c r="Q1306" s="22">
        <f>IFERROR(INDEX(Alter!$B$1:$B$7,MATCH(LEFT(Original!P1306,5),Alter!$A$1:$A$7,0)),"")</f>
        <v>2</v>
      </c>
      <c r="R1306" s="23">
        <f>IFERROR(INDEX(Abschluss!$B$1:$B$10,MATCH(Original!Q1306,Abschluss!$A$1:$A$10,0)),"")</f>
        <v>4</v>
      </c>
      <c r="S1306" s="23">
        <f>IFERROR(INDEX(Tätigkeit!$B$1:$B$10,MATCH(Original!R1306,Tätigkeit!$A$1:$A$10,0)),"")</f>
        <v>1</v>
      </c>
      <c r="T1306" s="23">
        <f>IFERROR(INDEX(Berufsfeld!$B$1:$B$16,MATCH(Original!S1306,Berufsfeld!$A$1:$A$16,0)),"")</f>
        <v>3</v>
      </c>
      <c r="U1306" s="23">
        <f>IFERROR(INDEX(Studium!$B$1:$B$11,MATCH(Original!T1306,Studium!$A$1:$A$11,0)),"")</f>
        <v>7</v>
      </c>
      <c r="V1306" s="24">
        <f>IFERROR(INDEX(Einkommen!$B$1:$B$17,MATCH(Original!U1306,Einkommen!$A$1:$A$17,0)),"")</f>
        <v>2</v>
      </c>
      <c r="W1306" s="24">
        <f>IF(Original!V1306="","",Original!V1306+1)</f>
        <v>5</v>
      </c>
      <c r="X1306" s="24">
        <f>IF(Original!W1306="","",Original!W1306+1)</f>
        <v>5</v>
      </c>
      <c r="Y1306" s="25">
        <f>IF(Original!X1306="ja",1,IF(Original!X1306="nein",0,""))</f>
        <v>1</v>
      </c>
      <c r="Z1306" s="25">
        <f>IF(Original!Y1306="ja",0,IF(Original!Y1306="nein",1,""))</f>
        <v>0</v>
      </c>
      <c r="AA1306" s="25">
        <f>IF(OR(Original!Z1306="Meine Meinung zu Amazon hat meine Entscheidung im ersten Teil des Fragebogens nicht beeinflusst.",neu!C1306=0),0,IF(AND(Original!Z1306="Ich habe mich wegen meiner Amazon-Vorbehalte im ersten Teil des Fragebogens fÃ¼r das Spenden entschieden.",neu!C1306=1),1,""))</f>
        <v>0</v>
      </c>
      <c r="AB1306" s="19"/>
    </row>
    <row r="1307" spans="1:28" x14ac:dyDescent="0.3">
      <c r="A1307" s="17">
        <f>IF(ISBLANK(Original!C1307),1,0)</f>
        <v>0</v>
      </c>
      <c r="B1307" s="2" t="str">
        <f>MID(Original!D1307,8,1)&amp;MID(Original!F1307,8,1)</f>
        <v>A</v>
      </c>
      <c r="C1307" s="17">
        <f t="shared" si="100"/>
        <v>1</v>
      </c>
      <c r="D1307" s="18">
        <f>Original!G1307+1</f>
        <v>5</v>
      </c>
      <c r="E1307" s="18">
        <f>Original!H1307+1</f>
        <v>5</v>
      </c>
      <c r="F1307" s="18">
        <f>10-Original!I1307+1</f>
        <v>3</v>
      </c>
      <c r="G1307" s="18">
        <f>Original!J1307+1</f>
        <v>4</v>
      </c>
      <c r="H1307" s="18">
        <f>Original!K1307+1</f>
        <v>3</v>
      </c>
      <c r="I1307" s="18">
        <f>10-Original!L1307+1</f>
        <v>4</v>
      </c>
      <c r="J1307" s="4">
        <f t="shared" si="101"/>
        <v>4</v>
      </c>
      <c r="K1307" s="18">
        <f>Original!M1307</f>
        <v>7</v>
      </c>
      <c r="L1307" s="20" t="str">
        <f>IF(RIGHT(Original!N1307,3)="â‚¬",LEFT(Original!N1307,(LEN(Original!N1307)-3)),Original!N1307)</f>
        <v>150</v>
      </c>
      <c r="M1307" s="21" t="str">
        <f t="shared" si="102"/>
        <v>150</v>
      </c>
      <c r="N1307" s="5" t="str">
        <f t="shared" si="103"/>
        <v>150</v>
      </c>
      <c r="O1307" s="5">
        <f t="shared" si="104"/>
        <v>150</v>
      </c>
      <c r="P1307" s="22" t="str">
        <f>IF(Original!O1307="mÃ¤nnlich","0",IF(Original!O1307="weiblich","1",""))</f>
        <v>1</v>
      </c>
      <c r="Q1307" s="22">
        <f>IFERROR(INDEX(Alter!$B$1:$B$7,MATCH(LEFT(Original!P1307,5),Alter!$A$1:$A$7,0)),"")</f>
        <v>2</v>
      </c>
      <c r="R1307" s="23">
        <f>IFERROR(INDEX(Abschluss!$B$1:$B$10,MATCH(Original!Q1307,Abschluss!$A$1:$A$10,0)),"")</f>
        <v>4</v>
      </c>
      <c r="S1307" s="23">
        <f>IFERROR(INDEX(Tätigkeit!$B$1:$B$10,MATCH(Original!R1307,Tätigkeit!$A$1:$A$10,0)),"")</f>
        <v>1</v>
      </c>
      <c r="T1307" s="23">
        <f>IFERROR(INDEX(Berufsfeld!$B$1:$B$16,MATCH(Original!S1307,Berufsfeld!$A$1:$A$16,0)),"")</f>
        <v>12</v>
      </c>
      <c r="U1307" s="23">
        <f>IFERROR(INDEX(Studium!$B$1:$B$11,MATCH(Original!T1307,Studium!$A$1:$A$11,0)),"")</f>
        <v>10</v>
      </c>
      <c r="V1307" s="24">
        <f>IFERROR(INDEX(Einkommen!$B$1:$B$17,MATCH(Original!U1307,Einkommen!$A$1:$A$17,0)),"")</f>
        <v>2</v>
      </c>
      <c r="W1307" s="24">
        <f>IF(Original!V1307="","",Original!V1307+1)</f>
        <v>4</v>
      </c>
      <c r="X1307" s="24">
        <f>IF(Original!W1307="","",Original!W1307+1)</f>
        <v>4</v>
      </c>
      <c r="Y1307" s="25">
        <f>IF(Original!X1307="ja",1,IF(Original!X1307="nein",0,""))</f>
        <v>1</v>
      </c>
      <c r="Z1307" s="25">
        <f>IF(Original!Y1307="ja",0,IF(Original!Y1307="nein",1,""))</f>
        <v>0</v>
      </c>
      <c r="AA1307" s="25">
        <f>IF(OR(Original!Z1307="Meine Meinung zu Amazon hat meine Entscheidung im ersten Teil des Fragebogens nicht beeinflusst.",neu!C1307=0),0,IF(AND(Original!Z1307="Ich habe mich wegen meiner Amazon-Vorbehalte im ersten Teil des Fragebogens fÃ¼r das Spenden entschieden.",neu!C1307=1),1,""))</f>
        <v>0</v>
      </c>
      <c r="AB1307" s="19"/>
    </row>
    <row r="1308" spans="1:28" x14ac:dyDescent="0.3">
      <c r="A1308" s="17">
        <f>IF(ISBLANK(Original!C1308),1,0)</f>
        <v>0</v>
      </c>
      <c r="B1308" s="2" t="str">
        <f>MID(Original!D1308,8,1)&amp;MID(Original!F1308,8,1)</f>
        <v>A</v>
      </c>
      <c r="C1308" s="17">
        <f t="shared" si="100"/>
        <v>1</v>
      </c>
      <c r="D1308" s="18">
        <f>Original!G1308+1</f>
        <v>9</v>
      </c>
      <c r="E1308" s="18">
        <f>Original!H1308+1</f>
        <v>10</v>
      </c>
      <c r="F1308" s="18">
        <f>10-Original!I1308+1</f>
        <v>9</v>
      </c>
      <c r="G1308" s="18">
        <f>Original!J1308+1</f>
        <v>4</v>
      </c>
      <c r="H1308" s="18">
        <f>Original!K1308+1</f>
        <v>6</v>
      </c>
      <c r="I1308" s="18">
        <f>10-Original!L1308+1</f>
        <v>5</v>
      </c>
      <c r="J1308" s="4">
        <f t="shared" si="101"/>
        <v>7.166666666666667</v>
      </c>
      <c r="K1308" s="18">
        <f>Original!M1308</f>
        <v>8</v>
      </c>
      <c r="L1308" s="20">
        <f>IF(RIGHT(Original!N1308,3)="â‚¬",LEFT(Original!N1308,(LEN(Original!N1308)-3)),Original!N1308)</f>
        <v>0</v>
      </c>
      <c r="M1308" s="21">
        <f t="shared" si="102"/>
        <v>0</v>
      </c>
      <c r="N1308" s="5">
        <f t="shared" si="103"/>
        <v>0</v>
      </c>
      <c r="O1308" s="5">
        <f t="shared" si="104"/>
        <v>0</v>
      </c>
      <c r="P1308" s="22" t="str">
        <f>IF(Original!O1308="mÃ¤nnlich","0",IF(Original!O1308="weiblich","1",""))</f>
        <v>1</v>
      </c>
      <c r="Q1308" s="22">
        <f>IFERROR(INDEX(Alter!$B$1:$B$7,MATCH(LEFT(Original!P1308,5),Alter!$A$1:$A$7,0)),"")</f>
        <v>2</v>
      </c>
      <c r="R1308" s="23">
        <f>IFERROR(INDEX(Abschluss!$B$1:$B$10,MATCH(Original!Q1308,Abschluss!$A$1:$A$10,0)),"")</f>
        <v>4</v>
      </c>
      <c r="S1308" s="23">
        <f>IFERROR(INDEX(Tätigkeit!$B$1:$B$10,MATCH(Original!R1308,Tätigkeit!$A$1:$A$10,0)),"")</f>
        <v>3</v>
      </c>
      <c r="T1308" s="23">
        <f>IFERROR(INDEX(Berufsfeld!$B$1:$B$16,MATCH(Original!S1308,Berufsfeld!$A$1:$A$16,0)),"")</f>
        <v>1</v>
      </c>
      <c r="U1308" s="23" t="str">
        <f>IFERROR(INDEX(Studium!$B$1:$B$11,MATCH(Original!T1308,Studium!$A$1:$A$11,0)),"")</f>
        <v/>
      </c>
      <c r="V1308" s="24">
        <f>IFERROR(INDEX(Einkommen!$B$1:$B$17,MATCH(Original!U1308,Einkommen!$A$1:$A$17,0)),"")</f>
        <v>2</v>
      </c>
      <c r="W1308" s="24">
        <f>IF(Original!V1308="","",Original!V1308+1)</f>
        <v>3</v>
      </c>
      <c r="X1308" s="24">
        <f>IF(Original!W1308="","",Original!W1308+1)</f>
        <v>4</v>
      </c>
      <c r="Y1308" s="25">
        <f>IF(Original!X1308="ja",1,IF(Original!X1308="nein",0,""))</f>
        <v>1</v>
      </c>
      <c r="Z1308" s="25">
        <f>IF(Original!Y1308="ja",0,IF(Original!Y1308="nein",1,""))</f>
        <v>0</v>
      </c>
      <c r="AA1308" s="25">
        <f>IF(OR(Original!Z1308="Meine Meinung zu Amazon hat meine Entscheidung im ersten Teil des Fragebogens nicht beeinflusst.",neu!C1308=0),0,IF(AND(Original!Z1308="Ich habe mich wegen meiner Amazon-Vorbehalte im ersten Teil des Fragebogens fÃ¼r das Spenden entschieden.",neu!C1308=1),1,""))</f>
        <v>0</v>
      </c>
      <c r="AB1308" s="19"/>
    </row>
    <row r="1309" spans="1:28" x14ac:dyDescent="0.3">
      <c r="A1309" s="17">
        <f>IF(ISBLANK(Original!C1309),1,0)</f>
        <v>1</v>
      </c>
      <c r="B1309" s="2" t="str">
        <f>MID(Original!D1309,8,1)&amp;MID(Original!F1309,8,1)</f>
        <v>A</v>
      </c>
      <c r="C1309" s="17">
        <f t="shared" si="100"/>
        <v>1</v>
      </c>
      <c r="D1309" s="18">
        <f>Original!G1309+1</f>
        <v>4</v>
      </c>
      <c r="E1309" s="18">
        <f>Original!H1309+1</f>
        <v>8</v>
      </c>
      <c r="F1309" s="18">
        <f>10-Original!I1309+1</f>
        <v>6</v>
      </c>
      <c r="G1309" s="18">
        <f>Original!J1309+1</f>
        <v>1</v>
      </c>
      <c r="H1309" s="18">
        <f>Original!K1309+1</f>
        <v>4</v>
      </c>
      <c r="I1309" s="18">
        <f>10-Original!L1309+1</f>
        <v>4</v>
      </c>
      <c r="J1309" s="4">
        <f t="shared" si="101"/>
        <v>4.5</v>
      </c>
      <c r="K1309" s="18">
        <f>Original!M1309</f>
        <v>8</v>
      </c>
      <c r="L1309" s="20">
        <f>IF(RIGHT(Original!N1309,3)="â‚¬",LEFT(Original!N1309,(LEN(Original!N1309)-3)),Original!N1309)</f>
        <v>500</v>
      </c>
      <c r="M1309" s="21">
        <f t="shared" si="102"/>
        <v>500</v>
      </c>
      <c r="N1309" s="5">
        <f t="shared" si="103"/>
        <v>500</v>
      </c>
      <c r="O1309" s="5">
        <f t="shared" si="104"/>
        <v>500</v>
      </c>
      <c r="P1309" s="22" t="str">
        <f>IF(Original!O1309="mÃ¤nnlich","0",IF(Original!O1309="weiblich","1",""))</f>
        <v>1</v>
      </c>
      <c r="Q1309" s="22">
        <f>IFERROR(INDEX(Alter!$B$1:$B$7,MATCH(LEFT(Original!P1309,5),Alter!$A$1:$A$7,0)),"")</f>
        <v>3</v>
      </c>
      <c r="R1309" s="23">
        <f>IFERROR(INDEX(Abschluss!$B$1:$B$10,MATCH(Original!Q1309,Abschluss!$A$1:$A$10,0)),"")</f>
        <v>9</v>
      </c>
      <c r="S1309" s="23">
        <f>IFERROR(INDEX(Tätigkeit!$B$1:$B$10,MATCH(Original!R1309,Tätigkeit!$A$1:$A$10,0)),"")</f>
        <v>2</v>
      </c>
      <c r="T1309" s="23">
        <f>IFERROR(INDEX(Berufsfeld!$B$1:$B$16,MATCH(Original!S1309,Berufsfeld!$A$1:$A$16,0)),"")</f>
        <v>8</v>
      </c>
      <c r="U1309" s="23">
        <f>IFERROR(INDEX(Studium!$B$1:$B$11,MATCH(Original!T1309,Studium!$A$1:$A$11,0)),"")</f>
        <v>1</v>
      </c>
      <c r="V1309" s="24">
        <f>IFERROR(INDEX(Einkommen!$B$1:$B$17,MATCH(Original!U1309,Einkommen!$A$1:$A$17,0)),"")</f>
        <v>4</v>
      </c>
      <c r="W1309" s="24">
        <f>IF(Original!V1309="","",Original!V1309+1)</f>
        <v>3</v>
      </c>
      <c r="X1309" s="24">
        <f>IF(Original!W1309="","",Original!W1309+1)</f>
        <v>2</v>
      </c>
      <c r="Y1309" s="25">
        <f>IF(Original!X1309="ja",1,IF(Original!X1309="nein",0,""))</f>
        <v>1</v>
      </c>
      <c r="Z1309" s="25">
        <f>IF(Original!Y1309="ja",0,IF(Original!Y1309="nein",1,""))</f>
        <v>0</v>
      </c>
      <c r="AA1309" s="25">
        <f>IF(OR(Original!Z1309="Meine Meinung zu Amazon hat meine Entscheidung im ersten Teil des Fragebogens nicht beeinflusst.",neu!C1309=0),0,IF(AND(Original!Z1309="Ich habe mich wegen meiner Amazon-Vorbehalte im ersten Teil des Fragebogens fÃ¼r das Spenden entschieden.",neu!C1309=1),1,""))</f>
        <v>0</v>
      </c>
      <c r="AB1309" s="19"/>
    </row>
    <row r="1310" spans="1:28" ht="72" x14ac:dyDescent="0.3">
      <c r="A1310" s="17">
        <f>IF(ISBLANK(Original!C1310),1,0)</f>
        <v>1</v>
      </c>
      <c r="B1310" s="2" t="str">
        <f>MID(Original!D1310,8,1)&amp;MID(Original!F1310,8,1)</f>
        <v>A</v>
      </c>
      <c r="C1310" s="17">
        <f t="shared" si="100"/>
        <v>1</v>
      </c>
      <c r="D1310" s="18">
        <f>Original!G1310+1</f>
        <v>8</v>
      </c>
      <c r="E1310" s="18">
        <f>Original!H1310+1</f>
        <v>9</v>
      </c>
      <c r="F1310" s="18">
        <f>10-Original!I1310+1</f>
        <v>3</v>
      </c>
      <c r="G1310" s="18">
        <f>Original!J1310+1</f>
        <v>6</v>
      </c>
      <c r="H1310" s="18">
        <f>Original!K1310+1</f>
        <v>3</v>
      </c>
      <c r="I1310" s="18">
        <f>10-Original!L1310+1</f>
        <v>6</v>
      </c>
      <c r="J1310" s="4">
        <f t="shared" si="101"/>
        <v>5.833333333333333</v>
      </c>
      <c r="K1310" s="18">
        <f>Original!M1310</f>
        <v>7</v>
      </c>
      <c r="L1310" s="20" t="str">
        <f>IF(RIGHT(Original!N1310,3)="â‚¬",LEFT(Original!N1310,(LEN(Original!N1310)-3)),Original!N1310)</f>
        <v>Wahrscheinlich nichts, da ich es anderweitig zu verbrauchen wÃ¼sste</v>
      </c>
      <c r="M1310" s="21" t="str">
        <f t="shared" si="102"/>
        <v>Wahrscheinlich nichts, da ich es anderweitig zu verbrauchen wÃ¼sste</v>
      </c>
      <c r="N1310" s="5">
        <v>0</v>
      </c>
      <c r="O1310" s="5">
        <f t="shared" si="104"/>
        <v>0</v>
      </c>
      <c r="P1310" s="22" t="str">
        <f>IF(Original!O1310="mÃ¤nnlich","0",IF(Original!O1310="weiblich","1",""))</f>
        <v>1</v>
      </c>
      <c r="Q1310" s="22">
        <f>IFERROR(INDEX(Alter!$B$1:$B$7,MATCH(LEFT(Original!P1310,5),Alter!$A$1:$A$7,0)),"")</f>
        <v>3</v>
      </c>
      <c r="R1310" s="23">
        <f>IFERROR(INDEX(Abschluss!$B$1:$B$10,MATCH(Original!Q1310,Abschluss!$A$1:$A$10,0)),"")</f>
        <v>4</v>
      </c>
      <c r="S1310" s="23">
        <f>IFERROR(INDEX(Tätigkeit!$B$1:$B$10,MATCH(Original!R1310,Tätigkeit!$A$1:$A$10,0)),"")</f>
        <v>2</v>
      </c>
      <c r="T1310" s="23">
        <f>IFERROR(INDEX(Berufsfeld!$B$1:$B$16,MATCH(Original!S1310,Berufsfeld!$A$1:$A$16,0)),"")</f>
        <v>3</v>
      </c>
      <c r="U1310" s="23">
        <f>IFERROR(INDEX(Studium!$B$1:$B$11,MATCH(Original!T1310,Studium!$A$1:$A$11,0)),"")</f>
        <v>1</v>
      </c>
      <c r="V1310" s="24">
        <f>IFERROR(INDEX(Einkommen!$B$1:$B$17,MATCH(Original!U1310,Einkommen!$A$1:$A$17,0)),"")</f>
        <v>2</v>
      </c>
      <c r="W1310" s="24">
        <f>IF(Original!V1310="","",Original!V1310+1)</f>
        <v>4</v>
      </c>
      <c r="X1310" s="24">
        <f>IF(Original!W1310="","",Original!W1310+1)</f>
        <v>3</v>
      </c>
      <c r="Y1310" s="25">
        <f>IF(Original!X1310="ja",1,IF(Original!X1310="nein",0,""))</f>
        <v>1</v>
      </c>
      <c r="Z1310" s="25">
        <f>IF(Original!Y1310="ja",0,IF(Original!Y1310="nein",1,""))</f>
        <v>0</v>
      </c>
      <c r="AA1310" s="25">
        <f>IF(OR(Original!Z1310="Meine Meinung zu Amazon hat meine Entscheidung im ersten Teil des Fragebogens nicht beeinflusst.",neu!C1310=0),0,IF(AND(Original!Z1310="Ich habe mich wegen meiner Amazon-Vorbehalte im ersten Teil des Fragebogens fÃ¼r das Spenden entschieden.",neu!C1310=1),1,""))</f>
        <v>0</v>
      </c>
      <c r="AB1310" s="19"/>
    </row>
    <row r="1311" spans="1:28" x14ac:dyDescent="0.3">
      <c r="A1311" s="17">
        <f>IF(ISBLANK(Original!C1311),1,0)</f>
        <v>1</v>
      </c>
      <c r="B1311" s="2" t="str">
        <f>MID(Original!D1311,8,1)&amp;MID(Original!F1311,8,1)</f>
        <v>A</v>
      </c>
      <c r="C1311" s="17">
        <f t="shared" si="100"/>
        <v>1</v>
      </c>
      <c r="D1311" s="18">
        <f>Original!G1311+1</f>
        <v>7</v>
      </c>
      <c r="E1311" s="18">
        <f>Original!H1311+1</f>
        <v>4</v>
      </c>
      <c r="F1311" s="18">
        <f>10-Original!I1311+1</f>
        <v>4</v>
      </c>
      <c r="G1311" s="18">
        <f>Original!J1311+1</f>
        <v>7</v>
      </c>
      <c r="H1311" s="18">
        <f>Original!K1311+1</f>
        <v>3</v>
      </c>
      <c r="I1311" s="18">
        <f>10-Original!L1311+1</f>
        <v>3</v>
      </c>
      <c r="J1311" s="4">
        <f t="shared" si="101"/>
        <v>4.666666666666667</v>
      </c>
      <c r="K1311" s="18">
        <f>Original!M1311</f>
        <v>7</v>
      </c>
      <c r="L1311" s="20">
        <f>IF(RIGHT(Original!N1311,3)="â‚¬",LEFT(Original!N1311,(LEN(Original!N1311)-3)),Original!N1311)</f>
        <v>50</v>
      </c>
      <c r="M1311" s="21">
        <f t="shared" si="102"/>
        <v>50</v>
      </c>
      <c r="N1311" s="5">
        <f t="shared" si="103"/>
        <v>50</v>
      </c>
      <c r="O1311" s="5">
        <f t="shared" si="104"/>
        <v>50</v>
      </c>
      <c r="P1311" s="22" t="str">
        <f>IF(Original!O1311="mÃ¤nnlich","0",IF(Original!O1311="weiblich","1",""))</f>
        <v>1</v>
      </c>
      <c r="Q1311" s="22">
        <f>IFERROR(INDEX(Alter!$B$1:$B$7,MATCH(LEFT(Original!P1311,5),Alter!$A$1:$A$7,0)),"")</f>
        <v>2</v>
      </c>
      <c r="R1311" s="23">
        <f>IFERROR(INDEX(Abschluss!$B$1:$B$10,MATCH(Original!Q1311,Abschluss!$A$1:$A$10,0)),"")</f>
        <v>8</v>
      </c>
      <c r="S1311" s="23">
        <f>IFERROR(INDEX(Tätigkeit!$B$1:$B$10,MATCH(Original!R1311,Tätigkeit!$A$1:$A$10,0)),"")</f>
        <v>1</v>
      </c>
      <c r="T1311" s="23">
        <f>IFERROR(INDEX(Berufsfeld!$B$1:$B$16,MATCH(Original!S1311,Berufsfeld!$A$1:$A$16,0)),"")</f>
        <v>1</v>
      </c>
      <c r="U1311" s="23">
        <f>IFERROR(INDEX(Studium!$B$1:$B$11,MATCH(Original!T1311,Studium!$A$1:$A$11,0)),"")</f>
        <v>7</v>
      </c>
      <c r="V1311" s="24">
        <f>IFERROR(INDEX(Einkommen!$B$1:$B$17,MATCH(Original!U1311,Einkommen!$A$1:$A$17,0)),"")</f>
        <v>2</v>
      </c>
      <c r="W1311" s="24">
        <f>IF(Original!V1311="","",Original!V1311+1)</f>
        <v>4</v>
      </c>
      <c r="X1311" s="24">
        <f>IF(Original!W1311="","",Original!W1311+1)</f>
        <v>2</v>
      </c>
      <c r="Y1311" s="25">
        <f>IF(Original!X1311="ja",1,IF(Original!X1311="nein",0,""))</f>
        <v>1</v>
      </c>
      <c r="Z1311" s="25">
        <f>IF(Original!Y1311="ja",0,IF(Original!Y1311="nein",1,""))</f>
        <v>0</v>
      </c>
      <c r="AA1311" s="25">
        <f>IF(OR(Original!Z1311="Meine Meinung zu Amazon hat meine Entscheidung im ersten Teil des Fragebogens nicht beeinflusst.",neu!C1311=0),0,IF(AND(Original!Z1311="Ich habe mich wegen meiner Amazon-Vorbehalte im ersten Teil des Fragebogens fÃ¼r das Spenden entschieden.",neu!C1311=1),1,""))</f>
        <v>0</v>
      </c>
      <c r="AB1311" s="19"/>
    </row>
    <row r="1312" spans="1:28" x14ac:dyDescent="0.3">
      <c r="A1312" s="17">
        <f>IF(ISBLANK(Original!C1312),1,0)</f>
        <v>1</v>
      </c>
      <c r="B1312" s="2" t="str">
        <f>MID(Original!D1312,8,1)&amp;MID(Original!F1312,8,1)</f>
        <v>A</v>
      </c>
      <c r="C1312" s="17">
        <f t="shared" si="100"/>
        <v>1</v>
      </c>
      <c r="D1312" s="18">
        <f>Original!G1312+1</f>
        <v>6</v>
      </c>
      <c r="E1312" s="18">
        <f>Original!H1312+1</f>
        <v>3</v>
      </c>
      <c r="F1312" s="18">
        <f>10-Original!I1312+1</f>
        <v>4</v>
      </c>
      <c r="G1312" s="18">
        <f>Original!J1312+1</f>
        <v>5</v>
      </c>
      <c r="H1312" s="18">
        <f>Original!K1312+1</f>
        <v>2</v>
      </c>
      <c r="I1312" s="18">
        <f>10-Original!L1312+1</f>
        <v>4</v>
      </c>
      <c r="J1312" s="4">
        <f t="shared" si="101"/>
        <v>4</v>
      </c>
      <c r="K1312" s="18">
        <f>Original!M1312</f>
        <v>8</v>
      </c>
      <c r="L1312" s="20">
        <f>IF(RIGHT(Original!N1312,3)="â‚¬",LEFT(Original!N1312,(LEN(Original!N1312)-3)),Original!N1312)</f>
        <v>100</v>
      </c>
      <c r="M1312" s="21">
        <f t="shared" si="102"/>
        <v>100</v>
      </c>
      <c r="N1312" s="5">
        <f t="shared" si="103"/>
        <v>100</v>
      </c>
      <c r="O1312" s="5">
        <f t="shared" si="104"/>
        <v>100</v>
      </c>
      <c r="P1312" s="22" t="str">
        <f>IF(Original!O1312="mÃ¤nnlich","0",IF(Original!O1312="weiblich","1",""))</f>
        <v>1</v>
      </c>
      <c r="Q1312" s="22">
        <f>IFERROR(INDEX(Alter!$B$1:$B$7,MATCH(LEFT(Original!P1312,5),Alter!$A$1:$A$7,0)),"")</f>
        <v>2</v>
      </c>
      <c r="R1312" s="23">
        <f>IFERROR(INDEX(Abschluss!$B$1:$B$10,MATCH(Original!Q1312,Abschluss!$A$1:$A$10,0)),"")</f>
        <v>7</v>
      </c>
      <c r="S1312" s="23">
        <f>IFERROR(INDEX(Tätigkeit!$B$1:$B$10,MATCH(Original!R1312,Tätigkeit!$A$1:$A$10,0)),"")</f>
        <v>1</v>
      </c>
      <c r="T1312" s="23">
        <f>IFERROR(INDEX(Berufsfeld!$B$1:$B$16,MATCH(Original!S1312,Berufsfeld!$A$1:$A$16,0)),"")</f>
        <v>8</v>
      </c>
      <c r="U1312" s="23">
        <f>IFERROR(INDEX(Studium!$B$1:$B$11,MATCH(Original!T1312,Studium!$A$1:$A$11,0)),"")</f>
        <v>5</v>
      </c>
      <c r="V1312" s="24">
        <f>IFERROR(INDEX(Einkommen!$B$1:$B$17,MATCH(Original!U1312,Einkommen!$A$1:$A$17,0)),"")</f>
        <v>2</v>
      </c>
      <c r="W1312" s="24">
        <f>IF(Original!V1312="","",Original!V1312+1)</f>
        <v>5</v>
      </c>
      <c r="X1312" s="24">
        <f>IF(Original!W1312="","",Original!W1312+1)</f>
        <v>3</v>
      </c>
      <c r="Y1312" s="25">
        <f>IF(Original!X1312="ja",1,IF(Original!X1312="nein",0,""))</f>
        <v>0</v>
      </c>
      <c r="Z1312" s="25">
        <f>IF(Original!Y1312="ja",0,IF(Original!Y1312="nein",1,""))</f>
        <v>1</v>
      </c>
      <c r="AA1312" s="25">
        <f>IF(OR(Original!Z1312="Meine Meinung zu Amazon hat meine Entscheidung im ersten Teil des Fragebogens nicht beeinflusst.",neu!C1312=0),0,IF(AND(Original!Z1312="Ich habe mich wegen meiner Amazon-Vorbehalte im ersten Teil des Fragebogens fÃ¼r das Spenden entschieden.",neu!C1312=1),1,""))</f>
        <v>0</v>
      </c>
      <c r="AB1312" s="19"/>
    </row>
    <row r="1313" spans="1:28" x14ac:dyDescent="0.3">
      <c r="A1313" s="17">
        <f>IF(ISBLANK(Original!C1313),1,0)</f>
        <v>0</v>
      </c>
      <c r="B1313" s="2" t="str">
        <f>MID(Original!D1313,8,1)&amp;MID(Original!F1313,8,1)</f>
        <v>A</v>
      </c>
      <c r="C1313" s="17">
        <f t="shared" si="100"/>
        <v>1</v>
      </c>
      <c r="D1313" s="18">
        <f>Original!G1313+1</f>
        <v>5</v>
      </c>
      <c r="E1313" s="18">
        <f>Original!H1313+1</f>
        <v>8</v>
      </c>
      <c r="F1313" s="18">
        <f>10-Original!I1313+1</f>
        <v>3</v>
      </c>
      <c r="G1313" s="18">
        <f>Original!J1313+1</f>
        <v>5</v>
      </c>
      <c r="H1313" s="18">
        <f>Original!K1313+1</f>
        <v>4</v>
      </c>
      <c r="I1313" s="18">
        <f>10-Original!L1313+1</f>
        <v>2</v>
      </c>
      <c r="J1313" s="4">
        <f t="shared" si="101"/>
        <v>4.5</v>
      </c>
      <c r="K1313" s="18">
        <f>Original!M1313</f>
        <v>6</v>
      </c>
      <c r="L1313" s="20">
        <f>IF(RIGHT(Original!N1313,3)="â‚¬",LEFT(Original!N1313,(LEN(Original!N1313)-3)),Original!N1313)</f>
        <v>200</v>
      </c>
      <c r="M1313" s="21">
        <f t="shared" si="102"/>
        <v>200</v>
      </c>
      <c r="N1313" s="5">
        <f t="shared" si="103"/>
        <v>200</v>
      </c>
      <c r="O1313" s="5">
        <f t="shared" si="104"/>
        <v>200</v>
      </c>
      <c r="P1313" s="22" t="str">
        <f>IF(Original!O1313="mÃ¤nnlich","0",IF(Original!O1313="weiblich","1",""))</f>
        <v>1</v>
      </c>
      <c r="Q1313" s="22">
        <f>IFERROR(INDEX(Alter!$B$1:$B$7,MATCH(LEFT(Original!P1313,5),Alter!$A$1:$A$7,0)),"")</f>
        <v>3</v>
      </c>
      <c r="R1313" s="23">
        <f>IFERROR(INDEX(Abschluss!$B$1:$B$10,MATCH(Original!Q1313,Abschluss!$A$1:$A$10,0)),"")</f>
        <v>7</v>
      </c>
      <c r="S1313" s="23">
        <f>IFERROR(INDEX(Tätigkeit!$B$1:$B$10,MATCH(Original!R1313,Tätigkeit!$A$1:$A$10,0)),"")</f>
        <v>1</v>
      </c>
      <c r="T1313" s="23">
        <f>IFERROR(INDEX(Berufsfeld!$B$1:$B$16,MATCH(Original!S1313,Berufsfeld!$A$1:$A$16,0)),"")</f>
        <v>11</v>
      </c>
      <c r="U1313" s="23">
        <f>IFERROR(INDEX(Studium!$B$1:$B$11,MATCH(Original!T1313,Studium!$A$1:$A$11,0)),"")</f>
        <v>9</v>
      </c>
      <c r="V1313" s="24">
        <f>IFERROR(INDEX(Einkommen!$B$1:$B$17,MATCH(Original!U1313,Einkommen!$A$1:$A$17,0)),"")</f>
        <v>1</v>
      </c>
      <c r="W1313" s="24">
        <f>IF(Original!V1313="","",Original!V1313+1)</f>
        <v>2</v>
      </c>
      <c r="X1313" s="24">
        <f>IF(Original!W1313="","",Original!W1313+1)</f>
        <v>2</v>
      </c>
      <c r="Y1313" s="25">
        <f>IF(Original!X1313="ja",1,IF(Original!X1313="nein",0,""))</f>
        <v>1</v>
      </c>
      <c r="Z1313" s="25">
        <f>IF(Original!Y1313="ja",0,IF(Original!Y1313="nein",1,""))</f>
        <v>0</v>
      </c>
      <c r="AA1313" s="25">
        <f>IF(OR(Original!Z1313="Meine Meinung zu Amazon hat meine Entscheidung im ersten Teil des Fragebogens nicht beeinflusst.",neu!C1313=0),0,IF(AND(Original!Z1313="Ich habe mich wegen meiner Amazon-Vorbehalte im ersten Teil des Fragebogens fÃ¼r das Spenden entschieden.",neu!C1313=1),1,""))</f>
        <v>0</v>
      </c>
      <c r="AB1313" s="19"/>
    </row>
    <row r="1314" spans="1:28" x14ac:dyDescent="0.3">
      <c r="A1314" s="17">
        <f>IF(ISBLANK(Original!C1314),1,0)</f>
        <v>0</v>
      </c>
      <c r="B1314" s="2" t="str">
        <f>MID(Original!D1314,8,1)&amp;MID(Original!F1314,8,1)</f>
        <v>A</v>
      </c>
      <c r="C1314" s="17">
        <f t="shared" si="100"/>
        <v>1</v>
      </c>
      <c r="D1314" s="18">
        <f>Original!G1314+1</f>
        <v>1</v>
      </c>
      <c r="E1314" s="18">
        <f>Original!H1314+1</f>
        <v>11</v>
      </c>
      <c r="F1314" s="18">
        <f>10-Original!I1314+1</f>
        <v>1</v>
      </c>
      <c r="G1314" s="18">
        <f>Original!J1314+1</f>
        <v>1</v>
      </c>
      <c r="H1314" s="18">
        <f>Original!K1314+1</f>
        <v>1</v>
      </c>
      <c r="I1314" s="18">
        <f>10-Original!L1314+1</f>
        <v>3</v>
      </c>
      <c r="J1314" s="4">
        <f t="shared" si="101"/>
        <v>3</v>
      </c>
      <c r="K1314" s="18">
        <f>Original!M1314</f>
        <v>10</v>
      </c>
      <c r="L1314" s="20">
        <f>IF(RIGHT(Original!N1314,3)="â‚¬",LEFT(Original!N1314,(LEN(Original!N1314)-3)),Original!N1314)</f>
        <v>500</v>
      </c>
      <c r="M1314" s="21">
        <f t="shared" si="102"/>
        <v>500</v>
      </c>
      <c r="N1314" s="5">
        <f t="shared" si="103"/>
        <v>500</v>
      </c>
      <c r="O1314" s="5">
        <f t="shared" si="104"/>
        <v>500</v>
      </c>
      <c r="P1314" s="22" t="str">
        <f>IF(Original!O1314="mÃ¤nnlich","0",IF(Original!O1314="weiblich","1",""))</f>
        <v>1</v>
      </c>
      <c r="Q1314" s="22">
        <f>IFERROR(INDEX(Alter!$B$1:$B$7,MATCH(LEFT(Original!P1314,5),Alter!$A$1:$A$7,0)),"")</f>
        <v>3</v>
      </c>
      <c r="R1314" s="23">
        <f>IFERROR(INDEX(Abschluss!$B$1:$B$10,MATCH(Original!Q1314,Abschluss!$A$1:$A$10,0)),"")</f>
        <v>8</v>
      </c>
      <c r="S1314" s="23">
        <f>IFERROR(INDEX(Tätigkeit!$B$1:$B$10,MATCH(Original!R1314,Tätigkeit!$A$1:$A$10,0)),"")</f>
        <v>1</v>
      </c>
      <c r="T1314" s="23">
        <f>IFERROR(INDEX(Berufsfeld!$B$1:$B$16,MATCH(Original!S1314,Berufsfeld!$A$1:$A$16,0)),"")</f>
        <v>11</v>
      </c>
      <c r="U1314" s="23">
        <f>IFERROR(INDEX(Studium!$B$1:$B$11,MATCH(Original!T1314,Studium!$A$1:$A$11,0)),"")</f>
        <v>9</v>
      </c>
      <c r="V1314" s="24">
        <f>IFERROR(INDEX(Einkommen!$B$1:$B$17,MATCH(Original!U1314,Einkommen!$A$1:$A$17,0)),"")</f>
        <v>2</v>
      </c>
      <c r="W1314" s="24">
        <f>IF(Original!V1314="","",Original!V1314+1)</f>
        <v>2</v>
      </c>
      <c r="X1314" s="24">
        <f>IF(Original!W1314="","",Original!W1314+1)</f>
        <v>2</v>
      </c>
      <c r="Y1314" s="25">
        <f>IF(Original!X1314="ja",1,IF(Original!X1314="nein",0,""))</f>
        <v>1</v>
      </c>
      <c r="Z1314" s="25">
        <f>IF(Original!Y1314="ja",0,IF(Original!Y1314="nein",1,""))</f>
        <v>0</v>
      </c>
      <c r="AA1314" s="25">
        <f>IF(OR(Original!Z1314="Meine Meinung zu Amazon hat meine Entscheidung im ersten Teil des Fragebogens nicht beeinflusst.",neu!C1314=0),0,IF(AND(Original!Z1314="Ich habe mich wegen meiner Amazon-Vorbehalte im ersten Teil des Fragebogens fÃ¼r das Spenden entschieden.",neu!C1314=1),1,""))</f>
        <v>0</v>
      </c>
      <c r="AB1314" s="19"/>
    </row>
    <row r="1315" spans="1:28" x14ac:dyDescent="0.3">
      <c r="A1315" s="17">
        <f>IF(ISBLANK(Original!C1315),1,0)</f>
        <v>1</v>
      </c>
      <c r="B1315" s="2" t="str">
        <f>MID(Original!D1315,8,1)&amp;MID(Original!F1315,8,1)</f>
        <v>A</v>
      </c>
      <c r="C1315" s="17">
        <f t="shared" si="100"/>
        <v>1</v>
      </c>
      <c r="D1315" s="18">
        <f>Original!G1315+1</f>
        <v>8</v>
      </c>
      <c r="E1315" s="18">
        <f>Original!H1315+1</f>
        <v>6</v>
      </c>
      <c r="F1315" s="18">
        <f>10-Original!I1315+1</f>
        <v>4</v>
      </c>
      <c r="G1315" s="18">
        <f>Original!J1315+1</f>
        <v>4</v>
      </c>
      <c r="H1315" s="18">
        <f>Original!K1315+1</f>
        <v>2</v>
      </c>
      <c r="I1315" s="18">
        <f>10-Original!L1315+1</f>
        <v>4</v>
      </c>
      <c r="J1315" s="4">
        <f t="shared" si="101"/>
        <v>4.666666666666667</v>
      </c>
      <c r="K1315" s="18">
        <f>Original!M1315</f>
        <v>10</v>
      </c>
      <c r="L1315" s="20" t="str">
        <f>IF(RIGHT(Original!N1315,3)="â‚¬",LEFT(Original!N1315,(LEN(Original!N1315)-3)),Original!N1315)</f>
        <v>300</v>
      </c>
      <c r="M1315" s="21" t="str">
        <f t="shared" si="102"/>
        <v>300</v>
      </c>
      <c r="N1315" s="5" t="str">
        <f t="shared" si="103"/>
        <v>300</v>
      </c>
      <c r="O1315" s="5">
        <f t="shared" si="104"/>
        <v>300</v>
      </c>
      <c r="P1315" s="22" t="str">
        <f>IF(Original!O1315="mÃ¤nnlich","0",IF(Original!O1315="weiblich","1",""))</f>
        <v>1</v>
      </c>
      <c r="Q1315" s="22">
        <f>IFERROR(INDEX(Alter!$B$1:$B$7,MATCH(LEFT(Original!P1315,5),Alter!$A$1:$A$7,0)),"")</f>
        <v>2</v>
      </c>
      <c r="R1315" s="23">
        <f>IFERROR(INDEX(Abschluss!$B$1:$B$10,MATCH(Original!Q1315,Abschluss!$A$1:$A$10,0)),"")</f>
        <v>4</v>
      </c>
      <c r="S1315" s="23">
        <f>IFERROR(INDEX(Tätigkeit!$B$1:$B$10,MATCH(Original!R1315,Tätigkeit!$A$1:$A$10,0)),"")</f>
        <v>1</v>
      </c>
      <c r="T1315" s="23">
        <f>IFERROR(INDEX(Berufsfeld!$B$1:$B$16,MATCH(Original!S1315,Berufsfeld!$A$1:$A$16,0)),"")</f>
        <v>3</v>
      </c>
      <c r="U1315" s="23">
        <f>IFERROR(INDEX(Studium!$B$1:$B$11,MATCH(Original!T1315,Studium!$A$1:$A$11,0)),"")</f>
        <v>7</v>
      </c>
      <c r="V1315" s="24">
        <f>IFERROR(INDEX(Einkommen!$B$1:$B$17,MATCH(Original!U1315,Einkommen!$A$1:$A$17,0)),"")</f>
        <v>2</v>
      </c>
      <c r="W1315" s="24">
        <f>IF(Original!V1315="","",Original!V1315+1)</f>
        <v>3</v>
      </c>
      <c r="X1315" s="24">
        <f>IF(Original!W1315="","",Original!W1315+1)</f>
        <v>3</v>
      </c>
      <c r="Y1315" s="25">
        <f>IF(Original!X1315="ja",1,IF(Original!X1315="nein",0,""))</f>
        <v>0</v>
      </c>
      <c r="Z1315" s="25">
        <f>IF(Original!Y1315="ja",0,IF(Original!Y1315="nein",1,""))</f>
        <v>0</v>
      </c>
      <c r="AA1315" s="25">
        <f>IF(OR(Original!Z1315="Meine Meinung zu Amazon hat meine Entscheidung im ersten Teil des Fragebogens nicht beeinflusst.",neu!C1315=0),0,IF(AND(Original!Z1315="Ich habe mich wegen meiner Amazon-Vorbehalte im ersten Teil des Fragebogens fÃ¼r das Spenden entschieden.",neu!C1315=1),1,""))</f>
        <v>0</v>
      </c>
      <c r="AB1315" s="19"/>
    </row>
    <row r="1316" spans="1:28" ht="28.8" x14ac:dyDescent="0.3">
      <c r="A1316" s="17">
        <f>IF(ISBLANK(Original!C1316),1,0)</f>
        <v>0</v>
      </c>
      <c r="B1316" s="2" t="str">
        <f>MID(Original!D1316,8,1)&amp;MID(Original!F1316,8,1)</f>
        <v>B</v>
      </c>
      <c r="C1316" s="17">
        <f t="shared" si="100"/>
        <v>0</v>
      </c>
      <c r="D1316" s="18">
        <f>Original!G1316+1</f>
        <v>9</v>
      </c>
      <c r="E1316" s="18">
        <f>Original!H1316+1</f>
        <v>8</v>
      </c>
      <c r="F1316" s="18">
        <f>10-Original!I1316+1</f>
        <v>3</v>
      </c>
      <c r="G1316" s="18">
        <f>Original!J1316+1</f>
        <v>8</v>
      </c>
      <c r="H1316" s="18">
        <f>Original!K1316+1</f>
        <v>6</v>
      </c>
      <c r="I1316" s="18">
        <f>10-Original!L1316+1</f>
        <v>6</v>
      </c>
      <c r="J1316" s="4">
        <f t="shared" si="101"/>
        <v>6.666666666666667</v>
      </c>
      <c r="K1316" s="18">
        <f>Original!M1316</f>
        <v>9</v>
      </c>
      <c r="L1316" s="20" t="str">
        <f>IF(RIGHT(Original!N1316,3)="â‚¬",LEFT(Original!N1316,(LEN(Original!N1316)-3)),Original!N1316)</f>
        <v xml:space="preserve">Mindestens die hÃ¤lfte </v>
      </c>
      <c r="M1316" s="21" t="str">
        <f t="shared" si="102"/>
        <v xml:space="preserve">Mindestens die hÃ¤lfte </v>
      </c>
      <c r="N1316" s="5">
        <v>550</v>
      </c>
      <c r="O1316" s="5">
        <f t="shared" si="104"/>
        <v>550</v>
      </c>
      <c r="P1316" s="22" t="str">
        <f>IF(Original!O1316="mÃ¤nnlich","0",IF(Original!O1316="weiblich","1",""))</f>
        <v>1</v>
      </c>
      <c r="Q1316" s="22">
        <f>IFERROR(INDEX(Alter!$B$1:$B$7,MATCH(LEFT(Original!P1316,5),Alter!$A$1:$A$7,0)),"")</f>
        <v>2</v>
      </c>
      <c r="R1316" s="23">
        <f>IFERROR(INDEX(Abschluss!$B$1:$B$10,MATCH(Original!Q1316,Abschluss!$A$1:$A$10,0)),"")</f>
        <v>4</v>
      </c>
      <c r="S1316" s="23">
        <f>IFERROR(INDEX(Tätigkeit!$B$1:$B$10,MATCH(Original!R1316,Tätigkeit!$A$1:$A$10,0)),"")</f>
        <v>1</v>
      </c>
      <c r="T1316" s="23">
        <f>IFERROR(INDEX(Berufsfeld!$B$1:$B$16,MATCH(Original!S1316,Berufsfeld!$A$1:$A$16,0)),"")</f>
        <v>2</v>
      </c>
      <c r="U1316" s="23">
        <f>IFERROR(INDEX(Studium!$B$1:$B$11,MATCH(Original!T1316,Studium!$A$1:$A$11,0)),"")</f>
        <v>10</v>
      </c>
      <c r="V1316" s="24">
        <f>IFERROR(INDEX(Einkommen!$B$1:$B$17,MATCH(Original!U1316,Einkommen!$A$1:$A$17,0)),"")</f>
        <v>1</v>
      </c>
      <c r="W1316" s="24">
        <f>IF(Original!V1316="","",Original!V1316+1)</f>
        <v>5</v>
      </c>
      <c r="X1316" s="24">
        <f>IF(Original!W1316="","",Original!W1316+1)</f>
        <v>3</v>
      </c>
      <c r="Y1316" s="25">
        <f>IF(Original!X1316="ja",1,IF(Original!X1316="nein",0,""))</f>
        <v>1</v>
      </c>
      <c r="Z1316" s="25">
        <f>IF(Original!Y1316="ja",0,IF(Original!Y1316="nein",1,""))</f>
        <v>0</v>
      </c>
      <c r="AA1316" s="25">
        <f>IF(OR(Original!Z1316="Meine Meinung zu Amazon hat meine Entscheidung im ersten Teil des Fragebogens nicht beeinflusst.",neu!C1316=0),0,IF(AND(Original!Z1316="Ich habe mich wegen meiner Amazon-Vorbehalte im ersten Teil des Fragebogens fÃ¼r das Spenden entschieden.",neu!C1316=1),1,""))</f>
        <v>0</v>
      </c>
      <c r="AB1316" s="19"/>
    </row>
    <row r="1317" spans="1:28" x14ac:dyDescent="0.3">
      <c r="A1317" s="17">
        <f>IF(ISBLANK(Original!C1317),1,0)</f>
        <v>0</v>
      </c>
      <c r="B1317" s="2" t="str">
        <f>MID(Original!D1317,8,1)&amp;MID(Original!F1317,8,1)</f>
        <v>A</v>
      </c>
      <c r="C1317" s="17">
        <f t="shared" si="100"/>
        <v>1</v>
      </c>
      <c r="D1317" s="18">
        <f>Original!G1317+1</f>
        <v>6</v>
      </c>
      <c r="E1317" s="18">
        <f>Original!H1317+1</f>
        <v>10</v>
      </c>
      <c r="F1317" s="18">
        <f>10-Original!I1317+1</f>
        <v>4</v>
      </c>
      <c r="G1317" s="18">
        <f>Original!J1317+1</f>
        <v>4</v>
      </c>
      <c r="H1317" s="18">
        <f>Original!K1317+1</f>
        <v>4</v>
      </c>
      <c r="I1317" s="18">
        <f>10-Original!L1317+1</f>
        <v>4</v>
      </c>
      <c r="J1317" s="4">
        <f t="shared" si="101"/>
        <v>5.333333333333333</v>
      </c>
      <c r="K1317" s="18">
        <f>Original!M1317</f>
        <v>9</v>
      </c>
      <c r="L1317" s="20" t="str">
        <f>IF(RIGHT(Original!N1317,3)="â‚¬",LEFT(Original!N1317,(LEN(Original!N1317)-3)),Original!N1317)</f>
        <v>250</v>
      </c>
      <c r="M1317" s="21" t="str">
        <f t="shared" si="102"/>
        <v>250</v>
      </c>
      <c r="N1317" s="5" t="str">
        <f t="shared" si="103"/>
        <v>250</v>
      </c>
      <c r="O1317" s="5">
        <f t="shared" si="104"/>
        <v>250</v>
      </c>
      <c r="P1317" s="22" t="str">
        <f>IF(Original!O1317="mÃ¤nnlich","0",IF(Original!O1317="weiblich","1",""))</f>
        <v>1</v>
      </c>
      <c r="Q1317" s="22">
        <f>IFERROR(INDEX(Alter!$B$1:$B$7,MATCH(LEFT(Original!P1317,5),Alter!$A$1:$A$7,0)),"")</f>
        <v>2</v>
      </c>
      <c r="R1317" s="23">
        <f>IFERROR(INDEX(Abschluss!$B$1:$B$10,MATCH(Original!Q1317,Abschluss!$A$1:$A$10,0)),"")</f>
        <v>4</v>
      </c>
      <c r="S1317" s="23">
        <f>IFERROR(INDEX(Tätigkeit!$B$1:$B$10,MATCH(Original!R1317,Tätigkeit!$A$1:$A$10,0)),"")</f>
        <v>1</v>
      </c>
      <c r="T1317" s="23">
        <f>IFERROR(INDEX(Berufsfeld!$B$1:$B$16,MATCH(Original!S1317,Berufsfeld!$A$1:$A$16,0)),"")</f>
        <v>11</v>
      </c>
      <c r="U1317" s="23">
        <f>IFERROR(INDEX(Studium!$B$1:$B$11,MATCH(Original!T1317,Studium!$A$1:$A$11,0)),"")</f>
        <v>9</v>
      </c>
      <c r="V1317" s="24">
        <f>IFERROR(INDEX(Einkommen!$B$1:$B$17,MATCH(Original!U1317,Einkommen!$A$1:$A$17,0)),"")</f>
        <v>2</v>
      </c>
      <c r="W1317" s="24">
        <f>IF(Original!V1317="","",Original!V1317+1)</f>
        <v>2</v>
      </c>
      <c r="X1317" s="24">
        <f>IF(Original!W1317="","",Original!W1317+1)</f>
        <v>4</v>
      </c>
      <c r="Y1317" s="25">
        <f>IF(Original!X1317="ja",1,IF(Original!X1317="nein",0,""))</f>
        <v>0</v>
      </c>
      <c r="Z1317" s="25">
        <f>IF(Original!Y1317="ja",0,IF(Original!Y1317="nein",1,""))</f>
        <v>0</v>
      </c>
      <c r="AA1317" s="25">
        <f>IF(OR(Original!Z1317="Meine Meinung zu Amazon hat meine Entscheidung im ersten Teil des Fragebogens nicht beeinflusst.",neu!C1317=0),0,IF(AND(Original!Z1317="Ich habe mich wegen meiner Amazon-Vorbehalte im ersten Teil des Fragebogens fÃ¼r das Spenden entschieden.",neu!C1317=1),1,""))</f>
        <v>1</v>
      </c>
      <c r="AB1317" s="19"/>
    </row>
    <row r="1318" spans="1:28" x14ac:dyDescent="0.3">
      <c r="A1318" s="17">
        <f>IF(ISBLANK(Original!C1318),1,0)</f>
        <v>1</v>
      </c>
      <c r="B1318" s="2" t="str">
        <f>MID(Original!D1318,8,1)&amp;MID(Original!F1318,8,1)</f>
        <v>A</v>
      </c>
      <c r="C1318" s="17">
        <f t="shared" si="100"/>
        <v>1</v>
      </c>
      <c r="D1318" s="18">
        <f>Original!G1318+1</f>
        <v>10</v>
      </c>
      <c r="E1318" s="18">
        <f>Original!H1318+1</f>
        <v>5</v>
      </c>
      <c r="F1318" s="18">
        <f>10-Original!I1318+1</f>
        <v>2</v>
      </c>
      <c r="G1318" s="18">
        <f>Original!J1318+1</f>
        <v>5</v>
      </c>
      <c r="H1318" s="18">
        <f>Original!K1318+1</f>
        <v>3</v>
      </c>
      <c r="I1318" s="18">
        <f>10-Original!L1318+1</f>
        <v>6</v>
      </c>
      <c r="J1318" s="4">
        <f t="shared" si="101"/>
        <v>5.166666666666667</v>
      </c>
      <c r="K1318" s="18">
        <f>Original!M1318</f>
        <v>9</v>
      </c>
      <c r="L1318" s="20">
        <f>IF(RIGHT(Original!N1318,3)="â‚¬",LEFT(Original!N1318,(LEN(Original!N1318)-3)),Original!N1318)</f>
        <v>500</v>
      </c>
      <c r="M1318" s="21">
        <f t="shared" si="102"/>
        <v>500</v>
      </c>
      <c r="N1318" s="5">
        <f t="shared" si="103"/>
        <v>500</v>
      </c>
      <c r="O1318" s="5">
        <f t="shared" si="104"/>
        <v>500</v>
      </c>
      <c r="P1318" s="22" t="str">
        <f>IF(Original!O1318="mÃ¤nnlich","0",IF(Original!O1318="weiblich","1",""))</f>
        <v>1</v>
      </c>
      <c r="Q1318" s="22">
        <f>IFERROR(INDEX(Alter!$B$1:$B$7,MATCH(LEFT(Original!P1318,5),Alter!$A$1:$A$7,0)),"")</f>
        <v>2</v>
      </c>
      <c r="R1318" s="23">
        <f>IFERROR(INDEX(Abschluss!$B$1:$B$10,MATCH(Original!Q1318,Abschluss!$A$1:$A$10,0)),"")</f>
        <v>7</v>
      </c>
      <c r="S1318" s="23">
        <f>IFERROR(INDEX(Tätigkeit!$B$1:$B$10,MATCH(Original!R1318,Tätigkeit!$A$1:$A$10,0)),"")</f>
        <v>1</v>
      </c>
      <c r="T1318" s="23">
        <f>IFERROR(INDEX(Berufsfeld!$B$1:$B$16,MATCH(Original!S1318,Berufsfeld!$A$1:$A$16,0)),"")</f>
        <v>3</v>
      </c>
      <c r="U1318" s="23">
        <f>IFERROR(INDEX(Studium!$B$1:$B$11,MATCH(Original!T1318,Studium!$A$1:$A$11,0)),"")</f>
        <v>6</v>
      </c>
      <c r="V1318" s="24">
        <f>IFERROR(INDEX(Einkommen!$B$1:$B$17,MATCH(Original!U1318,Einkommen!$A$1:$A$17,0)),"")</f>
        <v>2</v>
      </c>
      <c r="W1318" s="24">
        <f>IF(Original!V1318="","",Original!V1318+1)</f>
        <v>3</v>
      </c>
      <c r="X1318" s="24">
        <f>IF(Original!W1318="","",Original!W1318+1)</f>
        <v>3</v>
      </c>
      <c r="Y1318" s="25">
        <f>IF(Original!X1318="ja",1,IF(Original!X1318="nein",0,""))</f>
        <v>1</v>
      </c>
      <c r="Z1318" s="25">
        <f>IF(Original!Y1318="ja",0,IF(Original!Y1318="nein",1,""))</f>
        <v>0</v>
      </c>
      <c r="AA1318" s="25">
        <f>IF(OR(Original!Z1318="Meine Meinung zu Amazon hat meine Entscheidung im ersten Teil des Fragebogens nicht beeinflusst.",neu!C1318=0),0,IF(AND(Original!Z1318="Ich habe mich wegen meiner Amazon-Vorbehalte im ersten Teil des Fragebogens fÃ¼r das Spenden entschieden.",neu!C1318=1),1,""))</f>
        <v>0</v>
      </c>
      <c r="AB1318" s="19"/>
    </row>
    <row r="1319" spans="1:28" x14ac:dyDescent="0.3">
      <c r="A1319" s="17">
        <f>IF(ISBLANK(Original!C1319),1,0)</f>
        <v>1</v>
      </c>
      <c r="B1319" s="2" t="str">
        <f>MID(Original!D1319,8,1)&amp;MID(Original!F1319,8,1)</f>
        <v>A</v>
      </c>
      <c r="C1319" s="17">
        <f t="shared" si="100"/>
        <v>1</v>
      </c>
      <c r="D1319" s="18">
        <f>Original!G1319+1</f>
        <v>4</v>
      </c>
      <c r="E1319" s="18">
        <f>Original!H1319+1</f>
        <v>4</v>
      </c>
      <c r="F1319" s="18">
        <f>10-Original!I1319+1</f>
        <v>1</v>
      </c>
      <c r="G1319" s="18">
        <f>Original!J1319+1</f>
        <v>2</v>
      </c>
      <c r="H1319" s="18">
        <f>Original!K1319+1</f>
        <v>3</v>
      </c>
      <c r="I1319" s="18">
        <f>10-Original!L1319+1</f>
        <v>2</v>
      </c>
      <c r="J1319" s="4">
        <f t="shared" si="101"/>
        <v>2.6666666666666665</v>
      </c>
      <c r="K1319" s="18">
        <f>Original!M1319</f>
        <v>10</v>
      </c>
      <c r="L1319" s="20" t="str">
        <f>IF(RIGHT(Original!N1319,3)="â‚¬",LEFT(Original!N1319,(LEN(Original!N1319)-3)),Original!N1319)</f>
        <v>500</v>
      </c>
      <c r="M1319" s="21" t="str">
        <f t="shared" si="102"/>
        <v>500</v>
      </c>
      <c r="N1319" s="5" t="str">
        <f t="shared" si="103"/>
        <v>500</v>
      </c>
      <c r="O1319" s="5">
        <f t="shared" si="104"/>
        <v>500</v>
      </c>
      <c r="P1319" s="22" t="str">
        <f>IF(Original!O1319="mÃ¤nnlich","0",IF(Original!O1319="weiblich","1",""))</f>
        <v>0</v>
      </c>
      <c r="Q1319" s="22">
        <f>IFERROR(INDEX(Alter!$B$1:$B$7,MATCH(LEFT(Original!P1319,5),Alter!$A$1:$A$7,0)),"")</f>
        <v>2</v>
      </c>
      <c r="R1319" s="23">
        <f>IFERROR(INDEX(Abschluss!$B$1:$B$10,MATCH(Original!Q1319,Abschluss!$A$1:$A$10,0)),"")</f>
        <v>4</v>
      </c>
      <c r="S1319" s="23">
        <f>IFERROR(INDEX(Tätigkeit!$B$1:$B$10,MATCH(Original!R1319,Tätigkeit!$A$1:$A$10,0)),"")</f>
        <v>1</v>
      </c>
      <c r="T1319" s="23">
        <f>IFERROR(INDEX(Berufsfeld!$B$1:$B$16,MATCH(Original!S1319,Berufsfeld!$A$1:$A$16,0)),"")</f>
        <v>8</v>
      </c>
      <c r="U1319" s="23">
        <f>IFERROR(INDEX(Studium!$B$1:$B$11,MATCH(Original!T1319,Studium!$A$1:$A$11,0)),"")</f>
        <v>5</v>
      </c>
      <c r="V1319" s="24">
        <f>IFERROR(INDEX(Einkommen!$B$1:$B$17,MATCH(Original!U1319,Einkommen!$A$1:$A$17,0)),"")</f>
        <v>1</v>
      </c>
      <c r="W1319" s="24">
        <f>IF(Original!V1319="","",Original!V1319+1)</f>
        <v>2</v>
      </c>
      <c r="X1319" s="24">
        <f>IF(Original!W1319="","",Original!W1319+1)</f>
        <v>2</v>
      </c>
      <c r="Y1319" s="25">
        <f>IF(Original!X1319="ja",1,IF(Original!X1319="nein",0,""))</f>
        <v>1</v>
      </c>
      <c r="Z1319" s="25">
        <f>IF(Original!Y1319="ja",0,IF(Original!Y1319="nein",1,""))</f>
        <v>0</v>
      </c>
      <c r="AA1319" s="25">
        <f>IF(OR(Original!Z1319="Meine Meinung zu Amazon hat meine Entscheidung im ersten Teil des Fragebogens nicht beeinflusst.",neu!C1319=0),0,IF(AND(Original!Z1319="Ich habe mich wegen meiner Amazon-Vorbehalte im ersten Teil des Fragebogens fÃ¼r das Spenden entschieden.",neu!C1319=1),1,""))</f>
        <v>0</v>
      </c>
      <c r="AB1319" s="19"/>
    </row>
    <row r="1320" spans="1:28" x14ac:dyDescent="0.3">
      <c r="A1320" s="17">
        <f>IF(ISBLANK(Original!C1320),1,0)</f>
        <v>0</v>
      </c>
      <c r="B1320" s="2" t="str">
        <f>MID(Original!D1320,8,1)&amp;MID(Original!F1320,8,1)</f>
        <v>A</v>
      </c>
      <c r="C1320" s="17">
        <f t="shared" si="100"/>
        <v>1</v>
      </c>
      <c r="D1320" s="18">
        <f>Original!G1320+1</f>
        <v>4</v>
      </c>
      <c r="E1320" s="18">
        <f>Original!H1320+1</f>
        <v>3</v>
      </c>
      <c r="F1320" s="18">
        <f>10-Original!I1320+1</f>
        <v>1</v>
      </c>
      <c r="G1320" s="18">
        <f>Original!J1320+1</f>
        <v>6</v>
      </c>
      <c r="H1320" s="18">
        <f>Original!K1320+1</f>
        <v>2</v>
      </c>
      <c r="I1320" s="18">
        <f>10-Original!L1320+1</f>
        <v>8</v>
      </c>
      <c r="J1320" s="4">
        <f t="shared" si="101"/>
        <v>4</v>
      </c>
      <c r="K1320" s="18">
        <f>Original!M1320</f>
        <v>7</v>
      </c>
      <c r="L1320" s="20">
        <f>IF(RIGHT(Original!N1320,3)="â‚¬",LEFT(Original!N1320,(LEN(Original!N1320)-3)),Original!N1320)</f>
        <v>40</v>
      </c>
      <c r="M1320" s="21">
        <f t="shared" si="102"/>
        <v>40</v>
      </c>
      <c r="N1320" s="5">
        <f t="shared" si="103"/>
        <v>40</v>
      </c>
      <c r="O1320" s="5">
        <f t="shared" si="104"/>
        <v>40</v>
      </c>
      <c r="P1320" s="22" t="str">
        <f>IF(Original!O1320="mÃ¤nnlich","0",IF(Original!O1320="weiblich","1",""))</f>
        <v>0</v>
      </c>
      <c r="Q1320" s="22">
        <f>IFERROR(INDEX(Alter!$B$1:$B$7,MATCH(LEFT(Original!P1320,5),Alter!$A$1:$A$7,0)),"")</f>
        <v>2</v>
      </c>
      <c r="R1320" s="23">
        <f>IFERROR(INDEX(Abschluss!$B$1:$B$10,MATCH(Original!Q1320,Abschluss!$A$1:$A$10,0)),"")</f>
        <v>4</v>
      </c>
      <c r="S1320" s="23">
        <f>IFERROR(INDEX(Tätigkeit!$B$1:$B$10,MATCH(Original!R1320,Tätigkeit!$A$1:$A$10,0)),"")</f>
        <v>1</v>
      </c>
      <c r="T1320" s="23">
        <f>IFERROR(INDEX(Berufsfeld!$B$1:$B$16,MATCH(Original!S1320,Berufsfeld!$A$1:$A$16,0)),"")</f>
        <v>1</v>
      </c>
      <c r="U1320" s="23">
        <f>IFERROR(INDEX(Studium!$B$1:$B$11,MATCH(Original!T1320,Studium!$A$1:$A$11,0)),"")</f>
        <v>2</v>
      </c>
      <c r="V1320" s="24">
        <f>IFERROR(INDEX(Einkommen!$B$1:$B$17,MATCH(Original!U1320,Einkommen!$A$1:$A$17,0)),"")</f>
        <v>2</v>
      </c>
      <c r="W1320" s="24">
        <f>IF(Original!V1320="","",Original!V1320+1)</f>
        <v>2</v>
      </c>
      <c r="X1320" s="24">
        <f>IF(Original!W1320="","",Original!W1320+1)</f>
        <v>3</v>
      </c>
      <c r="Y1320" s="25">
        <f>IF(Original!X1320="ja",1,IF(Original!X1320="nein",0,""))</f>
        <v>1</v>
      </c>
      <c r="Z1320" s="25">
        <f>IF(Original!Y1320="ja",0,IF(Original!Y1320="nein",1,""))</f>
        <v>0</v>
      </c>
      <c r="AA1320" s="25">
        <f>IF(OR(Original!Z1320="Meine Meinung zu Amazon hat meine Entscheidung im ersten Teil des Fragebogens nicht beeinflusst.",neu!C1320=0),0,IF(AND(Original!Z1320="Ich habe mich wegen meiner Amazon-Vorbehalte im ersten Teil des Fragebogens fÃ¼r das Spenden entschieden.",neu!C1320=1),1,""))</f>
        <v>0</v>
      </c>
      <c r="AB1320" s="19"/>
    </row>
    <row r="1321" spans="1:28" x14ac:dyDescent="0.3">
      <c r="A1321" s="17">
        <f>IF(ISBLANK(Original!C1321),1,0)</f>
        <v>0</v>
      </c>
      <c r="B1321" s="2" t="str">
        <f>MID(Original!D1321,8,1)&amp;MID(Original!F1321,8,1)</f>
        <v>A</v>
      </c>
      <c r="C1321" s="17">
        <f t="shared" si="100"/>
        <v>1</v>
      </c>
      <c r="D1321" s="18">
        <f>Original!G1321+1</f>
        <v>3</v>
      </c>
      <c r="E1321" s="18">
        <f>Original!H1321+1</f>
        <v>6</v>
      </c>
      <c r="F1321" s="18">
        <f>10-Original!I1321+1</f>
        <v>6</v>
      </c>
      <c r="G1321" s="18">
        <f>Original!J1321+1</f>
        <v>3</v>
      </c>
      <c r="H1321" s="18">
        <f>Original!K1321+1</f>
        <v>3</v>
      </c>
      <c r="I1321" s="18">
        <f>10-Original!L1321+1</f>
        <v>3</v>
      </c>
      <c r="J1321" s="4">
        <f t="shared" si="101"/>
        <v>4</v>
      </c>
      <c r="K1321" s="18">
        <f>Original!M1321</f>
        <v>10</v>
      </c>
      <c r="L1321" s="20">
        <f>IF(RIGHT(Original!N1321,3)="â‚¬",LEFT(Original!N1321,(LEN(Original!N1321)-3)),Original!N1321)</f>
        <v>1000</v>
      </c>
      <c r="M1321" s="21">
        <f t="shared" si="102"/>
        <v>1000</v>
      </c>
      <c r="N1321" s="5">
        <f t="shared" si="103"/>
        <v>1000</v>
      </c>
      <c r="O1321" s="5">
        <f t="shared" si="104"/>
        <v>1000</v>
      </c>
      <c r="P1321" s="22" t="str">
        <f>IF(Original!O1321="mÃ¤nnlich","0",IF(Original!O1321="weiblich","1",""))</f>
        <v>1</v>
      </c>
      <c r="Q1321" s="22">
        <f>IFERROR(INDEX(Alter!$B$1:$B$7,MATCH(LEFT(Original!P1321,5),Alter!$A$1:$A$7,0)),"")</f>
        <v>1</v>
      </c>
      <c r="R1321" s="23">
        <f>IFERROR(INDEX(Abschluss!$B$1:$B$10,MATCH(Original!Q1321,Abschluss!$A$1:$A$10,0)),"")</f>
        <v>4</v>
      </c>
      <c r="S1321" s="23">
        <f>IFERROR(INDEX(Tätigkeit!$B$1:$B$10,MATCH(Original!R1321,Tätigkeit!$A$1:$A$10,0)),"")</f>
        <v>1</v>
      </c>
      <c r="T1321" s="23">
        <f>IFERROR(INDEX(Berufsfeld!$B$1:$B$16,MATCH(Original!S1321,Berufsfeld!$A$1:$A$16,0)),"")</f>
        <v>1</v>
      </c>
      <c r="U1321" s="23">
        <f>IFERROR(INDEX(Studium!$B$1:$B$11,MATCH(Original!T1321,Studium!$A$1:$A$11,0)),"")</f>
        <v>7</v>
      </c>
      <c r="V1321" s="24">
        <f>IFERROR(INDEX(Einkommen!$B$1:$B$17,MATCH(Original!U1321,Einkommen!$A$1:$A$17,0)),"")</f>
        <v>1</v>
      </c>
      <c r="W1321" s="24">
        <f>IF(Original!V1321="","",Original!V1321+1)</f>
        <v>3</v>
      </c>
      <c r="X1321" s="24">
        <f>IF(Original!W1321="","",Original!W1321+1)</f>
        <v>1</v>
      </c>
      <c r="Y1321" s="25">
        <f>IF(Original!X1321="ja",1,IF(Original!X1321="nein",0,""))</f>
        <v>0</v>
      </c>
      <c r="Z1321" s="25">
        <f>IF(Original!Y1321="ja",0,IF(Original!Y1321="nein",1,""))</f>
        <v>1</v>
      </c>
      <c r="AA1321" s="25">
        <f>IF(OR(Original!Z1321="Meine Meinung zu Amazon hat meine Entscheidung im ersten Teil des Fragebogens nicht beeinflusst.",neu!C1321=0),0,IF(AND(Original!Z1321="Ich habe mich wegen meiner Amazon-Vorbehalte im ersten Teil des Fragebogens fÃ¼r das Spenden entschieden.",neu!C1321=1),1,""))</f>
        <v>0</v>
      </c>
      <c r="AB1321" s="19"/>
    </row>
    <row r="1322" spans="1:28" x14ac:dyDescent="0.3">
      <c r="A1322" s="17">
        <f>IF(ISBLANK(Original!C1322),1,0)</f>
        <v>0</v>
      </c>
      <c r="B1322" s="2" t="str">
        <f>MID(Original!D1322,8,1)&amp;MID(Original!F1322,8,1)</f>
        <v>A</v>
      </c>
      <c r="C1322" s="17">
        <f t="shared" si="100"/>
        <v>1</v>
      </c>
      <c r="D1322" s="18">
        <f>Original!G1322+1</f>
        <v>7</v>
      </c>
      <c r="E1322" s="18">
        <f>Original!H1322+1</f>
        <v>6</v>
      </c>
      <c r="F1322" s="18">
        <f>10-Original!I1322+1</f>
        <v>4</v>
      </c>
      <c r="G1322" s="18">
        <f>Original!J1322+1</f>
        <v>5</v>
      </c>
      <c r="H1322" s="18">
        <f>Original!K1322+1</f>
        <v>3</v>
      </c>
      <c r="I1322" s="18">
        <f>10-Original!L1322+1</f>
        <v>6</v>
      </c>
      <c r="J1322" s="4">
        <f t="shared" si="101"/>
        <v>5.166666666666667</v>
      </c>
      <c r="K1322" s="18">
        <f>Original!M1322</f>
        <v>6</v>
      </c>
      <c r="L1322" s="20">
        <f>IF(RIGHT(Original!N1322,3)="â‚¬",LEFT(Original!N1322,(LEN(Original!N1322)-3)),Original!N1322)</f>
        <v>50</v>
      </c>
      <c r="M1322" s="21">
        <f t="shared" si="102"/>
        <v>50</v>
      </c>
      <c r="N1322" s="5">
        <f t="shared" si="103"/>
        <v>50</v>
      </c>
      <c r="O1322" s="5">
        <f t="shared" si="104"/>
        <v>50</v>
      </c>
      <c r="P1322" s="22" t="str">
        <f>IF(Original!O1322="mÃ¤nnlich","0",IF(Original!O1322="weiblich","1",""))</f>
        <v>0</v>
      </c>
      <c r="Q1322" s="22">
        <f>IFERROR(INDEX(Alter!$B$1:$B$7,MATCH(LEFT(Original!P1322,5),Alter!$A$1:$A$7,0)),"")</f>
        <v>2</v>
      </c>
      <c r="R1322" s="23">
        <f>IFERROR(INDEX(Abschluss!$B$1:$B$10,MATCH(Original!Q1322,Abschluss!$A$1:$A$10,0)),"")</f>
        <v>4</v>
      </c>
      <c r="S1322" s="23">
        <f>IFERROR(INDEX(Tätigkeit!$B$1:$B$10,MATCH(Original!R1322,Tätigkeit!$A$1:$A$10,0)),"")</f>
        <v>1</v>
      </c>
      <c r="T1322" s="23">
        <f>IFERROR(INDEX(Berufsfeld!$B$1:$B$16,MATCH(Original!S1322,Berufsfeld!$A$1:$A$16,0)),"")</f>
        <v>12</v>
      </c>
      <c r="U1322" s="23">
        <f>IFERROR(INDEX(Studium!$B$1:$B$11,MATCH(Original!T1322,Studium!$A$1:$A$11,0)),"")</f>
        <v>10</v>
      </c>
      <c r="V1322" s="24">
        <f>IFERROR(INDEX(Einkommen!$B$1:$B$17,MATCH(Original!U1322,Einkommen!$A$1:$A$17,0)),"")</f>
        <v>1</v>
      </c>
      <c r="W1322" s="24">
        <f>IF(Original!V1322="","",Original!V1322+1)</f>
        <v>4</v>
      </c>
      <c r="X1322" s="24">
        <f>IF(Original!W1322="","",Original!W1322+1)</f>
        <v>4</v>
      </c>
      <c r="Y1322" s="25">
        <f>IF(Original!X1322="ja",1,IF(Original!X1322="nein",0,""))</f>
        <v>1</v>
      </c>
      <c r="Z1322" s="25">
        <f>IF(Original!Y1322="ja",0,IF(Original!Y1322="nein",1,""))</f>
        <v>0</v>
      </c>
      <c r="AA1322" s="25">
        <f>IF(OR(Original!Z1322="Meine Meinung zu Amazon hat meine Entscheidung im ersten Teil des Fragebogens nicht beeinflusst.",neu!C1322=0),0,IF(AND(Original!Z1322="Ich habe mich wegen meiner Amazon-Vorbehalte im ersten Teil des Fragebogens fÃ¼r das Spenden entschieden.",neu!C1322=1),1,""))</f>
        <v>0</v>
      </c>
      <c r="AB1322" s="19"/>
    </row>
    <row r="1323" spans="1:28" x14ac:dyDescent="0.3">
      <c r="A1323" s="17">
        <f>IF(ISBLANK(Original!C1323),1,0)</f>
        <v>1</v>
      </c>
      <c r="B1323" s="2" t="str">
        <f>MID(Original!D1323,8,1)&amp;MID(Original!F1323,8,1)</f>
        <v>A</v>
      </c>
      <c r="C1323" s="17">
        <f t="shared" si="100"/>
        <v>1</v>
      </c>
      <c r="D1323" s="18">
        <f>Original!G1323+1</f>
        <v>4</v>
      </c>
      <c r="E1323" s="18">
        <f>Original!H1323+1</f>
        <v>1</v>
      </c>
      <c r="F1323" s="18">
        <f>10-Original!I1323+1</f>
        <v>5</v>
      </c>
      <c r="G1323" s="18">
        <f>Original!J1323+1</f>
        <v>1</v>
      </c>
      <c r="H1323" s="18">
        <f>Original!K1323+1</f>
        <v>2</v>
      </c>
      <c r="I1323" s="18">
        <f>10-Original!L1323+1</f>
        <v>4</v>
      </c>
      <c r="J1323" s="4">
        <f t="shared" si="101"/>
        <v>2.8333333333333335</v>
      </c>
      <c r="K1323" s="18">
        <f>Original!M1323</f>
        <v>10</v>
      </c>
      <c r="L1323" s="20">
        <f>IF(RIGHT(Original!N1323,3)="â‚¬",LEFT(Original!N1323,(LEN(Original!N1323)-3)),Original!N1323)</f>
        <v>100</v>
      </c>
      <c r="M1323" s="21">
        <f t="shared" si="102"/>
        <v>100</v>
      </c>
      <c r="N1323" s="5">
        <f t="shared" si="103"/>
        <v>100</v>
      </c>
      <c r="O1323" s="5">
        <f t="shared" si="104"/>
        <v>100</v>
      </c>
      <c r="P1323" s="22" t="str">
        <f>IF(Original!O1323="mÃ¤nnlich","0",IF(Original!O1323="weiblich","1",""))</f>
        <v>1</v>
      </c>
      <c r="Q1323" s="22">
        <f>IFERROR(INDEX(Alter!$B$1:$B$7,MATCH(LEFT(Original!P1323,5),Alter!$A$1:$A$7,0)),"")</f>
        <v>2</v>
      </c>
      <c r="R1323" s="23">
        <f>IFERROR(INDEX(Abschluss!$B$1:$B$10,MATCH(Original!Q1323,Abschluss!$A$1:$A$10,0)),"")</f>
        <v>4</v>
      </c>
      <c r="S1323" s="23">
        <f>IFERROR(INDEX(Tätigkeit!$B$1:$B$10,MATCH(Original!R1323,Tätigkeit!$A$1:$A$10,0)),"")</f>
        <v>1</v>
      </c>
      <c r="T1323" s="23">
        <f>IFERROR(INDEX(Berufsfeld!$B$1:$B$16,MATCH(Original!S1323,Berufsfeld!$A$1:$A$16,0)),"")</f>
        <v>12</v>
      </c>
      <c r="U1323" s="23">
        <f>IFERROR(INDEX(Studium!$B$1:$B$11,MATCH(Original!T1323,Studium!$A$1:$A$11,0)),"")</f>
        <v>5</v>
      </c>
      <c r="V1323" s="24">
        <f>IFERROR(INDEX(Einkommen!$B$1:$B$17,MATCH(Original!U1323,Einkommen!$A$1:$A$17,0)),"")</f>
        <v>2</v>
      </c>
      <c r="W1323" s="24">
        <f>IF(Original!V1323="","",Original!V1323+1)</f>
        <v>2</v>
      </c>
      <c r="X1323" s="24">
        <f>IF(Original!W1323="","",Original!W1323+1)</f>
        <v>2</v>
      </c>
      <c r="Y1323" s="25">
        <f>IF(Original!X1323="ja",1,IF(Original!X1323="nein",0,""))</f>
        <v>1</v>
      </c>
      <c r="Z1323" s="25">
        <f>IF(Original!Y1323="ja",0,IF(Original!Y1323="nein",1,""))</f>
        <v>0</v>
      </c>
      <c r="AA1323" s="25">
        <f>IF(OR(Original!Z1323="Meine Meinung zu Amazon hat meine Entscheidung im ersten Teil des Fragebogens nicht beeinflusst.",neu!C1323=0),0,IF(AND(Original!Z1323="Ich habe mich wegen meiner Amazon-Vorbehalte im ersten Teil des Fragebogens fÃ¼r das Spenden entschieden.",neu!C1323=1),1,""))</f>
        <v>0</v>
      </c>
      <c r="AB1323" s="19"/>
    </row>
    <row r="1324" spans="1:28" x14ac:dyDescent="0.3">
      <c r="A1324" s="17">
        <f>IF(ISBLANK(Original!C1324),1,0)</f>
        <v>1</v>
      </c>
      <c r="B1324" s="2" t="str">
        <f>MID(Original!D1324,8,1)&amp;MID(Original!F1324,8,1)</f>
        <v>B</v>
      </c>
      <c r="C1324" s="17">
        <f t="shared" si="100"/>
        <v>0</v>
      </c>
      <c r="D1324" s="18">
        <f>Original!G1324+1</f>
        <v>6</v>
      </c>
      <c r="E1324" s="18">
        <f>Original!H1324+1</f>
        <v>10</v>
      </c>
      <c r="F1324" s="18">
        <f>10-Original!I1324+1</f>
        <v>1</v>
      </c>
      <c r="G1324" s="18">
        <f>Original!J1324+1</f>
        <v>4</v>
      </c>
      <c r="H1324" s="18">
        <f>Original!K1324+1</f>
        <v>3</v>
      </c>
      <c r="I1324" s="18">
        <f>10-Original!L1324+1</f>
        <v>9</v>
      </c>
      <c r="J1324" s="4">
        <f t="shared" si="101"/>
        <v>5.5</v>
      </c>
      <c r="K1324" s="18">
        <f>Original!M1324</f>
        <v>8</v>
      </c>
      <c r="L1324" s="20">
        <f>IF(RIGHT(Original!N1324,3)="â‚¬",LEFT(Original!N1324,(LEN(Original!N1324)-3)),Original!N1324)</f>
        <v>100</v>
      </c>
      <c r="M1324" s="21">
        <f t="shared" si="102"/>
        <v>100</v>
      </c>
      <c r="N1324" s="5">
        <f t="shared" si="103"/>
        <v>100</v>
      </c>
      <c r="O1324" s="5">
        <f t="shared" si="104"/>
        <v>100</v>
      </c>
      <c r="P1324" s="22" t="str">
        <f>IF(Original!O1324="mÃ¤nnlich","0",IF(Original!O1324="weiblich","1",""))</f>
        <v>1</v>
      </c>
      <c r="Q1324" s="22">
        <f>IFERROR(INDEX(Alter!$B$1:$B$7,MATCH(LEFT(Original!P1324,5),Alter!$A$1:$A$7,0)),"")</f>
        <v>3</v>
      </c>
      <c r="R1324" s="23">
        <f>IFERROR(INDEX(Abschluss!$B$1:$B$10,MATCH(Original!Q1324,Abschluss!$A$1:$A$10,0)),"")</f>
        <v>8</v>
      </c>
      <c r="S1324" s="23">
        <f>IFERROR(INDEX(Tätigkeit!$B$1:$B$10,MATCH(Original!R1324,Tätigkeit!$A$1:$A$10,0)),"")</f>
        <v>2</v>
      </c>
      <c r="T1324" s="23">
        <f>IFERROR(INDEX(Berufsfeld!$B$1:$B$16,MATCH(Original!S1324,Berufsfeld!$A$1:$A$16,0)),"")</f>
        <v>1</v>
      </c>
      <c r="U1324" s="23">
        <f>IFERROR(INDEX(Studium!$B$1:$B$11,MATCH(Original!T1324,Studium!$A$1:$A$11,0)),"")</f>
        <v>1</v>
      </c>
      <c r="V1324" s="24">
        <f>IFERROR(INDEX(Einkommen!$B$1:$B$17,MATCH(Original!U1324,Einkommen!$A$1:$A$17,0)),"")</f>
        <v>6</v>
      </c>
      <c r="W1324" s="24">
        <f>IF(Original!V1324="","",Original!V1324+1)</f>
        <v>4</v>
      </c>
      <c r="X1324" s="24">
        <f>IF(Original!W1324="","",Original!W1324+1)</f>
        <v>4</v>
      </c>
      <c r="Y1324" s="25">
        <f>IF(Original!X1324="ja",1,IF(Original!X1324="nein",0,""))</f>
        <v>1</v>
      </c>
      <c r="Z1324" s="25">
        <f>IF(Original!Y1324="ja",0,IF(Original!Y1324="nein",1,""))</f>
        <v>0</v>
      </c>
      <c r="AA1324" s="25">
        <f>IF(OR(Original!Z1324="Meine Meinung zu Amazon hat meine Entscheidung im ersten Teil des Fragebogens nicht beeinflusst.",neu!C1324=0),0,IF(AND(Original!Z1324="Ich habe mich wegen meiner Amazon-Vorbehalte im ersten Teil des Fragebogens fÃ¼r das Spenden entschieden.",neu!C1324=1),1,""))</f>
        <v>0</v>
      </c>
      <c r="AB1324" s="19"/>
    </row>
    <row r="1325" spans="1:28" x14ac:dyDescent="0.3">
      <c r="A1325" s="17">
        <f>IF(ISBLANK(Original!C1325),1,0)</f>
        <v>1</v>
      </c>
      <c r="B1325" s="2" t="str">
        <f>MID(Original!D1325,8,1)&amp;MID(Original!F1325,8,1)</f>
        <v>A</v>
      </c>
      <c r="C1325" s="17">
        <f t="shared" si="100"/>
        <v>1</v>
      </c>
      <c r="D1325" s="18">
        <f>Original!G1325+1</f>
        <v>9</v>
      </c>
      <c r="E1325" s="18">
        <f>Original!H1325+1</f>
        <v>7</v>
      </c>
      <c r="F1325" s="18">
        <f>10-Original!I1325+1</f>
        <v>1</v>
      </c>
      <c r="G1325" s="18">
        <f>Original!J1325+1</f>
        <v>3</v>
      </c>
      <c r="H1325" s="18">
        <f>Original!K1325+1</f>
        <v>3</v>
      </c>
      <c r="I1325" s="18">
        <f>10-Original!L1325+1</f>
        <v>2</v>
      </c>
      <c r="J1325" s="4">
        <f t="shared" si="101"/>
        <v>4.166666666666667</v>
      </c>
      <c r="K1325" s="18">
        <f>Original!M1325</f>
        <v>8</v>
      </c>
      <c r="L1325" s="20" t="str">
        <f>IF(RIGHT(Original!N1325,3)="â‚¬",LEFT(Original!N1325,(LEN(Original!N1325)-3)),Original!N1325)</f>
        <v>250</v>
      </c>
      <c r="M1325" s="21" t="str">
        <f t="shared" si="102"/>
        <v>250</v>
      </c>
      <c r="N1325" s="5" t="str">
        <f t="shared" si="103"/>
        <v>250</v>
      </c>
      <c r="O1325" s="5">
        <f t="shared" si="104"/>
        <v>250</v>
      </c>
      <c r="P1325" s="22" t="str">
        <f>IF(Original!O1325="mÃ¤nnlich","0",IF(Original!O1325="weiblich","1",""))</f>
        <v>0</v>
      </c>
      <c r="Q1325" s="22">
        <f>IFERROR(INDEX(Alter!$B$1:$B$7,MATCH(LEFT(Original!P1325,5),Alter!$A$1:$A$7,0)),"")</f>
        <v>2</v>
      </c>
      <c r="R1325" s="23">
        <f>IFERROR(INDEX(Abschluss!$B$1:$B$10,MATCH(Original!Q1325,Abschluss!$A$1:$A$10,0)),"")</f>
        <v>4</v>
      </c>
      <c r="S1325" s="23">
        <f>IFERROR(INDEX(Tätigkeit!$B$1:$B$10,MATCH(Original!R1325,Tätigkeit!$A$1:$A$10,0)),"")</f>
        <v>1</v>
      </c>
      <c r="T1325" s="23">
        <f>IFERROR(INDEX(Berufsfeld!$B$1:$B$16,MATCH(Original!S1325,Berufsfeld!$A$1:$A$16,0)),"")</f>
        <v>1</v>
      </c>
      <c r="U1325" s="23">
        <f>IFERROR(INDEX(Studium!$B$1:$B$11,MATCH(Original!T1325,Studium!$A$1:$A$11,0)),"")</f>
        <v>9</v>
      </c>
      <c r="V1325" s="24">
        <f>IFERROR(INDEX(Einkommen!$B$1:$B$17,MATCH(Original!U1325,Einkommen!$A$1:$A$17,0)),"")</f>
        <v>2</v>
      </c>
      <c r="W1325" s="24">
        <f>IF(Original!V1325="","",Original!V1325+1)</f>
        <v>3</v>
      </c>
      <c r="X1325" s="24">
        <f>IF(Original!W1325="","",Original!W1325+1)</f>
        <v>3</v>
      </c>
      <c r="Y1325" s="25">
        <f>IF(Original!X1325="ja",1,IF(Original!X1325="nein",0,""))</f>
        <v>0</v>
      </c>
      <c r="Z1325" s="25">
        <f>IF(Original!Y1325="ja",0,IF(Original!Y1325="nein",1,""))</f>
        <v>0</v>
      </c>
      <c r="AA1325" s="25">
        <f>IF(OR(Original!Z1325="Meine Meinung zu Amazon hat meine Entscheidung im ersten Teil des Fragebogens nicht beeinflusst.",neu!C1325=0),0,IF(AND(Original!Z1325="Ich habe mich wegen meiner Amazon-Vorbehalte im ersten Teil des Fragebogens fÃ¼r das Spenden entschieden.",neu!C1325=1),1,""))</f>
        <v>0</v>
      </c>
      <c r="AB1325" s="19"/>
    </row>
    <row r="1326" spans="1:28" x14ac:dyDescent="0.3">
      <c r="A1326" s="17">
        <f>IF(ISBLANK(Original!C1326),1,0)</f>
        <v>1</v>
      </c>
      <c r="B1326" s="2" t="str">
        <f>MID(Original!D1326,8,1)&amp;MID(Original!F1326,8,1)</f>
        <v>B</v>
      </c>
      <c r="C1326" s="17">
        <f t="shared" si="100"/>
        <v>0</v>
      </c>
      <c r="D1326" s="18">
        <f>Original!G1326+1</f>
        <v>3</v>
      </c>
      <c r="E1326" s="18">
        <f>Original!H1326+1</f>
        <v>3</v>
      </c>
      <c r="F1326" s="18">
        <f>10-Original!I1326+1</f>
        <v>8</v>
      </c>
      <c r="G1326" s="18">
        <f>Original!J1326+1</f>
        <v>3</v>
      </c>
      <c r="H1326" s="18">
        <f>Original!K1326+1</f>
        <v>1</v>
      </c>
      <c r="I1326" s="18">
        <f>10-Original!L1326+1</f>
        <v>3</v>
      </c>
      <c r="J1326" s="4">
        <f t="shared" si="101"/>
        <v>3.5</v>
      </c>
      <c r="K1326" s="18">
        <f>Original!M1326</f>
        <v>6</v>
      </c>
      <c r="L1326" s="20">
        <f>IF(RIGHT(Original!N1326,3)="â‚¬",LEFT(Original!N1326,(LEN(Original!N1326)-3)),Original!N1326)</f>
        <v>0</v>
      </c>
      <c r="M1326" s="21">
        <f t="shared" si="102"/>
        <v>0</v>
      </c>
      <c r="N1326" s="5">
        <f t="shared" si="103"/>
        <v>0</v>
      </c>
      <c r="O1326" s="5">
        <f t="shared" si="104"/>
        <v>0</v>
      </c>
      <c r="P1326" s="22" t="str">
        <f>IF(Original!O1326="mÃ¤nnlich","0",IF(Original!O1326="weiblich","1",""))</f>
        <v>0</v>
      </c>
      <c r="Q1326" s="22">
        <f>IFERROR(INDEX(Alter!$B$1:$B$7,MATCH(LEFT(Original!P1326,5),Alter!$A$1:$A$7,0)),"")</f>
        <v>2</v>
      </c>
      <c r="R1326" s="23">
        <f>IFERROR(INDEX(Abschluss!$B$1:$B$10,MATCH(Original!Q1326,Abschluss!$A$1:$A$10,0)),"")</f>
        <v>4</v>
      </c>
      <c r="S1326" s="23">
        <f>IFERROR(INDEX(Tätigkeit!$B$1:$B$10,MATCH(Original!R1326,Tätigkeit!$A$1:$A$10,0)),"")</f>
        <v>1</v>
      </c>
      <c r="T1326" s="23">
        <f>IFERROR(INDEX(Berufsfeld!$B$1:$B$16,MATCH(Original!S1326,Berufsfeld!$A$1:$A$16,0)),"")</f>
        <v>2</v>
      </c>
      <c r="U1326" s="23">
        <f>IFERROR(INDEX(Studium!$B$1:$B$11,MATCH(Original!T1326,Studium!$A$1:$A$11,0)),"")</f>
        <v>4</v>
      </c>
      <c r="V1326" s="24">
        <f>IFERROR(INDEX(Einkommen!$B$1:$B$17,MATCH(Original!U1326,Einkommen!$A$1:$A$17,0)),"")</f>
        <v>1</v>
      </c>
      <c r="W1326" s="24">
        <f>IF(Original!V1326="","",Original!V1326+1)</f>
        <v>4</v>
      </c>
      <c r="X1326" s="24">
        <f>IF(Original!W1326="","",Original!W1326+1)</f>
        <v>2</v>
      </c>
      <c r="Y1326" s="25">
        <f>IF(Original!X1326="ja",1,IF(Original!X1326="nein",0,""))</f>
        <v>1</v>
      </c>
      <c r="Z1326" s="25">
        <f>IF(Original!Y1326="ja",0,IF(Original!Y1326="nein",1,""))</f>
        <v>0</v>
      </c>
      <c r="AA1326" s="25">
        <f>IF(OR(Original!Z1326="Meine Meinung zu Amazon hat meine Entscheidung im ersten Teil des Fragebogens nicht beeinflusst.",neu!C1326=0),0,IF(AND(Original!Z1326="Ich habe mich wegen meiner Amazon-Vorbehalte im ersten Teil des Fragebogens fÃ¼r das Spenden entschieden.",neu!C1326=1),1,""))</f>
        <v>0</v>
      </c>
      <c r="AB1326" s="19"/>
    </row>
    <row r="1327" spans="1:28" x14ac:dyDescent="0.3">
      <c r="A1327" s="17">
        <f>IF(ISBLANK(Original!C1327),1,0)</f>
        <v>1</v>
      </c>
      <c r="B1327" s="2" t="str">
        <f>MID(Original!D1327,8,1)&amp;MID(Original!F1327,8,1)</f>
        <v>A</v>
      </c>
      <c r="C1327" s="17">
        <f t="shared" si="100"/>
        <v>1</v>
      </c>
      <c r="D1327" s="18">
        <f>Original!G1327+1</f>
        <v>8</v>
      </c>
      <c r="E1327" s="18">
        <f>Original!H1327+1</f>
        <v>6</v>
      </c>
      <c r="F1327" s="18">
        <f>10-Original!I1327+1</f>
        <v>2</v>
      </c>
      <c r="G1327" s="18">
        <f>Original!J1327+1</f>
        <v>4</v>
      </c>
      <c r="H1327" s="18">
        <f>Original!K1327+1</f>
        <v>1</v>
      </c>
      <c r="I1327" s="18">
        <f>10-Original!L1327+1</f>
        <v>7</v>
      </c>
      <c r="J1327" s="4">
        <f t="shared" si="101"/>
        <v>4.666666666666667</v>
      </c>
      <c r="K1327" s="18">
        <f>Original!M1327</f>
        <v>10</v>
      </c>
      <c r="L1327" s="20" t="str">
        <f>IF(RIGHT(Original!N1327,3)="â‚¬",LEFT(Original!N1327,(LEN(Original!N1327)-3)),Original!N1327)</f>
        <v>500</v>
      </c>
      <c r="M1327" s="21" t="str">
        <f t="shared" si="102"/>
        <v>500</v>
      </c>
      <c r="N1327" s="5" t="str">
        <f t="shared" si="103"/>
        <v>500</v>
      </c>
      <c r="O1327" s="5">
        <f t="shared" si="104"/>
        <v>500</v>
      </c>
      <c r="P1327" s="22" t="str">
        <f>IF(Original!O1327="mÃ¤nnlich","0",IF(Original!O1327="weiblich","1",""))</f>
        <v>1</v>
      </c>
      <c r="Q1327" s="22">
        <f>IFERROR(INDEX(Alter!$B$1:$B$7,MATCH(LEFT(Original!P1327,5),Alter!$A$1:$A$7,0)),"")</f>
        <v>2</v>
      </c>
      <c r="R1327" s="23">
        <f>IFERROR(INDEX(Abschluss!$B$1:$B$10,MATCH(Original!Q1327,Abschluss!$A$1:$A$10,0)),"")</f>
        <v>4</v>
      </c>
      <c r="S1327" s="23">
        <f>IFERROR(INDEX(Tätigkeit!$B$1:$B$10,MATCH(Original!R1327,Tätigkeit!$A$1:$A$10,0)),"")</f>
        <v>1</v>
      </c>
      <c r="T1327" s="23">
        <f>IFERROR(INDEX(Berufsfeld!$B$1:$B$16,MATCH(Original!S1327,Berufsfeld!$A$1:$A$16,0)),"")</f>
        <v>2</v>
      </c>
      <c r="U1327" s="23">
        <f>IFERROR(INDEX(Studium!$B$1:$B$11,MATCH(Original!T1327,Studium!$A$1:$A$11,0)),"")</f>
        <v>9</v>
      </c>
      <c r="V1327" s="24">
        <f>IFERROR(INDEX(Einkommen!$B$1:$B$17,MATCH(Original!U1327,Einkommen!$A$1:$A$17,0)),"")</f>
        <v>1</v>
      </c>
      <c r="W1327" s="24">
        <f>IF(Original!V1327="","",Original!V1327+1)</f>
        <v>2</v>
      </c>
      <c r="X1327" s="24">
        <f>IF(Original!W1327="","",Original!W1327+1)</f>
        <v>3</v>
      </c>
      <c r="Y1327" s="25">
        <f>IF(Original!X1327="ja",1,IF(Original!X1327="nein",0,""))</f>
        <v>1</v>
      </c>
      <c r="Z1327" s="25">
        <f>IF(Original!Y1327="ja",0,IF(Original!Y1327="nein",1,""))</f>
        <v>0</v>
      </c>
      <c r="AA1327" s="25">
        <f>IF(OR(Original!Z1327="Meine Meinung zu Amazon hat meine Entscheidung im ersten Teil des Fragebogens nicht beeinflusst.",neu!C1327=0),0,IF(AND(Original!Z1327="Ich habe mich wegen meiner Amazon-Vorbehalte im ersten Teil des Fragebogens fÃ¼r das Spenden entschieden.",neu!C1327=1),1,""))</f>
        <v>0</v>
      </c>
      <c r="AB1327" s="19"/>
    </row>
    <row r="1328" spans="1:28" x14ac:dyDescent="0.3">
      <c r="A1328" s="17">
        <f>IF(ISBLANK(Original!C1328),1,0)</f>
        <v>1</v>
      </c>
      <c r="B1328" s="2" t="str">
        <f>MID(Original!D1328,8,1)&amp;MID(Original!F1328,8,1)</f>
        <v>A</v>
      </c>
      <c r="C1328" s="17">
        <f t="shared" si="100"/>
        <v>1</v>
      </c>
      <c r="D1328" s="18">
        <f>Original!G1328+1</f>
        <v>10</v>
      </c>
      <c r="E1328" s="18">
        <f>Original!H1328+1</f>
        <v>10</v>
      </c>
      <c r="F1328" s="18">
        <f>10-Original!I1328+1</f>
        <v>2</v>
      </c>
      <c r="G1328" s="18">
        <f>Original!J1328+1</f>
        <v>6</v>
      </c>
      <c r="H1328" s="18">
        <f>Original!K1328+1</f>
        <v>3</v>
      </c>
      <c r="I1328" s="18">
        <f>10-Original!L1328+1</f>
        <v>8</v>
      </c>
      <c r="J1328" s="4">
        <f t="shared" si="101"/>
        <v>6.5</v>
      </c>
      <c r="K1328" s="18">
        <f>Original!M1328</f>
        <v>5</v>
      </c>
      <c r="L1328" s="20">
        <f>IF(RIGHT(Original!N1328,3)="â‚¬",LEFT(Original!N1328,(LEN(Original!N1328)-3)),Original!N1328)</f>
        <v>70</v>
      </c>
      <c r="M1328" s="21">
        <f t="shared" si="102"/>
        <v>70</v>
      </c>
      <c r="N1328" s="5">
        <f t="shared" si="103"/>
        <v>70</v>
      </c>
      <c r="O1328" s="5">
        <f t="shared" si="104"/>
        <v>70</v>
      </c>
      <c r="P1328" s="22" t="str">
        <f>IF(Original!O1328="mÃ¤nnlich","0",IF(Original!O1328="weiblich","1",""))</f>
        <v>1</v>
      </c>
      <c r="Q1328" s="22">
        <f>IFERROR(INDEX(Alter!$B$1:$B$7,MATCH(LEFT(Original!P1328,5),Alter!$A$1:$A$7,0)),"")</f>
        <v>2</v>
      </c>
      <c r="R1328" s="23">
        <f>IFERROR(INDEX(Abschluss!$B$1:$B$10,MATCH(Original!Q1328,Abschluss!$A$1:$A$10,0)),"")</f>
        <v>4</v>
      </c>
      <c r="S1328" s="23">
        <f>IFERROR(INDEX(Tätigkeit!$B$1:$B$10,MATCH(Original!R1328,Tätigkeit!$A$1:$A$10,0)),"")</f>
        <v>1</v>
      </c>
      <c r="T1328" s="23">
        <f>IFERROR(INDEX(Berufsfeld!$B$1:$B$16,MATCH(Original!S1328,Berufsfeld!$A$1:$A$16,0)),"")</f>
        <v>1</v>
      </c>
      <c r="U1328" s="23">
        <f>IFERROR(INDEX(Studium!$B$1:$B$11,MATCH(Original!T1328,Studium!$A$1:$A$11,0)),"")</f>
        <v>7</v>
      </c>
      <c r="V1328" s="24">
        <f>IFERROR(INDEX(Einkommen!$B$1:$B$17,MATCH(Original!U1328,Einkommen!$A$1:$A$17,0)),"")</f>
        <v>2</v>
      </c>
      <c r="W1328" s="24">
        <f>IF(Original!V1328="","",Original!V1328+1)</f>
        <v>5</v>
      </c>
      <c r="X1328" s="24">
        <f>IF(Original!W1328="","",Original!W1328+1)</f>
        <v>4</v>
      </c>
      <c r="Y1328" s="25">
        <f>IF(Original!X1328="ja",1,IF(Original!X1328="nein",0,""))</f>
        <v>1</v>
      </c>
      <c r="Z1328" s="25">
        <f>IF(Original!Y1328="ja",0,IF(Original!Y1328="nein",1,""))</f>
        <v>0</v>
      </c>
      <c r="AA1328" s="25">
        <f>IF(OR(Original!Z1328="Meine Meinung zu Amazon hat meine Entscheidung im ersten Teil des Fragebogens nicht beeinflusst.",neu!C1328=0),0,IF(AND(Original!Z1328="Ich habe mich wegen meiner Amazon-Vorbehalte im ersten Teil des Fragebogens fÃ¼r das Spenden entschieden.",neu!C1328=1),1,""))</f>
        <v>0</v>
      </c>
      <c r="AB1328" s="19"/>
    </row>
    <row r="1329" spans="1:28" x14ac:dyDescent="0.3">
      <c r="A1329" s="17">
        <f>IF(ISBLANK(Original!C1329),1,0)</f>
        <v>0</v>
      </c>
      <c r="B1329" s="2" t="str">
        <f>MID(Original!D1329,8,1)&amp;MID(Original!F1329,8,1)</f>
        <v>A</v>
      </c>
      <c r="C1329" s="17">
        <f t="shared" si="100"/>
        <v>1</v>
      </c>
      <c r="D1329" s="18">
        <f>Original!G1329+1</f>
        <v>3</v>
      </c>
      <c r="E1329" s="18">
        <f>Original!H1329+1</f>
        <v>6</v>
      </c>
      <c r="F1329" s="18">
        <f>10-Original!I1329+1</f>
        <v>1</v>
      </c>
      <c r="G1329" s="18">
        <f>Original!J1329+1</f>
        <v>2</v>
      </c>
      <c r="H1329" s="18">
        <f>Original!K1329+1</f>
        <v>1</v>
      </c>
      <c r="I1329" s="18">
        <f>10-Original!L1329+1</f>
        <v>3</v>
      </c>
      <c r="J1329" s="4">
        <f t="shared" si="101"/>
        <v>2.6666666666666665</v>
      </c>
      <c r="K1329" s="18">
        <f>Original!M1329</f>
        <v>8</v>
      </c>
      <c r="L1329" s="20">
        <f>IF(RIGHT(Original!N1329,3)="â‚¬",LEFT(Original!N1329,(LEN(Original!N1329)-3)),Original!N1329)</f>
        <v>300</v>
      </c>
      <c r="M1329" s="21">
        <f t="shared" si="102"/>
        <v>300</v>
      </c>
      <c r="N1329" s="5">
        <f t="shared" si="103"/>
        <v>300</v>
      </c>
      <c r="O1329" s="5">
        <f t="shared" si="104"/>
        <v>300</v>
      </c>
      <c r="P1329" s="22" t="str">
        <f>IF(Original!O1329="mÃ¤nnlich","0",IF(Original!O1329="weiblich","1",""))</f>
        <v>1</v>
      </c>
      <c r="Q1329" s="22">
        <f>IFERROR(INDEX(Alter!$B$1:$B$7,MATCH(LEFT(Original!P1329,5),Alter!$A$1:$A$7,0)),"")</f>
        <v>2</v>
      </c>
      <c r="R1329" s="23">
        <f>IFERROR(INDEX(Abschluss!$B$1:$B$10,MATCH(Original!Q1329,Abschluss!$A$1:$A$10,0)),"")</f>
        <v>4</v>
      </c>
      <c r="S1329" s="23">
        <f>IFERROR(INDEX(Tätigkeit!$B$1:$B$10,MATCH(Original!R1329,Tätigkeit!$A$1:$A$10,0)),"")</f>
        <v>1</v>
      </c>
      <c r="T1329" s="23">
        <f>IFERROR(INDEX(Berufsfeld!$B$1:$B$16,MATCH(Original!S1329,Berufsfeld!$A$1:$A$16,0)),"")</f>
        <v>2</v>
      </c>
      <c r="U1329" s="23">
        <f>IFERROR(INDEX(Studium!$B$1:$B$11,MATCH(Original!T1329,Studium!$A$1:$A$11,0)),"")</f>
        <v>5</v>
      </c>
      <c r="V1329" s="24">
        <f>IFERROR(INDEX(Einkommen!$B$1:$B$17,MATCH(Original!U1329,Einkommen!$A$1:$A$17,0)),"")</f>
        <v>1</v>
      </c>
      <c r="W1329" s="24">
        <f>IF(Original!V1329="","",Original!V1329+1)</f>
        <v>3</v>
      </c>
      <c r="X1329" s="24">
        <f>IF(Original!W1329="","",Original!W1329+1)</f>
        <v>3</v>
      </c>
      <c r="Y1329" s="25">
        <f>IF(Original!X1329="ja",1,IF(Original!X1329="nein",0,""))</f>
        <v>1</v>
      </c>
      <c r="Z1329" s="25">
        <f>IF(Original!Y1329="ja",0,IF(Original!Y1329="nein",1,""))</f>
        <v>0</v>
      </c>
      <c r="AA1329" s="25">
        <f>IF(OR(Original!Z1329="Meine Meinung zu Amazon hat meine Entscheidung im ersten Teil des Fragebogens nicht beeinflusst.",neu!C1329=0),0,IF(AND(Original!Z1329="Ich habe mich wegen meiner Amazon-Vorbehalte im ersten Teil des Fragebogens fÃ¼r das Spenden entschieden.",neu!C1329=1),1,""))</f>
        <v>0</v>
      </c>
      <c r="AB1329" s="19"/>
    </row>
    <row r="1330" spans="1:28" x14ac:dyDescent="0.3">
      <c r="A1330" s="17">
        <f>IF(ISBLANK(Original!C1330),1,0)</f>
        <v>0</v>
      </c>
      <c r="B1330" s="2" t="str">
        <f>MID(Original!D1330,8,1)&amp;MID(Original!F1330,8,1)</f>
        <v>A</v>
      </c>
      <c r="C1330" s="17">
        <f t="shared" si="100"/>
        <v>1</v>
      </c>
      <c r="D1330" s="18">
        <f>Original!G1330+1</f>
        <v>4</v>
      </c>
      <c r="E1330" s="18">
        <f>Original!H1330+1</f>
        <v>9</v>
      </c>
      <c r="F1330" s="18">
        <f>10-Original!I1330+1</f>
        <v>4</v>
      </c>
      <c r="G1330" s="18">
        <f>Original!J1330+1</f>
        <v>5</v>
      </c>
      <c r="H1330" s="18">
        <f>Original!K1330+1</f>
        <v>2</v>
      </c>
      <c r="I1330" s="18">
        <f>10-Original!L1330+1</f>
        <v>3</v>
      </c>
      <c r="J1330" s="4">
        <f t="shared" si="101"/>
        <v>4.5</v>
      </c>
      <c r="K1330" s="18">
        <f>Original!M1330</f>
        <v>7</v>
      </c>
      <c r="L1330" s="20" t="str">
        <f>IF(RIGHT(Original!N1330,3)="â‚¬",LEFT(Original!N1330,(LEN(Original!N1330)-3)),Original!N1330)</f>
        <v>300</v>
      </c>
      <c r="M1330" s="21" t="str">
        <f t="shared" si="102"/>
        <v>300</v>
      </c>
      <c r="N1330" s="5" t="str">
        <f t="shared" si="103"/>
        <v>300</v>
      </c>
      <c r="O1330" s="5">
        <f t="shared" si="104"/>
        <v>300</v>
      </c>
      <c r="P1330" s="22" t="str">
        <f>IF(Original!O1330="mÃ¤nnlich","0",IF(Original!O1330="weiblich","1",""))</f>
        <v>1</v>
      </c>
      <c r="Q1330" s="22">
        <f>IFERROR(INDEX(Alter!$B$1:$B$7,MATCH(LEFT(Original!P1330,5),Alter!$A$1:$A$7,0)),"")</f>
        <v>2</v>
      </c>
      <c r="R1330" s="23">
        <f>IFERROR(INDEX(Abschluss!$B$1:$B$10,MATCH(Original!Q1330,Abschluss!$A$1:$A$10,0)),"")</f>
        <v>4</v>
      </c>
      <c r="S1330" s="23">
        <f>IFERROR(INDEX(Tätigkeit!$B$1:$B$10,MATCH(Original!R1330,Tätigkeit!$A$1:$A$10,0)),"")</f>
        <v>1</v>
      </c>
      <c r="T1330" s="23">
        <f>IFERROR(INDEX(Berufsfeld!$B$1:$B$16,MATCH(Original!S1330,Berufsfeld!$A$1:$A$16,0)),"")</f>
        <v>12</v>
      </c>
      <c r="U1330" s="23">
        <f>IFERROR(INDEX(Studium!$B$1:$B$11,MATCH(Original!T1330,Studium!$A$1:$A$11,0)),"")</f>
        <v>5</v>
      </c>
      <c r="V1330" s="24">
        <f>IFERROR(INDEX(Einkommen!$B$1:$B$17,MATCH(Original!U1330,Einkommen!$A$1:$A$17,0)),"")</f>
        <v>1</v>
      </c>
      <c r="W1330" s="24">
        <f>IF(Original!V1330="","",Original!V1330+1)</f>
        <v>4</v>
      </c>
      <c r="X1330" s="24">
        <f>IF(Original!W1330="","",Original!W1330+1)</f>
        <v>4</v>
      </c>
      <c r="Y1330" s="25">
        <f>IF(Original!X1330="ja",1,IF(Original!X1330="nein",0,""))</f>
        <v>1</v>
      </c>
      <c r="Z1330" s="25">
        <f>IF(Original!Y1330="ja",0,IF(Original!Y1330="nein",1,""))</f>
        <v>0</v>
      </c>
      <c r="AA1330" s="25">
        <f>IF(OR(Original!Z1330="Meine Meinung zu Amazon hat meine Entscheidung im ersten Teil des Fragebogens nicht beeinflusst.",neu!C1330=0),0,IF(AND(Original!Z1330="Ich habe mich wegen meiner Amazon-Vorbehalte im ersten Teil des Fragebogens fÃ¼r das Spenden entschieden.",neu!C1330=1),1,""))</f>
        <v>0</v>
      </c>
      <c r="AB1330" s="19"/>
    </row>
    <row r="1331" spans="1:28" x14ac:dyDescent="0.3">
      <c r="A1331" s="17">
        <f>IF(ISBLANK(Original!C1331),1,0)</f>
        <v>1</v>
      </c>
      <c r="B1331" s="2" t="str">
        <f>MID(Original!D1331,8,1)&amp;MID(Original!F1331,8,1)</f>
        <v>A</v>
      </c>
      <c r="C1331" s="17">
        <f t="shared" si="100"/>
        <v>1</v>
      </c>
      <c r="D1331" s="18">
        <f>Original!G1331+1</f>
        <v>9</v>
      </c>
      <c r="E1331" s="18">
        <f>Original!H1331+1</f>
        <v>9</v>
      </c>
      <c r="F1331" s="18">
        <f>10-Original!I1331+1</f>
        <v>1</v>
      </c>
      <c r="G1331" s="18">
        <f>Original!J1331+1</f>
        <v>4</v>
      </c>
      <c r="H1331" s="18">
        <f>Original!K1331+1</f>
        <v>4</v>
      </c>
      <c r="I1331" s="18">
        <f>10-Original!L1331+1</f>
        <v>4</v>
      </c>
      <c r="J1331" s="4">
        <f t="shared" si="101"/>
        <v>5.166666666666667</v>
      </c>
      <c r="K1331" s="18">
        <f>Original!M1331</f>
        <v>9</v>
      </c>
      <c r="L1331" s="20">
        <f>IF(RIGHT(Original!N1331,3)="â‚¬",LEFT(Original!N1331,(LEN(Original!N1331)-3)),Original!N1331)</f>
        <v>400</v>
      </c>
      <c r="M1331" s="21">
        <f t="shared" si="102"/>
        <v>400</v>
      </c>
      <c r="N1331" s="5">
        <f t="shared" si="103"/>
        <v>400</v>
      </c>
      <c r="O1331" s="5">
        <f t="shared" si="104"/>
        <v>400</v>
      </c>
      <c r="P1331" s="22" t="str">
        <f>IF(Original!O1331="mÃ¤nnlich","0",IF(Original!O1331="weiblich","1",""))</f>
        <v>1</v>
      </c>
      <c r="Q1331" s="22">
        <f>IFERROR(INDEX(Alter!$B$1:$B$7,MATCH(LEFT(Original!P1331,5),Alter!$A$1:$A$7,0)),"")</f>
        <v>2</v>
      </c>
      <c r="R1331" s="23">
        <f>IFERROR(INDEX(Abschluss!$B$1:$B$10,MATCH(Original!Q1331,Abschluss!$A$1:$A$10,0)),"")</f>
        <v>4</v>
      </c>
      <c r="S1331" s="23">
        <f>IFERROR(INDEX(Tätigkeit!$B$1:$B$10,MATCH(Original!R1331,Tätigkeit!$A$1:$A$10,0)),"")</f>
        <v>1</v>
      </c>
      <c r="T1331" s="23">
        <f>IFERROR(INDEX(Berufsfeld!$B$1:$B$16,MATCH(Original!S1331,Berufsfeld!$A$1:$A$16,0)),"")</f>
        <v>2</v>
      </c>
      <c r="U1331" s="23">
        <f>IFERROR(INDEX(Studium!$B$1:$B$11,MATCH(Original!T1331,Studium!$A$1:$A$11,0)),"")</f>
        <v>4</v>
      </c>
      <c r="V1331" s="24">
        <f>IFERROR(INDEX(Einkommen!$B$1:$B$17,MATCH(Original!U1331,Einkommen!$A$1:$A$17,0)),"")</f>
        <v>2</v>
      </c>
      <c r="W1331" s="24">
        <f>IF(Original!V1331="","",Original!V1331+1)</f>
        <v>5</v>
      </c>
      <c r="X1331" s="24">
        <f>IF(Original!W1331="","",Original!W1331+1)</f>
        <v>4</v>
      </c>
      <c r="Y1331" s="25">
        <f>IF(Original!X1331="ja",1,IF(Original!X1331="nein",0,""))</f>
        <v>1</v>
      </c>
      <c r="Z1331" s="25">
        <f>IF(Original!Y1331="ja",0,IF(Original!Y1331="nein",1,""))</f>
        <v>0</v>
      </c>
      <c r="AA1331" s="25">
        <f>IF(OR(Original!Z1331="Meine Meinung zu Amazon hat meine Entscheidung im ersten Teil des Fragebogens nicht beeinflusst.",neu!C1331=0),0,IF(AND(Original!Z1331="Ich habe mich wegen meiner Amazon-Vorbehalte im ersten Teil des Fragebogens fÃ¼r das Spenden entschieden.",neu!C1331=1),1,""))</f>
        <v>0</v>
      </c>
      <c r="AB1331" s="19"/>
    </row>
    <row r="1332" spans="1:28" x14ac:dyDescent="0.3">
      <c r="A1332" s="17">
        <f>IF(ISBLANK(Original!C1332),1,0)</f>
        <v>1</v>
      </c>
      <c r="B1332" s="2" t="str">
        <f>MID(Original!D1332,8,1)&amp;MID(Original!F1332,8,1)</f>
        <v>A</v>
      </c>
      <c r="C1332" s="17">
        <f t="shared" si="100"/>
        <v>1</v>
      </c>
      <c r="D1332" s="18">
        <f>Original!G1332+1</f>
        <v>9</v>
      </c>
      <c r="E1332" s="18">
        <f>Original!H1332+1</f>
        <v>6</v>
      </c>
      <c r="F1332" s="18">
        <f>10-Original!I1332+1</f>
        <v>1</v>
      </c>
      <c r="G1332" s="18">
        <f>Original!J1332+1</f>
        <v>3</v>
      </c>
      <c r="H1332" s="18">
        <f>Original!K1332+1</f>
        <v>1</v>
      </c>
      <c r="I1332" s="18">
        <f>10-Original!L1332+1</f>
        <v>3</v>
      </c>
      <c r="J1332" s="4">
        <f t="shared" si="101"/>
        <v>3.8333333333333335</v>
      </c>
      <c r="K1332" s="18">
        <f>Original!M1332</f>
        <v>7</v>
      </c>
      <c r="L1332" s="20">
        <f>IF(RIGHT(Original!N1332,3)="â‚¬",LEFT(Original!N1332,(LEN(Original!N1332)-3)),Original!N1332)</f>
        <v>100</v>
      </c>
      <c r="M1332" s="21">
        <f t="shared" si="102"/>
        <v>100</v>
      </c>
      <c r="N1332" s="5">
        <f t="shared" si="103"/>
        <v>100</v>
      </c>
      <c r="O1332" s="5">
        <f t="shared" si="104"/>
        <v>100</v>
      </c>
      <c r="P1332" s="22" t="str">
        <f>IF(Original!O1332="mÃ¤nnlich","0",IF(Original!O1332="weiblich","1",""))</f>
        <v>1</v>
      </c>
      <c r="Q1332" s="22">
        <f>IFERROR(INDEX(Alter!$B$1:$B$7,MATCH(LEFT(Original!P1332,5),Alter!$A$1:$A$7,0)),"")</f>
        <v>3</v>
      </c>
      <c r="R1332" s="23">
        <f>IFERROR(INDEX(Abschluss!$B$1:$B$10,MATCH(Original!Q1332,Abschluss!$A$1:$A$10,0)),"")</f>
        <v>7</v>
      </c>
      <c r="S1332" s="23">
        <f>IFERROR(INDEX(Tätigkeit!$B$1:$B$10,MATCH(Original!R1332,Tätigkeit!$A$1:$A$10,0)),"")</f>
        <v>1</v>
      </c>
      <c r="T1332" s="23">
        <f>IFERROR(INDEX(Berufsfeld!$B$1:$B$16,MATCH(Original!S1332,Berufsfeld!$A$1:$A$16,0)),"")</f>
        <v>8</v>
      </c>
      <c r="U1332" s="23">
        <f>IFERROR(INDEX(Studium!$B$1:$B$11,MATCH(Original!T1332,Studium!$A$1:$A$11,0)),"")</f>
        <v>5</v>
      </c>
      <c r="V1332" s="24">
        <f>IFERROR(INDEX(Einkommen!$B$1:$B$17,MATCH(Original!U1332,Einkommen!$A$1:$A$17,0)),"")</f>
        <v>2</v>
      </c>
      <c r="W1332" s="24">
        <f>IF(Original!V1332="","",Original!V1332+1)</f>
        <v>4</v>
      </c>
      <c r="X1332" s="24">
        <f>IF(Original!W1332="","",Original!W1332+1)</f>
        <v>4</v>
      </c>
      <c r="Y1332" s="25">
        <f>IF(Original!X1332="ja",1,IF(Original!X1332="nein",0,""))</f>
        <v>1</v>
      </c>
      <c r="Z1332" s="25">
        <f>IF(Original!Y1332="ja",0,IF(Original!Y1332="nein",1,""))</f>
        <v>0</v>
      </c>
      <c r="AA1332" s="25">
        <f>IF(OR(Original!Z1332="Meine Meinung zu Amazon hat meine Entscheidung im ersten Teil des Fragebogens nicht beeinflusst.",neu!C1332=0),0,IF(AND(Original!Z1332="Ich habe mich wegen meiner Amazon-Vorbehalte im ersten Teil des Fragebogens fÃ¼r das Spenden entschieden.",neu!C1332=1),1,""))</f>
        <v>0</v>
      </c>
      <c r="AB1332" s="19"/>
    </row>
    <row r="1333" spans="1:28" x14ac:dyDescent="0.3">
      <c r="A1333" s="17">
        <f>IF(ISBLANK(Original!C1333),1,0)</f>
        <v>0</v>
      </c>
      <c r="B1333" s="2" t="str">
        <f>MID(Original!D1333,8,1)&amp;MID(Original!F1333,8,1)</f>
        <v>A</v>
      </c>
      <c r="C1333" s="17">
        <f t="shared" si="100"/>
        <v>1</v>
      </c>
      <c r="D1333" s="18">
        <f>Original!G1333+1</f>
        <v>9</v>
      </c>
      <c r="E1333" s="18">
        <f>Original!H1333+1</f>
        <v>4</v>
      </c>
      <c r="F1333" s="18">
        <f>10-Original!I1333+1</f>
        <v>3</v>
      </c>
      <c r="G1333" s="18">
        <f>Original!J1333+1</f>
        <v>8</v>
      </c>
      <c r="H1333" s="18">
        <f>Original!K1333+1</f>
        <v>4</v>
      </c>
      <c r="I1333" s="18">
        <f>10-Original!L1333+1</f>
        <v>9</v>
      </c>
      <c r="J1333" s="4">
        <f t="shared" si="101"/>
        <v>6.166666666666667</v>
      </c>
      <c r="K1333" s="18">
        <f>Original!M1333</f>
        <v>5</v>
      </c>
      <c r="L1333" s="20">
        <f>IF(RIGHT(Original!N1333,3)="â‚¬",LEFT(Original!N1333,(LEN(Original!N1333)-3)),Original!N1333)</f>
        <v>500</v>
      </c>
      <c r="M1333" s="21">
        <f t="shared" si="102"/>
        <v>500</v>
      </c>
      <c r="N1333" s="5">
        <f t="shared" si="103"/>
        <v>500</v>
      </c>
      <c r="O1333" s="5">
        <f t="shared" si="104"/>
        <v>500</v>
      </c>
      <c r="P1333" s="22" t="str">
        <f>IF(Original!O1333="mÃ¤nnlich","0",IF(Original!O1333="weiblich","1",""))</f>
        <v>1</v>
      </c>
      <c r="Q1333" s="22">
        <f>IFERROR(INDEX(Alter!$B$1:$B$7,MATCH(LEFT(Original!P1333,5),Alter!$A$1:$A$7,0)),"")</f>
        <v>2</v>
      </c>
      <c r="R1333" s="23">
        <f>IFERROR(INDEX(Abschluss!$B$1:$B$10,MATCH(Original!Q1333,Abschluss!$A$1:$A$10,0)),"")</f>
        <v>4</v>
      </c>
      <c r="S1333" s="23">
        <f>IFERROR(INDEX(Tätigkeit!$B$1:$B$10,MATCH(Original!R1333,Tätigkeit!$A$1:$A$10,0)),"")</f>
        <v>1</v>
      </c>
      <c r="T1333" s="23" t="str">
        <f>IFERROR(INDEX(Berufsfeld!$B$1:$B$16,MATCH(Original!S1333,Berufsfeld!$A$1:$A$16,0)),"")</f>
        <v/>
      </c>
      <c r="U1333" s="23">
        <f>IFERROR(INDEX(Studium!$B$1:$B$11,MATCH(Original!T1333,Studium!$A$1:$A$11,0)),"")</f>
        <v>7</v>
      </c>
      <c r="V1333" s="24">
        <f>IFERROR(INDEX(Einkommen!$B$1:$B$17,MATCH(Original!U1333,Einkommen!$A$1:$A$17,0)),"")</f>
        <v>2</v>
      </c>
      <c r="W1333" s="24">
        <f>IF(Original!V1333="","",Original!V1333+1)</f>
        <v>2</v>
      </c>
      <c r="X1333" s="24">
        <f>IF(Original!W1333="","",Original!W1333+1)</f>
        <v>4</v>
      </c>
      <c r="Y1333" s="25">
        <f>IF(Original!X1333="ja",1,IF(Original!X1333="nein",0,""))</f>
        <v>1</v>
      </c>
      <c r="Z1333" s="25">
        <f>IF(Original!Y1333="ja",0,IF(Original!Y1333="nein",1,""))</f>
        <v>0</v>
      </c>
      <c r="AA1333" s="25">
        <f>IF(OR(Original!Z1333="Meine Meinung zu Amazon hat meine Entscheidung im ersten Teil des Fragebogens nicht beeinflusst.",neu!C1333=0),0,IF(AND(Original!Z1333="Ich habe mich wegen meiner Amazon-Vorbehalte im ersten Teil des Fragebogens fÃ¼r das Spenden entschieden.",neu!C1333=1),1,""))</f>
        <v>0</v>
      </c>
      <c r="AB1333" s="19"/>
    </row>
    <row r="1334" spans="1:28" x14ac:dyDescent="0.3">
      <c r="A1334" s="17">
        <f>IF(ISBLANK(Original!C1334),1,0)</f>
        <v>0</v>
      </c>
      <c r="B1334" s="2" t="str">
        <f>MID(Original!D1334,8,1)&amp;MID(Original!F1334,8,1)</f>
        <v>A</v>
      </c>
      <c r="C1334" s="17">
        <f t="shared" si="100"/>
        <v>1</v>
      </c>
      <c r="D1334" s="18">
        <f>Original!G1334+1</f>
        <v>4</v>
      </c>
      <c r="E1334" s="18">
        <f>Original!H1334+1</f>
        <v>3</v>
      </c>
      <c r="F1334" s="18">
        <f>10-Original!I1334+1</f>
        <v>2</v>
      </c>
      <c r="G1334" s="18">
        <f>Original!J1334+1</f>
        <v>2</v>
      </c>
      <c r="H1334" s="18">
        <f>Original!K1334+1</f>
        <v>3</v>
      </c>
      <c r="I1334" s="18">
        <f>10-Original!L1334+1</f>
        <v>6</v>
      </c>
      <c r="J1334" s="4">
        <f t="shared" si="101"/>
        <v>3.3333333333333335</v>
      </c>
      <c r="K1334" s="18">
        <f>Original!M1334</f>
        <v>7</v>
      </c>
      <c r="L1334" s="20">
        <f>IF(RIGHT(Original!N1334,3)="â‚¬",LEFT(Original!N1334,(LEN(Original!N1334)-3)),Original!N1334)</f>
        <v>50</v>
      </c>
      <c r="M1334" s="21">
        <f t="shared" si="102"/>
        <v>50</v>
      </c>
      <c r="N1334" s="5">
        <f t="shared" si="103"/>
        <v>50</v>
      </c>
      <c r="O1334" s="5">
        <f t="shared" si="104"/>
        <v>50</v>
      </c>
      <c r="P1334" s="22" t="str">
        <f>IF(Original!O1334="mÃ¤nnlich","0",IF(Original!O1334="weiblich","1",""))</f>
        <v>1</v>
      </c>
      <c r="Q1334" s="22">
        <f>IFERROR(INDEX(Alter!$B$1:$B$7,MATCH(LEFT(Original!P1334,5),Alter!$A$1:$A$7,0)),"")</f>
        <v>3</v>
      </c>
      <c r="R1334" s="23">
        <f>IFERROR(INDEX(Abschluss!$B$1:$B$10,MATCH(Original!Q1334,Abschluss!$A$1:$A$10,0)),"")</f>
        <v>8</v>
      </c>
      <c r="S1334" s="23">
        <f>IFERROR(INDEX(Tätigkeit!$B$1:$B$10,MATCH(Original!R1334,Tätigkeit!$A$1:$A$10,0)),"")</f>
        <v>1</v>
      </c>
      <c r="T1334" s="23">
        <f>IFERROR(INDEX(Berufsfeld!$B$1:$B$16,MATCH(Original!S1334,Berufsfeld!$A$1:$A$16,0)),"")</f>
        <v>8</v>
      </c>
      <c r="U1334" s="23">
        <f>IFERROR(INDEX(Studium!$B$1:$B$11,MATCH(Original!T1334,Studium!$A$1:$A$11,0)),"")</f>
        <v>3</v>
      </c>
      <c r="V1334" s="24">
        <f>IFERROR(INDEX(Einkommen!$B$1:$B$17,MATCH(Original!U1334,Einkommen!$A$1:$A$17,0)),"")</f>
        <v>1</v>
      </c>
      <c r="W1334" s="24">
        <f>IF(Original!V1334="","",Original!V1334+1)</f>
        <v>5</v>
      </c>
      <c r="X1334" s="24">
        <f>IF(Original!W1334="","",Original!W1334+1)</f>
        <v>3</v>
      </c>
      <c r="Y1334" s="25">
        <f>IF(Original!X1334="ja",1,IF(Original!X1334="nein",0,""))</f>
        <v>1</v>
      </c>
      <c r="Z1334" s="25">
        <f>IF(Original!Y1334="ja",0,IF(Original!Y1334="nein",1,""))</f>
        <v>0</v>
      </c>
      <c r="AA1334" s="25">
        <f>IF(OR(Original!Z1334="Meine Meinung zu Amazon hat meine Entscheidung im ersten Teil des Fragebogens nicht beeinflusst.",neu!C1334=0),0,IF(AND(Original!Z1334="Ich habe mich wegen meiner Amazon-Vorbehalte im ersten Teil des Fragebogens fÃ¼r das Spenden entschieden.",neu!C1334=1),1,""))</f>
        <v>0</v>
      </c>
      <c r="AB1334" s="19"/>
    </row>
    <row r="1335" spans="1:28" x14ac:dyDescent="0.3">
      <c r="A1335" s="17">
        <f>IF(ISBLANK(Original!C1335),1,0)</f>
        <v>0</v>
      </c>
      <c r="B1335" s="2" t="str">
        <f>MID(Original!D1335,8,1)&amp;MID(Original!F1335,8,1)</f>
        <v>B</v>
      </c>
      <c r="C1335" s="17">
        <f t="shared" si="100"/>
        <v>0</v>
      </c>
      <c r="D1335" s="18">
        <f>Original!G1335+1</f>
        <v>4</v>
      </c>
      <c r="E1335" s="18">
        <f>Original!H1335+1</f>
        <v>3</v>
      </c>
      <c r="F1335" s="18">
        <f>10-Original!I1335+1</f>
        <v>7</v>
      </c>
      <c r="G1335" s="18">
        <f>Original!J1335+1</f>
        <v>4</v>
      </c>
      <c r="H1335" s="18">
        <f>Original!K1335+1</f>
        <v>2</v>
      </c>
      <c r="I1335" s="18">
        <f>10-Original!L1335+1</f>
        <v>4</v>
      </c>
      <c r="J1335" s="4">
        <f t="shared" si="101"/>
        <v>4</v>
      </c>
      <c r="K1335" s="18">
        <f>Original!M1335</f>
        <v>9</v>
      </c>
      <c r="L1335" s="20" t="str">
        <f>IF(RIGHT(Original!N1335,3)="â‚¬",LEFT(Original!N1335,(LEN(Original!N1335)-3)),Original!N1335)</f>
        <v>50</v>
      </c>
      <c r="M1335" s="21" t="str">
        <f t="shared" si="102"/>
        <v>50</v>
      </c>
      <c r="N1335" s="5" t="str">
        <f t="shared" si="103"/>
        <v>50</v>
      </c>
      <c r="O1335" s="5">
        <f t="shared" si="104"/>
        <v>50</v>
      </c>
      <c r="P1335" s="22" t="str">
        <f>IF(Original!O1335="mÃ¤nnlich","0",IF(Original!O1335="weiblich","1",""))</f>
        <v>1</v>
      </c>
      <c r="Q1335" s="22">
        <f>IFERROR(INDEX(Alter!$B$1:$B$7,MATCH(LEFT(Original!P1335,5),Alter!$A$1:$A$7,0)),"")</f>
        <v>2</v>
      </c>
      <c r="R1335" s="23">
        <f>IFERROR(INDEX(Abschluss!$B$1:$B$10,MATCH(Original!Q1335,Abschluss!$A$1:$A$10,0)),"")</f>
        <v>7</v>
      </c>
      <c r="S1335" s="23">
        <f>IFERROR(INDEX(Tätigkeit!$B$1:$B$10,MATCH(Original!R1335,Tätigkeit!$A$1:$A$10,0)),"")</f>
        <v>1</v>
      </c>
      <c r="T1335" s="23">
        <f>IFERROR(INDEX(Berufsfeld!$B$1:$B$16,MATCH(Original!S1335,Berufsfeld!$A$1:$A$16,0)),"")</f>
        <v>2</v>
      </c>
      <c r="U1335" s="23">
        <f>IFERROR(INDEX(Studium!$B$1:$B$11,MATCH(Original!T1335,Studium!$A$1:$A$11,0)),"")</f>
        <v>9</v>
      </c>
      <c r="V1335" s="24">
        <f>IFERROR(INDEX(Einkommen!$B$1:$B$17,MATCH(Original!U1335,Einkommen!$A$1:$A$17,0)),"")</f>
        <v>3</v>
      </c>
      <c r="W1335" s="24">
        <f>IF(Original!V1335="","",Original!V1335+1)</f>
        <v>4</v>
      </c>
      <c r="X1335" s="24">
        <f>IF(Original!W1335="","",Original!W1335+1)</f>
        <v>2</v>
      </c>
      <c r="Y1335" s="25">
        <f>IF(Original!X1335="ja",1,IF(Original!X1335="nein",0,""))</f>
        <v>1</v>
      </c>
      <c r="Z1335" s="25">
        <f>IF(Original!Y1335="ja",0,IF(Original!Y1335="nein",1,""))</f>
        <v>0</v>
      </c>
      <c r="AA1335" s="25">
        <f>IF(OR(Original!Z1335="Meine Meinung zu Amazon hat meine Entscheidung im ersten Teil des Fragebogens nicht beeinflusst.",neu!C1335=0),0,IF(AND(Original!Z1335="Ich habe mich wegen meiner Amazon-Vorbehalte im ersten Teil des Fragebogens fÃ¼r das Spenden entschieden.",neu!C1335=1),1,""))</f>
        <v>0</v>
      </c>
      <c r="AB1335" s="19"/>
    </row>
    <row r="1336" spans="1:28" x14ac:dyDescent="0.3">
      <c r="A1336" s="17">
        <f>IF(ISBLANK(Original!C1336),1,0)</f>
        <v>1</v>
      </c>
      <c r="B1336" s="2" t="str">
        <f>MID(Original!D1336,8,1)&amp;MID(Original!F1336,8,1)</f>
        <v>A</v>
      </c>
      <c r="C1336" s="17">
        <f t="shared" si="100"/>
        <v>1</v>
      </c>
      <c r="D1336" s="18">
        <f>Original!G1336+1</f>
        <v>4</v>
      </c>
      <c r="E1336" s="18">
        <f>Original!H1336+1</f>
        <v>4</v>
      </c>
      <c r="F1336" s="18">
        <f>10-Original!I1336+1</f>
        <v>6</v>
      </c>
      <c r="G1336" s="18">
        <f>Original!J1336+1</f>
        <v>3</v>
      </c>
      <c r="H1336" s="18">
        <f>Original!K1336+1</f>
        <v>4</v>
      </c>
      <c r="I1336" s="18">
        <f>10-Original!L1336+1</f>
        <v>4</v>
      </c>
      <c r="J1336" s="4">
        <f t="shared" si="101"/>
        <v>4.166666666666667</v>
      </c>
      <c r="K1336" s="18">
        <f>Original!M1336</f>
        <v>8</v>
      </c>
      <c r="L1336" s="20">
        <f>IF(RIGHT(Original!N1336,3)="â‚¬",LEFT(Original!N1336,(LEN(Original!N1336)-3)),Original!N1336)</f>
        <v>100</v>
      </c>
      <c r="M1336" s="21">
        <f t="shared" si="102"/>
        <v>100</v>
      </c>
      <c r="N1336" s="5">
        <f t="shared" si="103"/>
        <v>100</v>
      </c>
      <c r="O1336" s="5">
        <f t="shared" si="104"/>
        <v>100</v>
      </c>
      <c r="P1336" s="22" t="str">
        <f>IF(Original!O1336="mÃ¤nnlich","0",IF(Original!O1336="weiblich","1",""))</f>
        <v>0</v>
      </c>
      <c r="Q1336" s="22">
        <f>IFERROR(INDEX(Alter!$B$1:$B$7,MATCH(LEFT(Original!P1336,5),Alter!$A$1:$A$7,0)),"")</f>
        <v>4</v>
      </c>
      <c r="R1336" s="23">
        <f>IFERROR(INDEX(Abschluss!$B$1:$B$10,MATCH(Original!Q1336,Abschluss!$A$1:$A$10,0)),"")</f>
        <v>8</v>
      </c>
      <c r="S1336" s="23">
        <f>IFERROR(INDEX(Tätigkeit!$B$1:$B$10,MATCH(Original!R1336,Tätigkeit!$A$1:$A$10,0)),"")</f>
        <v>2</v>
      </c>
      <c r="T1336" s="23">
        <f>IFERROR(INDEX(Berufsfeld!$B$1:$B$16,MATCH(Original!S1336,Berufsfeld!$A$1:$A$16,0)),"")</f>
        <v>3</v>
      </c>
      <c r="U1336" s="23">
        <f>IFERROR(INDEX(Studium!$B$1:$B$11,MATCH(Original!T1336,Studium!$A$1:$A$11,0)),"")</f>
        <v>7</v>
      </c>
      <c r="V1336" s="24">
        <f>IFERROR(INDEX(Einkommen!$B$1:$B$17,MATCH(Original!U1336,Einkommen!$A$1:$A$17,0)),"")</f>
        <v>6</v>
      </c>
      <c r="W1336" s="24">
        <f>IF(Original!V1336="","",Original!V1336+1)</f>
        <v>4</v>
      </c>
      <c r="X1336" s="24">
        <f>IF(Original!W1336="","",Original!W1336+1)</f>
        <v>5</v>
      </c>
      <c r="Y1336" s="25">
        <f>IF(Original!X1336="ja",1,IF(Original!X1336="nein",0,""))</f>
        <v>1</v>
      </c>
      <c r="Z1336" s="25">
        <f>IF(Original!Y1336="ja",0,IF(Original!Y1336="nein",1,""))</f>
        <v>0</v>
      </c>
      <c r="AA1336" s="25">
        <f>IF(OR(Original!Z1336="Meine Meinung zu Amazon hat meine Entscheidung im ersten Teil des Fragebogens nicht beeinflusst.",neu!C1336=0),0,IF(AND(Original!Z1336="Ich habe mich wegen meiner Amazon-Vorbehalte im ersten Teil des Fragebogens fÃ¼r das Spenden entschieden.",neu!C1336=1),1,""))</f>
        <v>0</v>
      </c>
      <c r="AB1336" s="19"/>
    </row>
    <row r="1337" spans="1:28" x14ac:dyDescent="0.3">
      <c r="A1337" s="17">
        <f>IF(ISBLANK(Original!C1337),1,0)</f>
        <v>0</v>
      </c>
      <c r="B1337" s="2" t="str">
        <f>MID(Original!D1337,8,1)&amp;MID(Original!F1337,8,1)</f>
        <v>A</v>
      </c>
      <c r="C1337" s="17">
        <f t="shared" si="100"/>
        <v>1</v>
      </c>
      <c r="D1337" s="18">
        <f>Original!G1337+1</f>
        <v>5</v>
      </c>
      <c r="E1337" s="18">
        <f>Original!H1337+1</f>
        <v>3</v>
      </c>
      <c r="F1337" s="18">
        <f>10-Original!I1337+1</f>
        <v>4</v>
      </c>
      <c r="G1337" s="18">
        <f>Original!J1337+1</f>
        <v>5</v>
      </c>
      <c r="H1337" s="18">
        <f>Original!K1337+1</f>
        <v>1</v>
      </c>
      <c r="I1337" s="18">
        <f>10-Original!L1337+1</f>
        <v>5</v>
      </c>
      <c r="J1337" s="4">
        <f t="shared" si="101"/>
        <v>3.8333333333333335</v>
      </c>
      <c r="K1337" s="18">
        <f>Original!M1337</f>
        <v>6</v>
      </c>
      <c r="L1337" s="20">
        <f>IF(RIGHT(Original!N1337,3)="â‚¬",LEFT(Original!N1337,(LEN(Original!N1337)-3)),Original!N1337)</f>
        <v>100</v>
      </c>
      <c r="M1337" s="21">
        <f t="shared" si="102"/>
        <v>100</v>
      </c>
      <c r="N1337" s="5">
        <f t="shared" si="103"/>
        <v>100</v>
      </c>
      <c r="O1337" s="5">
        <f t="shared" si="104"/>
        <v>100</v>
      </c>
      <c r="P1337" s="22" t="str">
        <f>IF(Original!O1337="mÃ¤nnlich","0",IF(Original!O1337="weiblich","1",""))</f>
        <v>1</v>
      </c>
      <c r="Q1337" s="22">
        <f>IFERROR(INDEX(Alter!$B$1:$B$7,MATCH(LEFT(Original!P1337,5),Alter!$A$1:$A$7,0)),"")</f>
        <v>2</v>
      </c>
      <c r="R1337" s="23">
        <f>IFERROR(INDEX(Abschluss!$B$1:$B$10,MATCH(Original!Q1337,Abschluss!$A$1:$A$10,0)),"")</f>
        <v>4</v>
      </c>
      <c r="S1337" s="23">
        <f>IFERROR(INDEX(Tätigkeit!$B$1:$B$10,MATCH(Original!R1337,Tätigkeit!$A$1:$A$10,0)),"")</f>
        <v>1</v>
      </c>
      <c r="T1337" s="23">
        <f>IFERROR(INDEX(Berufsfeld!$B$1:$B$16,MATCH(Original!S1337,Berufsfeld!$A$1:$A$16,0)),"")</f>
        <v>3</v>
      </c>
      <c r="U1337" s="23">
        <f>IFERROR(INDEX(Studium!$B$1:$B$11,MATCH(Original!T1337,Studium!$A$1:$A$11,0)),"")</f>
        <v>7</v>
      </c>
      <c r="V1337" s="24">
        <f>IFERROR(INDEX(Einkommen!$B$1:$B$17,MATCH(Original!U1337,Einkommen!$A$1:$A$17,0)),"")</f>
        <v>2</v>
      </c>
      <c r="W1337" s="24">
        <f>IF(Original!V1337="","",Original!V1337+1)</f>
        <v>2</v>
      </c>
      <c r="X1337" s="24">
        <f>IF(Original!W1337="","",Original!W1337+1)</f>
        <v>3</v>
      </c>
      <c r="Y1337" s="25">
        <f>IF(Original!X1337="ja",1,IF(Original!X1337="nein",0,""))</f>
        <v>1</v>
      </c>
      <c r="Z1337" s="25">
        <f>IF(Original!Y1337="ja",0,IF(Original!Y1337="nein",1,""))</f>
        <v>0</v>
      </c>
      <c r="AA1337" s="25">
        <f>IF(OR(Original!Z1337="Meine Meinung zu Amazon hat meine Entscheidung im ersten Teil des Fragebogens nicht beeinflusst.",neu!C1337=0),0,IF(AND(Original!Z1337="Ich habe mich wegen meiner Amazon-Vorbehalte im ersten Teil des Fragebogens fÃ¼r das Spenden entschieden.",neu!C1337=1),1,""))</f>
        <v>0</v>
      </c>
      <c r="AB1337" s="19"/>
    </row>
    <row r="1338" spans="1:28" x14ac:dyDescent="0.3">
      <c r="A1338" s="17">
        <f>IF(ISBLANK(Original!C1338),1,0)</f>
        <v>0</v>
      </c>
      <c r="B1338" s="2" t="str">
        <f>MID(Original!D1338,8,1)&amp;MID(Original!F1338,8,1)</f>
        <v>A</v>
      </c>
      <c r="C1338" s="17">
        <f t="shared" si="100"/>
        <v>1</v>
      </c>
      <c r="D1338" s="18">
        <f>Original!G1338+1</f>
        <v>10</v>
      </c>
      <c r="E1338" s="18">
        <f>Original!H1338+1</f>
        <v>10</v>
      </c>
      <c r="F1338" s="18">
        <f>10-Original!I1338+1</f>
        <v>2</v>
      </c>
      <c r="G1338" s="18">
        <f>Original!J1338+1</f>
        <v>6</v>
      </c>
      <c r="H1338" s="18">
        <f>Original!K1338+1</f>
        <v>1</v>
      </c>
      <c r="I1338" s="18">
        <f>10-Original!L1338+1</f>
        <v>4</v>
      </c>
      <c r="J1338" s="4">
        <f t="shared" si="101"/>
        <v>5.5</v>
      </c>
      <c r="K1338" s="18">
        <f>Original!M1338</f>
        <v>10</v>
      </c>
      <c r="L1338" s="20">
        <f>IF(RIGHT(Original!N1338,3)="â‚¬",LEFT(Original!N1338,(LEN(Original!N1338)-3)),Original!N1338)</f>
        <v>200</v>
      </c>
      <c r="M1338" s="21">
        <f t="shared" si="102"/>
        <v>200</v>
      </c>
      <c r="N1338" s="5">
        <f t="shared" si="103"/>
        <v>200</v>
      </c>
      <c r="O1338" s="5">
        <f t="shared" si="104"/>
        <v>200</v>
      </c>
      <c r="P1338" s="22" t="str">
        <f>IF(Original!O1338="mÃ¤nnlich","0",IF(Original!O1338="weiblich","1",""))</f>
        <v>1</v>
      </c>
      <c r="Q1338" s="22">
        <f>IFERROR(INDEX(Alter!$B$1:$B$7,MATCH(LEFT(Original!P1338,5),Alter!$A$1:$A$7,0)),"")</f>
        <v>3</v>
      </c>
      <c r="R1338" s="23">
        <f>IFERROR(INDEX(Abschluss!$B$1:$B$10,MATCH(Original!Q1338,Abschluss!$A$1:$A$10,0)),"")</f>
        <v>5</v>
      </c>
      <c r="S1338" s="23">
        <f>IFERROR(INDEX(Tätigkeit!$B$1:$B$10,MATCH(Original!R1338,Tätigkeit!$A$1:$A$10,0)),"")</f>
        <v>2</v>
      </c>
      <c r="T1338" s="23">
        <f>IFERROR(INDEX(Berufsfeld!$B$1:$B$16,MATCH(Original!S1338,Berufsfeld!$A$1:$A$16,0)),"")</f>
        <v>1</v>
      </c>
      <c r="U1338" s="23">
        <f>IFERROR(INDEX(Studium!$B$1:$B$11,MATCH(Original!T1338,Studium!$A$1:$A$11,0)),"")</f>
        <v>1</v>
      </c>
      <c r="V1338" s="24">
        <f>IFERROR(INDEX(Einkommen!$B$1:$B$17,MATCH(Original!U1338,Einkommen!$A$1:$A$17,0)),"")</f>
        <v>5</v>
      </c>
      <c r="W1338" s="24">
        <f>IF(Original!V1338="","",Original!V1338+1)</f>
        <v>6</v>
      </c>
      <c r="X1338" s="24">
        <f>IF(Original!W1338="","",Original!W1338+1)</f>
        <v>4</v>
      </c>
      <c r="Y1338" s="25">
        <f>IF(Original!X1338="ja",1,IF(Original!X1338="nein",0,""))</f>
        <v>1</v>
      </c>
      <c r="Z1338" s="25">
        <f>IF(Original!Y1338="ja",0,IF(Original!Y1338="nein",1,""))</f>
        <v>0</v>
      </c>
      <c r="AA1338" s="25">
        <f>IF(OR(Original!Z1338="Meine Meinung zu Amazon hat meine Entscheidung im ersten Teil des Fragebogens nicht beeinflusst.",neu!C1338=0),0,IF(AND(Original!Z1338="Ich habe mich wegen meiner Amazon-Vorbehalte im ersten Teil des Fragebogens fÃ¼r das Spenden entschieden.",neu!C1338=1),1,""))</f>
        <v>0</v>
      </c>
      <c r="AB1338" s="19"/>
    </row>
    <row r="1339" spans="1:28" x14ac:dyDescent="0.3">
      <c r="A1339" s="17">
        <f>IF(ISBLANK(Original!C1339),1,0)</f>
        <v>1</v>
      </c>
      <c r="B1339" s="2" t="str">
        <f>MID(Original!D1339,8,1)&amp;MID(Original!F1339,8,1)</f>
        <v>A</v>
      </c>
      <c r="C1339" s="17">
        <f t="shared" si="100"/>
        <v>1</v>
      </c>
      <c r="D1339" s="18">
        <f>Original!G1339+1</f>
        <v>2</v>
      </c>
      <c r="E1339" s="18">
        <f>Original!H1339+1</f>
        <v>1</v>
      </c>
      <c r="F1339" s="18">
        <f>10-Original!I1339+1</f>
        <v>1</v>
      </c>
      <c r="G1339" s="18">
        <f>Original!J1339+1</f>
        <v>1</v>
      </c>
      <c r="H1339" s="18">
        <f>Original!K1339+1</f>
        <v>1</v>
      </c>
      <c r="I1339" s="18">
        <f>10-Original!L1339+1</f>
        <v>3</v>
      </c>
      <c r="J1339" s="4">
        <f t="shared" si="101"/>
        <v>1.5</v>
      </c>
      <c r="K1339" s="18">
        <f>Original!M1339</f>
        <v>10</v>
      </c>
      <c r="L1339" s="20">
        <f>IF(RIGHT(Original!N1339,3)="â‚¬",LEFT(Original!N1339,(LEN(Original!N1339)-3)),Original!N1339)</f>
        <v>100</v>
      </c>
      <c r="M1339" s="21">
        <f t="shared" si="102"/>
        <v>100</v>
      </c>
      <c r="N1339" s="5">
        <f t="shared" si="103"/>
        <v>100</v>
      </c>
      <c r="O1339" s="5">
        <f t="shared" si="104"/>
        <v>100</v>
      </c>
      <c r="P1339" s="22" t="str">
        <f>IF(Original!O1339="mÃ¤nnlich","0",IF(Original!O1339="weiblich","1",""))</f>
        <v>0</v>
      </c>
      <c r="Q1339" s="22">
        <f>IFERROR(INDEX(Alter!$B$1:$B$7,MATCH(LEFT(Original!P1339,5),Alter!$A$1:$A$7,0)),"")</f>
        <v>3</v>
      </c>
      <c r="R1339" s="23">
        <f>IFERROR(INDEX(Abschluss!$B$1:$B$10,MATCH(Original!Q1339,Abschluss!$A$1:$A$10,0)),"")</f>
        <v>7</v>
      </c>
      <c r="S1339" s="23">
        <f>IFERROR(INDEX(Tätigkeit!$B$1:$B$10,MATCH(Original!R1339,Tätigkeit!$A$1:$A$10,0)),"")</f>
        <v>1</v>
      </c>
      <c r="T1339" s="23">
        <f>IFERROR(INDEX(Berufsfeld!$B$1:$B$16,MATCH(Original!S1339,Berufsfeld!$A$1:$A$16,0)),"")</f>
        <v>7</v>
      </c>
      <c r="U1339" s="23">
        <f>IFERROR(INDEX(Studium!$B$1:$B$11,MATCH(Original!T1339,Studium!$A$1:$A$11,0)),"")</f>
        <v>5</v>
      </c>
      <c r="V1339" s="24">
        <f>IFERROR(INDEX(Einkommen!$B$1:$B$17,MATCH(Original!U1339,Einkommen!$A$1:$A$17,0)),"")</f>
        <v>2</v>
      </c>
      <c r="W1339" s="24">
        <f>IF(Original!V1339="","",Original!V1339+1)</f>
        <v>5</v>
      </c>
      <c r="X1339" s="24">
        <f>IF(Original!W1339="","",Original!W1339+1)</f>
        <v>3</v>
      </c>
      <c r="Y1339" s="25">
        <f>IF(Original!X1339="ja",1,IF(Original!X1339="nein",0,""))</f>
        <v>1</v>
      </c>
      <c r="Z1339" s="25">
        <f>IF(Original!Y1339="ja",0,IF(Original!Y1339="nein",1,""))</f>
        <v>0</v>
      </c>
      <c r="AA1339" s="25">
        <f>IF(OR(Original!Z1339="Meine Meinung zu Amazon hat meine Entscheidung im ersten Teil des Fragebogens nicht beeinflusst.",neu!C1339=0),0,IF(AND(Original!Z1339="Ich habe mich wegen meiner Amazon-Vorbehalte im ersten Teil des Fragebogens fÃ¼r das Spenden entschieden.",neu!C1339=1),1,""))</f>
        <v>0</v>
      </c>
      <c r="AB1339" s="19"/>
    </row>
    <row r="1340" spans="1:28" x14ac:dyDescent="0.3">
      <c r="A1340" s="17">
        <f>IF(ISBLANK(Original!C1340),1,0)</f>
        <v>1</v>
      </c>
      <c r="B1340" s="2" t="str">
        <f>MID(Original!D1340,8,1)&amp;MID(Original!F1340,8,1)</f>
        <v>A</v>
      </c>
      <c r="C1340" s="17">
        <f t="shared" si="100"/>
        <v>1</v>
      </c>
      <c r="D1340" s="18">
        <f>Original!G1340+1</f>
        <v>5</v>
      </c>
      <c r="E1340" s="18">
        <f>Original!H1340+1</f>
        <v>9</v>
      </c>
      <c r="F1340" s="18">
        <f>10-Original!I1340+1</f>
        <v>4</v>
      </c>
      <c r="G1340" s="18">
        <f>Original!J1340+1</f>
        <v>4</v>
      </c>
      <c r="H1340" s="18">
        <f>Original!K1340+1</f>
        <v>8</v>
      </c>
      <c r="I1340" s="18">
        <f>10-Original!L1340+1</f>
        <v>5</v>
      </c>
      <c r="J1340" s="4">
        <f t="shared" si="101"/>
        <v>5.833333333333333</v>
      </c>
      <c r="K1340" s="18">
        <f>Original!M1340</f>
        <v>7</v>
      </c>
      <c r="L1340" s="20" t="str">
        <f>IF(RIGHT(Original!N1340,3)="â‚¬",LEFT(Original!N1340,(LEN(Original!N1340)-3)),Original!N1340)</f>
        <v>100</v>
      </c>
      <c r="M1340" s="21" t="str">
        <f t="shared" si="102"/>
        <v>100</v>
      </c>
      <c r="N1340" s="5" t="str">
        <f t="shared" si="103"/>
        <v>100</v>
      </c>
      <c r="O1340" s="5">
        <f t="shared" si="104"/>
        <v>100</v>
      </c>
      <c r="P1340" s="22" t="str">
        <f>IF(Original!O1340="mÃ¤nnlich","0",IF(Original!O1340="weiblich","1",""))</f>
        <v>1</v>
      </c>
      <c r="Q1340" s="22">
        <f>IFERROR(INDEX(Alter!$B$1:$B$7,MATCH(LEFT(Original!P1340,5),Alter!$A$1:$A$7,0)),"")</f>
        <v>2</v>
      </c>
      <c r="R1340" s="23">
        <f>IFERROR(INDEX(Abschluss!$B$1:$B$10,MATCH(Original!Q1340,Abschluss!$A$1:$A$10,0)),"")</f>
        <v>4</v>
      </c>
      <c r="S1340" s="23">
        <f>IFERROR(INDEX(Tätigkeit!$B$1:$B$10,MATCH(Original!R1340,Tätigkeit!$A$1:$A$10,0)),"")</f>
        <v>1</v>
      </c>
      <c r="T1340" s="23">
        <f>IFERROR(INDEX(Berufsfeld!$B$1:$B$16,MATCH(Original!S1340,Berufsfeld!$A$1:$A$16,0)),"")</f>
        <v>1</v>
      </c>
      <c r="U1340" s="23">
        <f>IFERROR(INDEX(Studium!$B$1:$B$11,MATCH(Original!T1340,Studium!$A$1:$A$11,0)),"")</f>
        <v>7</v>
      </c>
      <c r="V1340" s="24">
        <f>IFERROR(INDEX(Einkommen!$B$1:$B$17,MATCH(Original!U1340,Einkommen!$A$1:$A$17,0)),"")</f>
        <v>2</v>
      </c>
      <c r="W1340" s="24">
        <f>IF(Original!V1340="","",Original!V1340+1)</f>
        <v>3</v>
      </c>
      <c r="X1340" s="24">
        <f>IF(Original!W1340="","",Original!W1340+1)</f>
        <v>4</v>
      </c>
      <c r="Y1340" s="25">
        <f>IF(Original!X1340="ja",1,IF(Original!X1340="nein",0,""))</f>
        <v>1</v>
      </c>
      <c r="Z1340" s="25">
        <f>IF(Original!Y1340="ja",0,IF(Original!Y1340="nein",1,""))</f>
        <v>0</v>
      </c>
      <c r="AA1340" s="25">
        <f>IF(OR(Original!Z1340="Meine Meinung zu Amazon hat meine Entscheidung im ersten Teil des Fragebogens nicht beeinflusst.",neu!C1340=0),0,IF(AND(Original!Z1340="Ich habe mich wegen meiner Amazon-Vorbehalte im ersten Teil des Fragebogens fÃ¼r das Spenden entschieden.",neu!C1340=1),1,""))</f>
        <v>0</v>
      </c>
      <c r="AB1340" s="19"/>
    </row>
    <row r="1341" spans="1:28" x14ac:dyDescent="0.3">
      <c r="A1341" s="17">
        <f>IF(ISBLANK(Original!C1341),1,0)</f>
        <v>0</v>
      </c>
      <c r="B1341" s="2" t="str">
        <f>MID(Original!D1341,8,1)&amp;MID(Original!F1341,8,1)</f>
        <v>A</v>
      </c>
      <c r="C1341" s="17">
        <f t="shared" si="100"/>
        <v>1</v>
      </c>
      <c r="D1341" s="18">
        <f>Original!G1341+1</f>
        <v>5</v>
      </c>
      <c r="E1341" s="18">
        <f>Original!H1341+1</f>
        <v>3</v>
      </c>
      <c r="F1341" s="18">
        <f>10-Original!I1341+1</f>
        <v>3</v>
      </c>
      <c r="G1341" s="18">
        <f>Original!J1341+1</f>
        <v>4</v>
      </c>
      <c r="H1341" s="18">
        <f>Original!K1341+1</f>
        <v>6</v>
      </c>
      <c r="I1341" s="18">
        <f>10-Original!L1341+1</f>
        <v>5</v>
      </c>
      <c r="J1341" s="4">
        <f t="shared" si="101"/>
        <v>4.333333333333333</v>
      </c>
      <c r="K1341" s="18">
        <f>Original!M1341</f>
        <v>7</v>
      </c>
      <c r="L1341" s="20">
        <f>IF(RIGHT(Original!N1341,3)="â‚¬",LEFT(Original!N1341,(LEN(Original!N1341)-3)),Original!N1341)</f>
        <v>200</v>
      </c>
      <c r="M1341" s="21">
        <f t="shared" si="102"/>
        <v>200</v>
      </c>
      <c r="N1341" s="5">
        <f t="shared" si="103"/>
        <v>200</v>
      </c>
      <c r="O1341" s="5">
        <f t="shared" si="104"/>
        <v>200</v>
      </c>
      <c r="P1341" s="22" t="str">
        <f>IF(Original!O1341="mÃ¤nnlich","0",IF(Original!O1341="weiblich","1",""))</f>
        <v>1</v>
      </c>
      <c r="Q1341" s="22">
        <f>IFERROR(INDEX(Alter!$B$1:$B$7,MATCH(LEFT(Original!P1341,5),Alter!$A$1:$A$7,0)),"")</f>
        <v>2</v>
      </c>
      <c r="R1341" s="23">
        <f>IFERROR(INDEX(Abschluss!$B$1:$B$10,MATCH(Original!Q1341,Abschluss!$A$1:$A$10,0)),"")</f>
        <v>7</v>
      </c>
      <c r="S1341" s="23">
        <f>IFERROR(INDEX(Tätigkeit!$B$1:$B$10,MATCH(Original!R1341,Tätigkeit!$A$1:$A$10,0)),"")</f>
        <v>1</v>
      </c>
      <c r="T1341" s="23">
        <f>IFERROR(INDEX(Berufsfeld!$B$1:$B$16,MATCH(Original!S1341,Berufsfeld!$A$1:$A$16,0)),"")</f>
        <v>6</v>
      </c>
      <c r="U1341" s="23">
        <f>IFERROR(INDEX(Studium!$B$1:$B$11,MATCH(Original!T1341,Studium!$A$1:$A$11,0)),"")</f>
        <v>4</v>
      </c>
      <c r="V1341" s="24">
        <f>IFERROR(INDEX(Einkommen!$B$1:$B$17,MATCH(Original!U1341,Einkommen!$A$1:$A$17,0)),"")</f>
        <v>2</v>
      </c>
      <c r="W1341" s="24">
        <f>IF(Original!V1341="","",Original!V1341+1)</f>
        <v>5</v>
      </c>
      <c r="X1341" s="24">
        <f>IF(Original!W1341="","",Original!W1341+1)</f>
        <v>2</v>
      </c>
      <c r="Y1341" s="25">
        <f>IF(Original!X1341="ja",1,IF(Original!X1341="nein",0,""))</f>
        <v>1</v>
      </c>
      <c r="Z1341" s="25">
        <f>IF(Original!Y1341="ja",0,IF(Original!Y1341="nein",1,""))</f>
        <v>0</v>
      </c>
      <c r="AA1341" s="25">
        <f>IF(OR(Original!Z1341="Meine Meinung zu Amazon hat meine Entscheidung im ersten Teil des Fragebogens nicht beeinflusst.",neu!C1341=0),0,IF(AND(Original!Z1341="Ich habe mich wegen meiner Amazon-Vorbehalte im ersten Teil des Fragebogens fÃ¼r das Spenden entschieden.",neu!C1341=1),1,""))</f>
        <v>0</v>
      </c>
      <c r="AB1341" s="19"/>
    </row>
    <row r="1342" spans="1:28" x14ac:dyDescent="0.3">
      <c r="A1342" s="17">
        <f>IF(ISBLANK(Original!C1342),1,0)</f>
        <v>0</v>
      </c>
      <c r="B1342" s="2" t="str">
        <f>MID(Original!D1342,8,1)&amp;MID(Original!F1342,8,1)</f>
        <v>A</v>
      </c>
      <c r="C1342" s="17">
        <f t="shared" si="100"/>
        <v>1</v>
      </c>
      <c r="D1342" s="18">
        <f>Original!G1342+1</f>
        <v>10</v>
      </c>
      <c r="E1342" s="18">
        <f>Original!H1342+1</f>
        <v>7</v>
      </c>
      <c r="F1342" s="18">
        <f>10-Original!I1342+1</f>
        <v>3</v>
      </c>
      <c r="G1342" s="18">
        <f>Original!J1342+1</f>
        <v>6</v>
      </c>
      <c r="H1342" s="18">
        <f>Original!K1342+1</f>
        <v>2</v>
      </c>
      <c r="I1342" s="18">
        <f>10-Original!L1342+1</f>
        <v>6</v>
      </c>
      <c r="J1342" s="4">
        <f t="shared" si="101"/>
        <v>5.666666666666667</v>
      </c>
      <c r="K1342" s="18">
        <f>Original!M1342</f>
        <v>7</v>
      </c>
      <c r="L1342" s="20">
        <f>IF(RIGHT(Original!N1342,3)="â‚¬",LEFT(Original!N1342,(LEN(Original!N1342)-3)),Original!N1342)</f>
        <v>10</v>
      </c>
      <c r="M1342" s="21">
        <f t="shared" si="102"/>
        <v>10</v>
      </c>
      <c r="N1342" s="5">
        <f t="shared" si="103"/>
        <v>10</v>
      </c>
      <c r="O1342" s="5">
        <f t="shared" si="104"/>
        <v>10</v>
      </c>
      <c r="P1342" s="22" t="str">
        <f>IF(Original!O1342="mÃ¤nnlich","0",IF(Original!O1342="weiblich","1",""))</f>
        <v/>
      </c>
      <c r="Q1342" s="22" t="str">
        <f>IFERROR(INDEX(Alter!$B$1:$B$7,MATCH(LEFT(Original!P1342,5),Alter!$A$1:$A$7,0)),"")</f>
        <v/>
      </c>
      <c r="R1342" s="23">
        <f>IFERROR(INDEX(Abschluss!$B$1:$B$10,MATCH(Original!Q1342,Abschluss!$A$1:$A$10,0)),"")</f>
        <v>7</v>
      </c>
      <c r="S1342" s="23">
        <f>IFERROR(INDEX(Tätigkeit!$B$1:$B$10,MATCH(Original!R1342,Tätigkeit!$A$1:$A$10,0)),"")</f>
        <v>1</v>
      </c>
      <c r="T1342" s="23">
        <f>IFERROR(INDEX(Berufsfeld!$B$1:$B$16,MATCH(Original!S1342,Berufsfeld!$A$1:$A$16,0)),"")</f>
        <v>8</v>
      </c>
      <c r="U1342" s="23">
        <f>IFERROR(INDEX(Studium!$B$1:$B$11,MATCH(Original!T1342,Studium!$A$1:$A$11,0)),"")</f>
        <v>3</v>
      </c>
      <c r="V1342" s="24">
        <f>IFERROR(INDEX(Einkommen!$B$1:$B$17,MATCH(Original!U1342,Einkommen!$A$1:$A$17,0)),"")</f>
        <v>1</v>
      </c>
      <c r="W1342" s="24">
        <f>IF(Original!V1342="","",Original!V1342+1)</f>
        <v>4</v>
      </c>
      <c r="X1342" s="24" t="str">
        <f>IF(Original!W1342="","",Original!W1342+1)</f>
        <v/>
      </c>
      <c r="Y1342" s="25" t="str">
        <f>IF(Original!X1342="ja",1,IF(Original!X1342="nein",0,""))</f>
        <v/>
      </c>
      <c r="Z1342" s="25">
        <f>IF(Original!Y1342="ja",0,IF(Original!Y1342="nein",1,""))</f>
        <v>0</v>
      </c>
      <c r="AA1342" s="25" t="str">
        <f>IF(OR(Original!Z1342="Meine Meinung zu Amazon hat meine Entscheidung im ersten Teil des Fragebogens nicht beeinflusst.",neu!C1342=0),0,IF(AND(Original!Z1342="Ich habe mich wegen meiner Amazon-Vorbehalte im ersten Teil des Fragebogens fÃ¼r das Spenden entschieden.",neu!C1342=1),1,""))</f>
        <v/>
      </c>
      <c r="AB1342" s="19"/>
    </row>
    <row r="1343" spans="1:28" x14ac:dyDescent="0.3">
      <c r="A1343" s="17">
        <f>IF(ISBLANK(Original!C1343),1,0)</f>
        <v>0</v>
      </c>
      <c r="B1343" s="2" t="str">
        <f>MID(Original!D1343,8,1)&amp;MID(Original!F1343,8,1)</f>
        <v>A</v>
      </c>
      <c r="C1343" s="17">
        <f t="shared" si="100"/>
        <v>1</v>
      </c>
      <c r="D1343" s="18">
        <f>Original!G1343+1</f>
        <v>3</v>
      </c>
      <c r="E1343" s="18">
        <f>Original!H1343+1</f>
        <v>4</v>
      </c>
      <c r="F1343" s="18">
        <f>10-Original!I1343+1</f>
        <v>3</v>
      </c>
      <c r="G1343" s="18">
        <f>Original!J1343+1</f>
        <v>4</v>
      </c>
      <c r="H1343" s="18">
        <f>Original!K1343+1</f>
        <v>4</v>
      </c>
      <c r="I1343" s="18">
        <f>10-Original!L1343+1</f>
        <v>2</v>
      </c>
      <c r="J1343" s="4">
        <f t="shared" si="101"/>
        <v>3.3333333333333335</v>
      </c>
      <c r="K1343" s="18">
        <f>Original!M1343</f>
        <v>6</v>
      </c>
      <c r="L1343" s="20">
        <f>IF(RIGHT(Original!N1343,3)="â‚¬",LEFT(Original!N1343,(LEN(Original!N1343)-3)),Original!N1343)</f>
        <v>30</v>
      </c>
      <c r="M1343" s="21">
        <f t="shared" si="102"/>
        <v>30</v>
      </c>
      <c r="N1343" s="5">
        <f t="shared" si="103"/>
        <v>30</v>
      </c>
      <c r="O1343" s="5">
        <f t="shared" si="104"/>
        <v>30</v>
      </c>
      <c r="P1343" s="22" t="str">
        <f>IF(Original!O1343="mÃ¤nnlich","0",IF(Original!O1343="weiblich","1",""))</f>
        <v>1</v>
      </c>
      <c r="Q1343" s="22">
        <f>IFERROR(INDEX(Alter!$B$1:$B$7,MATCH(LEFT(Original!P1343,5),Alter!$A$1:$A$7,0)),"")</f>
        <v>2</v>
      </c>
      <c r="R1343" s="23">
        <f>IFERROR(INDEX(Abschluss!$B$1:$B$10,MATCH(Original!Q1343,Abschluss!$A$1:$A$10,0)),"")</f>
        <v>7</v>
      </c>
      <c r="S1343" s="23">
        <f>IFERROR(INDEX(Tätigkeit!$B$1:$B$10,MATCH(Original!R1343,Tätigkeit!$A$1:$A$10,0)),"")</f>
        <v>1</v>
      </c>
      <c r="T1343" s="23">
        <f>IFERROR(INDEX(Berufsfeld!$B$1:$B$16,MATCH(Original!S1343,Berufsfeld!$A$1:$A$16,0)),"")</f>
        <v>2</v>
      </c>
      <c r="U1343" s="23">
        <f>IFERROR(INDEX(Studium!$B$1:$B$11,MATCH(Original!T1343,Studium!$A$1:$A$11,0)),"")</f>
        <v>5</v>
      </c>
      <c r="V1343" s="24">
        <f>IFERROR(INDEX(Einkommen!$B$1:$B$17,MATCH(Original!U1343,Einkommen!$A$1:$A$17,0)),"")</f>
        <v>2</v>
      </c>
      <c r="W1343" s="24">
        <f>IF(Original!V1343="","",Original!V1343+1)</f>
        <v>3</v>
      </c>
      <c r="X1343" s="24">
        <f>IF(Original!W1343="","",Original!W1343+1)</f>
        <v>3</v>
      </c>
      <c r="Y1343" s="25">
        <f>IF(Original!X1343="ja",1,IF(Original!X1343="nein",0,""))</f>
        <v>1</v>
      </c>
      <c r="Z1343" s="25">
        <f>IF(Original!Y1343="ja",0,IF(Original!Y1343="nein",1,""))</f>
        <v>0</v>
      </c>
      <c r="AA1343" s="25">
        <f>IF(OR(Original!Z1343="Meine Meinung zu Amazon hat meine Entscheidung im ersten Teil des Fragebogens nicht beeinflusst.",neu!C1343=0),0,IF(AND(Original!Z1343="Ich habe mich wegen meiner Amazon-Vorbehalte im ersten Teil des Fragebogens fÃ¼r das Spenden entschieden.",neu!C1343=1),1,""))</f>
        <v>1</v>
      </c>
      <c r="AB1343" s="19"/>
    </row>
    <row r="1344" spans="1:28" x14ac:dyDescent="0.3">
      <c r="A1344" s="17">
        <f>IF(ISBLANK(Original!C1344),1,0)</f>
        <v>1</v>
      </c>
      <c r="B1344" s="2" t="str">
        <f>MID(Original!D1344,8,1)&amp;MID(Original!F1344,8,1)</f>
        <v>A</v>
      </c>
      <c r="C1344" s="17">
        <f t="shared" si="100"/>
        <v>1</v>
      </c>
      <c r="D1344" s="18">
        <f>Original!G1344+1</f>
        <v>10</v>
      </c>
      <c r="E1344" s="18">
        <f>Original!H1344+1</f>
        <v>4</v>
      </c>
      <c r="F1344" s="18">
        <f>10-Original!I1344+1</f>
        <v>5</v>
      </c>
      <c r="G1344" s="18">
        <f>Original!J1344+1</f>
        <v>7</v>
      </c>
      <c r="H1344" s="18">
        <f>Original!K1344+1</f>
        <v>1</v>
      </c>
      <c r="I1344" s="18">
        <f>10-Original!L1344+1</f>
        <v>5</v>
      </c>
      <c r="J1344" s="4">
        <f t="shared" si="101"/>
        <v>5.333333333333333</v>
      </c>
      <c r="K1344" s="18">
        <f>Original!M1344</f>
        <v>9</v>
      </c>
      <c r="L1344" s="20">
        <f>IF(RIGHT(Original!N1344,3)="â‚¬",LEFT(Original!N1344,(LEN(Original!N1344)-3)),Original!N1344)</f>
        <v>200</v>
      </c>
      <c r="M1344" s="21">
        <f t="shared" si="102"/>
        <v>200</v>
      </c>
      <c r="N1344" s="5">
        <f t="shared" si="103"/>
        <v>200</v>
      </c>
      <c r="O1344" s="5">
        <f t="shared" si="104"/>
        <v>200</v>
      </c>
      <c r="P1344" s="22" t="str">
        <f>IF(Original!O1344="mÃ¤nnlich","0",IF(Original!O1344="weiblich","1",""))</f>
        <v>1</v>
      </c>
      <c r="Q1344" s="22">
        <f>IFERROR(INDEX(Alter!$B$1:$B$7,MATCH(LEFT(Original!P1344,5),Alter!$A$1:$A$7,0)),"")</f>
        <v>2</v>
      </c>
      <c r="R1344" s="23">
        <f>IFERROR(INDEX(Abschluss!$B$1:$B$10,MATCH(Original!Q1344,Abschluss!$A$1:$A$10,0)),"")</f>
        <v>4</v>
      </c>
      <c r="S1344" s="23">
        <f>IFERROR(INDEX(Tätigkeit!$B$1:$B$10,MATCH(Original!R1344,Tätigkeit!$A$1:$A$10,0)),"")</f>
        <v>1</v>
      </c>
      <c r="T1344" s="23">
        <f>IFERROR(INDEX(Berufsfeld!$B$1:$B$16,MATCH(Original!S1344,Berufsfeld!$A$1:$A$16,0)),"")</f>
        <v>1</v>
      </c>
      <c r="U1344" s="23">
        <f>IFERROR(INDEX(Studium!$B$1:$B$11,MATCH(Original!T1344,Studium!$A$1:$A$11,0)),"")</f>
        <v>2</v>
      </c>
      <c r="V1344" s="24">
        <f>IFERROR(INDEX(Einkommen!$B$1:$B$17,MATCH(Original!U1344,Einkommen!$A$1:$A$17,0)),"")</f>
        <v>2</v>
      </c>
      <c r="W1344" s="24">
        <f>IF(Original!V1344="","",Original!V1344+1)</f>
        <v>2</v>
      </c>
      <c r="X1344" s="24">
        <f>IF(Original!W1344="","",Original!W1344+1)</f>
        <v>3</v>
      </c>
      <c r="Y1344" s="25">
        <f>IF(Original!X1344="ja",1,IF(Original!X1344="nein",0,""))</f>
        <v>1</v>
      </c>
      <c r="Z1344" s="25">
        <f>IF(Original!Y1344="ja",0,IF(Original!Y1344="nein",1,""))</f>
        <v>1</v>
      </c>
      <c r="AA1344" s="25">
        <f>IF(OR(Original!Z1344="Meine Meinung zu Amazon hat meine Entscheidung im ersten Teil des Fragebogens nicht beeinflusst.",neu!C1344=0),0,IF(AND(Original!Z1344="Ich habe mich wegen meiner Amazon-Vorbehalte im ersten Teil des Fragebogens fÃ¼r das Spenden entschieden.",neu!C1344=1),1,""))</f>
        <v>0</v>
      </c>
      <c r="AB1344" s="19"/>
    </row>
    <row r="1345" spans="1:28" x14ac:dyDescent="0.3">
      <c r="A1345" s="17">
        <f>IF(ISBLANK(Original!C1345),1,0)</f>
        <v>0</v>
      </c>
      <c r="B1345" s="2" t="str">
        <f>MID(Original!D1345,8,1)&amp;MID(Original!F1345,8,1)</f>
        <v>A</v>
      </c>
      <c r="C1345" s="17">
        <f t="shared" si="100"/>
        <v>1</v>
      </c>
      <c r="D1345" s="18">
        <f>Original!G1345+1</f>
        <v>5</v>
      </c>
      <c r="E1345" s="18">
        <f>Original!H1345+1</f>
        <v>3</v>
      </c>
      <c r="F1345" s="18">
        <f>10-Original!I1345+1</f>
        <v>8</v>
      </c>
      <c r="G1345" s="18">
        <f>Original!J1345+1</f>
        <v>3</v>
      </c>
      <c r="H1345" s="18">
        <f>Original!K1345+1</f>
        <v>4</v>
      </c>
      <c r="I1345" s="18">
        <f>10-Original!L1345+1</f>
        <v>5</v>
      </c>
      <c r="J1345" s="4">
        <f t="shared" si="101"/>
        <v>4.666666666666667</v>
      </c>
      <c r="K1345" s="18">
        <f>Original!M1345</f>
        <v>7</v>
      </c>
      <c r="L1345" s="20">
        <f>IF(RIGHT(Original!N1345,3)="â‚¬",LEFT(Original!N1345,(LEN(Original!N1345)-3)),Original!N1345)</f>
        <v>50</v>
      </c>
      <c r="M1345" s="21">
        <f t="shared" si="102"/>
        <v>50</v>
      </c>
      <c r="N1345" s="5">
        <f t="shared" si="103"/>
        <v>50</v>
      </c>
      <c r="O1345" s="5">
        <f t="shared" si="104"/>
        <v>50</v>
      </c>
      <c r="P1345" s="22" t="str">
        <f>IF(Original!O1345="mÃ¤nnlich","0",IF(Original!O1345="weiblich","1",""))</f>
        <v>0</v>
      </c>
      <c r="Q1345" s="22">
        <f>IFERROR(INDEX(Alter!$B$1:$B$7,MATCH(LEFT(Original!P1345,5),Alter!$A$1:$A$7,0)),"")</f>
        <v>2</v>
      </c>
      <c r="R1345" s="23">
        <f>IFERROR(INDEX(Abschluss!$B$1:$B$10,MATCH(Original!Q1345,Abschluss!$A$1:$A$10,0)),"")</f>
        <v>7</v>
      </c>
      <c r="S1345" s="23">
        <f>IFERROR(INDEX(Tätigkeit!$B$1:$B$10,MATCH(Original!R1345,Tätigkeit!$A$1:$A$10,0)),"")</f>
        <v>1</v>
      </c>
      <c r="T1345" s="23">
        <f>IFERROR(INDEX(Berufsfeld!$B$1:$B$16,MATCH(Original!S1345,Berufsfeld!$A$1:$A$16,0)),"")</f>
        <v>1</v>
      </c>
      <c r="U1345" s="23">
        <f>IFERROR(INDEX(Studium!$B$1:$B$11,MATCH(Original!T1345,Studium!$A$1:$A$11,0)),"")</f>
        <v>2</v>
      </c>
      <c r="V1345" s="24">
        <f>IFERROR(INDEX(Einkommen!$B$1:$B$17,MATCH(Original!U1345,Einkommen!$A$1:$A$17,0)),"")</f>
        <v>2</v>
      </c>
      <c r="W1345" s="24">
        <f>IF(Original!V1345="","",Original!V1345+1)</f>
        <v>6</v>
      </c>
      <c r="X1345" s="24">
        <f>IF(Original!W1345="","",Original!W1345+1)</f>
        <v>3</v>
      </c>
      <c r="Y1345" s="25">
        <f>IF(Original!X1345="ja",1,IF(Original!X1345="nein",0,""))</f>
        <v>1</v>
      </c>
      <c r="Z1345" s="25">
        <f>IF(Original!Y1345="ja",0,IF(Original!Y1345="nein",1,""))</f>
        <v>0</v>
      </c>
      <c r="AA1345" s="25">
        <f>IF(OR(Original!Z1345="Meine Meinung zu Amazon hat meine Entscheidung im ersten Teil des Fragebogens nicht beeinflusst.",neu!C1345=0),0,IF(AND(Original!Z1345="Ich habe mich wegen meiner Amazon-Vorbehalte im ersten Teil des Fragebogens fÃ¼r das Spenden entschieden.",neu!C1345=1),1,""))</f>
        <v>0</v>
      </c>
      <c r="AB1345" s="19"/>
    </row>
    <row r="1346" spans="1:28" x14ac:dyDescent="0.3">
      <c r="A1346" s="17">
        <f>IF(ISBLANK(Original!C1346),1,0)</f>
        <v>1</v>
      </c>
      <c r="B1346" s="2" t="str">
        <f>MID(Original!D1346,8,1)&amp;MID(Original!F1346,8,1)</f>
        <v>A</v>
      </c>
      <c r="C1346" s="17">
        <f t="shared" si="100"/>
        <v>1</v>
      </c>
      <c r="D1346" s="18">
        <f>Original!G1346+1</f>
        <v>4</v>
      </c>
      <c r="E1346" s="18">
        <f>Original!H1346+1</f>
        <v>3</v>
      </c>
      <c r="F1346" s="18">
        <f>10-Original!I1346+1</f>
        <v>1</v>
      </c>
      <c r="G1346" s="18">
        <f>Original!J1346+1</f>
        <v>4</v>
      </c>
      <c r="H1346" s="18">
        <f>Original!K1346+1</f>
        <v>4</v>
      </c>
      <c r="I1346" s="18">
        <f>10-Original!L1346+1</f>
        <v>3</v>
      </c>
      <c r="J1346" s="4">
        <f t="shared" si="101"/>
        <v>3.1666666666666665</v>
      </c>
      <c r="K1346" s="18">
        <f>Original!M1346</f>
        <v>8</v>
      </c>
      <c r="L1346" s="20">
        <f>IF(RIGHT(Original!N1346,3)="â‚¬",LEFT(Original!N1346,(LEN(Original!N1346)-3)),Original!N1346)</f>
        <v>100</v>
      </c>
      <c r="M1346" s="21">
        <f t="shared" si="102"/>
        <v>100</v>
      </c>
      <c r="N1346" s="5">
        <f t="shared" si="103"/>
        <v>100</v>
      </c>
      <c r="O1346" s="5">
        <f t="shared" si="104"/>
        <v>100</v>
      </c>
      <c r="P1346" s="22" t="str">
        <f>IF(Original!O1346="mÃ¤nnlich","0",IF(Original!O1346="weiblich","1",""))</f>
        <v>0</v>
      </c>
      <c r="Q1346" s="22">
        <f>IFERROR(INDEX(Alter!$B$1:$B$7,MATCH(LEFT(Original!P1346,5),Alter!$A$1:$A$7,0)),"")</f>
        <v>2</v>
      </c>
      <c r="R1346" s="23">
        <f>IFERROR(INDEX(Abschluss!$B$1:$B$10,MATCH(Original!Q1346,Abschluss!$A$1:$A$10,0)),"")</f>
        <v>4</v>
      </c>
      <c r="S1346" s="23">
        <f>IFERROR(INDEX(Tätigkeit!$B$1:$B$10,MATCH(Original!R1346,Tätigkeit!$A$1:$A$10,0)),"")</f>
        <v>1</v>
      </c>
      <c r="T1346" s="23" t="str">
        <f>IFERROR(INDEX(Berufsfeld!$B$1:$B$16,MATCH(Original!S1346,Berufsfeld!$A$1:$A$16,0)),"")</f>
        <v/>
      </c>
      <c r="U1346" s="23">
        <f>IFERROR(INDEX(Studium!$B$1:$B$11,MATCH(Original!T1346,Studium!$A$1:$A$11,0)),"")</f>
        <v>4</v>
      </c>
      <c r="V1346" s="24">
        <f>IFERROR(INDEX(Einkommen!$B$1:$B$17,MATCH(Original!U1346,Einkommen!$A$1:$A$17,0)),"")</f>
        <v>2</v>
      </c>
      <c r="W1346" s="24" t="str">
        <f>IF(Original!V1346="","",Original!V1346+1)</f>
        <v/>
      </c>
      <c r="X1346" s="24">
        <f>IF(Original!W1346="","",Original!W1346+1)</f>
        <v>2</v>
      </c>
      <c r="Y1346" s="25">
        <f>IF(Original!X1346="ja",1,IF(Original!X1346="nein",0,""))</f>
        <v>1</v>
      </c>
      <c r="Z1346" s="25">
        <f>IF(Original!Y1346="ja",0,IF(Original!Y1346="nein",1,""))</f>
        <v>0</v>
      </c>
      <c r="AA1346" s="25">
        <f>IF(OR(Original!Z1346="Meine Meinung zu Amazon hat meine Entscheidung im ersten Teil des Fragebogens nicht beeinflusst.",neu!C1346=0),0,IF(AND(Original!Z1346="Ich habe mich wegen meiner Amazon-Vorbehalte im ersten Teil des Fragebogens fÃ¼r das Spenden entschieden.",neu!C1346=1),1,""))</f>
        <v>0</v>
      </c>
      <c r="AB1346" s="19"/>
    </row>
    <row r="1347" spans="1:28" x14ac:dyDescent="0.3">
      <c r="A1347" s="17">
        <f>IF(ISBLANK(Original!C1347),1,0)</f>
        <v>0</v>
      </c>
      <c r="B1347" s="2" t="str">
        <f>MID(Original!D1347,8,1)&amp;MID(Original!F1347,8,1)</f>
        <v>B</v>
      </c>
      <c r="C1347" s="17">
        <f t="shared" ref="C1347:C1410" si="105">IF(B1347="A",1,IF(B1347="B",0,""))</f>
        <v>0</v>
      </c>
      <c r="D1347" s="18">
        <f>Original!G1347+1</f>
        <v>2</v>
      </c>
      <c r="E1347" s="18">
        <f>Original!H1347+1</f>
        <v>3</v>
      </c>
      <c r="F1347" s="18">
        <f>10-Original!I1347+1</f>
        <v>8</v>
      </c>
      <c r="G1347" s="18">
        <f>Original!J1347+1</f>
        <v>3</v>
      </c>
      <c r="H1347" s="18">
        <f>Original!K1347+1</f>
        <v>2</v>
      </c>
      <c r="I1347" s="18">
        <f>10-Original!L1347+1</f>
        <v>5</v>
      </c>
      <c r="J1347" s="4">
        <f t="shared" ref="J1347:J1410" si="106">SUM(D1347:I1347)/6</f>
        <v>3.8333333333333335</v>
      </c>
      <c r="K1347" s="18">
        <f>Original!M1347</f>
        <v>4</v>
      </c>
      <c r="L1347" s="20" t="str">
        <f>IF(RIGHT(Original!N1347,3)="â‚¬",LEFT(Original!N1347,(LEN(Original!N1347)-3)),Original!N1347)</f>
        <v>20 Euro</v>
      </c>
      <c r="M1347" s="21" t="str">
        <f t="shared" ref="M1347:M1410" si="107">IF(OR(RIGHT(L1347,5)="Euro ",RIGHT(L1347,5)=" Euro"),LEFT(L1347,LEN(L1347)-5),L1347)</f>
        <v>20</v>
      </c>
      <c r="N1347" s="5" t="str">
        <f t="shared" ref="N1347:N1410" si="108">M1347</f>
        <v>20</v>
      </c>
      <c r="O1347" s="5">
        <f t="shared" ref="O1347:O1410" si="109">INT($N1347)</f>
        <v>20</v>
      </c>
      <c r="P1347" s="22" t="str">
        <f>IF(Original!O1347="mÃ¤nnlich","0",IF(Original!O1347="weiblich","1",""))</f>
        <v>1</v>
      </c>
      <c r="Q1347" s="22">
        <f>IFERROR(INDEX(Alter!$B$1:$B$7,MATCH(LEFT(Original!P1347,5),Alter!$A$1:$A$7,0)),"")</f>
        <v>2</v>
      </c>
      <c r="R1347" s="23">
        <f>IFERROR(INDEX(Abschluss!$B$1:$B$10,MATCH(Original!Q1347,Abschluss!$A$1:$A$10,0)),"")</f>
        <v>4</v>
      </c>
      <c r="S1347" s="23">
        <f>IFERROR(INDEX(Tätigkeit!$B$1:$B$10,MATCH(Original!R1347,Tätigkeit!$A$1:$A$10,0)),"")</f>
        <v>1</v>
      </c>
      <c r="T1347" s="23">
        <f>IFERROR(INDEX(Berufsfeld!$B$1:$B$16,MATCH(Original!S1347,Berufsfeld!$A$1:$A$16,0)),"")</f>
        <v>1</v>
      </c>
      <c r="U1347" s="23">
        <f>IFERROR(INDEX(Studium!$B$1:$B$11,MATCH(Original!T1347,Studium!$A$1:$A$11,0)),"")</f>
        <v>7</v>
      </c>
      <c r="V1347" s="24">
        <f>IFERROR(INDEX(Einkommen!$B$1:$B$17,MATCH(Original!U1347,Einkommen!$A$1:$A$17,0)),"")</f>
        <v>2</v>
      </c>
      <c r="W1347" s="24">
        <f>IF(Original!V1347="","",Original!V1347+1)</f>
        <v>2</v>
      </c>
      <c r="X1347" s="24">
        <f>IF(Original!W1347="","",Original!W1347+1)</f>
        <v>4</v>
      </c>
      <c r="Y1347" s="25">
        <f>IF(Original!X1347="ja",1,IF(Original!X1347="nein",0,""))</f>
        <v>0</v>
      </c>
      <c r="Z1347" s="25">
        <f>IF(Original!Y1347="ja",0,IF(Original!Y1347="nein",1,""))</f>
        <v>0</v>
      </c>
      <c r="AA1347" s="25">
        <f>IF(OR(Original!Z1347="Meine Meinung zu Amazon hat meine Entscheidung im ersten Teil des Fragebogens nicht beeinflusst.",neu!C1347=0),0,IF(AND(Original!Z1347="Ich habe mich wegen meiner Amazon-Vorbehalte im ersten Teil des Fragebogens fÃ¼r das Spenden entschieden.",neu!C1347=1),1,""))</f>
        <v>0</v>
      </c>
      <c r="AB1347" s="19"/>
    </row>
    <row r="1348" spans="1:28" x14ac:dyDescent="0.3">
      <c r="A1348" s="17">
        <f>IF(ISBLANK(Original!C1348),1,0)</f>
        <v>0</v>
      </c>
      <c r="B1348" s="2" t="str">
        <f>MID(Original!D1348,8,1)&amp;MID(Original!F1348,8,1)</f>
        <v>A</v>
      </c>
      <c r="C1348" s="17">
        <f t="shared" si="105"/>
        <v>1</v>
      </c>
      <c r="D1348" s="18">
        <f>Original!G1348+1</f>
        <v>8</v>
      </c>
      <c r="E1348" s="18">
        <f>Original!H1348+1</f>
        <v>3</v>
      </c>
      <c r="F1348" s="18">
        <f>10-Original!I1348+1</f>
        <v>4</v>
      </c>
      <c r="G1348" s="18">
        <f>Original!J1348+1</f>
        <v>7</v>
      </c>
      <c r="H1348" s="18">
        <f>Original!K1348+1</f>
        <v>6</v>
      </c>
      <c r="I1348" s="18">
        <f>10-Original!L1348+1</f>
        <v>8</v>
      </c>
      <c r="J1348" s="4">
        <f t="shared" si="106"/>
        <v>6</v>
      </c>
      <c r="K1348" s="18">
        <f>Original!M1348</f>
        <v>9</v>
      </c>
      <c r="L1348" s="20">
        <f>IF(RIGHT(Original!N1348,3)="â‚¬",LEFT(Original!N1348,(LEN(Original!N1348)-3)),Original!N1348)</f>
        <v>200</v>
      </c>
      <c r="M1348" s="21">
        <f t="shared" si="107"/>
        <v>200</v>
      </c>
      <c r="N1348" s="5">
        <f t="shared" si="108"/>
        <v>200</v>
      </c>
      <c r="O1348" s="5">
        <f t="shared" si="109"/>
        <v>200</v>
      </c>
      <c r="P1348" s="22" t="str">
        <f>IF(Original!O1348="mÃ¤nnlich","0",IF(Original!O1348="weiblich","1",""))</f>
        <v>0</v>
      </c>
      <c r="Q1348" s="22">
        <f>IFERROR(INDEX(Alter!$B$1:$B$7,MATCH(LEFT(Original!P1348,5),Alter!$A$1:$A$7,0)),"")</f>
        <v>2</v>
      </c>
      <c r="R1348" s="23">
        <f>IFERROR(INDEX(Abschluss!$B$1:$B$10,MATCH(Original!Q1348,Abschluss!$A$1:$A$10,0)),"")</f>
        <v>7</v>
      </c>
      <c r="S1348" s="23">
        <f>IFERROR(INDEX(Tätigkeit!$B$1:$B$10,MATCH(Original!R1348,Tätigkeit!$A$1:$A$10,0)),"")</f>
        <v>1</v>
      </c>
      <c r="T1348" s="23">
        <f>IFERROR(INDEX(Berufsfeld!$B$1:$B$16,MATCH(Original!S1348,Berufsfeld!$A$1:$A$16,0)),"")</f>
        <v>1</v>
      </c>
      <c r="U1348" s="23">
        <f>IFERROR(INDEX(Studium!$B$1:$B$11,MATCH(Original!T1348,Studium!$A$1:$A$11,0)),"")</f>
        <v>2</v>
      </c>
      <c r="V1348" s="24">
        <f>IFERROR(INDEX(Einkommen!$B$1:$B$17,MATCH(Original!U1348,Einkommen!$A$1:$A$17,0)),"")</f>
        <v>3</v>
      </c>
      <c r="W1348" s="24">
        <f>IF(Original!V1348="","",Original!V1348+1)</f>
        <v>4</v>
      </c>
      <c r="X1348" s="24">
        <f>IF(Original!W1348="","",Original!W1348+1)</f>
        <v>4</v>
      </c>
      <c r="Y1348" s="25">
        <f>IF(Original!X1348="ja",1,IF(Original!X1348="nein",0,""))</f>
        <v>1</v>
      </c>
      <c r="Z1348" s="25">
        <f>IF(Original!Y1348="ja",0,IF(Original!Y1348="nein",1,""))</f>
        <v>1</v>
      </c>
      <c r="AA1348" s="25">
        <f>IF(OR(Original!Z1348="Meine Meinung zu Amazon hat meine Entscheidung im ersten Teil des Fragebogens nicht beeinflusst.",neu!C1348=0),0,IF(AND(Original!Z1348="Ich habe mich wegen meiner Amazon-Vorbehalte im ersten Teil des Fragebogens fÃ¼r das Spenden entschieden.",neu!C1348=1),1,""))</f>
        <v>0</v>
      </c>
      <c r="AB1348" s="19"/>
    </row>
    <row r="1349" spans="1:28" x14ac:dyDescent="0.3">
      <c r="A1349" s="17">
        <f>IF(ISBLANK(Original!C1349),1,0)</f>
        <v>1</v>
      </c>
      <c r="B1349" s="2" t="str">
        <f>MID(Original!D1349,8,1)&amp;MID(Original!F1349,8,1)</f>
        <v>A</v>
      </c>
      <c r="C1349" s="17">
        <f t="shared" si="105"/>
        <v>1</v>
      </c>
      <c r="D1349" s="18">
        <f>Original!G1349+1</f>
        <v>7</v>
      </c>
      <c r="E1349" s="18">
        <f>Original!H1349+1</f>
        <v>6</v>
      </c>
      <c r="F1349" s="18">
        <f>10-Original!I1349+1</f>
        <v>2</v>
      </c>
      <c r="G1349" s="18">
        <f>Original!J1349+1</f>
        <v>3</v>
      </c>
      <c r="H1349" s="18">
        <f>Original!K1349+1</f>
        <v>1</v>
      </c>
      <c r="I1349" s="18">
        <f>10-Original!L1349+1</f>
        <v>3</v>
      </c>
      <c r="J1349" s="4">
        <f t="shared" si="106"/>
        <v>3.6666666666666665</v>
      </c>
      <c r="K1349" s="18">
        <f>Original!M1349</f>
        <v>10</v>
      </c>
      <c r="L1349" s="20">
        <f>IF(RIGHT(Original!N1349,3)="â‚¬",LEFT(Original!N1349,(LEN(Original!N1349)-3)),Original!N1349)</f>
        <v>200</v>
      </c>
      <c r="M1349" s="21">
        <f t="shared" si="107"/>
        <v>200</v>
      </c>
      <c r="N1349" s="5">
        <f t="shared" si="108"/>
        <v>200</v>
      </c>
      <c r="O1349" s="5">
        <f t="shared" si="109"/>
        <v>200</v>
      </c>
      <c r="P1349" s="22" t="str">
        <f>IF(Original!O1349="mÃ¤nnlich","0",IF(Original!O1349="weiblich","1",""))</f>
        <v>0</v>
      </c>
      <c r="Q1349" s="22">
        <f>IFERROR(INDEX(Alter!$B$1:$B$7,MATCH(LEFT(Original!P1349,5),Alter!$A$1:$A$7,0)),"")</f>
        <v>2</v>
      </c>
      <c r="R1349" s="23">
        <f>IFERROR(INDEX(Abschluss!$B$1:$B$10,MATCH(Original!Q1349,Abschluss!$A$1:$A$10,0)),"")</f>
        <v>4</v>
      </c>
      <c r="S1349" s="23">
        <f>IFERROR(INDEX(Tätigkeit!$B$1:$B$10,MATCH(Original!R1349,Tätigkeit!$A$1:$A$10,0)),"")</f>
        <v>1</v>
      </c>
      <c r="T1349" s="23">
        <f>IFERROR(INDEX(Berufsfeld!$B$1:$B$16,MATCH(Original!S1349,Berufsfeld!$A$1:$A$16,0)),"")</f>
        <v>4</v>
      </c>
      <c r="U1349" s="23">
        <f>IFERROR(INDEX(Studium!$B$1:$B$11,MATCH(Original!T1349,Studium!$A$1:$A$11,0)),"")</f>
        <v>3</v>
      </c>
      <c r="V1349" s="24">
        <f>IFERROR(INDEX(Einkommen!$B$1:$B$17,MATCH(Original!U1349,Einkommen!$A$1:$A$17,0)),"")</f>
        <v>1</v>
      </c>
      <c r="W1349" s="24">
        <f>IF(Original!V1349="","",Original!V1349+1)</f>
        <v>3</v>
      </c>
      <c r="X1349" s="24">
        <f>IF(Original!W1349="","",Original!W1349+1)</f>
        <v>1</v>
      </c>
      <c r="Y1349" s="25">
        <f>IF(Original!X1349="ja",1,IF(Original!X1349="nein",0,""))</f>
        <v>1</v>
      </c>
      <c r="Z1349" s="25">
        <f>IF(Original!Y1349="ja",0,IF(Original!Y1349="nein",1,""))</f>
        <v>0</v>
      </c>
      <c r="AA1349" s="25">
        <f>IF(OR(Original!Z1349="Meine Meinung zu Amazon hat meine Entscheidung im ersten Teil des Fragebogens nicht beeinflusst.",neu!C1349=0),0,IF(AND(Original!Z1349="Ich habe mich wegen meiner Amazon-Vorbehalte im ersten Teil des Fragebogens fÃ¼r das Spenden entschieden.",neu!C1349=1),1,""))</f>
        <v>1</v>
      </c>
      <c r="AB1349" s="19"/>
    </row>
    <row r="1350" spans="1:28" x14ac:dyDescent="0.3">
      <c r="A1350" s="17">
        <f>IF(ISBLANK(Original!C1350),1,0)</f>
        <v>1</v>
      </c>
      <c r="B1350" s="2" t="str">
        <f>MID(Original!D1350,8,1)&amp;MID(Original!F1350,8,1)</f>
        <v>B</v>
      </c>
      <c r="C1350" s="17">
        <f t="shared" si="105"/>
        <v>0</v>
      </c>
      <c r="D1350" s="18">
        <f>Original!G1350+1</f>
        <v>10</v>
      </c>
      <c r="E1350" s="18">
        <f>Original!H1350+1</f>
        <v>5</v>
      </c>
      <c r="F1350" s="18">
        <f>10-Original!I1350+1</f>
        <v>3</v>
      </c>
      <c r="G1350" s="18">
        <f>Original!J1350+1</f>
        <v>9</v>
      </c>
      <c r="H1350" s="18">
        <f>Original!K1350+1</f>
        <v>4</v>
      </c>
      <c r="I1350" s="18">
        <f>10-Original!L1350+1</f>
        <v>8</v>
      </c>
      <c r="J1350" s="4">
        <f t="shared" si="106"/>
        <v>6.5</v>
      </c>
      <c r="K1350" s="18">
        <f>Original!M1350</f>
        <v>3</v>
      </c>
      <c r="L1350" s="20">
        <f>IF(RIGHT(Original!N1350,3)="â‚¬",LEFT(Original!N1350,(LEN(Original!N1350)-3)),Original!N1350)</f>
        <v>0</v>
      </c>
      <c r="M1350" s="21">
        <f t="shared" si="107"/>
        <v>0</v>
      </c>
      <c r="N1350" s="5">
        <f t="shared" si="108"/>
        <v>0</v>
      </c>
      <c r="O1350" s="5">
        <f t="shared" si="109"/>
        <v>0</v>
      </c>
      <c r="P1350" s="22" t="str">
        <f>IF(Original!O1350="mÃ¤nnlich","0",IF(Original!O1350="weiblich","1",""))</f>
        <v>1</v>
      </c>
      <c r="Q1350" s="22">
        <f>IFERROR(INDEX(Alter!$B$1:$B$7,MATCH(LEFT(Original!P1350,5),Alter!$A$1:$A$7,0)),"")</f>
        <v>2</v>
      </c>
      <c r="R1350" s="23">
        <f>IFERROR(INDEX(Abschluss!$B$1:$B$10,MATCH(Original!Q1350,Abschluss!$A$1:$A$10,0)),"")</f>
        <v>5</v>
      </c>
      <c r="S1350" s="23">
        <f>IFERROR(INDEX(Tätigkeit!$B$1:$B$10,MATCH(Original!R1350,Tätigkeit!$A$1:$A$10,0)),"")</f>
        <v>1</v>
      </c>
      <c r="T1350" s="23">
        <f>IFERROR(INDEX(Berufsfeld!$B$1:$B$16,MATCH(Original!S1350,Berufsfeld!$A$1:$A$16,0)),"")</f>
        <v>1</v>
      </c>
      <c r="U1350" s="23">
        <f>IFERROR(INDEX(Studium!$B$1:$B$11,MATCH(Original!T1350,Studium!$A$1:$A$11,0)),"")</f>
        <v>7</v>
      </c>
      <c r="V1350" s="24">
        <f>IFERROR(INDEX(Einkommen!$B$1:$B$17,MATCH(Original!U1350,Einkommen!$A$1:$A$17,0)),"")</f>
        <v>1</v>
      </c>
      <c r="W1350" s="24">
        <f>IF(Original!V1350="","",Original!V1350+1)</f>
        <v>5</v>
      </c>
      <c r="X1350" s="24">
        <f>IF(Original!W1350="","",Original!W1350+1)</f>
        <v>4</v>
      </c>
      <c r="Y1350" s="25">
        <f>IF(Original!X1350="ja",1,IF(Original!X1350="nein",0,""))</f>
        <v>1</v>
      </c>
      <c r="Z1350" s="25">
        <f>IF(Original!Y1350="ja",0,IF(Original!Y1350="nein",1,""))</f>
        <v>0</v>
      </c>
      <c r="AA1350" s="25">
        <f>IF(OR(Original!Z1350="Meine Meinung zu Amazon hat meine Entscheidung im ersten Teil des Fragebogens nicht beeinflusst.",neu!C1350=0),0,IF(AND(Original!Z1350="Ich habe mich wegen meiner Amazon-Vorbehalte im ersten Teil des Fragebogens fÃ¼r das Spenden entschieden.",neu!C1350=1),1,""))</f>
        <v>0</v>
      </c>
      <c r="AB1350" s="19"/>
    </row>
    <row r="1351" spans="1:28" x14ac:dyDescent="0.3">
      <c r="A1351" s="17">
        <f>IF(ISBLANK(Original!C1351),1,0)</f>
        <v>0</v>
      </c>
      <c r="B1351" s="2" t="str">
        <f>MID(Original!D1351,8,1)&amp;MID(Original!F1351,8,1)</f>
        <v>A</v>
      </c>
      <c r="C1351" s="17">
        <f t="shared" si="105"/>
        <v>1</v>
      </c>
      <c r="D1351" s="18">
        <f>Original!G1351+1</f>
        <v>8</v>
      </c>
      <c r="E1351" s="18">
        <f>Original!H1351+1</f>
        <v>10</v>
      </c>
      <c r="F1351" s="18">
        <f>10-Original!I1351+1</f>
        <v>10</v>
      </c>
      <c r="G1351" s="18">
        <f>Original!J1351+1</f>
        <v>7</v>
      </c>
      <c r="H1351" s="18">
        <f>Original!K1351+1</f>
        <v>3</v>
      </c>
      <c r="I1351" s="18">
        <f>10-Original!L1351+1</f>
        <v>5</v>
      </c>
      <c r="J1351" s="4">
        <f t="shared" si="106"/>
        <v>7.166666666666667</v>
      </c>
      <c r="K1351" s="18">
        <f>Original!M1351</f>
        <v>9</v>
      </c>
      <c r="L1351" s="20" t="str">
        <f>IF(RIGHT(Original!N1351,3)="â‚¬",LEFT(Original!N1351,(LEN(Original!N1351)-3)),Original!N1351)</f>
        <v>100</v>
      </c>
      <c r="M1351" s="21" t="str">
        <f t="shared" si="107"/>
        <v>100</v>
      </c>
      <c r="N1351" s="5" t="str">
        <f t="shared" si="108"/>
        <v>100</v>
      </c>
      <c r="O1351" s="5">
        <f t="shared" si="109"/>
        <v>100</v>
      </c>
      <c r="P1351" s="22" t="str">
        <f>IF(Original!O1351="mÃ¤nnlich","0",IF(Original!O1351="weiblich","1",""))</f>
        <v>1</v>
      </c>
      <c r="Q1351" s="22">
        <f>IFERROR(INDEX(Alter!$B$1:$B$7,MATCH(LEFT(Original!P1351,5),Alter!$A$1:$A$7,0)),"")</f>
        <v>3</v>
      </c>
      <c r="R1351" s="23">
        <f>IFERROR(INDEX(Abschluss!$B$1:$B$10,MATCH(Original!Q1351,Abschluss!$A$1:$A$10,0)),"")</f>
        <v>8</v>
      </c>
      <c r="S1351" s="23">
        <f>IFERROR(INDEX(Tätigkeit!$B$1:$B$10,MATCH(Original!R1351,Tätigkeit!$A$1:$A$10,0)),"")</f>
        <v>2</v>
      </c>
      <c r="T1351" s="23">
        <f>IFERROR(INDEX(Berufsfeld!$B$1:$B$16,MATCH(Original!S1351,Berufsfeld!$A$1:$A$16,0)),"")</f>
        <v>8</v>
      </c>
      <c r="U1351" s="23">
        <f>IFERROR(INDEX(Studium!$B$1:$B$11,MATCH(Original!T1351,Studium!$A$1:$A$11,0)),"")</f>
        <v>5</v>
      </c>
      <c r="V1351" s="24">
        <f>IFERROR(INDEX(Einkommen!$B$1:$B$17,MATCH(Original!U1351,Einkommen!$A$1:$A$17,0)),"")</f>
        <v>3</v>
      </c>
      <c r="W1351" s="24">
        <f>IF(Original!V1351="","",Original!V1351+1)</f>
        <v>2</v>
      </c>
      <c r="X1351" s="24">
        <f>IF(Original!W1351="","",Original!W1351+1)</f>
        <v>3</v>
      </c>
      <c r="Y1351" s="25">
        <f>IF(Original!X1351="ja",1,IF(Original!X1351="nein",0,""))</f>
        <v>1</v>
      </c>
      <c r="Z1351" s="25">
        <f>IF(Original!Y1351="ja",0,IF(Original!Y1351="nein",1,""))</f>
        <v>1</v>
      </c>
      <c r="AA1351" s="25">
        <f>IF(OR(Original!Z1351="Meine Meinung zu Amazon hat meine Entscheidung im ersten Teil des Fragebogens nicht beeinflusst.",neu!C1351=0),0,IF(AND(Original!Z1351="Ich habe mich wegen meiner Amazon-Vorbehalte im ersten Teil des Fragebogens fÃ¼r das Spenden entschieden.",neu!C1351=1),1,""))</f>
        <v>0</v>
      </c>
      <c r="AB1351" s="19"/>
    </row>
    <row r="1352" spans="1:28" x14ac:dyDescent="0.3">
      <c r="A1352" s="17">
        <f>IF(ISBLANK(Original!C1352),1,0)</f>
        <v>0</v>
      </c>
      <c r="B1352" s="2" t="str">
        <f>MID(Original!D1352,8,1)&amp;MID(Original!F1352,8,1)</f>
        <v>B</v>
      </c>
      <c r="C1352" s="17">
        <f t="shared" si="105"/>
        <v>0</v>
      </c>
      <c r="D1352" s="18">
        <f>Original!G1352+1</f>
        <v>5</v>
      </c>
      <c r="E1352" s="18">
        <f>Original!H1352+1</f>
        <v>5</v>
      </c>
      <c r="F1352" s="18">
        <f>10-Original!I1352+1</f>
        <v>5</v>
      </c>
      <c r="G1352" s="18">
        <f>Original!J1352+1</f>
        <v>4</v>
      </c>
      <c r="H1352" s="18">
        <f>Original!K1352+1</f>
        <v>1</v>
      </c>
      <c r="I1352" s="18">
        <f>10-Original!L1352+1</f>
        <v>4</v>
      </c>
      <c r="J1352" s="4">
        <f t="shared" si="106"/>
        <v>4</v>
      </c>
      <c r="K1352" s="18">
        <f>Original!M1352</f>
        <v>10</v>
      </c>
      <c r="L1352" s="20">
        <f>IF(RIGHT(Original!N1352,3)="â‚¬",LEFT(Original!N1352,(LEN(Original!N1352)-3)),Original!N1352)</f>
        <v>200</v>
      </c>
      <c r="M1352" s="21">
        <f t="shared" si="107"/>
        <v>200</v>
      </c>
      <c r="N1352" s="5">
        <f t="shared" si="108"/>
        <v>200</v>
      </c>
      <c r="O1352" s="5">
        <f t="shared" si="109"/>
        <v>200</v>
      </c>
      <c r="P1352" s="22" t="str">
        <f>IF(Original!O1352="mÃ¤nnlich","0",IF(Original!O1352="weiblich","1",""))</f>
        <v>1</v>
      </c>
      <c r="Q1352" s="22">
        <f>IFERROR(INDEX(Alter!$B$1:$B$7,MATCH(LEFT(Original!P1352,5),Alter!$A$1:$A$7,0)),"")</f>
        <v>3</v>
      </c>
      <c r="R1352" s="23">
        <f>IFERROR(INDEX(Abschluss!$B$1:$B$10,MATCH(Original!Q1352,Abschluss!$A$1:$A$10,0)),"")</f>
        <v>8</v>
      </c>
      <c r="S1352" s="23">
        <f>IFERROR(INDEX(Tätigkeit!$B$1:$B$10,MATCH(Original!R1352,Tätigkeit!$A$1:$A$10,0)),"")</f>
        <v>2</v>
      </c>
      <c r="T1352" s="23">
        <f>IFERROR(INDEX(Berufsfeld!$B$1:$B$16,MATCH(Original!S1352,Berufsfeld!$A$1:$A$16,0)),"")</f>
        <v>4</v>
      </c>
      <c r="U1352" s="23">
        <f>IFERROR(INDEX(Studium!$B$1:$B$11,MATCH(Original!T1352,Studium!$A$1:$A$11,0)),"")</f>
        <v>4</v>
      </c>
      <c r="V1352" s="24">
        <f>IFERROR(INDEX(Einkommen!$B$1:$B$17,MATCH(Original!U1352,Einkommen!$A$1:$A$17,0)),"")</f>
        <v>5</v>
      </c>
      <c r="W1352" s="24">
        <f>IF(Original!V1352="","",Original!V1352+1)</f>
        <v>1</v>
      </c>
      <c r="X1352" s="24">
        <f>IF(Original!W1352="","",Original!W1352+1)</f>
        <v>3</v>
      </c>
      <c r="Y1352" s="25">
        <f>IF(Original!X1352="ja",1,IF(Original!X1352="nein",0,""))</f>
        <v>1</v>
      </c>
      <c r="Z1352" s="25">
        <f>IF(Original!Y1352="ja",0,IF(Original!Y1352="nein",1,""))</f>
        <v>1</v>
      </c>
      <c r="AA1352" s="25">
        <f>IF(OR(Original!Z1352="Meine Meinung zu Amazon hat meine Entscheidung im ersten Teil des Fragebogens nicht beeinflusst.",neu!C1352=0),0,IF(AND(Original!Z1352="Ich habe mich wegen meiner Amazon-Vorbehalte im ersten Teil des Fragebogens fÃ¼r das Spenden entschieden.",neu!C1352=1),1,""))</f>
        <v>0</v>
      </c>
      <c r="AB1352" s="19"/>
    </row>
    <row r="1353" spans="1:28" x14ac:dyDescent="0.3">
      <c r="A1353" s="17">
        <f>IF(ISBLANK(Original!C1353),1,0)</f>
        <v>0</v>
      </c>
      <c r="B1353" s="2" t="str">
        <f>MID(Original!D1353,8,1)&amp;MID(Original!F1353,8,1)</f>
        <v>A</v>
      </c>
      <c r="C1353" s="17">
        <f t="shared" si="105"/>
        <v>1</v>
      </c>
      <c r="D1353" s="18">
        <f>Original!G1353+1</f>
        <v>6</v>
      </c>
      <c r="E1353" s="18">
        <f>Original!H1353+1</f>
        <v>8</v>
      </c>
      <c r="F1353" s="18">
        <f>10-Original!I1353+1</f>
        <v>2</v>
      </c>
      <c r="G1353" s="18">
        <f>Original!J1353+1</f>
        <v>4</v>
      </c>
      <c r="H1353" s="18">
        <f>Original!K1353+1</f>
        <v>1</v>
      </c>
      <c r="I1353" s="18">
        <f>10-Original!L1353+1</f>
        <v>2</v>
      </c>
      <c r="J1353" s="4">
        <f t="shared" si="106"/>
        <v>3.8333333333333335</v>
      </c>
      <c r="K1353" s="18">
        <f>Original!M1353</f>
        <v>7</v>
      </c>
      <c r="L1353" s="20">
        <f>IF(RIGHT(Original!N1353,3)="â‚¬",LEFT(Original!N1353,(LEN(Original!N1353)-3)),Original!N1353)</f>
        <v>200</v>
      </c>
      <c r="M1353" s="21">
        <f t="shared" si="107"/>
        <v>200</v>
      </c>
      <c r="N1353" s="5">
        <f t="shared" si="108"/>
        <v>200</v>
      </c>
      <c r="O1353" s="5">
        <f t="shared" si="109"/>
        <v>200</v>
      </c>
      <c r="P1353" s="22" t="str">
        <f>IF(Original!O1353="mÃ¤nnlich","0",IF(Original!O1353="weiblich","1",""))</f>
        <v>1</v>
      </c>
      <c r="Q1353" s="22">
        <f>IFERROR(INDEX(Alter!$B$1:$B$7,MATCH(LEFT(Original!P1353,5),Alter!$A$1:$A$7,0)),"")</f>
        <v>3</v>
      </c>
      <c r="R1353" s="23">
        <f>IFERROR(INDEX(Abschluss!$B$1:$B$10,MATCH(Original!Q1353,Abschluss!$A$1:$A$10,0)),"")</f>
        <v>7</v>
      </c>
      <c r="S1353" s="23">
        <f>IFERROR(INDEX(Tätigkeit!$B$1:$B$10,MATCH(Original!R1353,Tätigkeit!$A$1:$A$10,0)),"")</f>
        <v>2</v>
      </c>
      <c r="T1353" s="23">
        <f>IFERROR(INDEX(Berufsfeld!$B$1:$B$16,MATCH(Original!S1353,Berufsfeld!$A$1:$A$16,0)),"")</f>
        <v>6</v>
      </c>
      <c r="U1353" s="23">
        <f>IFERROR(INDEX(Studium!$B$1:$B$11,MATCH(Original!T1353,Studium!$A$1:$A$11,0)),"")</f>
        <v>9</v>
      </c>
      <c r="V1353" s="24">
        <f>IFERROR(INDEX(Einkommen!$B$1:$B$17,MATCH(Original!U1353,Einkommen!$A$1:$A$17,0)),"")</f>
        <v>4</v>
      </c>
      <c r="W1353" s="24">
        <f>IF(Original!V1353="","",Original!V1353+1)</f>
        <v>4</v>
      </c>
      <c r="X1353" s="24">
        <f>IF(Original!W1353="","",Original!W1353+1)</f>
        <v>2</v>
      </c>
      <c r="Y1353" s="25">
        <f>IF(Original!X1353="ja",1,IF(Original!X1353="nein",0,""))</f>
        <v>0</v>
      </c>
      <c r="Z1353" s="25">
        <f>IF(Original!Y1353="ja",0,IF(Original!Y1353="nein",1,""))</f>
        <v>0</v>
      </c>
      <c r="AA1353" s="25">
        <f>IF(OR(Original!Z1353="Meine Meinung zu Amazon hat meine Entscheidung im ersten Teil des Fragebogens nicht beeinflusst.",neu!C1353=0),0,IF(AND(Original!Z1353="Ich habe mich wegen meiner Amazon-Vorbehalte im ersten Teil des Fragebogens fÃ¼r das Spenden entschieden.",neu!C1353=1),1,""))</f>
        <v>0</v>
      </c>
      <c r="AB1353" s="19"/>
    </row>
    <row r="1354" spans="1:28" x14ac:dyDescent="0.3">
      <c r="A1354" s="17">
        <f>IF(ISBLANK(Original!C1354),1,0)</f>
        <v>1</v>
      </c>
      <c r="B1354" s="2" t="str">
        <f>MID(Original!D1354,8,1)&amp;MID(Original!F1354,8,1)</f>
        <v>A</v>
      </c>
      <c r="C1354" s="17">
        <f t="shared" si="105"/>
        <v>1</v>
      </c>
      <c r="D1354" s="18">
        <f>Original!G1354+1</f>
        <v>4</v>
      </c>
      <c r="E1354" s="18">
        <f>Original!H1354+1</f>
        <v>8</v>
      </c>
      <c r="F1354" s="18">
        <f>10-Original!I1354+1</f>
        <v>6</v>
      </c>
      <c r="G1354" s="18">
        <f>Original!J1354+1</f>
        <v>8</v>
      </c>
      <c r="H1354" s="18">
        <f>Original!K1354+1</f>
        <v>4</v>
      </c>
      <c r="I1354" s="18">
        <f>10-Original!L1354+1</f>
        <v>6</v>
      </c>
      <c r="J1354" s="4">
        <f t="shared" si="106"/>
        <v>6</v>
      </c>
      <c r="K1354" s="18">
        <f>Original!M1354</f>
        <v>5</v>
      </c>
      <c r="L1354" s="20" t="str">
        <f>IF(RIGHT(Original!N1354,3)="â‚¬",LEFT(Original!N1354,(LEN(Original!N1354)-3)),Original!N1354)</f>
        <v xml:space="preserve">50 â‚¬ </v>
      </c>
      <c r="M1354" s="21" t="str">
        <f t="shared" si="107"/>
        <v xml:space="preserve">50 â‚¬ </v>
      </c>
      <c r="N1354" s="5">
        <v>50</v>
      </c>
      <c r="O1354" s="5">
        <f t="shared" si="109"/>
        <v>50</v>
      </c>
      <c r="P1354" s="22" t="str">
        <f>IF(Original!O1354="mÃ¤nnlich","0",IF(Original!O1354="weiblich","1",""))</f>
        <v>0</v>
      </c>
      <c r="Q1354" s="22">
        <f>IFERROR(INDEX(Alter!$B$1:$B$7,MATCH(LEFT(Original!P1354,5),Alter!$A$1:$A$7,0)),"")</f>
        <v>4</v>
      </c>
      <c r="R1354" s="23">
        <f>IFERROR(INDEX(Abschluss!$B$1:$B$10,MATCH(Original!Q1354,Abschluss!$A$1:$A$10,0)),"")</f>
        <v>4</v>
      </c>
      <c r="S1354" s="23">
        <f>IFERROR(INDEX(Tätigkeit!$B$1:$B$10,MATCH(Original!R1354,Tätigkeit!$A$1:$A$10,0)),"")</f>
        <v>5</v>
      </c>
      <c r="T1354" s="23">
        <f>IFERROR(INDEX(Berufsfeld!$B$1:$B$16,MATCH(Original!S1354,Berufsfeld!$A$1:$A$16,0)),"")</f>
        <v>7</v>
      </c>
      <c r="U1354" s="23">
        <f>IFERROR(INDEX(Studium!$B$1:$B$11,MATCH(Original!T1354,Studium!$A$1:$A$11,0)),"")</f>
        <v>7</v>
      </c>
      <c r="V1354" s="24">
        <f>IFERROR(INDEX(Einkommen!$B$1:$B$17,MATCH(Original!U1354,Einkommen!$A$1:$A$17,0)),"")</f>
        <v>5</v>
      </c>
      <c r="W1354" s="24">
        <f>IF(Original!V1354="","",Original!V1354+1)</f>
        <v>5</v>
      </c>
      <c r="X1354" s="24">
        <f>IF(Original!W1354="","",Original!W1354+1)</f>
        <v>5</v>
      </c>
      <c r="Y1354" s="25">
        <f>IF(Original!X1354="ja",1,IF(Original!X1354="nein",0,""))</f>
        <v>1</v>
      </c>
      <c r="Z1354" s="25">
        <f>IF(Original!Y1354="ja",0,IF(Original!Y1354="nein",1,""))</f>
        <v>0</v>
      </c>
      <c r="AA1354" s="25">
        <f>IF(OR(Original!Z1354="Meine Meinung zu Amazon hat meine Entscheidung im ersten Teil des Fragebogens nicht beeinflusst.",neu!C1354=0),0,IF(AND(Original!Z1354="Ich habe mich wegen meiner Amazon-Vorbehalte im ersten Teil des Fragebogens fÃ¼r das Spenden entschieden.",neu!C1354=1),1,""))</f>
        <v>1</v>
      </c>
      <c r="AB1354" s="19"/>
    </row>
    <row r="1355" spans="1:28" x14ac:dyDescent="0.3">
      <c r="A1355" s="17">
        <f>IF(ISBLANK(Original!C1355),1,0)</f>
        <v>0</v>
      </c>
      <c r="B1355" s="2" t="str">
        <f>MID(Original!D1355,8,1)&amp;MID(Original!F1355,8,1)</f>
        <v>B</v>
      </c>
      <c r="C1355" s="17">
        <f t="shared" si="105"/>
        <v>0</v>
      </c>
      <c r="D1355" s="18">
        <f>Original!G1355+1</f>
        <v>1</v>
      </c>
      <c r="E1355" s="18">
        <f>Original!H1355+1</f>
        <v>4</v>
      </c>
      <c r="F1355" s="18">
        <f>10-Original!I1355+1</f>
        <v>1</v>
      </c>
      <c r="G1355" s="18">
        <f>Original!J1355+1</f>
        <v>1</v>
      </c>
      <c r="H1355" s="18">
        <f>Original!K1355+1</f>
        <v>1</v>
      </c>
      <c r="I1355" s="18">
        <f>10-Original!L1355+1</f>
        <v>11</v>
      </c>
      <c r="J1355" s="4">
        <f t="shared" si="106"/>
        <v>3.1666666666666665</v>
      </c>
      <c r="K1355" s="18">
        <f>Original!M1355</f>
        <v>4</v>
      </c>
      <c r="L1355" s="20">
        <f>IF(RIGHT(Original!N1355,3)="â‚¬",LEFT(Original!N1355,(LEN(Original!N1355)-3)),Original!N1355)</f>
        <v>0</v>
      </c>
      <c r="M1355" s="21">
        <f t="shared" si="107"/>
        <v>0</v>
      </c>
      <c r="N1355" s="5">
        <f t="shared" si="108"/>
        <v>0</v>
      </c>
      <c r="O1355" s="5">
        <f t="shared" si="109"/>
        <v>0</v>
      </c>
      <c r="P1355" s="22" t="str">
        <f>IF(Original!O1355="mÃ¤nnlich","0",IF(Original!O1355="weiblich","1",""))</f>
        <v>0</v>
      </c>
      <c r="Q1355" s="22">
        <f>IFERROR(INDEX(Alter!$B$1:$B$7,MATCH(LEFT(Original!P1355,5),Alter!$A$1:$A$7,0)),"")</f>
        <v>3</v>
      </c>
      <c r="R1355" s="23">
        <f>IFERROR(INDEX(Abschluss!$B$1:$B$10,MATCH(Original!Q1355,Abschluss!$A$1:$A$10,0)),"")</f>
        <v>7</v>
      </c>
      <c r="S1355" s="23">
        <f>IFERROR(INDEX(Tätigkeit!$B$1:$B$10,MATCH(Original!R1355,Tätigkeit!$A$1:$A$10,0)),"")</f>
        <v>1</v>
      </c>
      <c r="T1355" s="23">
        <f>IFERROR(INDEX(Berufsfeld!$B$1:$B$16,MATCH(Original!S1355,Berufsfeld!$A$1:$A$16,0)),"")</f>
        <v>2</v>
      </c>
      <c r="U1355" s="23">
        <f>IFERROR(INDEX(Studium!$B$1:$B$11,MATCH(Original!T1355,Studium!$A$1:$A$11,0)),"")</f>
        <v>5</v>
      </c>
      <c r="V1355" s="24">
        <f>IFERROR(INDEX(Einkommen!$B$1:$B$17,MATCH(Original!U1355,Einkommen!$A$1:$A$17,0)),"")</f>
        <v>2</v>
      </c>
      <c r="W1355" s="24">
        <f>IF(Original!V1355="","",Original!V1355+1)</f>
        <v>1</v>
      </c>
      <c r="X1355" s="24">
        <f>IF(Original!W1355="","",Original!W1355+1)</f>
        <v>3</v>
      </c>
      <c r="Y1355" s="25">
        <f>IF(Original!X1355="ja",1,IF(Original!X1355="nein",0,""))</f>
        <v>1</v>
      </c>
      <c r="Z1355" s="25">
        <f>IF(Original!Y1355="ja",0,IF(Original!Y1355="nein",1,""))</f>
        <v>0</v>
      </c>
      <c r="AA1355" s="25">
        <f>IF(OR(Original!Z1355="Meine Meinung zu Amazon hat meine Entscheidung im ersten Teil des Fragebogens nicht beeinflusst.",neu!C1355=0),0,IF(AND(Original!Z1355="Ich habe mich wegen meiner Amazon-Vorbehalte im ersten Teil des Fragebogens fÃ¼r das Spenden entschieden.",neu!C1355=1),1,""))</f>
        <v>0</v>
      </c>
      <c r="AB1355" s="19"/>
    </row>
    <row r="1356" spans="1:28" x14ac:dyDescent="0.3">
      <c r="A1356" s="17">
        <f>IF(ISBLANK(Original!C1356),1,0)</f>
        <v>0</v>
      </c>
      <c r="B1356" s="2" t="str">
        <f>MID(Original!D1356,8,1)&amp;MID(Original!F1356,8,1)</f>
        <v>A</v>
      </c>
      <c r="C1356" s="17">
        <f t="shared" si="105"/>
        <v>1</v>
      </c>
      <c r="D1356" s="18">
        <f>Original!G1356+1</f>
        <v>5</v>
      </c>
      <c r="E1356" s="18">
        <f>Original!H1356+1</f>
        <v>5</v>
      </c>
      <c r="F1356" s="18">
        <f>10-Original!I1356+1</f>
        <v>6</v>
      </c>
      <c r="G1356" s="18">
        <f>Original!J1356+1</f>
        <v>3</v>
      </c>
      <c r="H1356" s="18">
        <f>Original!K1356+1</f>
        <v>2</v>
      </c>
      <c r="I1356" s="18">
        <f>10-Original!L1356+1</f>
        <v>6</v>
      </c>
      <c r="J1356" s="4">
        <f t="shared" si="106"/>
        <v>4.5</v>
      </c>
      <c r="K1356" s="18">
        <f>Original!M1356</f>
        <v>10</v>
      </c>
      <c r="L1356" s="20">
        <f>IF(RIGHT(Original!N1356,3)="â‚¬",LEFT(Original!N1356,(LEN(Original!N1356)-3)),Original!N1356)</f>
        <v>200</v>
      </c>
      <c r="M1356" s="21">
        <f t="shared" si="107"/>
        <v>200</v>
      </c>
      <c r="N1356" s="5">
        <f t="shared" si="108"/>
        <v>200</v>
      </c>
      <c r="O1356" s="5">
        <f t="shared" si="109"/>
        <v>200</v>
      </c>
      <c r="P1356" s="22" t="str">
        <f>IF(Original!O1356="mÃ¤nnlich","0",IF(Original!O1356="weiblich","1",""))</f>
        <v>1</v>
      </c>
      <c r="Q1356" s="22">
        <f>IFERROR(INDEX(Alter!$B$1:$B$7,MATCH(LEFT(Original!P1356,5),Alter!$A$1:$A$7,0)),"")</f>
        <v>2</v>
      </c>
      <c r="R1356" s="23">
        <f>IFERROR(INDEX(Abschluss!$B$1:$B$10,MATCH(Original!Q1356,Abschluss!$A$1:$A$10,0)),"")</f>
        <v>4</v>
      </c>
      <c r="S1356" s="23">
        <f>IFERROR(INDEX(Tätigkeit!$B$1:$B$10,MATCH(Original!R1356,Tätigkeit!$A$1:$A$10,0)),"")</f>
        <v>1</v>
      </c>
      <c r="T1356" s="23">
        <f>IFERROR(INDEX(Berufsfeld!$B$1:$B$16,MATCH(Original!S1356,Berufsfeld!$A$1:$A$16,0)),"")</f>
        <v>2</v>
      </c>
      <c r="U1356" s="23">
        <f>IFERROR(INDEX(Studium!$B$1:$B$11,MATCH(Original!T1356,Studium!$A$1:$A$11,0)),"")</f>
        <v>5</v>
      </c>
      <c r="V1356" s="24">
        <f>IFERROR(INDEX(Einkommen!$B$1:$B$17,MATCH(Original!U1356,Einkommen!$A$1:$A$17,0)),"")</f>
        <v>1</v>
      </c>
      <c r="W1356" s="24">
        <f>IF(Original!V1356="","",Original!V1356+1)</f>
        <v>3</v>
      </c>
      <c r="X1356" s="24">
        <f>IF(Original!W1356="","",Original!W1356+1)</f>
        <v>2</v>
      </c>
      <c r="Y1356" s="25">
        <f>IF(Original!X1356="ja",1,IF(Original!X1356="nein",0,""))</f>
        <v>1</v>
      </c>
      <c r="Z1356" s="25">
        <f>IF(Original!Y1356="ja",0,IF(Original!Y1356="nein",1,""))</f>
        <v>0</v>
      </c>
      <c r="AA1356" s="25">
        <f>IF(OR(Original!Z1356="Meine Meinung zu Amazon hat meine Entscheidung im ersten Teil des Fragebogens nicht beeinflusst.",neu!C1356=0),0,IF(AND(Original!Z1356="Ich habe mich wegen meiner Amazon-Vorbehalte im ersten Teil des Fragebogens fÃ¼r das Spenden entschieden.",neu!C1356=1),1,""))</f>
        <v>0</v>
      </c>
      <c r="AB1356" s="19"/>
    </row>
    <row r="1357" spans="1:28" x14ac:dyDescent="0.3">
      <c r="A1357" s="17">
        <f>IF(ISBLANK(Original!C1357),1,0)</f>
        <v>1</v>
      </c>
      <c r="B1357" s="2" t="str">
        <f>MID(Original!D1357,8,1)&amp;MID(Original!F1357,8,1)</f>
        <v>A</v>
      </c>
      <c r="C1357" s="17">
        <f t="shared" si="105"/>
        <v>1</v>
      </c>
      <c r="D1357" s="18">
        <f>Original!G1357+1</f>
        <v>5</v>
      </c>
      <c r="E1357" s="18">
        <f>Original!H1357+1</f>
        <v>5</v>
      </c>
      <c r="F1357" s="18">
        <f>10-Original!I1357+1</f>
        <v>4</v>
      </c>
      <c r="G1357" s="18">
        <f>Original!J1357+1</f>
        <v>4</v>
      </c>
      <c r="H1357" s="18">
        <f>Original!K1357+1</f>
        <v>6</v>
      </c>
      <c r="I1357" s="18">
        <f>10-Original!L1357+1</f>
        <v>4</v>
      </c>
      <c r="J1357" s="4">
        <f t="shared" si="106"/>
        <v>4.666666666666667</v>
      </c>
      <c r="K1357" s="18">
        <f>Original!M1357</f>
        <v>7</v>
      </c>
      <c r="L1357" s="20">
        <f>IF(RIGHT(Original!N1357,3)="â‚¬",LEFT(Original!N1357,(LEN(Original!N1357)-3)),Original!N1357)</f>
        <v>100</v>
      </c>
      <c r="M1357" s="21">
        <f t="shared" si="107"/>
        <v>100</v>
      </c>
      <c r="N1357" s="5">
        <f t="shared" si="108"/>
        <v>100</v>
      </c>
      <c r="O1357" s="5">
        <f t="shared" si="109"/>
        <v>100</v>
      </c>
      <c r="P1357" s="22" t="str">
        <f>IF(Original!O1357="mÃ¤nnlich","0",IF(Original!O1357="weiblich","1",""))</f>
        <v>0</v>
      </c>
      <c r="Q1357" s="22">
        <f>IFERROR(INDEX(Alter!$B$1:$B$7,MATCH(LEFT(Original!P1357,5),Alter!$A$1:$A$7,0)),"")</f>
        <v>3</v>
      </c>
      <c r="R1357" s="23">
        <f>IFERROR(INDEX(Abschluss!$B$1:$B$10,MATCH(Original!Q1357,Abschluss!$A$1:$A$10,0)),"")</f>
        <v>4</v>
      </c>
      <c r="S1357" s="23">
        <f>IFERROR(INDEX(Tätigkeit!$B$1:$B$10,MATCH(Original!R1357,Tätigkeit!$A$1:$A$10,0)),"")</f>
        <v>2</v>
      </c>
      <c r="T1357" s="23">
        <f>IFERROR(INDEX(Berufsfeld!$B$1:$B$16,MATCH(Original!S1357,Berufsfeld!$A$1:$A$16,0)),"")</f>
        <v>1</v>
      </c>
      <c r="U1357" s="23">
        <f>IFERROR(INDEX(Studium!$B$1:$B$11,MATCH(Original!T1357,Studium!$A$1:$A$11,0)),"")</f>
        <v>9</v>
      </c>
      <c r="V1357" s="24">
        <f>IFERROR(INDEX(Einkommen!$B$1:$B$17,MATCH(Original!U1357,Einkommen!$A$1:$A$17,0)),"")</f>
        <v>2</v>
      </c>
      <c r="W1357" s="24">
        <f>IF(Original!V1357="","",Original!V1357+1)</f>
        <v>5</v>
      </c>
      <c r="X1357" s="24">
        <f>IF(Original!W1357="","",Original!W1357+1)</f>
        <v>5</v>
      </c>
      <c r="Y1357" s="25">
        <f>IF(Original!X1357="ja",1,IF(Original!X1357="nein",0,""))</f>
        <v>1</v>
      </c>
      <c r="Z1357" s="25">
        <f>IF(Original!Y1357="ja",0,IF(Original!Y1357="nein",1,""))</f>
        <v>0</v>
      </c>
      <c r="AA1357" s="25">
        <f>IF(OR(Original!Z1357="Meine Meinung zu Amazon hat meine Entscheidung im ersten Teil des Fragebogens nicht beeinflusst.",neu!C1357=0),0,IF(AND(Original!Z1357="Ich habe mich wegen meiner Amazon-Vorbehalte im ersten Teil des Fragebogens fÃ¼r das Spenden entschieden.",neu!C1357=1),1,""))</f>
        <v>0</v>
      </c>
      <c r="AB1357" s="19"/>
    </row>
    <row r="1358" spans="1:28" x14ac:dyDescent="0.3">
      <c r="A1358" s="17">
        <f>IF(ISBLANK(Original!C1358),1,0)</f>
        <v>1</v>
      </c>
      <c r="B1358" s="2" t="str">
        <f>MID(Original!D1358,8,1)&amp;MID(Original!F1358,8,1)</f>
        <v>A</v>
      </c>
      <c r="C1358" s="17">
        <f t="shared" si="105"/>
        <v>1</v>
      </c>
      <c r="D1358" s="18">
        <f>Original!G1358+1</f>
        <v>3</v>
      </c>
      <c r="E1358" s="18">
        <f>Original!H1358+1</f>
        <v>1</v>
      </c>
      <c r="F1358" s="18">
        <f>10-Original!I1358+1</f>
        <v>2</v>
      </c>
      <c r="G1358" s="18">
        <f>Original!J1358+1</f>
        <v>2</v>
      </c>
      <c r="H1358" s="18">
        <f>Original!K1358+1</f>
        <v>1</v>
      </c>
      <c r="I1358" s="18">
        <f>10-Original!L1358+1</f>
        <v>6</v>
      </c>
      <c r="J1358" s="4">
        <f t="shared" si="106"/>
        <v>2.5</v>
      </c>
      <c r="K1358" s="18">
        <f>Original!M1358</f>
        <v>7</v>
      </c>
      <c r="L1358" s="20">
        <f>IF(RIGHT(Original!N1358,3)="â‚¬",LEFT(Original!N1358,(LEN(Original!N1358)-3)),Original!N1358)</f>
        <v>500</v>
      </c>
      <c r="M1358" s="21">
        <f t="shared" si="107"/>
        <v>500</v>
      </c>
      <c r="N1358" s="5">
        <f t="shared" si="108"/>
        <v>500</v>
      </c>
      <c r="O1358" s="5">
        <f t="shared" si="109"/>
        <v>500</v>
      </c>
      <c r="P1358" s="22" t="str">
        <f>IF(Original!O1358="mÃ¤nnlich","0",IF(Original!O1358="weiblich","1",""))</f>
        <v>1</v>
      </c>
      <c r="Q1358" s="22">
        <f>IFERROR(INDEX(Alter!$B$1:$B$7,MATCH(LEFT(Original!P1358,5),Alter!$A$1:$A$7,0)),"")</f>
        <v>2</v>
      </c>
      <c r="R1358" s="23">
        <f>IFERROR(INDEX(Abschluss!$B$1:$B$10,MATCH(Original!Q1358,Abschluss!$A$1:$A$10,0)),"")</f>
        <v>4</v>
      </c>
      <c r="S1358" s="23">
        <f>IFERROR(INDEX(Tätigkeit!$B$1:$B$10,MATCH(Original!R1358,Tätigkeit!$A$1:$A$10,0)),"")</f>
        <v>1</v>
      </c>
      <c r="T1358" s="23" t="str">
        <f>IFERROR(INDEX(Berufsfeld!$B$1:$B$16,MATCH(Original!S1358,Berufsfeld!$A$1:$A$16,0)),"")</f>
        <v/>
      </c>
      <c r="U1358" s="23">
        <f>IFERROR(INDEX(Studium!$B$1:$B$11,MATCH(Original!T1358,Studium!$A$1:$A$11,0)),"")</f>
        <v>9</v>
      </c>
      <c r="V1358" s="24">
        <f>IFERROR(INDEX(Einkommen!$B$1:$B$17,MATCH(Original!U1358,Einkommen!$A$1:$A$17,0)),"")</f>
        <v>1</v>
      </c>
      <c r="W1358" s="24">
        <f>IF(Original!V1358="","",Original!V1358+1)</f>
        <v>2</v>
      </c>
      <c r="X1358" s="24">
        <f>IF(Original!W1358="","",Original!W1358+1)</f>
        <v>2</v>
      </c>
      <c r="Y1358" s="25">
        <f>IF(Original!X1358="ja",1,IF(Original!X1358="nein",0,""))</f>
        <v>0</v>
      </c>
      <c r="Z1358" s="25">
        <f>IF(Original!Y1358="ja",0,IF(Original!Y1358="nein",1,""))</f>
        <v>1</v>
      </c>
      <c r="AA1358" s="25">
        <f>IF(OR(Original!Z1358="Meine Meinung zu Amazon hat meine Entscheidung im ersten Teil des Fragebogens nicht beeinflusst.",neu!C1358=0),0,IF(AND(Original!Z1358="Ich habe mich wegen meiner Amazon-Vorbehalte im ersten Teil des Fragebogens fÃ¼r das Spenden entschieden.",neu!C1358=1),1,""))</f>
        <v>0</v>
      </c>
      <c r="AB1358" s="19"/>
    </row>
    <row r="1359" spans="1:28" x14ac:dyDescent="0.3">
      <c r="A1359" s="17">
        <f>IF(ISBLANK(Original!C1359),1,0)</f>
        <v>0</v>
      </c>
      <c r="B1359" s="2" t="str">
        <f>MID(Original!D1359,8,1)&amp;MID(Original!F1359,8,1)</f>
        <v>A</v>
      </c>
      <c r="C1359" s="17">
        <f t="shared" si="105"/>
        <v>1</v>
      </c>
      <c r="D1359" s="18">
        <f>Original!G1359+1</f>
        <v>7</v>
      </c>
      <c r="E1359" s="18">
        <f>Original!H1359+1</f>
        <v>4</v>
      </c>
      <c r="F1359" s="18">
        <f>10-Original!I1359+1</f>
        <v>4</v>
      </c>
      <c r="G1359" s="18">
        <f>Original!J1359+1</f>
        <v>3</v>
      </c>
      <c r="H1359" s="18">
        <f>Original!K1359+1</f>
        <v>4</v>
      </c>
      <c r="I1359" s="18">
        <f>10-Original!L1359+1</f>
        <v>5</v>
      </c>
      <c r="J1359" s="4">
        <f t="shared" si="106"/>
        <v>4.5</v>
      </c>
      <c r="K1359" s="18">
        <f>Original!M1359</f>
        <v>8</v>
      </c>
      <c r="L1359" s="20">
        <f>IF(RIGHT(Original!N1359,3)="â‚¬",LEFT(Original!N1359,(LEN(Original!N1359)-3)),Original!N1359)</f>
        <v>100</v>
      </c>
      <c r="M1359" s="21">
        <f t="shared" si="107"/>
        <v>100</v>
      </c>
      <c r="N1359" s="5">
        <f t="shared" si="108"/>
        <v>100</v>
      </c>
      <c r="O1359" s="5">
        <f t="shared" si="109"/>
        <v>100</v>
      </c>
      <c r="P1359" s="22" t="str">
        <f>IF(Original!O1359="mÃ¤nnlich","0",IF(Original!O1359="weiblich","1",""))</f>
        <v>1</v>
      </c>
      <c r="Q1359" s="22" t="str">
        <f>IFERROR(INDEX(Alter!$B$1:$B$7,MATCH(LEFT(Original!P1359,5),Alter!$A$1:$A$7,0)),"")</f>
        <v/>
      </c>
      <c r="R1359" s="23" t="str">
        <f>IFERROR(INDEX(Abschluss!$B$1:$B$10,MATCH(Original!Q1359,Abschluss!$A$1:$A$10,0)),"")</f>
        <v/>
      </c>
      <c r="S1359" s="23" t="str">
        <f>IFERROR(INDEX(Tätigkeit!$B$1:$B$10,MATCH(Original!R1359,Tätigkeit!$A$1:$A$10,0)),"")</f>
        <v/>
      </c>
      <c r="T1359" s="23" t="str">
        <f>IFERROR(INDEX(Berufsfeld!$B$1:$B$16,MATCH(Original!S1359,Berufsfeld!$A$1:$A$16,0)),"")</f>
        <v/>
      </c>
      <c r="U1359" s="23">
        <f>IFERROR(INDEX(Studium!$B$1:$B$11,MATCH(Original!T1359,Studium!$A$1:$A$11,0)),"")</f>
        <v>7</v>
      </c>
      <c r="V1359" s="24">
        <f>IFERROR(INDEX(Einkommen!$B$1:$B$17,MATCH(Original!U1359,Einkommen!$A$1:$A$17,0)),"")</f>
        <v>2</v>
      </c>
      <c r="W1359" s="24" t="str">
        <f>IF(Original!V1359="","",Original!V1359+1)</f>
        <v/>
      </c>
      <c r="X1359" s="24">
        <f>IF(Original!W1359="","",Original!W1359+1)</f>
        <v>3</v>
      </c>
      <c r="Y1359" s="25">
        <f>IF(Original!X1359="ja",1,IF(Original!X1359="nein",0,""))</f>
        <v>1</v>
      </c>
      <c r="Z1359" s="25">
        <f>IF(Original!Y1359="ja",0,IF(Original!Y1359="nein",1,""))</f>
        <v>0</v>
      </c>
      <c r="AA1359" s="25">
        <f>IF(OR(Original!Z1359="Meine Meinung zu Amazon hat meine Entscheidung im ersten Teil des Fragebogens nicht beeinflusst.",neu!C1359=0),0,IF(AND(Original!Z1359="Ich habe mich wegen meiner Amazon-Vorbehalte im ersten Teil des Fragebogens fÃ¼r das Spenden entschieden.",neu!C1359=1),1,""))</f>
        <v>0</v>
      </c>
      <c r="AB1359" s="19"/>
    </row>
    <row r="1360" spans="1:28" x14ac:dyDescent="0.3">
      <c r="A1360" s="17">
        <f>IF(ISBLANK(Original!C1360),1,0)</f>
        <v>1</v>
      </c>
      <c r="B1360" s="2" t="str">
        <f>MID(Original!D1360,8,1)&amp;MID(Original!F1360,8,1)</f>
        <v>A</v>
      </c>
      <c r="C1360" s="17">
        <f t="shared" si="105"/>
        <v>1</v>
      </c>
      <c r="D1360" s="18">
        <f>Original!G1360+1</f>
        <v>7</v>
      </c>
      <c r="E1360" s="18">
        <f>Original!H1360+1</f>
        <v>8</v>
      </c>
      <c r="F1360" s="18">
        <f>10-Original!I1360+1</f>
        <v>3</v>
      </c>
      <c r="G1360" s="18">
        <f>Original!J1360+1</f>
        <v>4</v>
      </c>
      <c r="H1360" s="18">
        <f>Original!K1360+1</f>
        <v>4</v>
      </c>
      <c r="I1360" s="18">
        <f>10-Original!L1360+1</f>
        <v>7</v>
      </c>
      <c r="J1360" s="4">
        <f t="shared" si="106"/>
        <v>5.5</v>
      </c>
      <c r="K1360" s="18">
        <f>Original!M1360</f>
        <v>8</v>
      </c>
      <c r="L1360" s="20">
        <f>IF(RIGHT(Original!N1360,3)="â‚¬",LEFT(Original!N1360,(LEN(Original!N1360)-3)),Original!N1360)</f>
        <v>250</v>
      </c>
      <c r="M1360" s="21">
        <f t="shared" si="107"/>
        <v>250</v>
      </c>
      <c r="N1360" s="5">
        <f t="shared" si="108"/>
        <v>250</v>
      </c>
      <c r="O1360" s="5">
        <f t="shared" si="109"/>
        <v>250</v>
      </c>
      <c r="P1360" s="22" t="str">
        <f>IF(Original!O1360="mÃ¤nnlich","0",IF(Original!O1360="weiblich","1",""))</f>
        <v>0</v>
      </c>
      <c r="Q1360" s="22">
        <f>IFERROR(INDEX(Alter!$B$1:$B$7,MATCH(LEFT(Original!P1360,5),Alter!$A$1:$A$7,0)),"")</f>
        <v>3</v>
      </c>
      <c r="R1360" s="23">
        <f>IFERROR(INDEX(Abschluss!$B$1:$B$10,MATCH(Original!Q1360,Abschluss!$A$1:$A$10,0)),"")</f>
        <v>8</v>
      </c>
      <c r="S1360" s="23">
        <f>IFERROR(INDEX(Tätigkeit!$B$1:$B$10,MATCH(Original!R1360,Tätigkeit!$A$1:$A$10,0)),"")</f>
        <v>2</v>
      </c>
      <c r="T1360" s="23">
        <f>IFERROR(INDEX(Berufsfeld!$B$1:$B$16,MATCH(Original!S1360,Berufsfeld!$A$1:$A$16,0)),"")</f>
        <v>1</v>
      </c>
      <c r="U1360" s="23">
        <f>IFERROR(INDEX(Studium!$B$1:$B$11,MATCH(Original!T1360,Studium!$A$1:$A$11,0)),"")</f>
        <v>1</v>
      </c>
      <c r="V1360" s="24">
        <f>IFERROR(INDEX(Einkommen!$B$1:$B$17,MATCH(Original!U1360,Einkommen!$A$1:$A$17,0)),"")</f>
        <v>5</v>
      </c>
      <c r="W1360" s="24">
        <f>IF(Original!V1360="","",Original!V1360+1)</f>
        <v>5</v>
      </c>
      <c r="X1360" s="24">
        <f>IF(Original!W1360="","",Original!W1360+1)</f>
        <v>4</v>
      </c>
      <c r="Y1360" s="25">
        <f>IF(Original!X1360="ja",1,IF(Original!X1360="nein",0,""))</f>
        <v>1</v>
      </c>
      <c r="Z1360" s="25">
        <f>IF(Original!Y1360="ja",0,IF(Original!Y1360="nein",1,""))</f>
        <v>0</v>
      </c>
      <c r="AA1360" s="25">
        <f>IF(OR(Original!Z1360="Meine Meinung zu Amazon hat meine Entscheidung im ersten Teil des Fragebogens nicht beeinflusst.",neu!C1360=0),0,IF(AND(Original!Z1360="Ich habe mich wegen meiner Amazon-Vorbehalte im ersten Teil des Fragebogens fÃ¼r das Spenden entschieden.",neu!C1360=1),1,""))</f>
        <v>0</v>
      </c>
      <c r="AB1360" s="19"/>
    </row>
    <row r="1361" spans="1:28" x14ac:dyDescent="0.3">
      <c r="A1361" s="17">
        <f>IF(ISBLANK(Original!C1361),1,0)</f>
        <v>1</v>
      </c>
      <c r="B1361" s="2" t="str">
        <f>MID(Original!D1361,8,1)&amp;MID(Original!F1361,8,1)</f>
        <v>A</v>
      </c>
      <c r="C1361" s="17">
        <f t="shared" si="105"/>
        <v>1</v>
      </c>
      <c r="D1361" s="18">
        <f>Original!G1361+1</f>
        <v>4</v>
      </c>
      <c r="E1361" s="18">
        <f>Original!H1361+1</f>
        <v>11</v>
      </c>
      <c r="F1361" s="18">
        <f>10-Original!I1361+1</f>
        <v>4</v>
      </c>
      <c r="G1361" s="18">
        <f>Original!J1361+1</f>
        <v>9</v>
      </c>
      <c r="H1361" s="18">
        <f>Original!K1361+1</f>
        <v>3</v>
      </c>
      <c r="I1361" s="18">
        <f>10-Original!L1361+1</f>
        <v>4</v>
      </c>
      <c r="J1361" s="4">
        <f t="shared" si="106"/>
        <v>5.833333333333333</v>
      </c>
      <c r="K1361" s="18">
        <f>Original!M1361</f>
        <v>10</v>
      </c>
      <c r="L1361" s="20">
        <f>IF(RIGHT(Original!N1361,3)="â‚¬",LEFT(Original!N1361,(LEN(Original!N1361)-3)),Original!N1361)</f>
        <v>500</v>
      </c>
      <c r="M1361" s="21">
        <f t="shared" si="107"/>
        <v>500</v>
      </c>
      <c r="N1361" s="5">
        <f t="shared" si="108"/>
        <v>500</v>
      </c>
      <c r="O1361" s="5">
        <f t="shared" si="109"/>
        <v>500</v>
      </c>
      <c r="P1361" s="22" t="str">
        <f>IF(Original!O1361="mÃ¤nnlich","0",IF(Original!O1361="weiblich","1",""))</f>
        <v>1</v>
      </c>
      <c r="Q1361" s="22">
        <f>IFERROR(INDEX(Alter!$B$1:$B$7,MATCH(LEFT(Original!P1361,5),Alter!$A$1:$A$7,0)),"")</f>
        <v>5</v>
      </c>
      <c r="R1361" s="23">
        <f>IFERROR(INDEX(Abschluss!$B$1:$B$10,MATCH(Original!Q1361,Abschluss!$A$1:$A$10,0)),"")</f>
        <v>8</v>
      </c>
      <c r="S1361" s="23">
        <f>IFERROR(INDEX(Tätigkeit!$B$1:$B$10,MATCH(Original!R1361,Tätigkeit!$A$1:$A$10,0)),"")</f>
        <v>4</v>
      </c>
      <c r="T1361" s="23">
        <f>IFERROR(INDEX(Berufsfeld!$B$1:$B$16,MATCH(Original!S1361,Berufsfeld!$A$1:$A$16,0)),"")</f>
        <v>2</v>
      </c>
      <c r="U1361" s="23">
        <f>IFERROR(INDEX(Studium!$B$1:$B$11,MATCH(Original!T1361,Studium!$A$1:$A$11,0)),"")</f>
        <v>1</v>
      </c>
      <c r="V1361" s="24">
        <f>IFERROR(INDEX(Einkommen!$B$1:$B$17,MATCH(Original!U1361,Einkommen!$A$1:$A$17,0)),"")</f>
        <v>6</v>
      </c>
      <c r="W1361" s="24">
        <f>IF(Original!V1361="","",Original!V1361+1)</f>
        <v>4</v>
      </c>
      <c r="X1361" s="24">
        <f>IF(Original!W1361="","",Original!W1361+1)</f>
        <v>2</v>
      </c>
      <c r="Y1361" s="25">
        <f>IF(Original!X1361="ja",1,IF(Original!X1361="nein",0,""))</f>
        <v>1</v>
      </c>
      <c r="Z1361" s="25">
        <f>IF(Original!Y1361="ja",0,IF(Original!Y1361="nein",1,""))</f>
        <v>1</v>
      </c>
      <c r="AA1361" s="25">
        <f>IF(OR(Original!Z1361="Meine Meinung zu Amazon hat meine Entscheidung im ersten Teil des Fragebogens nicht beeinflusst.",neu!C1361=0),0,IF(AND(Original!Z1361="Ich habe mich wegen meiner Amazon-Vorbehalte im ersten Teil des Fragebogens fÃ¼r das Spenden entschieden.",neu!C1361=1),1,""))</f>
        <v>0</v>
      </c>
      <c r="AB1361" s="19"/>
    </row>
    <row r="1362" spans="1:28" x14ac:dyDescent="0.3">
      <c r="A1362" s="17">
        <f>IF(ISBLANK(Original!C1362),1,0)</f>
        <v>1</v>
      </c>
      <c r="B1362" s="2" t="str">
        <f>MID(Original!D1362,8,1)&amp;MID(Original!F1362,8,1)</f>
        <v>A</v>
      </c>
      <c r="C1362" s="17">
        <f t="shared" si="105"/>
        <v>1</v>
      </c>
      <c r="D1362" s="18">
        <f>Original!G1362+1</f>
        <v>9</v>
      </c>
      <c r="E1362" s="18">
        <f>Original!H1362+1</f>
        <v>11</v>
      </c>
      <c r="F1362" s="18">
        <f>10-Original!I1362+1</f>
        <v>1</v>
      </c>
      <c r="G1362" s="18">
        <f>Original!J1362+1</f>
        <v>4</v>
      </c>
      <c r="H1362" s="18">
        <f>Original!K1362+1</f>
        <v>1</v>
      </c>
      <c r="I1362" s="18">
        <f>10-Original!L1362+1</f>
        <v>8</v>
      </c>
      <c r="J1362" s="4">
        <f t="shared" si="106"/>
        <v>5.666666666666667</v>
      </c>
      <c r="K1362" s="18">
        <f>Original!M1362</f>
        <v>8</v>
      </c>
      <c r="L1362" s="20">
        <f>IF(RIGHT(Original!N1362,3)="â‚¬",LEFT(Original!N1362,(LEN(Original!N1362)-3)),Original!N1362)</f>
        <v>50</v>
      </c>
      <c r="M1362" s="21">
        <f t="shared" si="107"/>
        <v>50</v>
      </c>
      <c r="N1362" s="5">
        <f t="shared" si="108"/>
        <v>50</v>
      </c>
      <c r="O1362" s="5">
        <f t="shared" si="109"/>
        <v>50</v>
      </c>
      <c r="P1362" s="22" t="str">
        <f>IF(Original!O1362="mÃ¤nnlich","0",IF(Original!O1362="weiblich","1",""))</f>
        <v>1</v>
      </c>
      <c r="Q1362" s="22">
        <f>IFERROR(INDEX(Alter!$B$1:$B$7,MATCH(LEFT(Original!P1362,5),Alter!$A$1:$A$7,0)),"")</f>
        <v>2</v>
      </c>
      <c r="R1362" s="23">
        <f>IFERROR(INDEX(Abschluss!$B$1:$B$10,MATCH(Original!Q1362,Abschluss!$A$1:$A$10,0)),"")</f>
        <v>4</v>
      </c>
      <c r="S1362" s="23">
        <f>IFERROR(INDEX(Tätigkeit!$B$1:$B$10,MATCH(Original!R1362,Tätigkeit!$A$1:$A$10,0)),"")</f>
        <v>1</v>
      </c>
      <c r="T1362" s="23">
        <f>IFERROR(INDEX(Berufsfeld!$B$1:$B$16,MATCH(Original!S1362,Berufsfeld!$A$1:$A$16,0)),"")</f>
        <v>4</v>
      </c>
      <c r="U1362" s="23">
        <f>IFERROR(INDEX(Studium!$B$1:$B$11,MATCH(Original!T1362,Studium!$A$1:$A$11,0)),"")</f>
        <v>10</v>
      </c>
      <c r="V1362" s="24">
        <f>IFERROR(INDEX(Einkommen!$B$1:$B$17,MATCH(Original!U1362,Einkommen!$A$1:$A$17,0)),"")</f>
        <v>2</v>
      </c>
      <c r="W1362" s="24">
        <f>IF(Original!V1362="","",Original!V1362+1)</f>
        <v>5</v>
      </c>
      <c r="X1362" s="24">
        <f>IF(Original!W1362="","",Original!W1362+1)</f>
        <v>4</v>
      </c>
      <c r="Y1362" s="25">
        <f>IF(Original!X1362="ja",1,IF(Original!X1362="nein",0,""))</f>
        <v>1</v>
      </c>
      <c r="Z1362" s="25">
        <f>IF(Original!Y1362="ja",0,IF(Original!Y1362="nein",1,""))</f>
        <v>0</v>
      </c>
      <c r="AA1362" s="25">
        <f>IF(OR(Original!Z1362="Meine Meinung zu Amazon hat meine Entscheidung im ersten Teil des Fragebogens nicht beeinflusst.",neu!C1362=0),0,IF(AND(Original!Z1362="Ich habe mich wegen meiner Amazon-Vorbehalte im ersten Teil des Fragebogens fÃ¼r das Spenden entschieden.",neu!C1362=1),1,""))</f>
        <v>0</v>
      </c>
      <c r="AB1362" s="19"/>
    </row>
    <row r="1363" spans="1:28" x14ac:dyDescent="0.3">
      <c r="A1363" s="17">
        <f>IF(ISBLANK(Original!C1363),1,0)</f>
        <v>1</v>
      </c>
      <c r="B1363" s="2" t="str">
        <f>MID(Original!D1363,8,1)&amp;MID(Original!F1363,8,1)</f>
        <v>A</v>
      </c>
      <c r="C1363" s="17">
        <f t="shared" si="105"/>
        <v>1</v>
      </c>
      <c r="D1363" s="18">
        <f>Original!G1363+1</f>
        <v>3</v>
      </c>
      <c r="E1363" s="18">
        <f>Original!H1363+1</f>
        <v>6</v>
      </c>
      <c r="F1363" s="18">
        <f>10-Original!I1363+1</f>
        <v>4</v>
      </c>
      <c r="G1363" s="18">
        <f>Original!J1363+1</f>
        <v>3</v>
      </c>
      <c r="H1363" s="18">
        <f>Original!K1363+1</f>
        <v>3</v>
      </c>
      <c r="I1363" s="18">
        <f>10-Original!L1363+1</f>
        <v>2</v>
      </c>
      <c r="J1363" s="4">
        <f t="shared" si="106"/>
        <v>3.5</v>
      </c>
      <c r="K1363" s="18">
        <f>Original!M1363</f>
        <v>9</v>
      </c>
      <c r="L1363" s="20" t="str">
        <f>IF(RIGHT(Original!N1363,3)="â‚¬",LEFT(Original!N1363,(LEN(Original!N1363)-3)),Original!N1363)</f>
        <v>200</v>
      </c>
      <c r="M1363" s="21" t="str">
        <f t="shared" si="107"/>
        <v>200</v>
      </c>
      <c r="N1363" s="5" t="str">
        <f t="shared" si="108"/>
        <v>200</v>
      </c>
      <c r="O1363" s="5">
        <f t="shared" si="109"/>
        <v>200</v>
      </c>
      <c r="P1363" s="22" t="str">
        <f>IF(Original!O1363="mÃ¤nnlich","0",IF(Original!O1363="weiblich","1",""))</f>
        <v>0</v>
      </c>
      <c r="Q1363" s="22">
        <f>IFERROR(INDEX(Alter!$B$1:$B$7,MATCH(LEFT(Original!P1363,5),Alter!$A$1:$A$7,0)),"")</f>
        <v>3</v>
      </c>
      <c r="R1363" s="23">
        <f>IFERROR(INDEX(Abschluss!$B$1:$B$10,MATCH(Original!Q1363,Abschluss!$A$1:$A$10,0)),"")</f>
        <v>7</v>
      </c>
      <c r="S1363" s="23">
        <f>IFERROR(INDEX(Tätigkeit!$B$1:$B$10,MATCH(Original!R1363,Tätigkeit!$A$1:$A$10,0)),"")</f>
        <v>1</v>
      </c>
      <c r="T1363" s="23">
        <f>IFERROR(INDEX(Berufsfeld!$B$1:$B$16,MATCH(Original!S1363,Berufsfeld!$A$1:$A$16,0)),"")</f>
        <v>11</v>
      </c>
      <c r="U1363" s="23">
        <f>IFERROR(INDEX(Studium!$B$1:$B$11,MATCH(Original!T1363,Studium!$A$1:$A$11,0)),"")</f>
        <v>9</v>
      </c>
      <c r="V1363" s="24">
        <f>IFERROR(INDEX(Einkommen!$B$1:$B$17,MATCH(Original!U1363,Einkommen!$A$1:$A$17,0)),"")</f>
        <v>2</v>
      </c>
      <c r="W1363" s="24">
        <f>IF(Original!V1363="","",Original!V1363+1)</f>
        <v>2</v>
      </c>
      <c r="X1363" s="24">
        <f>IF(Original!W1363="","",Original!W1363+1)</f>
        <v>4</v>
      </c>
      <c r="Y1363" s="25">
        <f>IF(Original!X1363="ja",1,IF(Original!X1363="nein",0,""))</f>
        <v>1</v>
      </c>
      <c r="Z1363" s="25">
        <f>IF(Original!Y1363="ja",0,IF(Original!Y1363="nein",1,""))</f>
        <v>0</v>
      </c>
      <c r="AA1363" s="25">
        <f>IF(OR(Original!Z1363="Meine Meinung zu Amazon hat meine Entscheidung im ersten Teil des Fragebogens nicht beeinflusst.",neu!C1363=0),0,IF(AND(Original!Z1363="Ich habe mich wegen meiner Amazon-Vorbehalte im ersten Teil des Fragebogens fÃ¼r das Spenden entschieden.",neu!C1363=1),1,""))</f>
        <v>0</v>
      </c>
      <c r="AB1363" s="19"/>
    </row>
    <row r="1364" spans="1:28" x14ac:dyDescent="0.3">
      <c r="A1364" s="17">
        <f>IF(ISBLANK(Original!C1364),1,0)</f>
        <v>1</v>
      </c>
      <c r="B1364" s="2" t="str">
        <f>MID(Original!D1364,8,1)&amp;MID(Original!F1364,8,1)</f>
        <v>A</v>
      </c>
      <c r="C1364" s="17">
        <f t="shared" si="105"/>
        <v>1</v>
      </c>
      <c r="D1364" s="18">
        <f>Original!G1364+1</f>
        <v>4</v>
      </c>
      <c r="E1364" s="18">
        <f>Original!H1364+1</f>
        <v>2</v>
      </c>
      <c r="F1364" s="18">
        <f>10-Original!I1364+1</f>
        <v>3</v>
      </c>
      <c r="G1364" s="18">
        <f>Original!J1364+1</f>
        <v>4</v>
      </c>
      <c r="H1364" s="18">
        <f>Original!K1364+1</f>
        <v>1</v>
      </c>
      <c r="I1364" s="18">
        <f>10-Original!L1364+1</f>
        <v>5</v>
      </c>
      <c r="J1364" s="4">
        <f t="shared" si="106"/>
        <v>3.1666666666666665</v>
      </c>
      <c r="K1364" s="18">
        <f>Original!M1364</f>
        <v>7</v>
      </c>
      <c r="L1364" s="20" t="str">
        <f>IF(RIGHT(Original!N1364,3)="â‚¬",LEFT(Original!N1364,(LEN(Original!N1364)-3)),Original!N1364)</f>
        <v>100</v>
      </c>
      <c r="M1364" s="21" t="str">
        <f t="shared" si="107"/>
        <v>100</v>
      </c>
      <c r="N1364" s="5" t="str">
        <f t="shared" si="108"/>
        <v>100</v>
      </c>
      <c r="O1364" s="5">
        <f t="shared" si="109"/>
        <v>100</v>
      </c>
      <c r="P1364" s="22" t="str">
        <f>IF(Original!O1364="mÃ¤nnlich","0",IF(Original!O1364="weiblich","1",""))</f>
        <v>0</v>
      </c>
      <c r="Q1364" s="22">
        <f>IFERROR(INDEX(Alter!$B$1:$B$7,MATCH(LEFT(Original!P1364,5),Alter!$A$1:$A$7,0)),"")</f>
        <v>2</v>
      </c>
      <c r="R1364" s="23">
        <f>IFERROR(INDEX(Abschluss!$B$1:$B$10,MATCH(Original!Q1364,Abschluss!$A$1:$A$10,0)),"")</f>
        <v>4</v>
      </c>
      <c r="S1364" s="23">
        <f>IFERROR(INDEX(Tätigkeit!$B$1:$B$10,MATCH(Original!R1364,Tätigkeit!$A$1:$A$10,0)),"")</f>
        <v>1</v>
      </c>
      <c r="T1364" s="23">
        <f>IFERROR(INDEX(Berufsfeld!$B$1:$B$16,MATCH(Original!S1364,Berufsfeld!$A$1:$A$16,0)),"")</f>
        <v>1</v>
      </c>
      <c r="U1364" s="23">
        <f>IFERROR(INDEX(Studium!$B$1:$B$11,MATCH(Original!T1364,Studium!$A$1:$A$11,0)),"")</f>
        <v>2</v>
      </c>
      <c r="V1364" s="24">
        <f>IFERROR(INDEX(Einkommen!$B$1:$B$17,MATCH(Original!U1364,Einkommen!$A$1:$A$17,0)),"")</f>
        <v>1</v>
      </c>
      <c r="W1364" s="24">
        <f>IF(Original!V1364="","",Original!V1364+1)</f>
        <v>3</v>
      </c>
      <c r="X1364" s="24">
        <f>IF(Original!W1364="","",Original!W1364+1)</f>
        <v>4</v>
      </c>
      <c r="Y1364" s="25">
        <f>IF(Original!X1364="ja",1,IF(Original!X1364="nein",0,""))</f>
        <v>0</v>
      </c>
      <c r="Z1364" s="25">
        <f>IF(Original!Y1364="ja",0,IF(Original!Y1364="nein",1,""))</f>
        <v>0</v>
      </c>
      <c r="AA1364" s="25">
        <f>IF(OR(Original!Z1364="Meine Meinung zu Amazon hat meine Entscheidung im ersten Teil des Fragebogens nicht beeinflusst.",neu!C1364=0),0,IF(AND(Original!Z1364="Ich habe mich wegen meiner Amazon-Vorbehalte im ersten Teil des Fragebogens fÃ¼r das Spenden entschieden.",neu!C1364=1),1,""))</f>
        <v>0</v>
      </c>
      <c r="AB1364" s="19"/>
    </row>
    <row r="1365" spans="1:28" x14ac:dyDescent="0.3">
      <c r="A1365" s="17">
        <f>IF(ISBLANK(Original!C1365),1,0)</f>
        <v>0</v>
      </c>
      <c r="B1365" s="2" t="str">
        <f>MID(Original!D1365,8,1)&amp;MID(Original!F1365,8,1)</f>
        <v>A</v>
      </c>
      <c r="C1365" s="17">
        <f t="shared" si="105"/>
        <v>1</v>
      </c>
      <c r="D1365" s="18">
        <f>Original!G1365+1</f>
        <v>4</v>
      </c>
      <c r="E1365" s="18">
        <f>Original!H1365+1</f>
        <v>1</v>
      </c>
      <c r="F1365" s="18">
        <f>10-Original!I1365+1</f>
        <v>2</v>
      </c>
      <c r="G1365" s="18">
        <f>Original!J1365+1</f>
        <v>8</v>
      </c>
      <c r="H1365" s="18">
        <f>Original!K1365+1</f>
        <v>1</v>
      </c>
      <c r="I1365" s="18">
        <f>10-Original!L1365+1</f>
        <v>5</v>
      </c>
      <c r="J1365" s="4">
        <f t="shared" si="106"/>
        <v>3.5</v>
      </c>
      <c r="K1365" s="18">
        <f>Original!M1365</f>
        <v>7</v>
      </c>
      <c r="L1365" s="20" t="str">
        <f>IF(RIGHT(Original!N1365,3)="â‚¬",LEFT(Original!N1365,(LEN(Original!N1365)-3)),Original!N1365)</f>
        <v>0 Euro</v>
      </c>
      <c r="M1365" s="21" t="str">
        <f t="shared" si="107"/>
        <v>0</v>
      </c>
      <c r="N1365" s="5" t="str">
        <f t="shared" si="108"/>
        <v>0</v>
      </c>
      <c r="O1365" s="5">
        <f t="shared" si="109"/>
        <v>0</v>
      </c>
      <c r="P1365" s="22" t="str">
        <f>IF(Original!O1365="mÃ¤nnlich","0",IF(Original!O1365="weiblich","1",""))</f>
        <v>1</v>
      </c>
      <c r="Q1365" s="22">
        <f>IFERROR(INDEX(Alter!$B$1:$B$7,MATCH(LEFT(Original!P1365,5),Alter!$A$1:$A$7,0)),"")</f>
        <v>2</v>
      </c>
      <c r="R1365" s="23">
        <f>IFERROR(INDEX(Abschluss!$B$1:$B$10,MATCH(Original!Q1365,Abschluss!$A$1:$A$10,0)),"")</f>
        <v>4</v>
      </c>
      <c r="S1365" s="23">
        <f>IFERROR(INDEX(Tätigkeit!$B$1:$B$10,MATCH(Original!R1365,Tätigkeit!$A$1:$A$10,0)),"")</f>
        <v>1</v>
      </c>
      <c r="T1365" s="23">
        <f>IFERROR(INDEX(Berufsfeld!$B$1:$B$16,MATCH(Original!S1365,Berufsfeld!$A$1:$A$16,0)),"")</f>
        <v>4</v>
      </c>
      <c r="U1365" s="23">
        <f>IFERROR(INDEX(Studium!$B$1:$B$11,MATCH(Original!T1365,Studium!$A$1:$A$11,0)),"")</f>
        <v>3</v>
      </c>
      <c r="V1365" s="24">
        <f>IFERROR(INDEX(Einkommen!$B$1:$B$17,MATCH(Original!U1365,Einkommen!$A$1:$A$17,0)),"")</f>
        <v>2</v>
      </c>
      <c r="W1365" s="24">
        <f>IF(Original!V1365="","",Original!V1365+1)</f>
        <v>3</v>
      </c>
      <c r="X1365" s="24">
        <f>IF(Original!W1365="","",Original!W1365+1)</f>
        <v>3</v>
      </c>
      <c r="Y1365" s="25">
        <f>IF(Original!X1365="ja",1,IF(Original!X1365="nein",0,""))</f>
        <v>1</v>
      </c>
      <c r="Z1365" s="25">
        <f>IF(Original!Y1365="ja",0,IF(Original!Y1365="nein",1,""))</f>
        <v>0</v>
      </c>
      <c r="AA1365" s="25">
        <f>IF(OR(Original!Z1365="Meine Meinung zu Amazon hat meine Entscheidung im ersten Teil des Fragebogens nicht beeinflusst.",neu!C1365=0),0,IF(AND(Original!Z1365="Ich habe mich wegen meiner Amazon-Vorbehalte im ersten Teil des Fragebogens fÃ¼r das Spenden entschieden.",neu!C1365=1),1,""))</f>
        <v>0</v>
      </c>
      <c r="AB1365" s="19"/>
    </row>
    <row r="1366" spans="1:28" x14ac:dyDescent="0.3">
      <c r="A1366" s="17">
        <f>IF(ISBLANK(Original!C1366),1,0)</f>
        <v>1</v>
      </c>
      <c r="B1366" s="2" t="str">
        <f>MID(Original!D1366,8,1)&amp;MID(Original!F1366,8,1)</f>
        <v>A</v>
      </c>
      <c r="C1366" s="17">
        <f t="shared" si="105"/>
        <v>1</v>
      </c>
      <c r="D1366" s="18">
        <f>Original!G1366+1</f>
        <v>4</v>
      </c>
      <c r="E1366" s="18">
        <f>Original!H1366+1</f>
        <v>9</v>
      </c>
      <c r="F1366" s="18">
        <f>10-Original!I1366+1</f>
        <v>6</v>
      </c>
      <c r="G1366" s="18">
        <f>Original!J1366+1</f>
        <v>4</v>
      </c>
      <c r="H1366" s="18">
        <f>Original!K1366+1</f>
        <v>5</v>
      </c>
      <c r="I1366" s="18">
        <f>10-Original!L1366+1</f>
        <v>3</v>
      </c>
      <c r="J1366" s="4">
        <f t="shared" si="106"/>
        <v>5.166666666666667</v>
      </c>
      <c r="K1366" s="18">
        <f>Original!M1366</f>
        <v>7</v>
      </c>
      <c r="L1366" s="20">
        <f>IF(RIGHT(Original!N1366,3)="â‚¬",LEFT(Original!N1366,(LEN(Original!N1366)-3)),Original!N1366)</f>
        <v>50</v>
      </c>
      <c r="M1366" s="21">
        <f t="shared" si="107"/>
        <v>50</v>
      </c>
      <c r="N1366" s="5">
        <f t="shared" si="108"/>
        <v>50</v>
      </c>
      <c r="O1366" s="5">
        <f t="shared" si="109"/>
        <v>50</v>
      </c>
      <c r="P1366" s="22" t="str">
        <f>IF(Original!O1366="mÃ¤nnlich","0",IF(Original!O1366="weiblich","1",""))</f>
        <v>1</v>
      </c>
      <c r="Q1366" s="22">
        <f>IFERROR(INDEX(Alter!$B$1:$B$7,MATCH(LEFT(Original!P1366,5),Alter!$A$1:$A$7,0)),"")</f>
        <v>2</v>
      </c>
      <c r="R1366" s="23">
        <f>IFERROR(INDEX(Abschluss!$B$1:$B$10,MATCH(Original!Q1366,Abschluss!$A$1:$A$10,0)),"")</f>
        <v>4</v>
      </c>
      <c r="S1366" s="23">
        <f>IFERROR(INDEX(Tätigkeit!$B$1:$B$10,MATCH(Original!R1366,Tätigkeit!$A$1:$A$10,0)),"")</f>
        <v>1</v>
      </c>
      <c r="T1366" s="23" t="str">
        <f>IFERROR(INDEX(Berufsfeld!$B$1:$B$16,MATCH(Original!S1366,Berufsfeld!$A$1:$A$16,0)),"")</f>
        <v/>
      </c>
      <c r="U1366" s="23">
        <f>IFERROR(INDEX(Studium!$B$1:$B$11,MATCH(Original!T1366,Studium!$A$1:$A$11,0)),"")</f>
        <v>5</v>
      </c>
      <c r="V1366" s="24">
        <f>IFERROR(INDEX(Einkommen!$B$1:$B$17,MATCH(Original!U1366,Einkommen!$A$1:$A$17,0)),"")</f>
        <v>1</v>
      </c>
      <c r="W1366" s="24">
        <f>IF(Original!V1366="","",Original!V1366+1)</f>
        <v>5</v>
      </c>
      <c r="X1366" s="24">
        <f>IF(Original!W1366="","",Original!W1366+1)</f>
        <v>2</v>
      </c>
      <c r="Y1366" s="25">
        <f>IF(Original!X1366="ja",1,IF(Original!X1366="nein",0,""))</f>
        <v>1</v>
      </c>
      <c r="Z1366" s="25">
        <f>IF(Original!Y1366="ja",0,IF(Original!Y1366="nein",1,""))</f>
        <v>0</v>
      </c>
      <c r="AA1366" s="25">
        <f>IF(OR(Original!Z1366="Meine Meinung zu Amazon hat meine Entscheidung im ersten Teil des Fragebogens nicht beeinflusst.",neu!C1366=0),0,IF(AND(Original!Z1366="Ich habe mich wegen meiner Amazon-Vorbehalte im ersten Teil des Fragebogens fÃ¼r das Spenden entschieden.",neu!C1366=1),1,""))</f>
        <v>0</v>
      </c>
      <c r="AB1366" s="19"/>
    </row>
    <row r="1367" spans="1:28" ht="144" x14ac:dyDescent="0.3">
      <c r="A1367" s="17">
        <f>IF(ISBLANK(Original!C1367),1,0)</f>
        <v>0</v>
      </c>
      <c r="B1367" s="2" t="str">
        <f>MID(Original!D1367,8,1)&amp;MID(Original!F1367,8,1)</f>
        <v>B</v>
      </c>
      <c r="C1367" s="17">
        <f t="shared" si="105"/>
        <v>0</v>
      </c>
      <c r="D1367" s="18">
        <f>Original!G1367+1</f>
        <v>7</v>
      </c>
      <c r="E1367" s="18">
        <f>Original!H1367+1</f>
        <v>8</v>
      </c>
      <c r="F1367" s="18">
        <f>10-Original!I1367+1</f>
        <v>8</v>
      </c>
      <c r="G1367" s="18">
        <f>Original!J1367+1</f>
        <v>6</v>
      </c>
      <c r="H1367" s="18">
        <f>Original!K1367+1</f>
        <v>5</v>
      </c>
      <c r="I1367" s="18">
        <f>10-Original!L1367+1</f>
        <v>4</v>
      </c>
      <c r="J1367" s="4">
        <f t="shared" si="106"/>
        <v>6.333333333333333</v>
      </c>
      <c r="K1367" s="18">
        <f>Original!M1367</f>
        <v>9</v>
      </c>
      <c r="L1367" s="20" t="str">
        <f>IF(RIGHT(Original!N1367,3)="â‚¬",LEFT(Original!N1367,(LEN(Original!N1367)-3)),Original!N1367)</f>
        <v xml:space="preserve">Es kommt immer darauf an, in was fÃ¼r eine Lage ich stehe. Wenn ich das Geld momentan brauche dann werde ich eine kleinere Anteil spenden. </v>
      </c>
      <c r="M1367" s="21" t="str">
        <f t="shared" si="107"/>
        <v xml:space="preserve">Es kommt immer darauf an, in was fÃ¼r eine Lage ich stehe. Wenn ich das Geld momentan brauche dann werde ich eine kleinere Anteil spenden. </v>
      </c>
      <c r="N1367" s="5">
        <v>50</v>
      </c>
      <c r="O1367" s="5">
        <f t="shared" si="109"/>
        <v>50</v>
      </c>
      <c r="P1367" s="22" t="str">
        <f>IF(Original!O1367="mÃ¤nnlich","0",IF(Original!O1367="weiblich","1",""))</f>
        <v>0</v>
      </c>
      <c r="Q1367" s="22">
        <f>IFERROR(INDEX(Alter!$B$1:$B$7,MATCH(LEFT(Original!P1367,5),Alter!$A$1:$A$7,0)),"")</f>
        <v>2</v>
      </c>
      <c r="R1367" s="23">
        <f>IFERROR(INDEX(Abschluss!$B$1:$B$10,MATCH(Original!Q1367,Abschluss!$A$1:$A$10,0)),"")</f>
        <v>4</v>
      </c>
      <c r="S1367" s="23">
        <f>IFERROR(INDEX(Tätigkeit!$B$1:$B$10,MATCH(Original!R1367,Tätigkeit!$A$1:$A$10,0)),"")</f>
        <v>2</v>
      </c>
      <c r="T1367" s="23">
        <f>IFERROR(INDEX(Berufsfeld!$B$1:$B$16,MATCH(Original!S1367,Berufsfeld!$A$1:$A$16,0)),"")</f>
        <v>1</v>
      </c>
      <c r="U1367" s="23">
        <f>IFERROR(INDEX(Studium!$B$1:$B$11,MATCH(Original!T1367,Studium!$A$1:$A$11,0)),"")</f>
        <v>2</v>
      </c>
      <c r="V1367" s="24">
        <f>IFERROR(INDEX(Einkommen!$B$1:$B$17,MATCH(Original!U1367,Einkommen!$A$1:$A$17,0)),"")</f>
        <v>2</v>
      </c>
      <c r="W1367" s="24">
        <f>IF(Original!V1367="","",Original!V1367+1)</f>
        <v>5</v>
      </c>
      <c r="X1367" s="24">
        <f>IF(Original!W1367="","",Original!W1367+1)</f>
        <v>5</v>
      </c>
      <c r="Y1367" s="25">
        <f>IF(Original!X1367="ja",1,IF(Original!X1367="nein",0,""))</f>
        <v>1</v>
      </c>
      <c r="Z1367" s="25">
        <f>IF(Original!Y1367="ja",0,IF(Original!Y1367="nein",1,""))</f>
        <v>0</v>
      </c>
      <c r="AA1367" s="25">
        <f>IF(OR(Original!Z1367="Meine Meinung zu Amazon hat meine Entscheidung im ersten Teil des Fragebogens nicht beeinflusst.",neu!C1367=0),0,IF(AND(Original!Z1367="Ich habe mich wegen meiner Amazon-Vorbehalte im ersten Teil des Fragebogens fÃ¼r das Spenden entschieden.",neu!C1367=1),1,""))</f>
        <v>0</v>
      </c>
      <c r="AB1367" s="19"/>
    </row>
    <row r="1368" spans="1:28" x14ac:dyDescent="0.3">
      <c r="A1368" s="17">
        <f>IF(ISBLANK(Original!C1368),1,0)</f>
        <v>1</v>
      </c>
      <c r="B1368" s="2" t="str">
        <f>MID(Original!D1368,8,1)&amp;MID(Original!F1368,8,1)</f>
        <v>A</v>
      </c>
      <c r="C1368" s="17">
        <f t="shared" si="105"/>
        <v>1</v>
      </c>
      <c r="D1368" s="18">
        <f>Original!G1368+1</f>
        <v>1</v>
      </c>
      <c r="E1368" s="18">
        <f>Original!H1368+1</f>
        <v>1</v>
      </c>
      <c r="F1368" s="18">
        <f>10-Original!I1368+1</f>
        <v>3</v>
      </c>
      <c r="G1368" s="18">
        <f>Original!J1368+1</f>
        <v>3</v>
      </c>
      <c r="H1368" s="18">
        <f>Original!K1368+1</f>
        <v>1</v>
      </c>
      <c r="I1368" s="18">
        <f>10-Original!L1368+1</f>
        <v>4</v>
      </c>
      <c r="J1368" s="4">
        <f t="shared" si="106"/>
        <v>2.1666666666666665</v>
      </c>
      <c r="K1368" s="18">
        <f>Original!M1368</f>
        <v>9</v>
      </c>
      <c r="L1368" s="20">
        <f>IF(RIGHT(Original!N1368,3)="â‚¬",LEFT(Original!N1368,(LEN(Original!N1368)-3)),Original!N1368)</f>
        <v>400</v>
      </c>
      <c r="M1368" s="21">
        <f t="shared" si="107"/>
        <v>400</v>
      </c>
      <c r="N1368" s="5">
        <f t="shared" si="108"/>
        <v>400</v>
      </c>
      <c r="O1368" s="5">
        <f t="shared" si="109"/>
        <v>400</v>
      </c>
      <c r="P1368" s="22" t="str">
        <f>IF(Original!O1368="mÃ¤nnlich","0",IF(Original!O1368="weiblich","1",""))</f>
        <v>0</v>
      </c>
      <c r="Q1368" s="22">
        <f>IFERROR(INDEX(Alter!$B$1:$B$7,MATCH(LEFT(Original!P1368,5),Alter!$A$1:$A$7,0)),"")</f>
        <v>4</v>
      </c>
      <c r="R1368" s="23">
        <f>IFERROR(INDEX(Abschluss!$B$1:$B$10,MATCH(Original!Q1368,Abschluss!$A$1:$A$10,0)),"")</f>
        <v>8</v>
      </c>
      <c r="S1368" s="23">
        <f>IFERROR(INDEX(Tätigkeit!$B$1:$B$10,MATCH(Original!R1368,Tätigkeit!$A$1:$A$10,0)),"")</f>
        <v>2</v>
      </c>
      <c r="T1368" s="23">
        <f>IFERROR(INDEX(Berufsfeld!$B$1:$B$16,MATCH(Original!S1368,Berufsfeld!$A$1:$A$16,0)),"")</f>
        <v>8</v>
      </c>
      <c r="U1368" s="23">
        <f>IFERROR(INDEX(Studium!$B$1:$B$11,MATCH(Original!T1368,Studium!$A$1:$A$11,0)),"")</f>
        <v>5</v>
      </c>
      <c r="V1368" s="24">
        <f>IFERROR(INDEX(Einkommen!$B$1:$B$17,MATCH(Original!U1368,Einkommen!$A$1:$A$17,0)),"")</f>
        <v>4</v>
      </c>
      <c r="W1368" s="24">
        <f>IF(Original!V1368="","",Original!V1368+1)</f>
        <v>3</v>
      </c>
      <c r="X1368" s="24">
        <f>IF(Original!W1368="","",Original!W1368+1)</f>
        <v>2</v>
      </c>
      <c r="Y1368" s="25">
        <f>IF(Original!X1368="ja",1,IF(Original!X1368="nein",0,""))</f>
        <v>1</v>
      </c>
      <c r="Z1368" s="25">
        <f>IF(Original!Y1368="ja",0,IF(Original!Y1368="nein",1,""))</f>
        <v>0</v>
      </c>
      <c r="AA1368" s="25">
        <f>IF(OR(Original!Z1368="Meine Meinung zu Amazon hat meine Entscheidung im ersten Teil des Fragebogens nicht beeinflusst.",neu!C1368=0),0,IF(AND(Original!Z1368="Ich habe mich wegen meiner Amazon-Vorbehalte im ersten Teil des Fragebogens fÃ¼r das Spenden entschieden.",neu!C1368=1),1,""))</f>
        <v>1</v>
      </c>
      <c r="AB1368" s="19"/>
    </row>
    <row r="1369" spans="1:28" x14ac:dyDescent="0.3">
      <c r="A1369" s="17">
        <f>IF(ISBLANK(Original!C1369),1,0)</f>
        <v>1</v>
      </c>
      <c r="B1369" s="2" t="str">
        <f>MID(Original!D1369,8,1)&amp;MID(Original!F1369,8,1)</f>
        <v>A</v>
      </c>
      <c r="C1369" s="17">
        <f t="shared" si="105"/>
        <v>1</v>
      </c>
      <c r="D1369" s="18">
        <f>Original!G1369+1</f>
        <v>8</v>
      </c>
      <c r="E1369" s="18">
        <f>Original!H1369+1</f>
        <v>10</v>
      </c>
      <c r="F1369" s="18">
        <f>10-Original!I1369+1</f>
        <v>3</v>
      </c>
      <c r="G1369" s="18">
        <f>Original!J1369+1</f>
        <v>7</v>
      </c>
      <c r="H1369" s="18">
        <f>Original!K1369+1</f>
        <v>5</v>
      </c>
      <c r="I1369" s="18">
        <f>10-Original!L1369+1</f>
        <v>6</v>
      </c>
      <c r="J1369" s="4">
        <f t="shared" si="106"/>
        <v>6.5</v>
      </c>
      <c r="K1369" s="18">
        <f>Original!M1369</f>
        <v>8</v>
      </c>
      <c r="L1369" s="20">
        <f>IF(RIGHT(Original!N1369,3)="â‚¬",LEFT(Original!N1369,(LEN(Original!N1369)-3)),Original!N1369)</f>
        <v>200</v>
      </c>
      <c r="M1369" s="21">
        <f t="shared" si="107"/>
        <v>200</v>
      </c>
      <c r="N1369" s="5">
        <f t="shared" si="108"/>
        <v>200</v>
      </c>
      <c r="O1369" s="5">
        <f t="shared" si="109"/>
        <v>200</v>
      </c>
      <c r="P1369" s="22" t="str">
        <f>IF(Original!O1369="mÃ¤nnlich","0",IF(Original!O1369="weiblich","1",""))</f>
        <v>1</v>
      </c>
      <c r="Q1369" s="22">
        <f>IFERROR(INDEX(Alter!$B$1:$B$7,MATCH(LEFT(Original!P1369,5),Alter!$A$1:$A$7,0)),"")</f>
        <v>3</v>
      </c>
      <c r="R1369" s="23">
        <f>IFERROR(INDEX(Abschluss!$B$1:$B$10,MATCH(Original!Q1369,Abschluss!$A$1:$A$10,0)),"")</f>
        <v>7</v>
      </c>
      <c r="S1369" s="23">
        <f>IFERROR(INDEX(Tätigkeit!$B$1:$B$10,MATCH(Original!R1369,Tätigkeit!$A$1:$A$10,0)),"")</f>
        <v>2</v>
      </c>
      <c r="T1369" s="23">
        <f>IFERROR(INDEX(Berufsfeld!$B$1:$B$16,MATCH(Original!S1369,Berufsfeld!$A$1:$A$16,0)),"")</f>
        <v>1</v>
      </c>
      <c r="U1369" s="23">
        <f>IFERROR(INDEX(Studium!$B$1:$B$11,MATCH(Original!T1369,Studium!$A$1:$A$11,0)),"")</f>
        <v>2</v>
      </c>
      <c r="V1369" s="24">
        <f>IFERROR(INDEX(Einkommen!$B$1:$B$17,MATCH(Original!U1369,Einkommen!$A$1:$A$17,0)),"")</f>
        <v>5</v>
      </c>
      <c r="W1369" s="24">
        <f>IF(Original!V1369="","",Original!V1369+1)</f>
        <v>6</v>
      </c>
      <c r="X1369" s="24">
        <f>IF(Original!W1369="","",Original!W1369+1)</f>
        <v>4</v>
      </c>
      <c r="Y1369" s="25">
        <f>IF(Original!X1369="ja",1,IF(Original!X1369="nein",0,""))</f>
        <v>1</v>
      </c>
      <c r="Z1369" s="25">
        <f>IF(Original!Y1369="ja",0,IF(Original!Y1369="nein",1,""))</f>
        <v>0</v>
      </c>
      <c r="AA1369" s="25">
        <f>IF(OR(Original!Z1369="Meine Meinung zu Amazon hat meine Entscheidung im ersten Teil des Fragebogens nicht beeinflusst.",neu!C1369=0),0,IF(AND(Original!Z1369="Ich habe mich wegen meiner Amazon-Vorbehalte im ersten Teil des Fragebogens fÃ¼r das Spenden entschieden.",neu!C1369=1),1,""))</f>
        <v>0</v>
      </c>
      <c r="AB1369" s="19"/>
    </row>
    <row r="1370" spans="1:28" ht="144" x14ac:dyDescent="0.3">
      <c r="A1370" s="17">
        <f>IF(ISBLANK(Original!C1370),1,0)</f>
        <v>1</v>
      </c>
      <c r="B1370" s="2" t="str">
        <f>MID(Original!D1370,8,1)&amp;MID(Original!F1370,8,1)</f>
        <v>A</v>
      </c>
      <c r="C1370" s="17">
        <f t="shared" si="105"/>
        <v>1</v>
      </c>
      <c r="D1370" s="18">
        <f>Original!G1370+1</f>
        <v>9</v>
      </c>
      <c r="E1370" s="18">
        <f>Original!H1370+1</f>
        <v>3</v>
      </c>
      <c r="F1370" s="18">
        <f>10-Original!I1370+1</f>
        <v>6</v>
      </c>
      <c r="G1370" s="18">
        <f>Original!J1370+1</f>
        <v>4</v>
      </c>
      <c r="H1370" s="18">
        <f>Original!K1370+1</f>
        <v>1</v>
      </c>
      <c r="I1370" s="18">
        <f>10-Original!L1370+1</f>
        <v>3</v>
      </c>
      <c r="J1370" s="4">
        <f t="shared" si="106"/>
        <v>4.333333333333333</v>
      </c>
      <c r="K1370" s="18">
        <f>Original!M1370</f>
        <v>9</v>
      </c>
      <c r="L1370" s="20" t="str">
        <f>IF(RIGHT(Original!N1370,3)="â‚¬",LEFT(Original!N1370,(LEN(Original!N1370)-3)),Original!N1370)</f>
        <v>Ich halt nichts von Spenden im klassischen Sinne. Ich wÃ¼rde deutlich Ã¶fter Menschen direkt helfen -&gt; Obdachlosen eine Pizza spendieren etc.</v>
      </c>
      <c r="M1370" s="21" t="str">
        <f t="shared" si="107"/>
        <v>Ich halt nichts von Spenden im klassischen Sinne. Ich wÃ¼rde deutlich Ã¶fter Menschen direkt helfen -&gt; Obdachlosen eine Pizza spendieren etc.</v>
      </c>
      <c r="N1370" s="5">
        <v>50</v>
      </c>
      <c r="O1370" s="5">
        <f t="shared" si="109"/>
        <v>50</v>
      </c>
      <c r="P1370" s="22" t="str">
        <f>IF(Original!O1370="mÃ¤nnlich","0",IF(Original!O1370="weiblich","1",""))</f>
        <v>0</v>
      </c>
      <c r="Q1370" s="22">
        <f>IFERROR(INDEX(Alter!$B$1:$B$7,MATCH(LEFT(Original!P1370,5),Alter!$A$1:$A$7,0)),"")</f>
        <v>2</v>
      </c>
      <c r="R1370" s="23">
        <f>IFERROR(INDEX(Abschluss!$B$1:$B$10,MATCH(Original!Q1370,Abschluss!$A$1:$A$10,0)),"")</f>
        <v>4</v>
      </c>
      <c r="S1370" s="23">
        <f>IFERROR(INDEX(Tätigkeit!$B$1:$B$10,MATCH(Original!R1370,Tätigkeit!$A$1:$A$10,0)),"")</f>
        <v>1</v>
      </c>
      <c r="T1370" s="23">
        <f>IFERROR(INDEX(Berufsfeld!$B$1:$B$16,MATCH(Original!S1370,Berufsfeld!$A$1:$A$16,0)),"")</f>
        <v>1</v>
      </c>
      <c r="U1370" s="23">
        <f>IFERROR(INDEX(Studium!$B$1:$B$11,MATCH(Original!T1370,Studium!$A$1:$A$11,0)),"")</f>
        <v>2</v>
      </c>
      <c r="V1370" s="24">
        <f>IFERROR(INDEX(Einkommen!$B$1:$B$17,MATCH(Original!U1370,Einkommen!$A$1:$A$17,0)),"")</f>
        <v>3</v>
      </c>
      <c r="W1370" s="24">
        <f>IF(Original!V1370="","",Original!V1370+1)</f>
        <v>4</v>
      </c>
      <c r="X1370" s="24">
        <f>IF(Original!W1370="","",Original!W1370+1)</f>
        <v>5</v>
      </c>
      <c r="Y1370" s="25">
        <f>IF(Original!X1370="ja",1,IF(Original!X1370="nein",0,""))</f>
        <v>0</v>
      </c>
      <c r="Z1370" s="25">
        <f>IF(Original!Y1370="ja",0,IF(Original!Y1370="nein",1,""))</f>
        <v>0</v>
      </c>
      <c r="AA1370" s="25">
        <f>IF(OR(Original!Z1370="Meine Meinung zu Amazon hat meine Entscheidung im ersten Teil des Fragebogens nicht beeinflusst.",neu!C1370=0),0,IF(AND(Original!Z1370="Ich habe mich wegen meiner Amazon-Vorbehalte im ersten Teil des Fragebogens fÃ¼r das Spenden entschieden.",neu!C1370=1),1,""))</f>
        <v>0</v>
      </c>
      <c r="AB1370" s="19"/>
    </row>
    <row r="1371" spans="1:28" x14ac:dyDescent="0.3">
      <c r="A1371" s="17">
        <f>IF(ISBLANK(Original!C1371),1,0)</f>
        <v>0</v>
      </c>
      <c r="B1371" s="2" t="str">
        <f>MID(Original!D1371,8,1)&amp;MID(Original!F1371,8,1)</f>
        <v>A</v>
      </c>
      <c r="C1371" s="17">
        <f t="shared" si="105"/>
        <v>1</v>
      </c>
      <c r="D1371" s="18">
        <f>Original!G1371+1</f>
        <v>8</v>
      </c>
      <c r="E1371" s="18">
        <f>Original!H1371+1</f>
        <v>9</v>
      </c>
      <c r="F1371" s="18">
        <f>10-Original!I1371+1</f>
        <v>9</v>
      </c>
      <c r="G1371" s="18">
        <f>Original!J1371+1</f>
        <v>6</v>
      </c>
      <c r="H1371" s="18">
        <f>Original!K1371+1</f>
        <v>3</v>
      </c>
      <c r="I1371" s="18">
        <f>10-Original!L1371+1</f>
        <v>4</v>
      </c>
      <c r="J1371" s="4">
        <f t="shared" si="106"/>
        <v>6.5</v>
      </c>
      <c r="K1371" s="18">
        <f>Original!M1371</f>
        <v>5</v>
      </c>
      <c r="L1371" s="20" t="str">
        <f>IF(RIGHT(Original!N1371,3)="â‚¬",LEFT(Original!N1371,(LEN(Original!N1371)-3)),Original!N1371)</f>
        <v>0</v>
      </c>
      <c r="M1371" s="21" t="str">
        <f t="shared" si="107"/>
        <v>0</v>
      </c>
      <c r="N1371" s="5" t="str">
        <f t="shared" si="108"/>
        <v>0</v>
      </c>
      <c r="O1371" s="5">
        <f t="shared" si="109"/>
        <v>0</v>
      </c>
      <c r="P1371" s="22" t="str">
        <f>IF(Original!O1371="mÃ¤nnlich","0",IF(Original!O1371="weiblich","1",""))</f>
        <v>1</v>
      </c>
      <c r="Q1371" s="22">
        <f>IFERROR(INDEX(Alter!$B$1:$B$7,MATCH(LEFT(Original!P1371,5),Alter!$A$1:$A$7,0)),"")</f>
        <v>3</v>
      </c>
      <c r="R1371" s="23">
        <f>IFERROR(INDEX(Abschluss!$B$1:$B$10,MATCH(Original!Q1371,Abschluss!$A$1:$A$10,0)),"")</f>
        <v>8</v>
      </c>
      <c r="S1371" s="23">
        <f>IFERROR(INDEX(Tätigkeit!$B$1:$B$10,MATCH(Original!R1371,Tätigkeit!$A$1:$A$10,0)),"")</f>
        <v>2</v>
      </c>
      <c r="T1371" s="23">
        <f>IFERROR(INDEX(Berufsfeld!$B$1:$B$16,MATCH(Original!S1371,Berufsfeld!$A$1:$A$16,0)),"")</f>
        <v>1</v>
      </c>
      <c r="U1371" s="23">
        <f>IFERROR(INDEX(Studium!$B$1:$B$11,MATCH(Original!T1371,Studium!$A$1:$A$11,0)),"")</f>
        <v>10</v>
      </c>
      <c r="V1371" s="24">
        <f>IFERROR(INDEX(Einkommen!$B$1:$B$17,MATCH(Original!U1371,Einkommen!$A$1:$A$17,0)),"")</f>
        <v>5</v>
      </c>
      <c r="W1371" s="24">
        <f>IF(Original!V1371="","",Original!V1371+1)</f>
        <v>5</v>
      </c>
      <c r="X1371" s="24">
        <f>IF(Original!W1371="","",Original!W1371+1)</f>
        <v>4</v>
      </c>
      <c r="Y1371" s="25">
        <f>IF(Original!X1371="ja",1,IF(Original!X1371="nein",0,""))</f>
        <v>1</v>
      </c>
      <c r="Z1371" s="25">
        <f>IF(Original!Y1371="ja",0,IF(Original!Y1371="nein",1,""))</f>
        <v>0</v>
      </c>
      <c r="AA1371" s="25">
        <f>IF(OR(Original!Z1371="Meine Meinung zu Amazon hat meine Entscheidung im ersten Teil des Fragebogens nicht beeinflusst.",neu!C1371=0),0,IF(AND(Original!Z1371="Ich habe mich wegen meiner Amazon-Vorbehalte im ersten Teil des Fragebogens fÃ¼r das Spenden entschieden.",neu!C1371=1),1,""))</f>
        <v>0</v>
      </c>
      <c r="AB1371" s="19"/>
    </row>
    <row r="1372" spans="1:28" x14ac:dyDescent="0.3">
      <c r="A1372" s="17">
        <f>IF(ISBLANK(Original!C1372),1,0)</f>
        <v>0</v>
      </c>
      <c r="B1372" s="2" t="str">
        <f>MID(Original!D1372,8,1)&amp;MID(Original!F1372,8,1)</f>
        <v>A</v>
      </c>
      <c r="C1372" s="17">
        <f t="shared" si="105"/>
        <v>1</v>
      </c>
      <c r="D1372" s="18">
        <f>Original!G1372+1</f>
        <v>4</v>
      </c>
      <c r="E1372" s="18">
        <f>Original!H1372+1</f>
        <v>2</v>
      </c>
      <c r="F1372" s="18">
        <f>10-Original!I1372+1</f>
        <v>3</v>
      </c>
      <c r="G1372" s="18">
        <f>Original!J1372+1</f>
        <v>2</v>
      </c>
      <c r="H1372" s="18">
        <f>Original!K1372+1</f>
        <v>2</v>
      </c>
      <c r="I1372" s="18">
        <f>10-Original!L1372+1</f>
        <v>4</v>
      </c>
      <c r="J1372" s="4">
        <f t="shared" si="106"/>
        <v>2.8333333333333335</v>
      </c>
      <c r="K1372" s="18">
        <f>Original!M1372</f>
        <v>7</v>
      </c>
      <c r="L1372" s="20">
        <f>IF(RIGHT(Original!N1372,3)="â‚¬",LEFT(Original!N1372,(LEN(Original!N1372)-3)),Original!N1372)</f>
        <v>30</v>
      </c>
      <c r="M1372" s="21">
        <f t="shared" si="107"/>
        <v>30</v>
      </c>
      <c r="N1372" s="5">
        <f t="shared" si="108"/>
        <v>30</v>
      </c>
      <c r="O1372" s="5">
        <f t="shared" si="109"/>
        <v>30</v>
      </c>
      <c r="P1372" s="22" t="str">
        <f>IF(Original!O1372="mÃ¤nnlich","0",IF(Original!O1372="weiblich","1",""))</f>
        <v>1</v>
      </c>
      <c r="Q1372" s="22">
        <f>IFERROR(INDEX(Alter!$B$1:$B$7,MATCH(LEFT(Original!P1372,5),Alter!$A$1:$A$7,0)),"")</f>
        <v>3</v>
      </c>
      <c r="R1372" s="23">
        <f>IFERROR(INDEX(Abschluss!$B$1:$B$10,MATCH(Original!Q1372,Abschluss!$A$1:$A$10,0)),"")</f>
        <v>7</v>
      </c>
      <c r="S1372" s="23">
        <f>IFERROR(INDEX(Tätigkeit!$B$1:$B$10,MATCH(Original!R1372,Tätigkeit!$A$1:$A$10,0)),"")</f>
        <v>1</v>
      </c>
      <c r="T1372" s="23">
        <f>IFERROR(INDEX(Berufsfeld!$B$1:$B$16,MATCH(Original!S1372,Berufsfeld!$A$1:$A$16,0)),"")</f>
        <v>12</v>
      </c>
      <c r="U1372" s="23">
        <f>IFERROR(INDEX(Studium!$B$1:$B$11,MATCH(Original!T1372,Studium!$A$1:$A$11,0)),"")</f>
        <v>10</v>
      </c>
      <c r="V1372" s="24">
        <f>IFERROR(INDEX(Einkommen!$B$1:$B$17,MATCH(Original!U1372,Einkommen!$A$1:$A$17,0)),"")</f>
        <v>3</v>
      </c>
      <c r="W1372" s="24">
        <f>IF(Original!V1372="","",Original!V1372+1)</f>
        <v>4</v>
      </c>
      <c r="X1372" s="24">
        <f>IF(Original!W1372="","",Original!W1372+1)</f>
        <v>3</v>
      </c>
      <c r="Y1372" s="25">
        <f>IF(Original!X1372="ja",1,IF(Original!X1372="nein",0,""))</f>
        <v>1</v>
      </c>
      <c r="Z1372" s="25">
        <f>IF(Original!Y1372="ja",0,IF(Original!Y1372="nein",1,""))</f>
        <v>0</v>
      </c>
      <c r="AA1372" s="25">
        <f>IF(OR(Original!Z1372="Meine Meinung zu Amazon hat meine Entscheidung im ersten Teil des Fragebogens nicht beeinflusst.",neu!C1372=0),0,IF(AND(Original!Z1372="Ich habe mich wegen meiner Amazon-Vorbehalte im ersten Teil des Fragebogens fÃ¼r das Spenden entschieden.",neu!C1372=1),1,""))</f>
        <v>0</v>
      </c>
      <c r="AB1372" s="19"/>
    </row>
    <row r="1373" spans="1:28" x14ac:dyDescent="0.3">
      <c r="A1373" s="17">
        <f>IF(ISBLANK(Original!C1373),1,0)</f>
        <v>0</v>
      </c>
      <c r="B1373" s="2" t="str">
        <f>MID(Original!D1373,8,1)&amp;MID(Original!F1373,8,1)</f>
        <v>B</v>
      </c>
      <c r="C1373" s="17">
        <f t="shared" si="105"/>
        <v>0</v>
      </c>
      <c r="D1373" s="18">
        <f>Original!G1373+1</f>
        <v>3</v>
      </c>
      <c r="E1373" s="18">
        <f>Original!H1373+1</f>
        <v>7</v>
      </c>
      <c r="F1373" s="18">
        <f>10-Original!I1373+1</f>
        <v>3</v>
      </c>
      <c r="G1373" s="18">
        <f>Original!J1373+1</f>
        <v>2</v>
      </c>
      <c r="H1373" s="18">
        <f>Original!K1373+1</f>
        <v>1</v>
      </c>
      <c r="I1373" s="18">
        <f>10-Original!L1373+1</f>
        <v>2</v>
      </c>
      <c r="J1373" s="4">
        <f t="shared" si="106"/>
        <v>3</v>
      </c>
      <c r="K1373" s="18">
        <f>Original!M1373</f>
        <v>8</v>
      </c>
      <c r="L1373" s="20">
        <f>IF(RIGHT(Original!N1373,3)="â‚¬",LEFT(Original!N1373,(LEN(Original!N1373)-3)),Original!N1373)</f>
        <v>150</v>
      </c>
      <c r="M1373" s="21">
        <f t="shared" si="107"/>
        <v>150</v>
      </c>
      <c r="N1373" s="5">
        <f t="shared" si="108"/>
        <v>150</v>
      </c>
      <c r="O1373" s="5">
        <f t="shared" si="109"/>
        <v>150</v>
      </c>
      <c r="P1373" s="22" t="str">
        <f>IF(Original!O1373="mÃ¤nnlich","0",IF(Original!O1373="weiblich","1",""))</f>
        <v>0</v>
      </c>
      <c r="Q1373" s="22">
        <f>IFERROR(INDEX(Alter!$B$1:$B$7,MATCH(LEFT(Original!P1373,5),Alter!$A$1:$A$7,0)),"")</f>
        <v>3</v>
      </c>
      <c r="R1373" s="23">
        <f>IFERROR(INDEX(Abschluss!$B$1:$B$10,MATCH(Original!Q1373,Abschluss!$A$1:$A$10,0)),"")</f>
        <v>7</v>
      </c>
      <c r="S1373" s="23">
        <f>IFERROR(INDEX(Tätigkeit!$B$1:$B$10,MATCH(Original!R1373,Tätigkeit!$A$1:$A$10,0)),"")</f>
        <v>1</v>
      </c>
      <c r="T1373" s="23">
        <f>IFERROR(INDEX(Berufsfeld!$B$1:$B$16,MATCH(Original!S1373,Berufsfeld!$A$1:$A$16,0)),"")</f>
        <v>1</v>
      </c>
      <c r="U1373" s="23">
        <f>IFERROR(INDEX(Studium!$B$1:$B$11,MATCH(Original!T1373,Studium!$A$1:$A$11,0)),"")</f>
        <v>2</v>
      </c>
      <c r="V1373" s="24">
        <f>IFERROR(INDEX(Einkommen!$B$1:$B$17,MATCH(Original!U1373,Einkommen!$A$1:$A$17,0)),"")</f>
        <v>1</v>
      </c>
      <c r="W1373" s="24">
        <f>IF(Original!V1373="","",Original!V1373+1)</f>
        <v>2</v>
      </c>
      <c r="X1373" s="24">
        <f>IF(Original!W1373="","",Original!W1373+1)</f>
        <v>4</v>
      </c>
      <c r="Y1373" s="25">
        <f>IF(Original!X1373="ja",1,IF(Original!X1373="nein",0,""))</f>
        <v>1</v>
      </c>
      <c r="Z1373" s="25">
        <f>IF(Original!Y1373="ja",0,IF(Original!Y1373="nein",1,""))</f>
        <v>0</v>
      </c>
      <c r="AA1373" s="25">
        <f>IF(OR(Original!Z1373="Meine Meinung zu Amazon hat meine Entscheidung im ersten Teil des Fragebogens nicht beeinflusst.",neu!C1373=0),0,IF(AND(Original!Z1373="Ich habe mich wegen meiner Amazon-Vorbehalte im ersten Teil des Fragebogens fÃ¼r das Spenden entschieden.",neu!C1373=1),1,""))</f>
        <v>0</v>
      </c>
      <c r="AB1373" s="19"/>
    </row>
    <row r="1374" spans="1:28" x14ac:dyDescent="0.3">
      <c r="A1374" s="17">
        <f>IF(ISBLANK(Original!C1374),1,0)</f>
        <v>0</v>
      </c>
      <c r="B1374" s="2" t="str">
        <f>MID(Original!D1374,8,1)&amp;MID(Original!F1374,8,1)</f>
        <v>A</v>
      </c>
      <c r="C1374" s="17">
        <f t="shared" si="105"/>
        <v>1</v>
      </c>
      <c r="D1374" s="18">
        <f>Original!G1374+1</f>
        <v>6</v>
      </c>
      <c r="E1374" s="18">
        <f>Original!H1374+1</f>
        <v>5</v>
      </c>
      <c r="F1374" s="18">
        <f>10-Original!I1374+1</f>
        <v>4</v>
      </c>
      <c r="G1374" s="18">
        <f>Original!J1374+1</f>
        <v>6</v>
      </c>
      <c r="H1374" s="18">
        <f>Original!K1374+1</f>
        <v>5</v>
      </c>
      <c r="I1374" s="18">
        <f>10-Original!L1374+1</f>
        <v>6</v>
      </c>
      <c r="J1374" s="4">
        <f t="shared" si="106"/>
        <v>5.333333333333333</v>
      </c>
      <c r="K1374" s="18">
        <f>Original!M1374</f>
        <v>8</v>
      </c>
      <c r="L1374" s="20">
        <f>IF(RIGHT(Original!N1374,3)="â‚¬",LEFT(Original!N1374,(LEN(Original!N1374)-3)),Original!N1374)</f>
        <v>200</v>
      </c>
      <c r="M1374" s="21">
        <f t="shared" si="107"/>
        <v>200</v>
      </c>
      <c r="N1374" s="5">
        <f t="shared" si="108"/>
        <v>200</v>
      </c>
      <c r="O1374" s="5">
        <f t="shared" si="109"/>
        <v>200</v>
      </c>
      <c r="P1374" s="22" t="str">
        <f>IF(Original!O1374="mÃ¤nnlich","0",IF(Original!O1374="weiblich","1",""))</f>
        <v>1</v>
      </c>
      <c r="Q1374" s="22">
        <f>IFERROR(INDEX(Alter!$B$1:$B$7,MATCH(LEFT(Original!P1374,5),Alter!$A$1:$A$7,0)),"")</f>
        <v>2</v>
      </c>
      <c r="R1374" s="23">
        <f>IFERROR(INDEX(Abschluss!$B$1:$B$10,MATCH(Original!Q1374,Abschluss!$A$1:$A$10,0)),"")</f>
        <v>4</v>
      </c>
      <c r="S1374" s="23">
        <f>IFERROR(INDEX(Tätigkeit!$B$1:$B$10,MATCH(Original!R1374,Tätigkeit!$A$1:$A$10,0)),"")</f>
        <v>7</v>
      </c>
      <c r="T1374" s="23">
        <f>IFERROR(INDEX(Berufsfeld!$B$1:$B$16,MATCH(Original!S1374,Berufsfeld!$A$1:$A$16,0)),"")</f>
        <v>12</v>
      </c>
      <c r="U1374" s="23">
        <f>IFERROR(INDEX(Studium!$B$1:$B$11,MATCH(Original!T1374,Studium!$A$1:$A$11,0)),"")</f>
        <v>1</v>
      </c>
      <c r="V1374" s="24">
        <f>IFERROR(INDEX(Einkommen!$B$1:$B$17,MATCH(Original!U1374,Einkommen!$A$1:$A$17,0)),"")</f>
        <v>1</v>
      </c>
      <c r="W1374" s="24">
        <f>IF(Original!V1374="","",Original!V1374+1)</f>
        <v>3</v>
      </c>
      <c r="X1374" s="24">
        <f>IF(Original!W1374="","",Original!W1374+1)</f>
        <v>4</v>
      </c>
      <c r="Y1374" s="25">
        <f>IF(Original!X1374="ja",1,IF(Original!X1374="nein",0,""))</f>
        <v>1</v>
      </c>
      <c r="Z1374" s="25">
        <f>IF(Original!Y1374="ja",0,IF(Original!Y1374="nein",1,""))</f>
        <v>0</v>
      </c>
      <c r="AA1374" s="25">
        <f>IF(OR(Original!Z1374="Meine Meinung zu Amazon hat meine Entscheidung im ersten Teil des Fragebogens nicht beeinflusst.",neu!C1374=0),0,IF(AND(Original!Z1374="Ich habe mich wegen meiner Amazon-Vorbehalte im ersten Teil des Fragebogens fÃ¼r das Spenden entschieden.",neu!C1374=1),1,""))</f>
        <v>0</v>
      </c>
      <c r="AB1374" s="19"/>
    </row>
    <row r="1375" spans="1:28" x14ac:dyDescent="0.3">
      <c r="A1375" s="17">
        <f>IF(ISBLANK(Original!C1375),1,0)</f>
        <v>1</v>
      </c>
      <c r="B1375" s="2" t="str">
        <f>MID(Original!D1375,8,1)&amp;MID(Original!F1375,8,1)</f>
        <v>A</v>
      </c>
      <c r="C1375" s="17">
        <f t="shared" si="105"/>
        <v>1</v>
      </c>
      <c r="D1375" s="18">
        <f>Original!G1375+1</f>
        <v>4</v>
      </c>
      <c r="E1375" s="18">
        <f>Original!H1375+1</f>
        <v>9</v>
      </c>
      <c r="F1375" s="18">
        <f>10-Original!I1375+1</f>
        <v>2</v>
      </c>
      <c r="G1375" s="18">
        <f>Original!J1375+1</f>
        <v>5</v>
      </c>
      <c r="H1375" s="18">
        <f>Original!K1375+1</f>
        <v>3</v>
      </c>
      <c r="I1375" s="18">
        <f>10-Original!L1375+1</f>
        <v>4</v>
      </c>
      <c r="J1375" s="4">
        <f t="shared" si="106"/>
        <v>4.5</v>
      </c>
      <c r="K1375" s="18">
        <f>Original!M1375</f>
        <v>8</v>
      </c>
      <c r="L1375" s="20">
        <f>IF(RIGHT(Original!N1375,3)="â‚¬",LEFT(Original!N1375,(LEN(Original!N1375)-3)),Original!N1375)</f>
        <v>200</v>
      </c>
      <c r="M1375" s="21">
        <f t="shared" si="107"/>
        <v>200</v>
      </c>
      <c r="N1375" s="5">
        <f t="shared" si="108"/>
        <v>200</v>
      </c>
      <c r="O1375" s="5">
        <f t="shared" si="109"/>
        <v>200</v>
      </c>
      <c r="P1375" s="22" t="str">
        <f>IF(Original!O1375="mÃ¤nnlich","0",IF(Original!O1375="weiblich","1",""))</f>
        <v>1</v>
      </c>
      <c r="Q1375" s="22">
        <f>IFERROR(INDEX(Alter!$B$1:$B$7,MATCH(LEFT(Original!P1375,5),Alter!$A$1:$A$7,0)),"")</f>
        <v>2</v>
      </c>
      <c r="R1375" s="23">
        <f>IFERROR(INDEX(Abschluss!$B$1:$B$10,MATCH(Original!Q1375,Abschluss!$A$1:$A$10,0)),"")</f>
        <v>7</v>
      </c>
      <c r="S1375" s="23">
        <f>IFERROR(INDEX(Tätigkeit!$B$1:$B$10,MATCH(Original!R1375,Tätigkeit!$A$1:$A$10,0)),"")</f>
        <v>1</v>
      </c>
      <c r="T1375" s="23">
        <f>IFERROR(INDEX(Berufsfeld!$B$1:$B$16,MATCH(Original!S1375,Berufsfeld!$A$1:$A$16,0)),"")</f>
        <v>8</v>
      </c>
      <c r="U1375" s="23">
        <f>IFERROR(INDEX(Studium!$B$1:$B$11,MATCH(Original!T1375,Studium!$A$1:$A$11,0)),"")</f>
        <v>5</v>
      </c>
      <c r="V1375" s="24">
        <f>IFERROR(INDEX(Einkommen!$B$1:$B$17,MATCH(Original!U1375,Einkommen!$A$1:$A$17,0)),"")</f>
        <v>2</v>
      </c>
      <c r="W1375" s="24">
        <f>IF(Original!V1375="","",Original!V1375+1)</f>
        <v>3</v>
      </c>
      <c r="X1375" s="24">
        <f>IF(Original!W1375="","",Original!W1375+1)</f>
        <v>2</v>
      </c>
      <c r="Y1375" s="25">
        <f>IF(Original!X1375="ja",1,IF(Original!X1375="nein",0,""))</f>
        <v>1</v>
      </c>
      <c r="Z1375" s="25">
        <f>IF(Original!Y1375="ja",0,IF(Original!Y1375="nein",1,""))</f>
        <v>0</v>
      </c>
      <c r="AA1375" s="25">
        <f>IF(OR(Original!Z1375="Meine Meinung zu Amazon hat meine Entscheidung im ersten Teil des Fragebogens nicht beeinflusst.",neu!C1375=0),0,IF(AND(Original!Z1375="Ich habe mich wegen meiner Amazon-Vorbehalte im ersten Teil des Fragebogens fÃ¼r das Spenden entschieden.",neu!C1375=1),1,""))</f>
        <v>0</v>
      </c>
      <c r="AB1375" s="19"/>
    </row>
    <row r="1376" spans="1:28" x14ac:dyDescent="0.3">
      <c r="A1376" s="17">
        <f>IF(ISBLANK(Original!C1376),1,0)</f>
        <v>0</v>
      </c>
      <c r="B1376" s="2" t="str">
        <f>MID(Original!D1376,8,1)&amp;MID(Original!F1376,8,1)</f>
        <v>A</v>
      </c>
      <c r="C1376" s="17">
        <f t="shared" si="105"/>
        <v>1</v>
      </c>
      <c r="D1376" s="18">
        <f>Original!G1376+1</f>
        <v>5</v>
      </c>
      <c r="E1376" s="18">
        <f>Original!H1376+1</f>
        <v>5</v>
      </c>
      <c r="F1376" s="18">
        <f>10-Original!I1376+1</f>
        <v>7</v>
      </c>
      <c r="G1376" s="18">
        <f>Original!J1376+1</f>
        <v>4</v>
      </c>
      <c r="H1376" s="18">
        <f>Original!K1376+1</f>
        <v>3</v>
      </c>
      <c r="I1376" s="18">
        <f>10-Original!L1376+1</f>
        <v>5</v>
      </c>
      <c r="J1376" s="4">
        <f t="shared" si="106"/>
        <v>4.833333333333333</v>
      </c>
      <c r="K1376" s="18">
        <f>Original!M1376</f>
        <v>8</v>
      </c>
      <c r="L1376" s="20" t="str">
        <f>IF(RIGHT(Original!N1376,3)="â‚¬",LEFT(Original!N1376,(LEN(Original!N1376)-3)),Original!N1376)</f>
        <v>50</v>
      </c>
      <c r="M1376" s="21" t="str">
        <f t="shared" si="107"/>
        <v>50</v>
      </c>
      <c r="N1376" s="5" t="str">
        <f t="shared" si="108"/>
        <v>50</v>
      </c>
      <c r="O1376" s="5">
        <f t="shared" si="109"/>
        <v>50</v>
      </c>
      <c r="P1376" s="22" t="str">
        <f>IF(Original!O1376="mÃ¤nnlich","0",IF(Original!O1376="weiblich","1",""))</f>
        <v>1</v>
      </c>
      <c r="Q1376" s="22">
        <f>IFERROR(INDEX(Alter!$B$1:$B$7,MATCH(LEFT(Original!P1376,5),Alter!$A$1:$A$7,0)),"")</f>
        <v>3</v>
      </c>
      <c r="R1376" s="23">
        <f>IFERROR(INDEX(Abschluss!$B$1:$B$10,MATCH(Original!Q1376,Abschluss!$A$1:$A$10,0)),"")</f>
        <v>4</v>
      </c>
      <c r="S1376" s="23">
        <f>IFERROR(INDEX(Tätigkeit!$B$1:$B$10,MATCH(Original!R1376,Tätigkeit!$A$1:$A$10,0)),"")</f>
        <v>2</v>
      </c>
      <c r="T1376" s="23">
        <f>IFERROR(INDEX(Berufsfeld!$B$1:$B$16,MATCH(Original!S1376,Berufsfeld!$A$1:$A$16,0)),"")</f>
        <v>2</v>
      </c>
      <c r="U1376" s="23">
        <f>IFERROR(INDEX(Studium!$B$1:$B$11,MATCH(Original!T1376,Studium!$A$1:$A$11,0)),"")</f>
        <v>4</v>
      </c>
      <c r="V1376" s="24">
        <f>IFERROR(INDEX(Einkommen!$B$1:$B$17,MATCH(Original!U1376,Einkommen!$A$1:$A$17,0)),"")</f>
        <v>3</v>
      </c>
      <c r="W1376" s="24">
        <f>IF(Original!V1376="","",Original!V1376+1)</f>
        <v>4</v>
      </c>
      <c r="X1376" s="24">
        <f>IF(Original!W1376="","",Original!W1376+1)</f>
        <v>2</v>
      </c>
      <c r="Y1376" s="25">
        <f>IF(Original!X1376="ja",1,IF(Original!X1376="nein",0,""))</f>
        <v>1</v>
      </c>
      <c r="Z1376" s="25">
        <f>IF(Original!Y1376="ja",0,IF(Original!Y1376="nein",1,""))</f>
        <v>0</v>
      </c>
      <c r="AA1376" s="25">
        <f>IF(OR(Original!Z1376="Meine Meinung zu Amazon hat meine Entscheidung im ersten Teil des Fragebogens nicht beeinflusst.",neu!C1376=0),0,IF(AND(Original!Z1376="Ich habe mich wegen meiner Amazon-Vorbehalte im ersten Teil des Fragebogens fÃ¼r das Spenden entschieden.",neu!C1376=1),1,""))</f>
        <v>1</v>
      </c>
      <c r="AB1376" s="19"/>
    </row>
    <row r="1377" spans="1:28" x14ac:dyDescent="0.3">
      <c r="A1377" s="17">
        <f>IF(ISBLANK(Original!C1377),1,0)</f>
        <v>0</v>
      </c>
      <c r="B1377" s="2" t="str">
        <f>MID(Original!D1377,8,1)&amp;MID(Original!F1377,8,1)</f>
        <v>A</v>
      </c>
      <c r="C1377" s="17">
        <f t="shared" si="105"/>
        <v>1</v>
      </c>
      <c r="D1377" s="18">
        <f>Original!G1377+1</f>
        <v>4</v>
      </c>
      <c r="E1377" s="18">
        <f>Original!H1377+1</f>
        <v>4</v>
      </c>
      <c r="F1377" s="18">
        <f>10-Original!I1377+1</f>
        <v>4</v>
      </c>
      <c r="G1377" s="18">
        <f>Original!J1377+1</f>
        <v>2</v>
      </c>
      <c r="H1377" s="18">
        <f>Original!K1377+1</f>
        <v>1</v>
      </c>
      <c r="I1377" s="18">
        <f>10-Original!L1377+1</f>
        <v>3</v>
      </c>
      <c r="J1377" s="4">
        <f t="shared" si="106"/>
        <v>3</v>
      </c>
      <c r="K1377" s="18">
        <f>Original!M1377</f>
        <v>8</v>
      </c>
      <c r="L1377" s="20">
        <f>IF(RIGHT(Original!N1377,3)="â‚¬",LEFT(Original!N1377,(LEN(Original!N1377)-3)),Original!N1377)</f>
        <v>50</v>
      </c>
      <c r="M1377" s="21">
        <f t="shared" si="107"/>
        <v>50</v>
      </c>
      <c r="N1377" s="5">
        <f t="shared" si="108"/>
        <v>50</v>
      </c>
      <c r="O1377" s="5">
        <f t="shared" si="109"/>
        <v>50</v>
      </c>
      <c r="P1377" s="22" t="str">
        <f>IF(Original!O1377="mÃ¤nnlich","0",IF(Original!O1377="weiblich","1",""))</f>
        <v>1</v>
      </c>
      <c r="Q1377" s="22">
        <f>IFERROR(INDEX(Alter!$B$1:$B$7,MATCH(LEFT(Original!P1377,5),Alter!$A$1:$A$7,0)),"")</f>
        <v>3</v>
      </c>
      <c r="R1377" s="23">
        <f>IFERROR(INDEX(Abschluss!$B$1:$B$10,MATCH(Original!Q1377,Abschluss!$A$1:$A$10,0)),"")</f>
        <v>7</v>
      </c>
      <c r="S1377" s="23">
        <f>IFERROR(INDEX(Tätigkeit!$B$1:$B$10,MATCH(Original!R1377,Tätigkeit!$A$1:$A$10,0)),"")</f>
        <v>1</v>
      </c>
      <c r="T1377" s="23">
        <f>IFERROR(INDEX(Berufsfeld!$B$1:$B$16,MATCH(Original!S1377,Berufsfeld!$A$1:$A$16,0)),"")</f>
        <v>11</v>
      </c>
      <c r="U1377" s="23">
        <f>IFERROR(INDEX(Studium!$B$1:$B$11,MATCH(Original!T1377,Studium!$A$1:$A$11,0)),"")</f>
        <v>9</v>
      </c>
      <c r="V1377" s="24">
        <f>IFERROR(INDEX(Einkommen!$B$1:$B$17,MATCH(Original!U1377,Einkommen!$A$1:$A$17,0)),"")</f>
        <v>2</v>
      </c>
      <c r="W1377" s="24">
        <f>IF(Original!V1377="","",Original!V1377+1)</f>
        <v>3</v>
      </c>
      <c r="X1377" s="24">
        <f>IF(Original!W1377="","",Original!W1377+1)</f>
        <v>1</v>
      </c>
      <c r="Y1377" s="25">
        <f>IF(Original!X1377="ja",1,IF(Original!X1377="nein",0,""))</f>
        <v>1</v>
      </c>
      <c r="Z1377" s="25">
        <f>IF(Original!Y1377="ja",0,IF(Original!Y1377="nein",1,""))</f>
        <v>0</v>
      </c>
      <c r="AA1377" s="25">
        <f>IF(OR(Original!Z1377="Meine Meinung zu Amazon hat meine Entscheidung im ersten Teil des Fragebogens nicht beeinflusst.",neu!C1377=0),0,IF(AND(Original!Z1377="Ich habe mich wegen meiner Amazon-Vorbehalte im ersten Teil des Fragebogens fÃ¼r das Spenden entschieden.",neu!C1377=1),1,""))</f>
        <v>1</v>
      </c>
      <c r="AB1377" s="19"/>
    </row>
    <row r="1378" spans="1:28" x14ac:dyDescent="0.3">
      <c r="A1378" s="17">
        <f>IF(ISBLANK(Original!C1378),1,0)</f>
        <v>0</v>
      </c>
      <c r="B1378" s="2" t="str">
        <f>MID(Original!D1378,8,1)&amp;MID(Original!F1378,8,1)</f>
        <v>A</v>
      </c>
      <c r="C1378" s="17">
        <f t="shared" si="105"/>
        <v>1</v>
      </c>
      <c r="D1378" s="18">
        <f>Original!G1378+1</f>
        <v>7</v>
      </c>
      <c r="E1378" s="18">
        <f>Original!H1378+1</f>
        <v>7</v>
      </c>
      <c r="F1378" s="18">
        <f>10-Original!I1378+1</f>
        <v>4</v>
      </c>
      <c r="G1378" s="18">
        <f>Original!J1378+1</f>
        <v>5</v>
      </c>
      <c r="H1378" s="18">
        <f>Original!K1378+1</f>
        <v>5</v>
      </c>
      <c r="I1378" s="18">
        <f>10-Original!L1378+1</f>
        <v>6</v>
      </c>
      <c r="J1378" s="4">
        <f t="shared" si="106"/>
        <v>5.666666666666667</v>
      </c>
      <c r="K1378" s="18">
        <f>Original!M1378</f>
        <v>9</v>
      </c>
      <c r="L1378" s="20">
        <f>IF(RIGHT(Original!N1378,3)="â‚¬",LEFT(Original!N1378,(LEN(Original!N1378)-3)),Original!N1378)</f>
        <v>500</v>
      </c>
      <c r="M1378" s="21">
        <f t="shared" si="107"/>
        <v>500</v>
      </c>
      <c r="N1378" s="5">
        <f t="shared" si="108"/>
        <v>500</v>
      </c>
      <c r="O1378" s="5">
        <f t="shared" si="109"/>
        <v>500</v>
      </c>
      <c r="P1378" s="22" t="str">
        <f>IF(Original!O1378="mÃ¤nnlich","0",IF(Original!O1378="weiblich","1",""))</f>
        <v>1</v>
      </c>
      <c r="Q1378" s="22">
        <f>IFERROR(INDEX(Alter!$B$1:$B$7,MATCH(LEFT(Original!P1378,5),Alter!$A$1:$A$7,0)),"")</f>
        <v>3</v>
      </c>
      <c r="R1378" s="23">
        <f>IFERROR(INDEX(Abschluss!$B$1:$B$10,MATCH(Original!Q1378,Abschluss!$A$1:$A$10,0)),"")</f>
        <v>8</v>
      </c>
      <c r="S1378" s="23">
        <f>IFERROR(INDEX(Tätigkeit!$B$1:$B$10,MATCH(Original!R1378,Tätigkeit!$A$1:$A$10,0)),"")</f>
        <v>2</v>
      </c>
      <c r="T1378" s="23">
        <f>IFERROR(INDEX(Berufsfeld!$B$1:$B$16,MATCH(Original!S1378,Berufsfeld!$A$1:$A$16,0)),"")</f>
        <v>4</v>
      </c>
      <c r="U1378" s="23">
        <f>IFERROR(INDEX(Studium!$B$1:$B$11,MATCH(Original!T1378,Studium!$A$1:$A$11,0)),"")</f>
        <v>5</v>
      </c>
      <c r="V1378" s="24">
        <f>IFERROR(INDEX(Einkommen!$B$1:$B$17,MATCH(Original!U1378,Einkommen!$A$1:$A$17,0)),"")</f>
        <v>6</v>
      </c>
      <c r="W1378" s="24">
        <f>IF(Original!V1378="","",Original!V1378+1)</f>
        <v>4</v>
      </c>
      <c r="X1378" s="24">
        <f>IF(Original!W1378="","",Original!W1378+1)</f>
        <v>4</v>
      </c>
      <c r="Y1378" s="25">
        <f>IF(Original!X1378="ja",1,IF(Original!X1378="nein",0,""))</f>
        <v>1</v>
      </c>
      <c r="Z1378" s="25">
        <f>IF(Original!Y1378="ja",0,IF(Original!Y1378="nein",1,""))</f>
        <v>0</v>
      </c>
      <c r="AA1378" s="25">
        <f>IF(OR(Original!Z1378="Meine Meinung zu Amazon hat meine Entscheidung im ersten Teil des Fragebogens nicht beeinflusst.",neu!C1378=0),0,IF(AND(Original!Z1378="Ich habe mich wegen meiner Amazon-Vorbehalte im ersten Teil des Fragebogens fÃ¼r das Spenden entschieden.",neu!C1378=1),1,""))</f>
        <v>0</v>
      </c>
      <c r="AB1378" s="19"/>
    </row>
    <row r="1379" spans="1:28" x14ac:dyDescent="0.3">
      <c r="A1379" s="17">
        <f>IF(ISBLANK(Original!C1379),1,0)</f>
        <v>1</v>
      </c>
      <c r="B1379" s="2" t="str">
        <f>MID(Original!D1379,8,1)&amp;MID(Original!F1379,8,1)</f>
        <v>A</v>
      </c>
      <c r="C1379" s="17">
        <f t="shared" si="105"/>
        <v>1</v>
      </c>
      <c r="D1379" s="18">
        <f>Original!G1379+1</f>
        <v>5</v>
      </c>
      <c r="E1379" s="18">
        <f>Original!H1379+1</f>
        <v>7</v>
      </c>
      <c r="F1379" s="18">
        <f>10-Original!I1379+1</f>
        <v>4</v>
      </c>
      <c r="G1379" s="18">
        <f>Original!J1379+1</f>
        <v>7</v>
      </c>
      <c r="H1379" s="18">
        <f>Original!K1379+1</f>
        <v>7</v>
      </c>
      <c r="I1379" s="18">
        <f>10-Original!L1379+1</f>
        <v>4</v>
      </c>
      <c r="J1379" s="4">
        <f t="shared" si="106"/>
        <v>5.666666666666667</v>
      </c>
      <c r="K1379" s="18">
        <f>Original!M1379</f>
        <v>7</v>
      </c>
      <c r="L1379" s="20">
        <f>IF(RIGHT(Original!N1379,3)="â‚¬",LEFT(Original!N1379,(LEN(Original!N1379)-3)),Original!N1379)</f>
        <v>100</v>
      </c>
      <c r="M1379" s="21">
        <f t="shared" si="107"/>
        <v>100</v>
      </c>
      <c r="N1379" s="5">
        <f t="shared" si="108"/>
        <v>100</v>
      </c>
      <c r="O1379" s="5">
        <f t="shared" si="109"/>
        <v>100</v>
      </c>
      <c r="P1379" s="22" t="str">
        <f>IF(Original!O1379="mÃ¤nnlich","0",IF(Original!O1379="weiblich","1",""))</f>
        <v>0</v>
      </c>
      <c r="Q1379" s="22">
        <f>IFERROR(INDEX(Alter!$B$1:$B$7,MATCH(LEFT(Original!P1379,5),Alter!$A$1:$A$7,0)),"")</f>
        <v>2</v>
      </c>
      <c r="R1379" s="23">
        <f>IFERROR(INDEX(Abschluss!$B$1:$B$10,MATCH(Original!Q1379,Abschluss!$A$1:$A$10,0)),"")</f>
        <v>7</v>
      </c>
      <c r="S1379" s="23">
        <f>IFERROR(INDEX(Tätigkeit!$B$1:$B$10,MATCH(Original!R1379,Tätigkeit!$A$1:$A$10,0)),"")</f>
        <v>1</v>
      </c>
      <c r="T1379" s="23">
        <f>IFERROR(INDEX(Berufsfeld!$B$1:$B$16,MATCH(Original!S1379,Berufsfeld!$A$1:$A$16,0)),"")</f>
        <v>2</v>
      </c>
      <c r="U1379" s="23">
        <f>IFERROR(INDEX(Studium!$B$1:$B$11,MATCH(Original!T1379,Studium!$A$1:$A$11,0)),"")</f>
        <v>9</v>
      </c>
      <c r="V1379" s="24">
        <f>IFERROR(INDEX(Einkommen!$B$1:$B$17,MATCH(Original!U1379,Einkommen!$A$1:$A$17,0)),"")</f>
        <v>3</v>
      </c>
      <c r="W1379" s="24">
        <f>IF(Original!V1379="","",Original!V1379+1)</f>
        <v>5</v>
      </c>
      <c r="X1379" s="24">
        <f>IF(Original!W1379="","",Original!W1379+1)</f>
        <v>3</v>
      </c>
      <c r="Y1379" s="25">
        <f>IF(Original!X1379="ja",1,IF(Original!X1379="nein",0,""))</f>
        <v>1</v>
      </c>
      <c r="Z1379" s="25">
        <f>IF(Original!Y1379="ja",0,IF(Original!Y1379="nein",1,""))</f>
        <v>0</v>
      </c>
      <c r="AA1379" s="25">
        <f>IF(OR(Original!Z1379="Meine Meinung zu Amazon hat meine Entscheidung im ersten Teil des Fragebogens nicht beeinflusst.",neu!C1379=0),0,IF(AND(Original!Z1379="Ich habe mich wegen meiner Amazon-Vorbehalte im ersten Teil des Fragebogens fÃ¼r das Spenden entschieden.",neu!C1379=1),1,""))</f>
        <v>0</v>
      </c>
      <c r="AB1379" s="19"/>
    </row>
    <row r="1380" spans="1:28" x14ac:dyDescent="0.3">
      <c r="A1380" s="17">
        <f>IF(ISBLANK(Original!C1380),1,0)</f>
        <v>0</v>
      </c>
      <c r="B1380" s="2" t="str">
        <f>MID(Original!D1380,8,1)&amp;MID(Original!F1380,8,1)</f>
        <v>A</v>
      </c>
      <c r="C1380" s="17">
        <f t="shared" si="105"/>
        <v>1</v>
      </c>
      <c r="D1380" s="18">
        <f>Original!G1380+1</f>
        <v>2</v>
      </c>
      <c r="E1380" s="18">
        <f>Original!H1380+1</f>
        <v>2</v>
      </c>
      <c r="F1380" s="18">
        <f>10-Original!I1380+1</f>
        <v>9</v>
      </c>
      <c r="G1380" s="18">
        <f>Original!J1380+1</f>
        <v>3</v>
      </c>
      <c r="H1380" s="18">
        <f>Original!K1380+1</f>
        <v>1</v>
      </c>
      <c r="I1380" s="18">
        <f>10-Original!L1380+1</f>
        <v>1</v>
      </c>
      <c r="J1380" s="4">
        <f t="shared" si="106"/>
        <v>3</v>
      </c>
      <c r="K1380" s="18">
        <f>Original!M1380</f>
        <v>6</v>
      </c>
      <c r="L1380" s="20">
        <f>IF(RIGHT(Original!N1380,3)="â‚¬",LEFT(Original!N1380,(LEN(Original!N1380)-3)),Original!N1380)</f>
        <v>400</v>
      </c>
      <c r="M1380" s="21">
        <f t="shared" si="107"/>
        <v>400</v>
      </c>
      <c r="N1380" s="5">
        <f t="shared" si="108"/>
        <v>400</v>
      </c>
      <c r="O1380" s="5">
        <f t="shared" si="109"/>
        <v>400</v>
      </c>
      <c r="P1380" s="22" t="str">
        <f>IF(Original!O1380="mÃ¤nnlich","0",IF(Original!O1380="weiblich","1",""))</f>
        <v>1</v>
      </c>
      <c r="Q1380" s="22">
        <f>IFERROR(INDEX(Alter!$B$1:$B$7,MATCH(LEFT(Original!P1380,5),Alter!$A$1:$A$7,0)),"")</f>
        <v>2</v>
      </c>
      <c r="R1380" s="23">
        <f>IFERROR(INDEX(Abschluss!$B$1:$B$10,MATCH(Original!Q1380,Abschluss!$A$1:$A$10,0)),"")</f>
        <v>7</v>
      </c>
      <c r="S1380" s="23">
        <f>IFERROR(INDEX(Tätigkeit!$B$1:$B$10,MATCH(Original!R1380,Tätigkeit!$A$1:$A$10,0)),"")</f>
        <v>1</v>
      </c>
      <c r="T1380" s="23">
        <f>IFERROR(INDEX(Berufsfeld!$B$1:$B$16,MATCH(Original!S1380,Berufsfeld!$A$1:$A$16,0)),"")</f>
        <v>8</v>
      </c>
      <c r="U1380" s="23">
        <f>IFERROR(INDEX(Studium!$B$1:$B$11,MATCH(Original!T1380,Studium!$A$1:$A$11,0)),"")</f>
        <v>5</v>
      </c>
      <c r="V1380" s="24">
        <f>IFERROR(INDEX(Einkommen!$B$1:$B$17,MATCH(Original!U1380,Einkommen!$A$1:$A$17,0)),"")</f>
        <v>1</v>
      </c>
      <c r="W1380" s="24">
        <f>IF(Original!V1380="","",Original!V1380+1)</f>
        <v>1</v>
      </c>
      <c r="X1380" s="24">
        <f>IF(Original!W1380="","",Original!W1380+1)</f>
        <v>3</v>
      </c>
      <c r="Y1380" s="25">
        <f>IF(Original!X1380="ja",1,IF(Original!X1380="nein",0,""))</f>
        <v>1</v>
      </c>
      <c r="Z1380" s="25">
        <f>IF(Original!Y1380="ja",0,IF(Original!Y1380="nein",1,""))</f>
        <v>0</v>
      </c>
      <c r="AA1380" s="25">
        <f>IF(OR(Original!Z1380="Meine Meinung zu Amazon hat meine Entscheidung im ersten Teil des Fragebogens nicht beeinflusst.",neu!C1380=0),0,IF(AND(Original!Z1380="Ich habe mich wegen meiner Amazon-Vorbehalte im ersten Teil des Fragebogens fÃ¼r das Spenden entschieden.",neu!C1380=1),1,""))</f>
        <v>1</v>
      </c>
      <c r="AB1380" s="19"/>
    </row>
    <row r="1381" spans="1:28" x14ac:dyDescent="0.3">
      <c r="A1381" s="17">
        <f>IF(ISBLANK(Original!C1381),1,0)</f>
        <v>0</v>
      </c>
      <c r="B1381" s="2" t="str">
        <f>MID(Original!D1381,8,1)&amp;MID(Original!F1381,8,1)</f>
        <v>A</v>
      </c>
      <c r="C1381" s="17">
        <f t="shared" si="105"/>
        <v>1</v>
      </c>
      <c r="D1381" s="18">
        <f>Original!G1381+1</f>
        <v>6</v>
      </c>
      <c r="E1381" s="18">
        <f>Original!H1381+1</f>
        <v>5</v>
      </c>
      <c r="F1381" s="18">
        <f>10-Original!I1381+1</f>
        <v>4</v>
      </c>
      <c r="G1381" s="18">
        <f>Original!J1381+1</f>
        <v>3</v>
      </c>
      <c r="H1381" s="18">
        <f>Original!K1381+1</f>
        <v>1</v>
      </c>
      <c r="I1381" s="18">
        <f>10-Original!L1381+1</f>
        <v>4</v>
      </c>
      <c r="J1381" s="4">
        <f t="shared" si="106"/>
        <v>3.8333333333333335</v>
      </c>
      <c r="K1381" s="18">
        <f>Original!M1381</f>
        <v>7</v>
      </c>
      <c r="L1381" s="20" t="str">
        <f>IF(RIGHT(Original!N1381,3)="â‚¬",LEFT(Original!N1381,(LEN(Original!N1381)-3)),Original!N1381)</f>
        <v>500</v>
      </c>
      <c r="M1381" s="21" t="str">
        <f t="shared" si="107"/>
        <v>500</v>
      </c>
      <c r="N1381" s="5" t="str">
        <f t="shared" si="108"/>
        <v>500</v>
      </c>
      <c r="O1381" s="5">
        <f t="shared" si="109"/>
        <v>500</v>
      </c>
      <c r="P1381" s="22" t="str">
        <f>IF(Original!O1381="mÃ¤nnlich","0",IF(Original!O1381="weiblich","1",""))</f>
        <v>1</v>
      </c>
      <c r="Q1381" s="22">
        <f>IFERROR(INDEX(Alter!$B$1:$B$7,MATCH(LEFT(Original!P1381,5),Alter!$A$1:$A$7,0)),"")</f>
        <v>2</v>
      </c>
      <c r="R1381" s="23">
        <f>IFERROR(INDEX(Abschluss!$B$1:$B$10,MATCH(Original!Q1381,Abschluss!$A$1:$A$10,0)),"")</f>
        <v>4</v>
      </c>
      <c r="S1381" s="23">
        <f>IFERROR(INDEX(Tätigkeit!$B$1:$B$10,MATCH(Original!R1381,Tätigkeit!$A$1:$A$10,0)),"")</f>
        <v>1</v>
      </c>
      <c r="T1381" s="23">
        <f>IFERROR(INDEX(Berufsfeld!$B$1:$B$16,MATCH(Original!S1381,Berufsfeld!$A$1:$A$16,0)),"")</f>
        <v>1</v>
      </c>
      <c r="U1381" s="23">
        <f>IFERROR(INDEX(Studium!$B$1:$B$11,MATCH(Original!T1381,Studium!$A$1:$A$11,0)),"")</f>
        <v>7</v>
      </c>
      <c r="V1381" s="24">
        <f>IFERROR(INDEX(Einkommen!$B$1:$B$17,MATCH(Original!U1381,Einkommen!$A$1:$A$17,0)),"")</f>
        <v>3</v>
      </c>
      <c r="W1381" s="24">
        <f>IF(Original!V1381="","",Original!V1381+1)</f>
        <v>4</v>
      </c>
      <c r="X1381" s="24">
        <f>IF(Original!W1381="","",Original!W1381+1)</f>
        <v>3</v>
      </c>
      <c r="Y1381" s="25">
        <f>IF(Original!X1381="ja",1,IF(Original!X1381="nein",0,""))</f>
        <v>1</v>
      </c>
      <c r="Z1381" s="25">
        <f>IF(Original!Y1381="ja",0,IF(Original!Y1381="nein",1,""))</f>
        <v>0</v>
      </c>
      <c r="AA1381" s="25">
        <f>IF(OR(Original!Z1381="Meine Meinung zu Amazon hat meine Entscheidung im ersten Teil des Fragebogens nicht beeinflusst.",neu!C1381=0),0,IF(AND(Original!Z1381="Ich habe mich wegen meiner Amazon-Vorbehalte im ersten Teil des Fragebogens fÃ¼r das Spenden entschieden.",neu!C1381=1),1,""))</f>
        <v>0</v>
      </c>
      <c r="AB1381" s="19"/>
    </row>
    <row r="1382" spans="1:28" x14ac:dyDescent="0.3">
      <c r="A1382" s="17">
        <f>IF(ISBLANK(Original!C1382),1,0)</f>
        <v>1</v>
      </c>
      <c r="B1382" s="2" t="str">
        <f>MID(Original!D1382,8,1)&amp;MID(Original!F1382,8,1)</f>
        <v>A</v>
      </c>
      <c r="C1382" s="17">
        <f t="shared" si="105"/>
        <v>1</v>
      </c>
      <c r="D1382" s="18">
        <f>Original!G1382+1</f>
        <v>8</v>
      </c>
      <c r="E1382" s="18">
        <f>Original!H1382+1</f>
        <v>2</v>
      </c>
      <c r="F1382" s="18">
        <f>10-Original!I1382+1</f>
        <v>9</v>
      </c>
      <c r="G1382" s="18">
        <f>Original!J1382+1</f>
        <v>6</v>
      </c>
      <c r="H1382" s="18">
        <f>Original!K1382+1</f>
        <v>1</v>
      </c>
      <c r="I1382" s="18">
        <f>10-Original!L1382+1</f>
        <v>5</v>
      </c>
      <c r="J1382" s="4">
        <f t="shared" si="106"/>
        <v>5.166666666666667</v>
      </c>
      <c r="K1382" s="18">
        <f>Original!M1382</f>
        <v>8</v>
      </c>
      <c r="L1382" s="20">
        <f>IF(RIGHT(Original!N1382,3)="â‚¬",LEFT(Original!N1382,(LEN(Original!N1382)-3)),Original!N1382)</f>
        <v>100</v>
      </c>
      <c r="M1382" s="21">
        <f t="shared" si="107"/>
        <v>100</v>
      </c>
      <c r="N1382" s="5">
        <f t="shared" si="108"/>
        <v>100</v>
      </c>
      <c r="O1382" s="5">
        <f t="shared" si="109"/>
        <v>100</v>
      </c>
      <c r="P1382" s="22" t="str">
        <f>IF(Original!O1382="mÃ¤nnlich","0",IF(Original!O1382="weiblich","1",""))</f>
        <v>1</v>
      </c>
      <c r="Q1382" s="22">
        <f>IFERROR(INDEX(Alter!$B$1:$B$7,MATCH(LEFT(Original!P1382,5),Alter!$A$1:$A$7,0)),"")</f>
        <v>2</v>
      </c>
      <c r="R1382" s="23">
        <f>IFERROR(INDEX(Abschluss!$B$1:$B$10,MATCH(Original!Q1382,Abschluss!$A$1:$A$10,0)),"")</f>
        <v>4</v>
      </c>
      <c r="S1382" s="23">
        <f>IFERROR(INDEX(Tätigkeit!$B$1:$B$10,MATCH(Original!R1382,Tätigkeit!$A$1:$A$10,0)),"")</f>
        <v>1</v>
      </c>
      <c r="T1382" s="23">
        <f>IFERROR(INDEX(Berufsfeld!$B$1:$B$16,MATCH(Original!S1382,Berufsfeld!$A$1:$A$16,0)),"")</f>
        <v>1</v>
      </c>
      <c r="U1382" s="23">
        <f>IFERROR(INDEX(Studium!$B$1:$B$11,MATCH(Original!T1382,Studium!$A$1:$A$11,0)),"")</f>
        <v>7</v>
      </c>
      <c r="V1382" s="24">
        <f>IFERROR(INDEX(Einkommen!$B$1:$B$17,MATCH(Original!U1382,Einkommen!$A$1:$A$17,0)),"")</f>
        <v>2</v>
      </c>
      <c r="W1382" s="24">
        <f>IF(Original!V1382="","",Original!V1382+1)</f>
        <v>4</v>
      </c>
      <c r="X1382" s="24">
        <f>IF(Original!W1382="","",Original!W1382+1)</f>
        <v>5</v>
      </c>
      <c r="Y1382" s="25">
        <f>IF(Original!X1382="ja",1,IF(Original!X1382="nein",0,""))</f>
        <v>1</v>
      </c>
      <c r="Z1382" s="25">
        <f>IF(Original!Y1382="ja",0,IF(Original!Y1382="nein",1,""))</f>
        <v>0</v>
      </c>
      <c r="AA1382" s="25">
        <f>IF(OR(Original!Z1382="Meine Meinung zu Amazon hat meine Entscheidung im ersten Teil des Fragebogens nicht beeinflusst.",neu!C1382=0),0,IF(AND(Original!Z1382="Ich habe mich wegen meiner Amazon-Vorbehalte im ersten Teil des Fragebogens fÃ¼r das Spenden entschieden.",neu!C1382=1),1,""))</f>
        <v>0</v>
      </c>
      <c r="AB1382" s="19"/>
    </row>
    <row r="1383" spans="1:28" x14ac:dyDescent="0.3">
      <c r="A1383" s="17">
        <f>IF(ISBLANK(Original!C1383),1,0)</f>
        <v>0</v>
      </c>
      <c r="B1383" s="2" t="str">
        <f>MID(Original!D1383,8,1)&amp;MID(Original!F1383,8,1)</f>
        <v>B</v>
      </c>
      <c r="C1383" s="17">
        <f t="shared" si="105"/>
        <v>0</v>
      </c>
      <c r="D1383" s="18">
        <f>Original!G1383+1</f>
        <v>9</v>
      </c>
      <c r="E1383" s="18">
        <f>Original!H1383+1</f>
        <v>7</v>
      </c>
      <c r="F1383" s="18">
        <f>10-Original!I1383+1</f>
        <v>4</v>
      </c>
      <c r="G1383" s="18">
        <f>Original!J1383+1</f>
        <v>8</v>
      </c>
      <c r="H1383" s="18">
        <f>Original!K1383+1</f>
        <v>7</v>
      </c>
      <c r="I1383" s="18">
        <f>10-Original!L1383+1</f>
        <v>7</v>
      </c>
      <c r="J1383" s="4">
        <f t="shared" si="106"/>
        <v>7</v>
      </c>
      <c r="K1383" s="18">
        <f>Original!M1383</f>
        <v>5</v>
      </c>
      <c r="L1383" s="20">
        <f>IF(RIGHT(Original!N1383,3)="â‚¬",LEFT(Original!N1383,(LEN(Original!N1383)-3)),Original!N1383)</f>
        <v>10</v>
      </c>
      <c r="M1383" s="21">
        <f t="shared" si="107"/>
        <v>10</v>
      </c>
      <c r="N1383" s="5">
        <f t="shared" si="108"/>
        <v>10</v>
      </c>
      <c r="O1383" s="5">
        <f t="shared" si="109"/>
        <v>10</v>
      </c>
      <c r="P1383" s="22" t="str">
        <f>IF(Original!O1383="mÃ¤nnlich","0",IF(Original!O1383="weiblich","1",""))</f>
        <v>0</v>
      </c>
      <c r="Q1383" s="22">
        <f>IFERROR(INDEX(Alter!$B$1:$B$7,MATCH(LEFT(Original!P1383,5),Alter!$A$1:$A$7,0)),"")</f>
        <v>3</v>
      </c>
      <c r="R1383" s="23">
        <f>IFERROR(INDEX(Abschluss!$B$1:$B$10,MATCH(Original!Q1383,Abschluss!$A$1:$A$10,0)),"")</f>
        <v>8</v>
      </c>
      <c r="S1383" s="23">
        <f>IFERROR(INDEX(Tätigkeit!$B$1:$B$10,MATCH(Original!R1383,Tätigkeit!$A$1:$A$10,0)),"")</f>
        <v>2</v>
      </c>
      <c r="T1383" s="23">
        <f>IFERROR(INDEX(Berufsfeld!$B$1:$B$16,MATCH(Original!S1383,Berufsfeld!$A$1:$A$16,0)),"")</f>
        <v>1</v>
      </c>
      <c r="U1383" s="23" t="str">
        <f>IFERROR(INDEX(Studium!$B$1:$B$11,MATCH(Original!T1383,Studium!$A$1:$A$11,0)),"")</f>
        <v/>
      </c>
      <c r="V1383" s="24">
        <f>IFERROR(INDEX(Einkommen!$B$1:$B$17,MATCH(Original!U1383,Einkommen!$A$1:$A$17,0)),"")</f>
        <v>7</v>
      </c>
      <c r="W1383" s="24">
        <f>IF(Original!V1383="","",Original!V1383+1)</f>
        <v>5</v>
      </c>
      <c r="X1383" s="24">
        <f>IF(Original!W1383="","",Original!W1383+1)</f>
        <v>5</v>
      </c>
      <c r="Y1383" s="25">
        <f>IF(Original!X1383="ja",1,IF(Original!X1383="nein",0,""))</f>
        <v>1</v>
      </c>
      <c r="Z1383" s="25">
        <f>IF(Original!Y1383="ja",0,IF(Original!Y1383="nein",1,""))</f>
        <v>0</v>
      </c>
      <c r="AA1383" s="25">
        <f>IF(OR(Original!Z1383="Meine Meinung zu Amazon hat meine Entscheidung im ersten Teil des Fragebogens nicht beeinflusst.",neu!C1383=0),0,IF(AND(Original!Z1383="Ich habe mich wegen meiner Amazon-Vorbehalte im ersten Teil des Fragebogens fÃ¼r das Spenden entschieden.",neu!C1383=1),1,""))</f>
        <v>0</v>
      </c>
      <c r="AB1383" s="19"/>
    </row>
    <row r="1384" spans="1:28" x14ac:dyDescent="0.3">
      <c r="A1384" s="17">
        <f>IF(ISBLANK(Original!C1384),1,0)</f>
        <v>1</v>
      </c>
      <c r="B1384" s="2" t="str">
        <f>MID(Original!D1384,8,1)&amp;MID(Original!F1384,8,1)</f>
        <v>B</v>
      </c>
      <c r="C1384" s="17">
        <f t="shared" si="105"/>
        <v>0</v>
      </c>
      <c r="D1384" s="18">
        <f>Original!G1384+1</f>
        <v>9</v>
      </c>
      <c r="E1384" s="18">
        <f>Original!H1384+1</f>
        <v>7</v>
      </c>
      <c r="F1384" s="18">
        <f>10-Original!I1384+1</f>
        <v>4</v>
      </c>
      <c r="G1384" s="18">
        <f>Original!J1384+1</f>
        <v>9</v>
      </c>
      <c r="H1384" s="18">
        <f>Original!K1384+1</f>
        <v>4</v>
      </c>
      <c r="I1384" s="18">
        <f>10-Original!L1384+1</f>
        <v>6</v>
      </c>
      <c r="J1384" s="4">
        <f t="shared" si="106"/>
        <v>6.5</v>
      </c>
      <c r="K1384" s="18">
        <f>Original!M1384</f>
        <v>3</v>
      </c>
      <c r="L1384" s="20">
        <f>IF(RIGHT(Original!N1384,3)="â‚¬",LEFT(Original!N1384,(LEN(Original!N1384)-3)),Original!N1384)</f>
        <v>0</v>
      </c>
      <c r="M1384" s="21">
        <f t="shared" si="107"/>
        <v>0</v>
      </c>
      <c r="N1384" s="5">
        <f t="shared" si="108"/>
        <v>0</v>
      </c>
      <c r="O1384" s="5">
        <f t="shared" si="109"/>
        <v>0</v>
      </c>
      <c r="P1384" s="22" t="str">
        <f>IF(Original!O1384="mÃ¤nnlich","0",IF(Original!O1384="weiblich","1",""))</f>
        <v>0</v>
      </c>
      <c r="Q1384" s="22">
        <f>IFERROR(INDEX(Alter!$B$1:$B$7,MATCH(LEFT(Original!P1384,5),Alter!$A$1:$A$7,0)),"")</f>
        <v>2</v>
      </c>
      <c r="R1384" s="23">
        <f>IFERROR(INDEX(Abschluss!$B$1:$B$10,MATCH(Original!Q1384,Abschluss!$A$1:$A$10,0)),"")</f>
        <v>7</v>
      </c>
      <c r="S1384" s="23">
        <f>IFERROR(INDEX(Tätigkeit!$B$1:$B$10,MATCH(Original!R1384,Tätigkeit!$A$1:$A$10,0)),"")</f>
        <v>2</v>
      </c>
      <c r="T1384" s="23">
        <f>IFERROR(INDEX(Berufsfeld!$B$1:$B$16,MATCH(Original!S1384,Berufsfeld!$A$1:$A$16,0)),"")</f>
        <v>1</v>
      </c>
      <c r="U1384" s="23">
        <f>IFERROR(INDEX(Studium!$B$1:$B$11,MATCH(Original!T1384,Studium!$A$1:$A$11,0)),"")</f>
        <v>1</v>
      </c>
      <c r="V1384" s="24">
        <f>IFERROR(INDEX(Einkommen!$B$1:$B$17,MATCH(Original!U1384,Einkommen!$A$1:$A$17,0)),"")</f>
        <v>2</v>
      </c>
      <c r="W1384" s="24">
        <f>IF(Original!V1384="","",Original!V1384+1)</f>
        <v>5</v>
      </c>
      <c r="X1384" s="24">
        <f>IF(Original!W1384="","",Original!W1384+1)</f>
        <v>4</v>
      </c>
      <c r="Y1384" s="25">
        <f>IF(Original!X1384="ja",1,IF(Original!X1384="nein",0,""))</f>
        <v>1</v>
      </c>
      <c r="Z1384" s="25">
        <f>IF(Original!Y1384="ja",0,IF(Original!Y1384="nein",1,""))</f>
        <v>0</v>
      </c>
      <c r="AA1384" s="25">
        <f>IF(OR(Original!Z1384="Meine Meinung zu Amazon hat meine Entscheidung im ersten Teil des Fragebogens nicht beeinflusst.",neu!C1384=0),0,IF(AND(Original!Z1384="Ich habe mich wegen meiner Amazon-Vorbehalte im ersten Teil des Fragebogens fÃ¼r das Spenden entschieden.",neu!C1384=1),1,""))</f>
        <v>0</v>
      </c>
      <c r="AB1384" s="19"/>
    </row>
    <row r="1385" spans="1:28" x14ac:dyDescent="0.3">
      <c r="A1385" s="17">
        <f>IF(ISBLANK(Original!C1385),1,0)</f>
        <v>0</v>
      </c>
      <c r="B1385" s="2" t="str">
        <f>MID(Original!D1385,8,1)&amp;MID(Original!F1385,8,1)</f>
        <v>B</v>
      </c>
      <c r="C1385" s="17">
        <f t="shared" si="105"/>
        <v>0</v>
      </c>
      <c r="D1385" s="18">
        <f>Original!G1385+1</f>
        <v>8</v>
      </c>
      <c r="E1385" s="18">
        <f>Original!H1385+1</f>
        <v>4</v>
      </c>
      <c r="F1385" s="18">
        <f>10-Original!I1385+1</f>
        <v>2</v>
      </c>
      <c r="G1385" s="18">
        <f>Original!J1385+1</f>
        <v>6</v>
      </c>
      <c r="H1385" s="18">
        <f>Original!K1385+1</f>
        <v>2</v>
      </c>
      <c r="I1385" s="18">
        <f>10-Original!L1385+1</f>
        <v>4</v>
      </c>
      <c r="J1385" s="4">
        <f t="shared" si="106"/>
        <v>4.333333333333333</v>
      </c>
      <c r="K1385" s="18">
        <f>Original!M1385</f>
        <v>8</v>
      </c>
      <c r="L1385" s="20">
        <f>IF(RIGHT(Original!N1385,3)="â‚¬",LEFT(Original!N1385,(LEN(Original!N1385)-3)),Original!N1385)</f>
        <v>50</v>
      </c>
      <c r="M1385" s="21">
        <f t="shared" si="107"/>
        <v>50</v>
      </c>
      <c r="N1385" s="5">
        <f t="shared" si="108"/>
        <v>50</v>
      </c>
      <c r="O1385" s="5">
        <f t="shared" si="109"/>
        <v>50</v>
      </c>
      <c r="P1385" s="22" t="str">
        <f>IF(Original!O1385="mÃ¤nnlich","0",IF(Original!O1385="weiblich","1",""))</f>
        <v>1</v>
      </c>
      <c r="Q1385" s="22">
        <f>IFERROR(INDEX(Alter!$B$1:$B$7,MATCH(LEFT(Original!P1385,5),Alter!$A$1:$A$7,0)),"")</f>
        <v>3</v>
      </c>
      <c r="R1385" s="23">
        <f>IFERROR(INDEX(Abschluss!$B$1:$B$10,MATCH(Original!Q1385,Abschluss!$A$1:$A$10,0)),"")</f>
        <v>8</v>
      </c>
      <c r="S1385" s="23">
        <f>IFERROR(INDEX(Tätigkeit!$B$1:$B$10,MATCH(Original!R1385,Tätigkeit!$A$1:$A$10,0)),"")</f>
        <v>2</v>
      </c>
      <c r="T1385" s="23">
        <f>IFERROR(INDEX(Berufsfeld!$B$1:$B$16,MATCH(Original!S1385,Berufsfeld!$A$1:$A$16,0)),"")</f>
        <v>3</v>
      </c>
      <c r="U1385" s="23" t="str">
        <f>IFERROR(INDEX(Studium!$B$1:$B$11,MATCH(Original!T1385,Studium!$A$1:$A$11,0)),"")</f>
        <v/>
      </c>
      <c r="V1385" s="24">
        <f>IFERROR(INDEX(Einkommen!$B$1:$B$17,MATCH(Original!U1385,Einkommen!$A$1:$A$17,0)),"")</f>
        <v>3</v>
      </c>
      <c r="W1385" s="24">
        <f>IF(Original!V1385="","",Original!V1385+1)</f>
        <v>6</v>
      </c>
      <c r="X1385" s="24">
        <f>IF(Original!W1385="","",Original!W1385+1)</f>
        <v>5</v>
      </c>
      <c r="Y1385" s="25">
        <f>IF(Original!X1385="ja",1,IF(Original!X1385="nein",0,""))</f>
        <v>1</v>
      </c>
      <c r="Z1385" s="25">
        <f>IF(Original!Y1385="ja",0,IF(Original!Y1385="nein",1,""))</f>
        <v>0</v>
      </c>
      <c r="AA1385" s="25">
        <f>IF(OR(Original!Z1385="Meine Meinung zu Amazon hat meine Entscheidung im ersten Teil des Fragebogens nicht beeinflusst.",neu!C1385=0),0,IF(AND(Original!Z1385="Ich habe mich wegen meiner Amazon-Vorbehalte im ersten Teil des Fragebogens fÃ¼r das Spenden entschieden.",neu!C1385=1),1,""))</f>
        <v>0</v>
      </c>
      <c r="AB1385" s="19"/>
    </row>
    <row r="1386" spans="1:28" x14ac:dyDescent="0.3">
      <c r="A1386" s="17">
        <f>IF(ISBLANK(Original!C1386),1,0)</f>
        <v>0</v>
      </c>
      <c r="B1386" s="2" t="str">
        <f>MID(Original!D1386,8,1)&amp;MID(Original!F1386,8,1)</f>
        <v>B</v>
      </c>
      <c r="C1386" s="17">
        <f t="shared" si="105"/>
        <v>0</v>
      </c>
      <c r="D1386" s="18">
        <f>Original!G1386+1</f>
        <v>10</v>
      </c>
      <c r="E1386" s="18">
        <f>Original!H1386+1</f>
        <v>10</v>
      </c>
      <c r="F1386" s="18">
        <f>10-Original!I1386+1</f>
        <v>9</v>
      </c>
      <c r="G1386" s="18">
        <f>Original!J1386+1</f>
        <v>10</v>
      </c>
      <c r="H1386" s="18">
        <f>Original!K1386+1</f>
        <v>9</v>
      </c>
      <c r="I1386" s="18">
        <f>10-Original!L1386+1</f>
        <v>10</v>
      </c>
      <c r="J1386" s="4">
        <f t="shared" si="106"/>
        <v>9.6666666666666661</v>
      </c>
      <c r="K1386" s="18">
        <f>Original!M1386</f>
        <v>9</v>
      </c>
      <c r="L1386" s="20">
        <f>IF(RIGHT(Original!N1386,3)="â‚¬",LEFT(Original!N1386,(LEN(Original!N1386)-3)),Original!N1386)</f>
        <v>200</v>
      </c>
      <c r="M1386" s="21">
        <f t="shared" si="107"/>
        <v>200</v>
      </c>
      <c r="N1386" s="5">
        <f t="shared" si="108"/>
        <v>200</v>
      </c>
      <c r="O1386" s="5">
        <f t="shared" si="109"/>
        <v>200</v>
      </c>
      <c r="P1386" s="22" t="str">
        <f>IF(Original!O1386="mÃ¤nnlich","0",IF(Original!O1386="weiblich","1",""))</f>
        <v>0</v>
      </c>
      <c r="Q1386" s="22">
        <f>IFERROR(INDEX(Alter!$B$1:$B$7,MATCH(LEFT(Original!P1386,5),Alter!$A$1:$A$7,0)),"")</f>
        <v>3</v>
      </c>
      <c r="R1386" s="23">
        <f>IFERROR(INDEX(Abschluss!$B$1:$B$10,MATCH(Original!Q1386,Abschluss!$A$1:$A$10,0)),"")</f>
        <v>7</v>
      </c>
      <c r="S1386" s="23">
        <f>IFERROR(INDEX(Tätigkeit!$B$1:$B$10,MATCH(Original!R1386,Tätigkeit!$A$1:$A$10,0)),"")</f>
        <v>2</v>
      </c>
      <c r="T1386" s="23">
        <f>IFERROR(INDEX(Berufsfeld!$B$1:$B$16,MATCH(Original!S1386,Berufsfeld!$A$1:$A$16,0)),"")</f>
        <v>1</v>
      </c>
      <c r="U1386" s="23">
        <f>IFERROR(INDEX(Studium!$B$1:$B$11,MATCH(Original!T1386,Studium!$A$1:$A$11,0)),"")</f>
        <v>2</v>
      </c>
      <c r="V1386" s="24">
        <f>IFERROR(INDEX(Einkommen!$B$1:$B$17,MATCH(Original!U1386,Einkommen!$A$1:$A$17,0)),"")</f>
        <v>3</v>
      </c>
      <c r="W1386" s="24">
        <f>IF(Original!V1386="","",Original!V1386+1)</f>
        <v>6</v>
      </c>
      <c r="X1386" s="24">
        <f>IF(Original!W1386="","",Original!W1386+1)</f>
        <v>4</v>
      </c>
      <c r="Y1386" s="25">
        <f>IF(Original!X1386="ja",1,IF(Original!X1386="nein",0,""))</f>
        <v>1</v>
      </c>
      <c r="Z1386" s="25">
        <f>IF(Original!Y1386="ja",0,IF(Original!Y1386="nein",1,""))</f>
        <v>0</v>
      </c>
      <c r="AA1386" s="25">
        <f>IF(OR(Original!Z1386="Meine Meinung zu Amazon hat meine Entscheidung im ersten Teil des Fragebogens nicht beeinflusst.",neu!C1386=0),0,IF(AND(Original!Z1386="Ich habe mich wegen meiner Amazon-Vorbehalte im ersten Teil des Fragebogens fÃ¼r das Spenden entschieden.",neu!C1386=1),1,""))</f>
        <v>0</v>
      </c>
      <c r="AB1386" s="19"/>
    </row>
    <row r="1387" spans="1:28" x14ac:dyDescent="0.3">
      <c r="A1387" s="17">
        <f>IF(ISBLANK(Original!C1387),1,0)</f>
        <v>1</v>
      </c>
      <c r="B1387" s="2" t="str">
        <f>MID(Original!D1387,8,1)&amp;MID(Original!F1387,8,1)</f>
        <v>A</v>
      </c>
      <c r="C1387" s="17">
        <f t="shared" si="105"/>
        <v>1</v>
      </c>
      <c r="D1387" s="18">
        <f>Original!G1387+1</f>
        <v>8</v>
      </c>
      <c r="E1387" s="18">
        <f>Original!H1387+1</f>
        <v>4</v>
      </c>
      <c r="F1387" s="18">
        <f>10-Original!I1387+1</f>
        <v>3</v>
      </c>
      <c r="G1387" s="18">
        <f>Original!J1387+1</f>
        <v>8</v>
      </c>
      <c r="H1387" s="18">
        <f>Original!K1387+1</f>
        <v>3</v>
      </c>
      <c r="I1387" s="18">
        <f>10-Original!L1387+1</f>
        <v>4</v>
      </c>
      <c r="J1387" s="4">
        <f t="shared" si="106"/>
        <v>5</v>
      </c>
      <c r="K1387" s="18">
        <f>Original!M1387</f>
        <v>7</v>
      </c>
      <c r="L1387" s="20">
        <f>IF(RIGHT(Original!N1387,3)="â‚¬",LEFT(Original!N1387,(LEN(Original!N1387)-3)),Original!N1387)</f>
        <v>50</v>
      </c>
      <c r="M1387" s="21">
        <f t="shared" si="107"/>
        <v>50</v>
      </c>
      <c r="N1387" s="5">
        <f t="shared" si="108"/>
        <v>50</v>
      </c>
      <c r="O1387" s="5">
        <f t="shared" si="109"/>
        <v>50</v>
      </c>
      <c r="P1387" s="22" t="str">
        <f>IF(Original!O1387="mÃ¤nnlich","0",IF(Original!O1387="weiblich","1",""))</f>
        <v>0</v>
      </c>
      <c r="Q1387" s="22">
        <f>IFERROR(INDEX(Alter!$B$1:$B$7,MATCH(LEFT(Original!P1387,5),Alter!$A$1:$A$7,0)),"")</f>
        <v>3</v>
      </c>
      <c r="R1387" s="23">
        <f>IFERROR(INDEX(Abschluss!$B$1:$B$10,MATCH(Original!Q1387,Abschluss!$A$1:$A$10,0)),"")</f>
        <v>8</v>
      </c>
      <c r="S1387" s="23">
        <f>IFERROR(INDEX(Tätigkeit!$B$1:$B$10,MATCH(Original!R1387,Tätigkeit!$A$1:$A$10,0)),"")</f>
        <v>2</v>
      </c>
      <c r="T1387" s="23">
        <f>IFERROR(INDEX(Berufsfeld!$B$1:$B$16,MATCH(Original!S1387,Berufsfeld!$A$1:$A$16,0)),"")</f>
        <v>12</v>
      </c>
      <c r="U1387" s="23">
        <f>IFERROR(INDEX(Studium!$B$1:$B$11,MATCH(Original!T1387,Studium!$A$1:$A$11,0)),"")</f>
        <v>10</v>
      </c>
      <c r="V1387" s="24">
        <f>IFERROR(INDEX(Einkommen!$B$1:$B$17,MATCH(Original!U1387,Einkommen!$A$1:$A$17,0)),"")</f>
        <v>5</v>
      </c>
      <c r="W1387" s="24">
        <f>IF(Original!V1387="","",Original!V1387+1)</f>
        <v>2</v>
      </c>
      <c r="X1387" s="24">
        <f>IF(Original!W1387="","",Original!W1387+1)</f>
        <v>5</v>
      </c>
      <c r="Y1387" s="25">
        <f>IF(Original!X1387="ja",1,IF(Original!X1387="nein",0,""))</f>
        <v>1</v>
      </c>
      <c r="Z1387" s="25">
        <f>IF(Original!Y1387="ja",0,IF(Original!Y1387="nein",1,""))</f>
        <v>0</v>
      </c>
      <c r="AA1387" s="25">
        <f>IF(OR(Original!Z1387="Meine Meinung zu Amazon hat meine Entscheidung im ersten Teil des Fragebogens nicht beeinflusst.",neu!C1387=0),0,IF(AND(Original!Z1387="Ich habe mich wegen meiner Amazon-Vorbehalte im ersten Teil des Fragebogens fÃ¼r das Spenden entschieden.",neu!C1387=1),1,""))</f>
        <v>1</v>
      </c>
      <c r="AB1387" s="19"/>
    </row>
    <row r="1388" spans="1:28" x14ac:dyDescent="0.3">
      <c r="A1388" s="17">
        <f>IF(ISBLANK(Original!C1388),1,0)</f>
        <v>0</v>
      </c>
      <c r="B1388" s="2" t="str">
        <f>MID(Original!D1388,8,1)&amp;MID(Original!F1388,8,1)</f>
        <v>B</v>
      </c>
      <c r="C1388" s="17">
        <f t="shared" si="105"/>
        <v>0</v>
      </c>
      <c r="D1388" s="18">
        <f>Original!G1388+1</f>
        <v>4</v>
      </c>
      <c r="E1388" s="18">
        <f>Original!H1388+1</f>
        <v>3</v>
      </c>
      <c r="F1388" s="18">
        <f>10-Original!I1388+1</f>
        <v>3</v>
      </c>
      <c r="G1388" s="18">
        <f>Original!J1388+1</f>
        <v>6</v>
      </c>
      <c r="H1388" s="18">
        <f>Original!K1388+1</f>
        <v>3</v>
      </c>
      <c r="I1388" s="18">
        <f>10-Original!L1388+1</f>
        <v>6</v>
      </c>
      <c r="J1388" s="4">
        <f t="shared" si="106"/>
        <v>4.166666666666667</v>
      </c>
      <c r="K1388" s="18">
        <f>Original!M1388</f>
        <v>6</v>
      </c>
      <c r="L1388" s="20">
        <f>IF(RIGHT(Original!N1388,3)="â‚¬",LEFT(Original!N1388,(LEN(Original!N1388)-3)),Original!N1388)</f>
        <v>30</v>
      </c>
      <c r="M1388" s="21">
        <f t="shared" si="107"/>
        <v>30</v>
      </c>
      <c r="N1388" s="5">
        <f t="shared" si="108"/>
        <v>30</v>
      </c>
      <c r="O1388" s="5">
        <f t="shared" si="109"/>
        <v>30</v>
      </c>
      <c r="P1388" s="22" t="str">
        <f>IF(Original!O1388="mÃ¤nnlich","0",IF(Original!O1388="weiblich","1",""))</f>
        <v>1</v>
      </c>
      <c r="Q1388" s="22">
        <f>IFERROR(INDEX(Alter!$B$1:$B$7,MATCH(LEFT(Original!P1388,5),Alter!$A$1:$A$7,0)),"")</f>
        <v>2</v>
      </c>
      <c r="R1388" s="23">
        <f>IFERROR(INDEX(Abschluss!$B$1:$B$10,MATCH(Original!Q1388,Abschluss!$A$1:$A$10,0)),"")</f>
        <v>4</v>
      </c>
      <c r="S1388" s="23">
        <f>IFERROR(INDEX(Tätigkeit!$B$1:$B$10,MATCH(Original!R1388,Tätigkeit!$A$1:$A$10,0)),"")</f>
        <v>1</v>
      </c>
      <c r="T1388" s="23">
        <f>IFERROR(INDEX(Berufsfeld!$B$1:$B$16,MATCH(Original!S1388,Berufsfeld!$A$1:$A$16,0)),"")</f>
        <v>2</v>
      </c>
      <c r="U1388" s="23">
        <f>IFERROR(INDEX(Studium!$B$1:$B$11,MATCH(Original!T1388,Studium!$A$1:$A$11,0)),"")</f>
        <v>9</v>
      </c>
      <c r="V1388" s="24">
        <f>IFERROR(INDEX(Einkommen!$B$1:$B$17,MATCH(Original!U1388,Einkommen!$A$1:$A$17,0)),"")</f>
        <v>2</v>
      </c>
      <c r="W1388" s="24">
        <f>IF(Original!V1388="","",Original!V1388+1)</f>
        <v>2</v>
      </c>
      <c r="X1388" s="24">
        <f>IF(Original!W1388="","",Original!W1388+1)</f>
        <v>4</v>
      </c>
      <c r="Y1388" s="25">
        <f>IF(Original!X1388="ja",1,IF(Original!X1388="nein",0,""))</f>
        <v>1</v>
      </c>
      <c r="Z1388" s="25">
        <f>IF(Original!Y1388="ja",0,IF(Original!Y1388="nein",1,""))</f>
        <v>0</v>
      </c>
      <c r="AA1388" s="25">
        <f>IF(OR(Original!Z1388="Meine Meinung zu Amazon hat meine Entscheidung im ersten Teil des Fragebogens nicht beeinflusst.",neu!C1388=0),0,IF(AND(Original!Z1388="Ich habe mich wegen meiner Amazon-Vorbehalte im ersten Teil des Fragebogens fÃ¼r das Spenden entschieden.",neu!C1388=1),1,""))</f>
        <v>0</v>
      </c>
      <c r="AB1388" s="19"/>
    </row>
    <row r="1389" spans="1:28" x14ac:dyDescent="0.3">
      <c r="A1389" s="17">
        <f>IF(ISBLANK(Original!C1389),1,0)</f>
        <v>0</v>
      </c>
      <c r="B1389" s="2" t="str">
        <f>MID(Original!D1389,8,1)&amp;MID(Original!F1389,8,1)</f>
        <v>A</v>
      </c>
      <c r="C1389" s="17">
        <f t="shared" si="105"/>
        <v>1</v>
      </c>
      <c r="D1389" s="18">
        <f>Original!G1389+1</f>
        <v>8</v>
      </c>
      <c r="E1389" s="18">
        <f>Original!H1389+1</f>
        <v>1</v>
      </c>
      <c r="F1389" s="18">
        <f>10-Original!I1389+1</f>
        <v>4</v>
      </c>
      <c r="G1389" s="18">
        <f>Original!J1389+1</f>
        <v>7</v>
      </c>
      <c r="H1389" s="18">
        <f>Original!K1389+1</f>
        <v>1</v>
      </c>
      <c r="I1389" s="18">
        <f>10-Original!L1389+1</f>
        <v>6</v>
      </c>
      <c r="J1389" s="4">
        <f t="shared" si="106"/>
        <v>4.5</v>
      </c>
      <c r="K1389" s="18">
        <f>Original!M1389</f>
        <v>8</v>
      </c>
      <c r="L1389" s="20">
        <f>IF(RIGHT(Original!N1389,3)="â‚¬",LEFT(Original!N1389,(LEN(Original!N1389)-3)),Original!N1389)</f>
        <v>200</v>
      </c>
      <c r="M1389" s="21">
        <f t="shared" si="107"/>
        <v>200</v>
      </c>
      <c r="N1389" s="5">
        <f t="shared" si="108"/>
        <v>200</v>
      </c>
      <c r="O1389" s="5">
        <f t="shared" si="109"/>
        <v>200</v>
      </c>
      <c r="P1389" s="22" t="str">
        <f>IF(Original!O1389="mÃ¤nnlich","0",IF(Original!O1389="weiblich","1",""))</f>
        <v>1</v>
      </c>
      <c r="Q1389" s="22">
        <f>IFERROR(INDEX(Alter!$B$1:$B$7,MATCH(LEFT(Original!P1389,5),Alter!$A$1:$A$7,0)),"")</f>
        <v>3</v>
      </c>
      <c r="R1389" s="23">
        <f>IFERROR(INDEX(Abschluss!$B$1:$B$10,MATCH(Original!Q1389,Abschluss!$A$1:$A$10,0)),"")</f>
        <v>8</v>
      </c>
      <c r="S1389" s="23">
        <f>IFERROR(INDEX(Tätigkeit!$B$1:$B$10,MATCH(Original!R1389,Tätigkeit!$A$1:$A$10,0)),"")</f>
        <v>2</v>
      </c>
      <c r="T1389" s="23">
        <f>IFERROR(INDEX(Berufsfeld!$B$1:$B$16,MATCH(Original!S1389,Berufsfeld!$A$1:$A$16,0)),"")</f>
        <v>1</v>
      </c>
      <c r="U1389" s="23">
        <f>IFERROR(INDEX(Studium!$B$1:$B$11,MATCH(Original!T1389,Studium!$A$1:$A$11,0)),"")</f>
        <v>2</v>
      </c>
      <c r="V1389" s="24">
        <f>IFERROR(INDEX(Einkommen!$B$1:$B$17,MATCH(Original!U1389,Einkommen!$A$1:$A$17,0)),"")</f>
        <v>2</v>
      </c>
      <c r="W1389" s="24">
        <f>IF(Original!V1389="","",Original!V1389+1)</f>
        <v>4</v>
      </c>
      <c r="X1389" s="24">
        <f>IF(Original!W1389="","",Original!W1389+1)</f>
        <v>5</v>
      </c>
      <c r="Y1389" s="25">
        <f>IF(Original!X1389="ja",1,IF(Original!X1389="nein",0,""))</f>
        <v>1</v>
      </c>
      <c r="Z1389" s="25">
        <f>IF(Original!Y1389="ja",0,IF(Original!Y1389="nein",1,""))</f>
        <v>0</v>
      </c>
      <c r="AA1389" s="25">
        <f>IF(OR(Original!Z1389="Meine Meinung zu Amazon hat meine Entscheidung im ersten Teil des Fragebogens nicht beeinflusst.",neu!C1389=0),0,IF(AND(Original!Z1389="Ich habe mich wegen meiner Amazon-Vorbehalte im ersten Teil des Fragebogens fÃ¼r das Spenden entschieden.",neu!C1389=1),1,""))</f>
        <v>0</v>
      </c>
      <c r="AB1389" s="19"/>
    </row>
    <row r="1390" spans="1:28" x14ac:dyDescent="0.3">
      <c r="A1390" s="17">
        <f>IF(ISBLANK(Original!C1390),1,0)</f>
        <v>1</v>
      </c>
      <c r="B1390" s="2" t="str">
        <f>MID(Original!D1390,8,1)&amp;MID(Original!F1390,8,1)</f>
        <v>A</v>
      </c>
      <c r="C1390" s="17">
        <f t="shared" si="105"/>
        <v>1</v>
      </c>
      <c r="D1390" s="18">
        <f>Original!G1390+1</f>
        <v>1</v>
      </c>
      <c r="E1390" s="18">
        <f>Original!H1390+1</f>
        <v>11</v>
      </c>
      <c r="F1390" s="18">
        <f>10-Original!I1390+1</f>
        <v>1</v>
      </c>
      <c r="G1390" s="18">
        <f>Original!J1390+1</f>
        <v>3</v>
      </c>
      <c r="H1390" s="18">
        <f>Original!K1390+1</f>
        <v>1</v>
      </c>
      <c r="I1390" s="18">
        <f>10-Original!L1390+1</f>
        <v>1</v>
      </c>
      <c r="J1390" s="4">
        <f t="shared" si="106"/>
        <v>3</v>
      </c>
      <c r="K1390" s="18">
        <f>Original!M1390</f>
        <v>7</v>
      </c>
      <c r="L1390" s="20">
        <f>IF(RIGHT(Original!N1390,3)="â‚¬",LEFT(Original!N1390,(LEN(Original!N1390)-3)),Original!N1390)</f>
        <v>100</v>
      </c>
      <c r="M1390" s="21">
        <f t="shared" si="107"/>
        <v>100</v>
      </c>
      <c r="N1390" s="5">
        <f t="shared" si="108"/>
        <v>100</v>
      </c>
      <c r="O1390" s="5">
        <f t="shared" si="109"/>
        <v>100</v>
      </c>
      <c r="P1390" s="22" t="str">
        <f>IF(Original!O1390="mÃ¤nnlich","0",IF(Original!O1390="weiblich","1",""))</f>
        <v>0</v>
      </c>
      <c r="Q1390" s="22">
        <f>IFERROR(INDEX(Alter!$B$1:$B$7,MATCH(LEFT(Original!P1390,5),Alter!$A$1:$A$7,0)),"")</f>
        <v>2</v>
      </c>
      <c r="R1390" s="23">
        <f>IFERROR(INDEX(Abschluss!$B$1:$B$10,MATCH(Original!Q1390,Abschluss!$A$1:$A$10,0)),"")</f>
        <v>4</v>
      </c>
      <c r="S1390" s="23">
        <f>IFERROR(INDEX(Tätigkeit!$B$1:$B$10,MATCH(Original!R1390,Tätigkeit!$A$1:$A$10,0)),"")</f>
        <v>1</v>
      </c>
      <c r="T1390" s="23">
        <f>IFERROR(INDEX(Berufsfeld!$B$1:$B$16,MATCH(Original!S1390,Berufsfeld!$A$1:$A$16,0)),"")</f>
        <v>3</v>
      </c>
      <c r="U1390" s="23">
        <f>IFERROR(INDEX(Studium!$B$1:$B$11,MATCH(Original!T1390,Studium!$A$1:$A$11,0)),"")</f>
        <v>4</v>
      </c>
      <c r="V1390" s="24">
        <f>IFERROR(INDEX(Einkommen!$B$1:$B$17,MATCH(Original!U1390,Einkommen!$A$1:$A$17,0)),"")</f>
        <v>1</v>
      </c>
      <c r="W1390" s="24">
        <f>IF(Original!V1390="","",Original!V1390+1)</f>
        <v>1</v>
      </c>
      <c r="X1390" s="24">
        <f>IF(Original!W1390="","",Original!W1390+1)</f>
        <v>1</v>
      </c>
      <c r="Y1390" s="25">
        <f>IF(Original!X1390="ja",1,IF(Original!X1390="nein",0,""))</f>
        <v>1</v>
      </c>
      <c r="Z1390" s="25">
        <f>IF(Original!Y1390="ja",0,IF(Original!Y1390="nein",1,""))</f>
        <v>0</v>
      </c>
      <c r="AA1390" s="25">
        <f>IF(OR(Original!Z1390="Meine Meinung zu Amazon hat meine Entscheidung im ersten Teil des Fragebogens nicht beeinflusst.",neu!C1390=0),0,IF(AND(Original!Z1390="Ich habe mich wegen meiner Amazon-Vorbehalte im ersten Teil des Fragebogens fÃ¼r das Spenden entschieden.",neu!C1390=1),1,""))</f>
        <v>1</v>
      </c>
      <c r="AB1390" s="19"/>
    </row>
    <row r="1391" spans="1:28" x14ac:dyDescent="0.3">
      <c r="A1391" s="17">
        <f>IF(ISBLANK(Original!C1391),1,0)</f>
        <v>0</v>
      </c>
      <c r="B1391" s="2" t="str">
        <f>MID(Original!D1391,8,1)&amp;MID(Original!F1391,8,1)</f>
        <v>A</v>
      </c>
      <c r="C1391" s="17">
        <f t="shared" si="105"/>
        <v>1</v>
      </c>
      <c r="D1391" s="18">
        <f>Original!G1391+1</f>
        <v>7</v>
      </c>
      <c r="E1391" s="18">
        <f>Original!H1391+1</f>
        <v>3</v>
      </c>
      <c r="F1391" s="18">
        <f>10-Original!I1391+1</f>
        <v>5</v>
      </c>
      <c r="G1391" s="18">
        <f>Original!J1391+1</f>
        <v>5</v>
      </c>
      <c r="H1391" s="18">
        <f>Original!K1391+1</f>
        <v>6</v>
      </c>
      <c r="I1391" s="18">
        <f>10-Original!L1391+1</f>
        <v>6</v>
      </c>
      <c r="J1391" s="4">
        <f t="shared" si="106"/>
        <v>5.333333333333333</v>
      </c>
      <c r="K1391" s="18">
        <f>Original!M1391</f>
        <v>6</v>
      </c>
      <c r="L1391" s="20" t="str">
        <f>IF(RIGHT(Original!N1391,3)="â‚¬",LEFT(Original!N1391,(LEN(Original!N1391)-3)),Original!N1391)</f>
        <v>50</v>
      </c>
      <c r="M1391" s="21" t="str">
        <f t="shared" si="107"/>
        <v>50</v>
      </c>
      <c r="N1391" s="5" t="str">
        <f t="shared" si="108"/>
        <v>50</v>
      </c>
      <c r="O1391" s="5">
        <f t="shared" si="109"/>
        <v>50</v>
      </c>
      <c r="P1391" s="22" t="str">
        <f>IF(Original!O1391="mÃ¤nnlich","0",IF(Original!O1391="weiblich","1",""))</f>
        <v>1</v>
      </c>
      <c r="Q1391" s="22">
        <f>IFERROR(INDEX(Alter!$B$1:$B$7,MATCH(LEFT(Original!P1391,5),Alter!$A$1:$A$7,0)),"")</f>
        <v>3</v>
      </c>
      <c r="R1391" s="23">
        <f>IFERROR(INDEX(Abschluss!$B$1:$B$10,MATCH(Original!Q1391,Abschluss!$A$1:$A$10,0)),"")</f>
        <v>8</v>
      </c>
      <c r="S1391" s="23">
        <f>IFERROR(INDEX(Tätigkeit!$B$1:$B$10,MATCH(Original!R1391,Tätigkeit!$A$1:$A$10,0)),"")</f>
        <v>1</v>
      </c>
      <c r="T1391" s="23">
        <f>IFERROR(INDEX(Berufsfeld!$B$1:$B$16,MATCH(Original!S1391,Berufsfeld!$A$1:$A$16,0)),"")</f>
        <v>11</v>
      </c>
      <c r="U1391" s="23">
        <f>IFERROR(INDEX(Studium!$B$1:$B$11,MATCH(Original!T1391,Studium!$A$1:$A$11,0)),"")</f>
        <v>9</v>
      </c>
      <c r="V1391" s="24">
        <f>IFERROR(INDEX(Einkommen!$B$1:$B$17,MATCH(Original!U1391,Einkommen!$A$1:$A$17,0)),"")</f>
        <v>1</v>
      </c>
      <c r="W1391" s="24">
        <f>IF(Original!V1391="","",Original!V1391+1)</f>
        <v>4</v>
      </c>
      <c r="X1391" s="24">
        <f>IF(Original!W1391="","",Original!W1391+1)</f>
        <v>4</v>
      </c>
      <c r="Y1391" s="25">
        <f>IF(Original!X1391="ja",1,IF(Original!X1391="nein",0,""))</f>
        <v>1</v>
      </c>
      <c r="Z1391" s="25">
        <f>IF(Original!Y1391="ja",0,IF(Original!Y1391="nein",1,""))</f>
        <v>0</v>
      </c>
      <c r="AA1391" s="25">
        <f>IF(OR(Original!Z1391="Meine Meinung zu Amazon hat meine Entscheidung im ersten Teil des Fragebogens nicht beeinflusst.",neu!C1391=0),0,IF(AND(Original!Z1391="Ich habe mich wegen meiner Amazon-Vorbehalte im ersten Teil des Fragebogens fÃ¼r das Spenden entschieden.",neu!C1391=1),1,""))</f>
        <v>0</v>
      </c>
      <c r="AB1391" s="19"/>
    </row>
    <row r="1392" spans="1:28" x14ac:dyDescent="0.3">
      <c r="A1392" s="17">
        <f>IF(ISBLANK(Original!C1392),1,0)</f>
        <v>1</v>
      </c>
      <c r="B1392" s="2" t="str">
        <f>MID(Original!D1392,8,1)&amp;MID(Original!F1392,8,1)</f>
        <v>B</v>
      </c>
      <c r="C1392" s="17">
        <f t="shared" si="105"/>
        <v>0</v>
      </c>
      <c r="D1392" s="18">
        <f>Original!G1392+1</f>
        <v>1</v>
      </c>
      <c r="E1392" s="18">
        <f>Original!H1392+1</f>
        <v>1</v>
      </c>
      <c r="F1392" s="18">
        <f>10-Original!I1392+1</f>
        <v>3</v>
      </c>
      <c r="G1392" s="18">
        <f>Original!J1392+1</f>
        <v>1</v>
      </c>
      <c r="H1392" s="18">
        <f>Original!K1392+1</f>
        <v>1</v>
      </c>
      <c r="I1392" s="18">
        <f>10-Original!L1392+1</f>
        <v>2</v>
      </c>
      <c r="J1392" s="4">
        <f t="shared" si="106"/>
        <v>1.5</v>
      </c>
      <c r="K1392" s="18">
        <f>Original!M1392</f>
        <v>2</v>
      </c>
      <c r="L1392" s="20">
        <f>IF(RIGHT(Original!N1392,3)="â‚¬",LEFT(Original!N1392,(LEN(Original!N1392)-3)),Original!N1392)</f>
        <v>50</v>
      </c>
      <c r="M1392" s="21">
        <f t="shared" si="107"/>
        <v>50</v>
      </c>
      <c r="N1392" s="5">
        <f t="shared" si="108"/>
        <v>50</v>
      </c>
      <c r="O1392" s="5">
        <f t="shared" si="109"/>
        <v>50</v>
      </c>
      <c r="P1392" s="22" t="str">
        <f>IF(Original!O1392="mÃ¤nnlich","0",IF(Original!O1392="weiblich","1",""))</f>
        <v>1</v>
      </c>
      <c r="Q1392" s="22">
        <f>IFERROR(INDEX(Alter!$B$1:$B$7,MATCH(LEFT(Original!P1392,5),Alter!$A$1:$A$7,0)),"")</f>
        <v>3</v>
      </c>
      <c r="R1392" s="23">
        <f>IFERROR(INDEX(Abschluss!$B$1:$B$10,MATCH(Original!Q1392,Abschluss!$A$1:$A$10,0)),"")</f>
        <v>7</v>
      </c>
      <c r="S1392" s="23">
        <f>IFERROR(INDEX(Tätigkeit!$B$1:$B$10,MATCH(Original!R1392,Tätigkeit!$A$1:$A$10,0)),"")</f>
        <v>1</v>
      </c>
      <c r="T1392" s="23">
        <f>IFERROR(INDEX(Berufsfeld!$B$1:$B$16,MATCH(Original!S1392,Berufsfeld!$A$1:$A$16,0)),"")</f>
        <v>6</v>
      </c>
      <c r="U1392" s="23">
        <f>IFERROR(INDEX(Studium!$B$1:$B$11,MATCH(Original!T1392,Studium!$A$1:$A$11,0)),"")</f>
        <v>9</v>
      </c>
      <c r="V1392" s="24">
        <f>IFERROR(INDEX(Einkommen!$B$1:$B$17,MATCH(Original!U1392,Einkommen!$A$1:$A$17,0)),"")</f>
        <v>2</v>
      </c>
      <c r="W1392" s="24">
        <f>IF(Original!V1392="","",Original!V1392+1)</f>
        <v>2</v>
      </c>
      <c r="X1392" s="24">
        <f>IF(Original!W1392="","",Original!W1392+1)</f>
        <v>3</v>
      </c>
      <c r="Y1392" s="25">
        <f>IF(Original!X1392="ja",1,IF(Original!X1392="nein",0,""))</f>
        <v>1</v>
      </c>
      <c r="Z1392" s="25">
        <f>IF(Original!Y1392="ja",0,IF(Original!Y1392="nein",1,""))</f>
        <v>0</v>
      </c>
      <c r="AA1392" s="25">
        <f>IF(OR(Original!Z1392="Meine Meinung zu Amazon hat meine Entscheidung im ersten Teil des Fragebogens nicht beeinflusst.",neu!C1392=0),0,IF(AND(Original!Z1392="Ich habe mich wegen meiner Amazon-Vorbehalte im ersten Teil des Fragebogens fÃ¼r das Spenden entschieden.",neu!C1392=1),1,""))</f>
        <v>0</v>
      </c>
      <c r="AB1392" s="19"/>
    </row>
    <row r="1393" spans="1:28" x14ac:dyDescent="0.3">
      <c r="A1393" s="17">
        <f>IF(ISBLANK(Original!C1393),1,0)</f>
        <v>1</v>
      </c>
      <c r="B1393" s="2" t="str">
        <f>MID(Original!D1393,8,1)&amp;MID(Original!F1393,8,1)</f>
        <v>A</v>
      </c>
      <c r="C1393" s="17">
        <f t="shared" si="105"/>
        <v>1</v>
      </c>
      <c r="D1393" s="18">
        <f>Original!G1393+1</f>
        <v>8</v>
      </c>
      <c r="E1393" s="18">
        <f>Original!H1393+1</f>
        <v>8</v>
      </c>
      <c r="F1393" s="18">
        <f>10-Original!I1393+1</f>
        <v>1</v>
      </c>
      <c r="G1393" s="18">
        <f>Original!J1393+1</f>
        <v>9</v>
      </c>
      <c r="H1393" s="18">
        <f>Original!K1393+1</f>
        <v>5</v>
      </c>
      <c r="I1393" s="18">
        <f>10-Original!L1393+1</f>
        <v>6</v>
      </c>
      <c r="J1393" s="4">
        <f t="shared" si="106"/>
        <v>6.166666666666667</v>
      </c>
      <c r="K1393" s="18">
        <f>Original!M1393</f>
        <v>8</v>
      </c>
      <c r="L1393" s="20">
        <f>IF(RIGHT(Original!N1393,3)="â‚¬",LEFT(Original!N1393,(LEN(Original!N1393)-3)),Original!N1393)</f>
        <v>200</v>
      </c>
      <c r="M1393" s="21">
        <f t="shared" si="107"/>
        <v>200</v>
      </c>
      <c r="N1393" s="5">
        <f t="shared" si="108"/>
        <v>200</v>
      </c>
      <c r="O1393" s="5">
        <f t="shared" si="109"/>
        <v>200</v>
      </c>
      <c r="P1393" s="22" t="str">
        <f>IF(Original!O1393="mÃ¤nnlich","0",IF(Original!O1393="weiblich","1",""))</f>
        <v>0</v>
      </c>
      <c r="Q1393" s="22">
        <f>IFERROR(INDEX(Alter!$B$1:$B$7,MATCH(LEFT(Original!P1393,5),Alter!$A$1:$A$7,0)),"")</f>
        <v>3</v>
      </c>
      <c r="R1393" s="23">
        <f>IFERROR(INDEX(Abschluss!$B$1:$B$10,MATCH(Original!Q1393,Abschluss!$A$1:$A$10,0)),"")</f>
        <v>8</v>
      </c>
      <c r="S1393" s="23">
        <f>IFERROR(INDEX(Tätigkeit!$B$1:$B$10,MATCH(Original!R1393,Tätigkeit!$A$1:$A$10,0)),"")</f>
        <v>2</v>
      </c>
      <c r="T1393" s="23">
        <f>IFERROR(INDEX(Berufsfeld!$B$1:$B$16,MATCH(Original!S1393,Berufsfeld!$A$1:$A$16,0)),"")</f>
        <v>5</v>
      </c>
      <c r="U1393" s="23">
        <f>IFERROR(INDEX(Studium!$B$1:$B$11,MATCH(Original!T1393,Studium!$A$1:$A$11,0)),"")</f>
        <v>1</v>
      </c>
      <c r="V1393" s="24">
        <f>IFERROR(INDEX(Einkommen!$B$1:$B$17,MATCH(Original!U1393,Einkommen!$A$1:$A$17,0)),"")</f>
        <v>2</v>
      </c>
      <c r="W1393" s="24">
        <f>IF(Original!V1393="","",Original!V1393+1)</f>
        <v>7</v>
      </c>
      <c r="X1393" s="24">
        <f>IF(Original!W1393="","",Original!W1393+1)</f>
        <v>4</v>
      </c>
      <c r="Y1393" s="25">
        <f>IF(Original!X1393="ja",1,IF(Original!X1393="nein",0,""))</f>
        <v>1</v>
      </c>
      <c r="Z1393" s="25">
        <f>IF(Original!Y1393="ja",0,IF(Original!Y1393="nein",1,""))</f>
        <v>0</v>
      </c>
      <c r="AA1393" s="25">
        <f>IF(OR(Original!Z1393="Meine Meinung zu Amazon hat meine Entscheidung im ersten Teil des Fragebogens nicht beeinflusst.",neu!C1393=0),0,IF(AND(Original!Z1393="Ich habe mich wegen meiner Amazon-Vorbehalte im ersten Teil des Fragebogens fÃ¼r das Spenden entschieden.",neu!C1393=1),1,""))</f>
        <v>0</v>
      </c>
      <c r="AB1393" s="19"/>
    </row>
    <row r="1394" spans="1:28" x14ac:dyDescent="0.3">
      <c r="A1394" s="17">
        <f>IF(ISBLANK(Original!C1394),1,0)</f>
        <v>0</v>
      </c>
      <c r="B1394" s="2" t="str">
        <f>MID(Original!D1394,8,1)&amp;MID(Original!F1394,8,1)</f>
        <v>A</v>
      </c>
      <c r="C1394" s="17">
        <f t="shared" si="105"/>
        <v>1</v>
      </c>
      <c r="D1394" s="18">
        <f>Original!G1394+1</f>
        <v>1</v>
      </c>
      <c r="E1394" s="18">
        <f>Original!H1394+1</f>
        <v>8</v>
      </c>
      <c r="F1394" s="18">
        <f>10-Original!I1394+1</f>
        <v>4</v>
      </c>
      <c r="G1394" s="18">
        <f>Original!J1394+1</f>
        <v>4</v>
      </c>
      <c r="H1394" s="18">
        <f>Original!K1394+1</f>
        <v>1</v>
      </c>
      <c r="I1394" s="18">
        <f>10-Original!L1394+1</f>
        <v>3</v>
      </c>
      <c r="J1394" s="4">
        <f t="shared" si="106"/>
        <v>3.5</v>
      </c>
      <c r="K1394" s="18">
        <f>Original!M1394</f>
        <v>1</v>
      </c>
      <c r="L1394" s="20">
        <f>IF(RIGHT(Original!N1394,3)="â‚¬",LEFT(Original!N1394,(LEN(Original!N1394)-3)),Original!N1394)</f>
        <v>50</v>
      </c>
      <c r="M1394" s="21">
        <f t="shared" si="107"/>
        <v>50</v>
      </c>
      <c r="N1394" s="5">
        <f t="shared" si="108"/>
        <v>50</v>
      </c>
      <c r="O1394" s="5">
        <f t="shared" si="109"/>
        <v>50</v>
      </c>
      <c r="P1394" s="22" t="str">
        <f>IF(Original!O1394="mÃ¤nnlich","0",IF(Original!O1394="weiblich","1",""))</f>
        <v>0</v>
      </c>
      <c r="Q1394" s="22">
        <f>IFERROR(INDEX(Alter!$B$1:$B$7,MATCH(LEFT(Original!P1394,5),Alter!$A$1:$A$7,0)),"")</f>
        <v>2</v>
      </c>
      <c r="R1394" s="23">
        <f>IFERROR(INDEX(Abschluss!$B$1:$B$10,MATCH(Original!Q1394,Abschluss!$A$1:$A$10,0)),"")</f>
        <v>7</v>
      </c>
      <c r="S1394" s="23">
        <f>IFERROR(INDEX(Tätigkeit!$B$1:$B$10,MATCH(Original!R1394,Tätigkeit!$A$1:$A$10,0)),"")</f>
        <v>1</v>
      </c>
      <c r="T1394" s="23">
        <f>IFERROR(INDEX(Berufsfeld!$B$1:$B$16,MATCH(Original!S1394,Berufsfeld!$A$1:$A$16,0)),"")</f>
        <v>7</v>
      </c>
      <c r="U1394" s="23">
        <f>IFERROR(INDEX(Studium!$B$1:$B$11,MATCH(Original!T1394,Studium!$A$1:$A$11,0)),"")</f>
        <v>5</v>
      </c>
      <c r="V1394" s="24">
        <f>IFERROR(INDEX(Einkommen!$B$1:$B$17,MATCH(Original!U1394,Einkommen!$A$1:$A$17,0)),"")</f>
        <v>3</v>
      </c>
      <c r="W1394" s="24">
        <f>IF(Original!V1394="","",Original!V1394+1)</f>
        <v>4</v>
      </c>
      <c r="X1394" s="24">
        <f>IF(Original!W1394="","",Original!W1394+1)</f>
        <v>3</v>
      </c>
      <c r="Y1394" s="25">
        <f>IF(Original!X1394="ja",1,IF(Original!X1394="nein",0,""))</f>
        <v>0</v>
      </c>
      <c r="Z1394" s="25">
        <f>IF(Original!Y1394="ja",0,IF(Original!Y1394="nein",1,""))</f>
        <v>0</v>
      </c>
      <c r="AA1394" s="25">
        <f>IF(OR(Original!Z1394="Meine Meinung zu Amazon hat meine Entscheidung im ersten Teil des Fragebogens nicht beeinflusst.",neu!C1394=0),0,IF(AND(Original!Z1394="Ich habe mich wegen meiner Amazon-Vorbehalte im ersten Teil des Fragebogens fÃ¼r das Spenden entschieden.",neu!C1394=1),1,""))</f>
        <v>0</v>
      </c>
      <c r="AB1394" s="19"/>
    </row>
    <row r="1395" spans="1:28" x14ac:dyDescent="0.3">
      <c r="A1395" s="17">
        <f>IF(ISBLANK(Original!C1395),1,0)</f>
        <v>0</v>
      </c>
      <c r="B1395" s="2" t="str">
        <f>MID(Original!D1395,8,1)&amp;MID(Original!F1395,8,1)</f>
        <v>B</v>
      </c>
      <c r="C1395" s="17">
        <f t="shared" si="105"/>
        <v>0</v>
      </c>
      <c r="D1395" s="18">
        <f>Original!G1395+1</f>
        <v>7</v>
      </c>
      <c r="E1395" s="18">
        <f>Original!H1395+1</f>
        <v>3</v>
      </c>
      <c r="F1395" s="18">
        <f>10-Original!I1395+1</f>
        <v>2</v>
      </c>
      <c r="G1395" s="18">
        <f>Original!J1395+1</f>
        <v>3</v>
      </c>
      <c r="H1395" s="18">
        <f>Original!K1395+1</f>
        <v>4</v>
      </c>
      <c r="I1395" s="18">
        <f>10-Original!L1395+1</f>
        <v>5</v>
      </c>
      <c r="J1395" s="4">
        <f t="shared" si="106"/>
        <v>4</v>
      </c>
      <c r="K1395" s="18">
        <f>Original!M1395</f>
        <v>10</v>
      </c>
      <c r="L1395" s="20" t="str">
        <f>IF(RIGHT(Original!N1395,3)="â‚¬",LEFT(Original!N1395,(LEN(Original!N1395)-3)),Original!N1395)</f>
        <v xml:space="preserve">100 </v>
      </c>
      <c r="M1395" s="21" t="str">
        <f t="shared" si="107"/>
        <v xml:space="preserve">100 </v>
      </c>
      <c r="N1395" s="5" t="str">
        <f t="shared" si="108"/>
        <v xml:space="preserve">100 </v>
      </c>
      <c r="O1395" s="5">
        <f t="shared" si="109"/>
        <v>100</v>
      </c>
      <c r="P1395" s="22" t="str">
        <f>IF(Original!O1395="mÃ¤nnlich","0",IF(Original!O1395="weiblich","1",""))</f>
        <v>1</v>
      </c>
      <c r="Q1395" s="22">
        <f>IFERROR(INDEX(Alter!$B$1:$B$7,MATCH(LEFT(Original!P1395,5),Alter!$A$1:$A$7,0)),"")</f>
        <v>2</v>
      </c>
      <c r="R1395" s="23">
        <f>IFERROR(INDEX(Abschluss!$B$1:$B$10,MATCH(Original!Q1395,Abschluss!$A$1:$A$10,0)),"")</f>
        <v>8</v>
      </c>
      <c r="S1395" s="23">
        <f>IFERROR(INDEX(Tätigkeit!$B$1:$B$10,MATCH(Original!R1395,Tätigkeit!$A$1:$A$10,0)),"")</f>
        <v>2</v>
      </c>
      <c r="T1395" s="23">
        <f>IFERROR(INDEX(Berufsfeld!$B$1:$B$16,MATCH(Original!S1395,Berufsfeld!$A$1:$A$16,0)),"")</f>
        <v>1</v>
      </c>
      <c r="U1395" s="23">
        <f>IFERROR(INDEX(Studium!$B$1:$B$11,MATCH(Original!T1395,Studium!$A$1:$A$11,0)),"")</f>
        <v>7</v>
      </c>
      <c r="V1395" s="24">
        <f>IFERROR(INDEX(Einkommen!$B$1:$B$17,MATCH(Original!U1395,Einkommen!$A$1:$A$17,0)),"")</f>
        <v>2</v>
      </c>
      <c r="W1395" s="24">
        <f>IF(Original!V1395="","",Original!V1395+1)</f>
        <v>5</v>
      </c>
      <c r="X1395" s="24">
        <f>IF(Original!W1395="","",Original!W1395+1)</f>
        <v>4</v>
      </c>
      <c r="Y1395" s="25">
        <f>IF(Original!X1395="ja",1,IF(Original!X1395="nein",0,""))</f>
        <v>1</v>
      </c>
      <c r="Z1395" s="25">
        <f>IF(Original!Y1395="ja",0,IF(Original!Y1395="nein",1,""))</f>
        <v>0</v>
      </c>
      <c r="AA1395" s="25">
        <f>IF(OR(Original!Z1395="Meine Meinung zu Amazon hat meine Entscheidung im ersten Teil des Fragebogens nicht beeinflusst.",neu!C1395=0),0,IF(AND(Original!Z1395="Ich habe mich wegen meiner Amazon-Vorbehalte im ersten Teil des Fragebogens fÃ¼r das Spenden entschieden.",neu!C1395=1),1,""))</f>
        <v>0</v>
      </c>
      <c r="AB1395" s="19"/>
    </row>
    <row r="1396" spans="1:28" x14ac:dyDescent="0.3">
      <c r="A1396" s="17">
        <f>IF(ISBLANK(Original!C1396),1,0)</f>
        <v>1</v>
      </c>
      <c r="B1396" s="2" t="str">
        <f>MID(Original!D1396,8,1)&amp;MID(Original!F1396,8,1)</f>
        <v>A</v>
      </c>
      <c r="C1396" s="17">
        <f t="shared" si="105"/>
        <v>1</v>
      </c>
      <c r="D1396" s="18">
        <f>Original!G1396+1</f>
        <v>7</v>
      </c>
      <c r="E1396" s="18">
        <f>Original!H1396+1</f>
        <v>4</v>
      </c>
      <c r="F1396" s="18">
        <f>10-Original!I1396+1</f>
        <v>3</v>
      </c>
      <c r="G1396" s="18">
        <f>Original!J1396+1</f>
        <v>3</v>
      </c>
      <c r="H1396" s="18">
        <f>Original!K1396+1</f>
        <v>2</v>
      </c>
      <c r="I1396" s="18">
        <f>10-Original!L1396+1</f>
        <v>4</v>
      </c>
      <c r="J1396" s="4">
        <f t="shared" si="106"/>
        <v>3.8333333333333335</v>
      </c>
      <c r="K1396" s="18">
        <f>Original!M1396</f>
        <v>8</v>
      </c>
      <c r="L1396" s="20" t="str">
        <f>IF(RIGHT(Original!N1396,3)="â‚¬",LEFT(Original!N1396,(LEN(Original!N1396)-3)),Original!N1396)</f>
        <v>150</v>
      </c>
      <c r="M1396" s="21" t="str">
        <f t="shared" si="107"/>
        <v>150</v>
      </c>
      <c r="N1396" s="5" t="str">
        <f t="shared" si="108"/>
        <v>150</v>
      </c>
      <c r="O1396" s="5">
        <f t="shared" si="109"/>
        <v>150</v>
      </c>
      <c r="P1396" s="22" t="str">
        <f>IF(Original!O1396="mÃ¤nnlich","0",IF(Original!O1396="weiblich","1",""))</f>
        <v>1</v>
      </c>
      <c r="Q1396" s="22">
        <f>IFERROR(INDEX(Alter!$B$1:$B$7,MATCH(LEFT(Original!P1396,5),Alter!$A$1:$A$7,0)),"")</f>
        <v>2</v>
      </c>
      <c r="R1396" s="23">
        <f>IFERROR(INDEX(Abschluss!$B$1:$B$10,MATCH(Original!Q1396,Abschluss!$A$1:$A$10,0)),"")</f>
        <v>4</v>
      </c>
      <c r="S1396" s="23">
        <f>IFERROR(INDEX(Tätigkeit!$B$1:$B$10,MATCH(Original!R1396,Tätigkeit!$A$1:$A$10,0)),"")</f>
        <v>2</v>
      </c>
      <c r="T1396" s="23">
        <f>IFERROR(INDEX(Berufsfeld!$B$1:$B$16,MATCH(Original!S1396,Berufsfeld!$A$1:$A$16,0)),"")</f>
        <v>3</v>
      </c>
      <c r="U1396" s="23">
        <f>IFERROR(INDEX(Studium!$B$1:$B$11,MATCH(Original!T1396,Studium!$A$1:$A$11,0)),"")</f>
        <v>10</v>
      </c>
      <c r="V1396" s="24">
        <f>IFERROR(INDEX(Einkommen!$B$1:$B$17,MATCH(Original!U1396,Einkommen!$A$1:$A$17,0)),"")</f>
        <v>3</v>
      </c>
      <c r="W1396" s="24">
        <f>IF(Original!V1396="","",Original!V1396+1)</f>
        <v>4</v>
      </c>
      <c r="X1396" s="24">
        <f>IF(Original!W1396="","",Original!W1396+1)</f>
        <v>3</v>
      </c>
      <c r="Y1396" s="25">
        <f>IF(Original!X1396="ja",1,IF(Original!X1396="nein",0,""))</f>
        <v>1</v>
      </c>
      <c r="Z1396" s="25">
        <f>IF(Original!Y1396="ja",0,IF(Original!Y1396="nein",1,""))</f>
        <v>0</v>
      </c>
      <c r="AA1396" s="25">
        <f>IF(OR(Original!Z1396="Meine Meinung zu Amazon hat meine Entscheidung im ersten Teil des Fragebogens nicht beeinflusst.",neu!C1396=0),0,IF(AND(Original!Z1396="Ich habe mich wegen meiner Amazon-Vorbehalte im ersten Teil des Fragebogens fÃ¼r das Spenden entschieden.",neu!C1396=1),1,""))</f>
        <v>0</v>
      </c>
      <c r="AB1396" s="19"/>
    </row>
    <row r="1397" spans="1:28" x14ac:dyDescent="0.3">
      <c r="A1397" s="17">
        <f>IF(ISBLANK(Original!C1397),1,0)</f>
        <v>1</v>
      </c>
      <c r="B1397" s="2" t="str">
        <f>MID(Original!D1397,8,1)&amp;MID(Original!F1397,8,1)</f>
        <v>A</v>
      </c>
      <c r="C1397" s="17">
        <f t="shared" si="105"/>
        <v>1</v>
      </c>
      <c r="D1397" s="18">
        <f>Original!G1397+1</f>
        <v>7</v>
      </c>
      <c r="E1397" s="18">
        <f>Original!H1397+1</f>
        <v>9</v>
      </c>
      <c r="F1397" s="18">
        <f>10-Original!I1397+1</f>
        <v>4</v>
      </c>
      <c r="G1397" s="18">
        <f>Original!J1397+1</f>
        <v>5</v>
      </c>
      <c r="H1397" s="18">
        <f>Original!K1397+1</f>
        <v>5</v>
      </c>
      <c r="I1397" s="18">
        <f>10-Original!L1397+1</f>
        <v>4</v>
      </c>
      <c r="J1397" s="4">
        <f t="shared" si="106"/>
        <v>5.666666666666667</v>
      </c>
      <c r="K1397" s="18">
        <f>Original!M1397</f>
        <v>8</v>
      </c>
      <c r="L1397" s="20" t="str">
        <f>IF(RIGHT(Original!N1397,3)="â‚¬",LEFT(Original!N1397,(LEN(Original!N1397)-3)),Original!N1397)</f>
        <v>200</v>
      </c>
      <c r="M1397" s="21" t="str">
        <f t="shared" si="107"/>
        <v>200</v>
      </c>
      <c r="N1397" s="5" t="str">
        <f t="shared" si="108"/>
        <v>200</v>
      </c>
      <c r="O1397" s="5">
        <f t="shared" si="109"/>
        <v>200</v>
      </c>
      <c r="P1397" s="22" t="str">
        <f>IF(Original!O1397="mÃ¤nnlich","0",IF(Original!O1397="weiblich","1",""))</f>
        <v>1</v>
      </c>
      <c r="Q1397" s="22">
        <f>IFERROR(INDEX(Alter!$B$1:$B$7,MATCH(LEFT(Original!P1397,5),Alter!$A$1:$A$7,0)),"")</f>
        <v>3</v>
      </c>
      <c r="R1397" s="23">
        <f>IFERROR(INDEX(Abschluss!$B$1:$B$10,MATCH(Original!Q1397,Abschluss!$A$1:$A$10,0)),"")</f>
        <v>4</v>
      </c>
      <c r="S1397" s="23">
        <f>IFERROR(INDEX(Tätigkeit!$B$1:$B$10,MATCH(Original!R1397,Tätigkeit!$A$1:$A$10,0)),"")</f>
        <v>1</v>
      </c>
      <c r="T1397" s="23">
        <f>IFERROR(INDEX(Berufsfeld!$B$1:$B$16,MATCH(Original!S1397,Berufsfeld!$A$1:$A$16,0)),"")</f>
        <v>12</v>
      </c>
      <c r="U1397" s="23">
        <f>IFERROR(INDEX(Studium!$B$1:$B$11,MATCH(Original!T1397,Studium!$A$1:$A$11,0)),"")</f>
        <v>10</v>
      </c>
      <c r="V1397" s="24">
        <f>IFERROR(INDEX(Einkommen!$B$1:$B$17,MATCH(Original!U1397,Einkommen!$A$1:$A$17,0)),"")</f>
        <v>1</v>
      </c>
      <c r="W1397" s="24">
        <f>IF(Original!V1397="","",Original!V1397+1)</f>
        <v>4</v>
      </c>
      <c r="X1397" s="24">
        <f>IF(Original!W1397="","",Original!W1397+1)</f>
        <v>2</v>
      </c>
      <c r="Y1397" s="25">
        <f>IF(Original!X1397="ja",1,IF(Original!X1397="nein",0,""))</f>
        <v>1</v>
      </c>
      <c r="Z1397" s="25">
        <f>IF(Original!Y1397="ja",0,IF(Original!Y1397="nein",1,""))</f>
        <v>0</v>
      </c>
      <c r="AA1397" s="25">
        <f>IF(OR(Original!Z1397="Meine Meinung zu Amazon hat meine Entscheidung im ersten Teil des Fragebogens nicht beeinflusst.",neu!C1397=0),0,IF(AND(Original!Z1397="Ich habe mich wegen meiner Amazon-Vorbehalte im ersten Teil des Fragebogens fÃ¼r das Spenden entschieden.",neu!C1397=1),1,""))</f>
        <v>0</v>
      </c>
      <c r="AB1397" s="19"/>
    </row>
    <row r="1398" spans="1:28" x14ac:dyDescent="0.3">
      <c r="A1398" s="17">
        <f>IF(ISBLANK(Original!C1398),1,0)</f>
        <v>1</v>
      </c>
      <c r="B1398" s="2" t="str">
        <f>MID(Original!D1398,8,1)&amp;MID(Original!F1398,8,1)</f>
        <v>A</v>
      </c>
      <c r="C1398" s="17">
        <f t="shared" si="105"/>
        <v>1</v>
      </c>
      <c r="D1398" s="18">
        <f>Original!G1398+1</f>
        <v>6</v>
      </c>
      <c r="E1398" s="18">
        <f>Original!H1398+1</f>
        <v>6</v>
      </c>
      <c r="F1398" s="18">
        <f>10-Original!I1398+1</f>
        <v>1</v>
      </c>
      <c r="G1398" s="18">
        <f>Original!J1398+1</f>
        <v>6</v>
      </c>
      <c r="H1398" s="18">
        <f>Original!K1398+1</f>
        <v>3</v>
      </c>
      <c r="I1398" s="18">
        <f>10-Original!L1398+1</f>
        <v>6</v>
      </c>
      <c r="J1398" s="4">
        <f t="shared" si="106"/>
        <v>4.666666666666667</v>
      </c>
      <c r="K1398" s="18">
        <f>Original!M1398</f>
        <v>7</v>
      </c>
      <c r="L1398" s="20">
        <f>IF(RIGHT(Original!N1398,3)="â‚¬",LEFT(Original!N1398,(LEN(Original!N1398)-3)),Original!N1398)</f>
        <v>100</v>
      </c>
      <c r="M1398" s="21">
        <f t="shared" si="107"/>
        <v>100</v>
      </c>
      <c r="N1398" s="5">
        <f t="shared" si="108"/>
        <v>100</v>
      </c>
      <c r="O1398" s="5">
        <f t="shared" si="109"/>
        <v>100</v>
      </c>
      <c r="P1398" s="22" t="str">
        <f>IF(Original!O1398="mÃ¤nnlich","0",IF(Original!O1398="weiblich","1",""))</f>
        <v>0</v>
      </c>
      <c r="Q1398" s="22">
        <f>IFERROR(INDEX(Alter!$B$1:$B$7,MATCH(LEFT(Original!P1398,5),Alter!$A$1:$A$7,0)),"")</f>
        <v>2</v>
      </c>
      <c r="R1398" s="23">
        <f>IFERROR(INDEX(Abschluss!$B$1:$B$10,MATCH(Original!Q1398,Abschluss!$A$1:$A$10,0)),"")</f>
        <v>4</v>
      </c>
      <c r="S1398" s="23">
        <f>IFERROR(INDEX(Tätigkeit!$B$1:$B$10,MATCH(Original!R1398,Tätigkeit!$A$1:$A$10,0)),"")</f>
        <v>1</v>
      </c>
      <c r="T1398" s="23">
        <f>IFERROR(INDEX(Berufsfeld!$B$1:$B$16,MATCH(Original!S1398,Berufsfeld!$A$1:$A$16,0)),"")</f>
        <v>1</v>
      </c>
      <c r="U1398" s="23">
        <f>IFERROR(INDEX(Studium!$B$1:$B$11,MATCH(Original!T1398,Studium!$A$1:$A$11,0)),"")</f>
        <v>2</v>
      </c>
      <c r="V1398" s="24">
        <f>IFERROR(INDEX(Einkommen!$B$1:$B$17,MATCH(Original!U1398,Einkommen!$A$1:$A$17,0)),"")</f>
        <v>1</v>
      </c>
      <c r="W1398" s="24">
        <f>IF(Original!V1398="","",Original!V1398+1)</f>
        <v>4</v>
      </c>
      <c r="X1398" s="24">
        <f>IF(Original!W1398="","",Original!W1398+1)</f>
        <v>4</v>
      </c>
      <c r="Y1398" s="25">
        <f>IF(Original!X1398="ja",1,IF(Original!X1398="nein",0,""))</f>
        <v>1</v>
      </c>
      <c r="Z1398" s="25">
        <f>IF(Original!Y1398="ja",0,IF(Original!Y1398="nein",1,""))</f>
        <v>0</v>
      </c>
      <c r="AA1398" s="25">
        <f>IF(OR(Original!Z1398="Meine Meinung zu Amazon hat meine Entscheidung im ersten Teil des Fragebogens nicht beeinflusst.",neu!C1398=0),0,IF(AND(Original!Z1398="Ich habe mich wegen meiner Amazon-Vorbehalte im ersten Teil des Fragebogens fÃ¼r das Spenden entschieden.",neu!C1398=1),1,""))</f>
        <v>0</v>
      </c>
      <c r="AB1398" s="19"/>
    </row>
    <row r="1399" spans="1:28" x14ac:dyDescent="0.3">
      <c r="A1399" s="17">
        <f>IF(ISBLANK(Original!C1399),1,0)</f>
        <v>1</v>
      </c>
      <c r="B1399" s="2" t="str">
        <f>MID(Original!D1399,8,1)&amp;MID(Original!F1399,8,1)</f>
        <v>A</v>
      </c>
      <c r="C1399" s="17">
        <f t="shared" si="105"/>
        <v>1</v>
      </c>
      <c r="D1399" s="18">
        <f>Original!G1399+1</f>
        <v>4</v>
      </c>
      <c r="E1399" s="18">
        <f>Original!H1399+1</f>
        <v>5</v>
      </c>
      <c r="F1399" s="18">
        <f>10-Original!I1399+1</f>
        <v>5</v>
      </c>
      <c r="G1399" s="18">
        <f>Original!J1399+1</f>
        <v>6</v>
      </c>
      <c r="H1399" s="18">
        <f>Original!K1399+1</f>
        <v>1</v>
      </c>
      <c r="I1399" s="18">
        <f>10-Original!L1399+1</f>
        <v>5</v>
      </c>
      <c r="J1399" s="4">
        <f t="shared" si="106"/>
        <v>4.333333333333333</v>
      </c>
      <c r="K1399" s="18">
        <f>Original!M1399</f>
        <v>8</v>
      </c>
      <c r="L1399" s="20">
        <f>IF(RIGHT(Original!N1399,3)="â‚¬",LEFT(Original!N1399,(LEN(Original!N1399)-3)),Original!N1399)</f>
        <v>50</v>
      </c>
      <c r="M1399" s="21">
        <f t="shared" si="107"/>
        <v>50</v>
      </c>
      <c r="N1399" s="5">
        <f t="shared" si="108"/>
        <v>50</v>
      </c>
      <c r="O1399" s="5">
        <f t="shared" si="109"/>
        <v>50</v>
      </c>
      <c r="P1399" s="22" t="str">
        <f>IF(Original!O1399="mÃ¤nnlich","0",IF(Original!O1399="weiblich","1",""))</f>
        <v>1</v>
      </c>
      <c r="Q1399" s="22">
        <f>IFERROR(INDEX(Alter!$B$1:$B$7,MATCH(LEFT(Original!P1399,5),Alter!$A$1:$A$7,0)),"")</f>
        <v>2</v>
      </c>
      <c r="R1399" s="23">
        <f>IFERROR(INDEX(Abschluss!$B$1:$B$10,MATCH(Original!Q1399,Abschluss!$A$1:$A$10,0)),"")</f>
        <v>4</v>
      </c>
      <c r="S1399" s="23">
        <f>IFERROR(INDEX(Tätigkeit!$B$1:$B$10,MATCH(Original!R1399,Tätigkeit!$A$1:$A$10,0)),"")</f>
        <v>2</v>
      </c>
      <c r="T1399" s="23">
        <f>IFERROR(INDEX(Berufsfeld!$B$1:$B$16,MATCH(Original!S1399,Berufsfeld!$A$1:$A$16,0)),"")</f>
        <v>3</v>
      </c>
      <c r="U1399" s="23">
        <f>IFERROR(INDEX(Studium!$B$1:$B$11,MATCH(Original!T1399,Studium!$A$1:$A$11,0)),"")</f>
        <v>2</v>
      </c>
      <c r="V1399" s="24">
        <f>IFERROR(INDEX(Einkommen!$B$1:$B$17,MATCH(Original!U1399,Einkommen!$A$1:$A$17,0)),"")</f>
        <v>4</v>
      </c>
      <c r="W1399" s="24">
        <f>IF(Original!V1399="","",Original!V1399+1)</f>
        <v>3</v>
      </c>
      <c r="X1399" s="24">
        <f>IF(Original!W1399="","",Original!W1399+1)</f>
        <v>4</v>
      </c>
      <c r="Y1399" s="25">
        <f>IF(Original!X1399="ja",1,IF(Original!X1399="nein",0,""))</f>
        <v>1</v>
      </c>
      <c r="Z1399" s="25">
        <f>IF(Original!Y1399="ja",0,IF(Original!Y1399="nein",1,""))</f>
        <v>0</v>
      </c>
      <c r="AA1399" s="25">
        <f>IF(OR(Original!Z1399="Meine Meinung zu Amazon hat meine Entscheidung im ersten Teil des Fragebogens nicht beeinflusst.",neu!C1399=0),0,IF(AND(Original!Z1399="Ich habe mich wegen meiner Amazon-Vorbehalte im ersten Teil des Fragebogens fÃ¼r das Spenden entschieden.",neu!C1399=1),1,""))</f>
        <v>0</v>
      </c>
      <c r="AB1399" s="19"/>
    </row>
    <row r="1400" spans="1:28" x14ac:dyDescent="0.3">
      <c r="A1400" s="17">
        <f>IF(ISBLANK(Original!C1400),1,0)</f>
        <v>0</v>
      </c>
      <c r="B1400" s="2" t="str">
        <f>MID(Original!D1400,8,1)&amp;MID(Original!F1400,8,1)</f>
        <v>B</v>
      </c>
      <c r="C1400" s="17">
        <f t="shared" si="105"/>
        <v>0</v>
      </c>
      <c r="D1400" s="18">
        <f>Original!G1400+1</f>
        <v>10</v>
      </c>
      <c r="E1400" s="18">
        <f>Original!H1400+1</f>
        <v>1</v>
      </c>
      <c r="F1400" s="18">
        <f>10-Original!I1400+1</f>
        <v>2</v>
      </c>
      <c r="G1400" s="18">
        <f>Original!J1400+1</f>
        <v>4</v>
      </c>
      <c r="H1400" s="18">
        <f>Original!K1400+1</f>
        <v>1</v>
      </c>
      <c r="I1400" s="18">
        <f>10-Original!L1400+1</f>
        <v>6</v>
      </c>
      <c r="J1400" s="4">
        <f t="shared" si="106"/>
        <v>4</v>
      </c>
      <c r="K1400" s="18">
        <f>Original!M1400</f>
        <v>4</v>
      </c>
      <c r="L1400" s="20">
        <f>IF(RIGHT(Original!N1400,3)="â‚¬",LEFT(Original!N1400,(LEN(Original!N1400)-3)),Original!N1400)</f>
        <v>0</v>
      </c>
      <c r="M1400" s="21">
        <f t="shared" si="107"/>
        <v>0</v>
      </c>
      <c r="N1400" s="5">
        <f t="shared" si="108"/>
        <v>0</v>
      </c>
      <c r="O1400" s="5">
        <f t="shared" si="109"/>
        <v>0</v>
      </c>
      <c r="P1400" s="22" t="str">
        <f>IF(Original!O1400="mÃ¤nnlich","0",IF(Original!O1400="weiblich","1",""))</f>
        <v>0</v>
      </c>
      <c r="Q1400" s="22">
        <f>IFERROR(INDEX(Alter!$B$1:$B$7,MATCH(LEFT(Original!P1400,5),Alter!$A$1:$A$7,0)),"")</f>
        <v>2</v>
      </c>
      <c r="R1400" s="23">
        <f>IFERROR(INDEX(Abschluss!$B$1:$B$10,MATCH(Original!Q1400,Abschluss!$A$1:$A$10,0)),"")</f>
        <v>4</v>
      </c>
      <c r="S1400" s="23">
        <f>IFERROR(INDEX(Tätigkeit!$B$1:$B$10,MATCH(Original!R1400,Tätigkeit!$A$1:$A$10,0)),"")</f>
        <v>1</v>
      </c>
      <c r="T1400" s="23">
        <f>IFERROR(INDEX(Berufsfeld!$B$1:$B$16,MATCH(Original!S1400,Berufsfeld!$A$1:$A$16,0)),"")</f>
        <v>8</v>
      </c>
      <c r="U1400" s="23">
        <f>IFERROR(INDEX(Studium!$B$1:$B$11,MATCH(Original!T1400,Studium!$A$1:$A$11,0)),"")</f>
        <v>5</v>
      </c>
      <c r="V1400" s="24">
        <f>IFERROR(INDEX(Einkommen!$B$1:$B$17,MATCH(Original!U1400,Einkommen!$A$1:$A$17,0)),"")</f>
        <v>2</v>
      </c>
      <c r="W1400" s="24">
        <f>IF(Original!V1400="","",Original!V1400+1)</f>
        <v>2</v>
      </c>
      <c r="X1400" s="24">
        <f>IF(Original!W1400="","",Original!W1400+1)</f>
        <v>5</v>
      </c>
      <c r="Y1400" s="25">
        <f>IF(Original!X1400="ja",1,IF(Original!X1400="nein",0,""))</f>
        <v>0</v>
      </c>
      <c r="Z1400" s="25">
        <f>IF(Original!Y1400="ja",0,IF(Original!Y1400="nein",1,""))</f>
        <v>0</v>
      </c>
      <c r="AA1400" s="25">
        <f>IF(OR(Original!Z1400="Meine Meinung zu Amazon hat meine Entscheidung im ersten Teil des Fragebogens nicht beeinflusst.",neu!C1400=0),0,IF(AND(Original!Z1400="Ich habe mich wegen meiner Amazon-Vorbehalte im ersten Teil des Fragebogens fÃ¼r das Spenden entschieden.",neu!C1400=1),1,""))</f>
        <v>0</v>
      </c>
      <c r="AB1400" s="19"/>
    </row>
    <row r="1401" spans="1:28" x14ac:dyDescent="0.3">
      <c r="A1401" s="17">
        <f>IF(ISBLANK(Original!C1401),1,0)</f>
        <v>0</v>
      </c>
      <c r="B1401" s="2" t="str">
        <f>MID(Original!D1401,8,1)&amp;MID(Original!F1401,8,1)</f>
        <v>A</v>
      </c>
      <c r="C1401" s="17">
        <f t="shared" si="105"/>
        <v>1</v>
      </c>
      <c r="D1401" s="18">
        <f>Original!G1401+1</f>
        <v>3</v>
      </c>
      <c r="E1401" s="18">
        <f>Original!H1401+1</f>
        <v>2</v>
      </c>
      <c r="F1401" s="18">
        <f>10-Original!I1401+1</f>
        <v>4</v>
      </c>
      <c r="G1401" s="18">
        <f>Original!J1401+1</f>
        <v>4</v>
      </c>
      <c r="H1401" s="18">
        <f>Original!K1401+1</f>
        <v>4</v>
      </c>
      <c r="I1401" s="18">
        <f>10-Original!L1401+1</f>
        <v>3</v>
      </c>
      <c r="J1401" s="4">
        <f t="shared" si="106"/>
        <v>3.3333333333333335</v>
      </c>
      <c r="K1401" s="18">
        <f>Original!M1401</f>
        <v>8</v>
      </c>
      <c r="L1401" s="20">
        <f>IF(RIGHT(Original!N1401,3)="â‚¬",LEFT(Original!N1401,(LEN(Original!N1401)-3)),Original!N1401)</f>
        <v>50</v>
      </c>
      <c r="M1401" s="21">
        <f t="shared" si="107"/>
        <v>50</v>
      </c>
      <c r="N1401" s="5">
        <f t="shared" si="108"/>
        <v>50</v>
      </c>
      <c r="O1401" s="5">
        <f t="shared" si="109"/>
        <v>50</v>
      </c>
      <c r="P1401" s="22" t="str">
        <f>IF(Original!O1401="mÃ¤nnlich","0",IF(Original!O1401="weiblich","1",""))</f>
        <v>1</v>
      </c>
      <c r="Q1401" s="22">
        <f>IFERROR(INDEX(Alter!$B$1:$B$7,MATCH(LEFT(Original!P1401,5),Alter!$A$1:$A$7,0)),"")</f>
        <v>3</v>
      </c>
      <c r="R1401" s="23">
        <f>IFERROR(INDEX(Abschluss!$B$1:$B$10,MATCH(Original!Q1401,Abschluss!$A$1:$A$10,0)),"")</f>
        <v>7</v>
      </c>
      <c r="S1401" s="23">
        <f>IFERROR(INDEX(Tätigkeit!$B$1:$B$10,MATCH(Original!R1401,Tätigkeit!$A$1:$A$10,0)),"")</f>
        <v>1</v>
      </c>
      <c r="T1401" s="23">
        <f>IFERROR(INDEX(Berufsfeld!$B$1:$B$16,MATCH(Original!S1401,Berufsfeld!$A$1:$A$16,0)),"")</f>
        <v>12</v>
      </c>
      <c r="U1401" s="23">
        <f>IFERROR(INDEX(Studium!$B$1:$B$11,MATCH(Original!T1401,Studium!$A$1:$A$11,0)),"")</f>
        <v>10</v>
      </c>
      <c r="V1401" s="24">
        <f>IFERROR(INDEX(Einkommen!$B$1:$B$17,MATCH(Original!U1401,Einkommen!$A$1:$A$17,0)),"")</f>
        <v>3</v>
      </c>
      <c r="W1401" s="24">
        <f>IF(Original!V1401="","",Original!V1401+1)</f>
        <v>3</v>
      </c>
      <c r="X1401" s="24">
        <f>IF(Original!W1401="","",Original!W1401+1)</f>
        <v>2</v>
      </c>
      <c r="Y1401" s="25">
        <f>IF(Original!X1401="ja",1,IF(Original!X1401="nein",0,""))</f>
        <v>1</v>
      </c>
      <c r="Z1401" s="25">
        <f>IF(Original!Y1401="ja",0,IF(Original!Y1401="nein",1,""))</f>
        <v>0</v>
      </c>
      <c r="AA1401" s="25">
        <f>IF(OR(Original!Z1401="Meine Meinung zu Amazon hat meine Entscheidung im ersten Teil des Fragebogens nicht beeinflusst.",neu!C1401=0),0,IF(AND(Original!Z1401="Ich habe mich wegen meiner Amazon-Vorbehalte im ersten Teil des Fragebogens fÃ¼r das Spenden entschieden.",neu!C1401=1),1,""))</f>
        <v>1</v>
      </c>
      <c r="AB1401" s="19"/>
    </row>
    <row r="1402" spans="1:28" x14ac:dyDescent="0.3">
      <c r="A1402" s="17">
        <f>IF(ISBLANK(Original!C1402),1,0)</f>
        <v>0</v>
      </c>
      <c r="B1402" s="2" t="str">
        <f>MID(Original!D1402,8,1)&amp;MID(Original!F1402,8,1)</f>
        <v>B</v>
      </c>
      <c r="C1402" s="17">
        <f t="shared" si="105"/>
        <v>0</v>
      </c>
      <c r="D1402" s="18">
        <f>Original!G1402+1</f>
        <v>5</v>
      </c>
      <c r="E1402" s="18">
        <f>Original!H1402+1</f>
        <v>6</v>
      </c>
      <c r="F1402" s="18">
        <f>10-Original!I1402+1</f>
        <v>6</v>
      </c>
      <c r="G1402" s="18">
        <f>Original!J1402+1</f>
        <v>6</v>
      </c>
      <c r="H1402" s="18">
        <f>Original!K1402+1</f>
        <v>7</v>
      </c>
      <c r="I1402" s="18">
        <f>10-Original!L1402+1</f>
        <v>6</v>
      </c>
      <c r="J1402" s="4">
        <f t="shared" si="106"/>
        <v>6</v>
      </c>
      <c r="K1402" s="18">
        <f>Original!M1402</f>
        <v>5</v>
      </c>
      <c r="L1402" s="20">
        <f>IF(RIGHT(Original!N1402,3)="â‚¬",LEFT(Original!N1402,(LEN(Original!N1402)-3)),Original!N1402)</f>
        <v>1</v>
      </c>
      <c r="M1402" s="21">
        <f t="shared" si="107"/>
        <v>1</v>
      </c>
      <c r="N1402" s="5">
        <f t="shared" si="108"/>
        <v>1</v>
      </c>
      <c r="O1402" s="5">
        <f t="shared" si="109"/>
        <v>1</v>
      </c>
      <c r="P1402" s="22" t="str">
        <f>IF(Original!O1402="mÃ¤nnlich","0",IF(Original!O1402="weiblich","1",""))</f>
        <v>1</v>
      </c>
      <c r="Q1402" s="22">
        <f>IFERROR(INDEX(Alter!$B$1:$B$7,MATCH(LEFT(Original!P1402,5),Alter!$A$1:$A$7,0)),"")</f>
        <v>2</v>
      </c>
      <c r="R1402" s="23">
        <f>IFERROR(INDEX(Abschluss!$B$1:$B$10,MATCH(Original!Q1402,Abschluss!$A$1:$A$10,0)),"")</f>
        <v>4</v>
      </c>
      <c r="S1402" s="23">
        <f>IFERROR(INDEX(Tätigkeit!$B$1:$B$10,MATCH(Original!R1402,Tätigkeit!$A$1:$A$10,0)),"")</f>
        <v>1</v>
      </c>
      <c r="T1402" s="23">
        <f>IFERROR(INDEX(Berufsfeld!$B$1:$B$16,MATCH(Original!S1402,Berufsfeld!$A$1:$A$16,0)),"")</f>
        <v>2</v>
      </c>
      <c r="U1402" s="23">
        <f>IFERROR(INDEX(Studium!$B$1:$B$11,MATCH(Original!T1402,Studium!$A$1:$A$11,0)),"")</f>
        <v>4</v>
      </c>
      <c r="V1402" s="24">
        <f>IFERROR(INDEX(Einkommen!$B$1:$B$17,MATCH(Original!U1402,Einkommen!$A$1:$A$17,0)),"")</f>
        <v>3</v>
      </c>
      <c r="W1402" s="24">
        <f>IF(Original!V1402="","",Original!V1402+1)</f>
        <v>3</v>
      </c>
      <c r="X1402" s="24">
        <f>IF(Original!W1402="","",Original!W1402+1)</f>
        <v>2</v>
      </c>
      <c r="Y1402" s="25">
        <f>IF(Original!X1402="ja",1,IF(Original!X1402="nein",0,""))</f>
        <v>1</v>
      </c>
      <c r="Z1402" s="25">
        <f>IF(Original!Y1402="ja",0,IF(Original!Y1402="nein",1,""))</f>
        <v>0</v>
      </c>
      <c r="AA1402" s="25">
        <f>IF(OR(Original!Z1402="Meine Meinung zu Amazon hat meine Entscheidung im ersten Teil des Fragebogens nicht beeinflusst.",neu!C1402=0),0,IF(AND(Original!Z1402="Ich habe mich wegen meiner Amazon-Vorbehalte im ersten Teil des Fragebogens fÃ¼r das Spenden entschieden.",neu!C1402=1),1,""))</f>
        <v>0</v>
      </c>
      <c r="AB1402" s="19"/>
    </row>
    <row r="1403" spans="1:28" x14ac:dyDescent="0.3">
      <c r="A1403" s="17">
        <f>IF(ISBLANK(Original!C1403),1,0)</f>
        <v>1</v>
      </c>
      <c r="B1403" s="2" t="str">
        <f>MID(Original!D1403,8,1)&amp;MID(Original!F1403,8,1)</f>
        <v>A</v>
      </c>
      <c r="C1403" s="17">
        <f t="shared" si="105"/>
        <v>1</v>
      </c>
      <c r="D1403" s="18">
        <f>Original!G1403+1</f>
        <v>9</v>
      </c>
      <c r="E1403" s="18">
        <f>Original!H1403+1</f>
        <v>9</v>
      </c>
      <c r="F1403" s="18">
        <f>10-Original!I1403+1</f>
        <v>1</v>
      </c>
      <c r="G1403" s="18">
        <f>Original!J1403+1</f>
        <v>5</v>
      </c>
      <c r="H1403" s="18">
        <f>Original!K1403+1</f>
        <v>1</v>
      </c>
      <c r="I1403" s="18">
        <f>10-Original!L1403+1</f>
        <v>6</v>
      </c>
      <c r="J1403" s="4">
        <f t="shared" si="106"/>
        <v>5.166666666666667</v>
      </c>
      <c r="K1403" s="18">
        <f>Original!M1403</f>
        <v>6</v>
      </c>
      <c r="L1403" s="20">
        <f>IF(RIGHT(Original!N1403,3)="â‚¬",LEFT(Original!N1403,(LEN(Original!N1403)-3)),Original!N1403)</f>
        <v>0</v>
      </c>
      <c r="M1403" s="21">
        <f t="shared" si="107"/>
        <v>0</v>
      </c>
      <c r="N1403" s="5">
        <f t="shared" si="108"/>
        <v>0</v>
      </c>
      <c r="O1403" s="5">
        <f t="shared" si="109"/>
        <v>0</v>
      </c>
      <c r="P1403" s="22" t="str">
        <f>IF(Original!O1403="mÃ¤nnlich","0",IF(Original!O1403="weiblich","1",""))</f>
        <v>0</v>
      </c>
      <c r="Q1403" s="22">
        <f>IFERROR(INDEX(Alter!$B$1:$B$7,MATCH(LEFT(Original!P1403,5),Alter!$A$1:$A$7,0)),"")</f>
        <v>2</v>
      </c>
      <c r="R1403" s="23">
        <f>IFERROR(INDEX(Abschluss!$B$1:$B$10,MATCH(Original!Q1403,Abschluss!$A$1:$A$10,0)),"")</f>
        <v>4</v>
      </c>
      <c r="S1403" s="23">
        <f>IFERROR(INDEX(Tätigkeit!$B$1:$B$10,MATCH(Original!R1403,Tätigkeit!$A$1:$A$10,0)),"")</f>
        <v>1</v>
      </c>
      <c r="T1403" s="23">
        <f>IFERROR(INDEX(Berufsfeld!$B$1:$B$16,MATCH(Original!S1403,Berufsfeld!$A$1:$A$16,0)),"")</f>
        <v>8</v>
      </c>
      <c r="U1403" s="23">
        <f>IFERROR(INDEX(Studium!$B$1:$B$11,MATCH(Original!T1403,Studium!$A$1:$A$11,0)),"")</f>
        <v>5</v>
      </c>
      <c r="V1403" s="24">
        <f>IFERROR(INDEX(Einkommen!$B$1:$B$17,MATCH(Original!U1403,Einkommen!$A$1:$A$17,0)),"")</f>
        <v>2</v>
      </c>
      <c r="W1403" s="24">
        <f>IF(Original!V1403="","",Original!V1403+1)</f>
        <v>2</v>
      </c>
      <c r="X1403" s="24">
        <f>IF(Original!W1403="","",Original!W1403+1)</f>
        <v>4</v>
      </c>
      <c r="Y1403" s="25">
        <f>IF(Original!X1403="ja",1,IF(Original!X1403="nein",0,""))</f>
        <v>0</v>
      </c>
      <c r="Z1403" s="25">
        <f>IF(Original!Y1403="ja",0,IF(Original!Y1403="nein",1,""))</f>
        <v>0</v>
      </c>
      <c r="AA1403" s="25">
        <f>IF(OR(Original!Z1403="Meine Meinung zu Amazon hat meine Entscheidung im ersten Teil des Fragebogens nicht beeinflusst.",neu!C1403=0),0,IF(AND(Original!Z1403="Ich habe mich wegen meiner Amazon-Vorbehalte im ersten Teil des Fragebogens fÃ¼r das Spenden entschieden.",neu!C1403=1),1,""))</f>
        <v>1</v>
      </c>
      <c r="AB1403" s="19"/>
    </row>
    <row r="1404" spans="1:28" x14ac:dyDescent="0.3">
      <c r="A1404" s="17">
        <f>IF(ISBLANK(Original!C1404),1,0)</f>
        <v>1</v>
      </c>
      <c r="B1404" s="2" t="str">
        <f>MID(Original!D1404,8,1)&amp;MID(Original!F1404,8,1)</f>
        <v>A</v>
      </c>
      <c r="C1404" s="17">
        <f t="shared" si="105"/>
        <v>1</v>
      </c>
      <c r="D1404" s="18">
        <f>Original!G1404+1</f>
        <v>9</v>
      </c>
      <c r="E1404" s="18">
        <f>Original!H1404+1</f>
        <v>9</v>
      </c>
      <c r="F1404" s="18">
        <f>10-Original!I1404+1</f>
        <v>1</v>
      </c>
      <c r="G1404" s="18">
        <f>Original!J1404+1</f>
        <v>5</v>
      </c>
      <c r="H1404" s="18">
        <f>Original!K1404+1</f>
        <v>1</v>
      </c>
      <c r="I1404" s="18">
        <f>10-Original!L1404+1</f>
        <v>6</v>
      </c>
      <c r="J1404" s="4">
        <f t="shared" si="106"/>
        <v>5.166666666666667</v>
      </c>
      <c r="K1404" s="18">
        <f>Original!M1404</f>
        <v>6</v>
      </c>
      <c r="L1404" s="20">
        <f>IF(RIGHT(Original!N1404,3)="â‚¬",LEFT(Original!N1404,(LEN(Original!N1404)-3)),Original!N1404)</f>
        <v>0</v>
      </c>
      <c r="M1404" s="21">
        <f t="shared" si="107"/>
        <v>0</v>
      </c>
      <c r="N1404" s="5">
        <f t="shared" si="108"/>
        <v>0</v>
      </c>
      <c r="O1404" s="5">
        <f t="shared" si="109"/>
        <v>0</v>
      </c>
      <c r="P1404" s="22" t="str">
        <f>IF(Original!O1404="mÃ¤nnlich","0",IF(Original!O1404="weiblich","1",""))</f>
        <v>0</v>
      </c>
      <c r="Q1404" s="22">
        <f>IFERROR(INDEX(Alter!$B$1:$B$7,MATCH(LEFT(Original!P1404,5),Alter!$A$1:$A$7,0)),"")</f>
        <v>2</v>
      </c>
      <c r="R1404" s="23">
        <f>IFERROR(INDEX(Abschluss!$B$1:$B$10,MATCH(Original!Q1404,Abschluss!$A$1:$A$10,0)),"")</f>
        <v>4</v>
      </c>
      <c r="S1404" s="23">
        <f>IFERROR(INDEX(Tätigkeit!$B$1:$B$10,MATCH(Original!R1404,Tätigkeit!$A$1:$A$10,0)),"")</f>
        <v>1</v>
      </c>
      <c r="T1404" s="23">
        <f>IFERROR(INDEX(Berufsfeld!$B$1:$B$16,MATCH(Original!S1404,Berufsfeld!$A$1:$A$16,0)),"")</f>
        <v>8</v>
      </c>
      <c r="U1404" s="23">
        <f>IFERROR(INDEX(Studium!$B$1:$B$11,MATCH(Original!T1404,Studium!$A$1:$A$11,0)),"")</f>
        <v>5</v>
      </c>
      <c r="V1404" s="24">
        <f>IFERROR(INDEX(Einkommen!$B$1:$B$17,MATCH(Original!U1404,Einkommen!$A$1:$A$17,0)),"")</f>
        <v>2</v>
      </c>
      <c r="W1404" s="24">
        <f>IF(Original!V1404="","",Original!V1404+1)</f>
        <v>2</v>
      </c>
      <c r="X1404" s="24">
        <f>IF(Original!W1404="","",Original!W1404+1)</f>
        <v>4</v>
      </c>
      <c r="Y1404" s="25">
        <f>IF(Original!X1404="ja",1,IF(Original!X1404="nein",0,""))</f>
        <v>0</v>
      </c>
      <c r="Z1404" s="25">
        <f>IF(Original!Y1404="ja",0,IF(Original!Y1404="nein",1,""))</f>
        <v>0</v>
      </c>
      <c r="AA1404" s="25">
        <f>IF(OR(Original!Z1404="Meine Meinung zu Amazon hat meine Entscheidung im ersten Teil des Fragebogens nicht beeinflusst.",neu!C1404=0),0,IF(AND(Original!Z1404="Ich habe mich wegen meiner Amazon-Vorbehalte im ersten Teil des Fragebogens fÃ¼r das Spenden entschieden.",neu!C1404=1),1,""))</f>
        <v>1</v>
      </c>
      <c r="AB1404" s="19"/>
    </row>
    <row r="1405" spans="1:28" x14ac:dyDescent="0.3">
      <c r="A1405" s="17">
        <f>IF(ISBLANK(Original!C1405),1,0)</f>
        <v>1</v>
      </c>
      <c r="B1405" s="2" t="str">
        <f>MID(Original!D1405,8,1)&amp;MID(Original!F1405,8,1)</f>
        <v>B</v>
      </c>
      <c r="C1405" s="17">
        <f t="shared" si="105"/>
        <v>0</v>
      </c>
      <c r="D1405" s="18">
        <f>Original!G1405+1</f>
        <v>10</v>
      </c>
      <c r="E1405" s="18">
        <f>Original!H1405+1</f>
        <v>3</v>
      </c>
      <c r="F1405" s="18">
        <f>10-Original!I1405+1</f>
        <v>1</v>
      </c>
      <c r="G1405" s="18">
        <f>Original!J1405+1</f>
        <v>9</v>
      </c>
      <c r="H1405" s="18">
        <f>Original!K1405+1</f>
        <v>8</v>
      </c>
      <c r="I1405" s="18">
        <f>10-Original!L1405+1</f>
        <v>9</v>
      </c>
      <c r="J1405" s="4">
        <f t="shared" si="106"/>
        <v>6.666666666666667</v>
      </c>
      <c r="K1405" s="18">
        <f>Original!M1405</f>
        <v>1</v>
      </c>
      <c r="L1405" s="20">
        <f>IF(RIGHT(Original!N1405,3)="â‚¬",LEFT(Original!N1405,(LEN(Original!N1405)-3)),Original!N1405)</f>
        <v>0</v>
      </c>
      <c r="M1405" s="21">
        <f t="shared" si="107"/>
        <v>0</v>
      </c>
      <c r="N1405" s="5">
        <f t="shared" si="108"/>
        <v>0</v>
      </c>
      <c r="O1405" s="5">
        <f t="shared" si="109"/>
        <v>0</v>
      </c>
      <c r="P1405" s="22" t="str">
        <f>IF(Original!O1405="mÃ¤nnlich","0",IF(Original!O1405="weiblich","1",""))</f>
        <v>1</v>
      </c>
      <c r="Q1405" s="22">
        <f>IFERROR(INDEX(Alter!$B$1:$B$7,MATCH(LEFT(Original!P1405,5),Alter!$A$1:$A$7,0)),"")</f>
        <v>2</v>
      </c>
      <c r="R1405" s="23">
        <f>IFERROR(INDEX(Abschluss!$B$1:$B$10,MATCH(Original!Q1405,Abschluss!$A$1:$A$10,0)),"")</f>
        <v>4</v>
      </c>
      <c r="S1405" s="23">
        <f>IFERROR(INDEX(Tätigkeit!$B$1:$B$10,MATCH(Original!R1405,Tätigkeit!$A$1:$A$10,0)),"")</f>
        <v>1</v>
      </c>
      <c r="T1405" s="23">
        <f>IFERROR(INDEX(Berufsfeld!$B$1:$B$16,MATCH(Original!S1405,Berufsfeld!$A$1:$A$16,0)),"")</f>
        <v>1</v>
      </c>
      <c r="U1405" s="23">
        <f>IFERROR(INDEX(Studium!$B$1:$B$11,MATCH(Original!T1405,Studium!$A$1:$A$11,0)),"")</f>
        <v>2</v>
      </c>
      <c r="V1405" s="24">
        <f>IFERROR(INDEX(Einkommen!$B$1:$B$17,MATCH(Original!U1405,Einkommen!$A$1:$A$17,0)),"")</f>
        <v>3</v>
      </c>
      <c r="W1405" s="24">
        <f>IF(Original!V1405="","",Original!V1405+1)</f>
        <v>3</v>
      </c>
      <c r="X1405" s="24">
        <f>IF(Original!W1405="","",Original!W1405+1)</f>
        <v>4</v>
      </c>
      <c r="Y1405" s="25">
        <f>IF(Original!X1405="ja",1,IF(Original!X1405="nein",0,""))</f>
        <v>0</v>
      </c>
      <c r="Z1405" s="25">
        <f>IF(Original!Y1405="ja",0,IF(Original!Y1405="nein",1,""))</f>
        <v>0</v>
      </c>
      <c r="AA1405" s="25">
        <f>IF(OR(Original!Z1405="Meine Meinung zu Amazon hat meine Entscheidung im ersten Teil des Fragebogens nicht beeinflusst.",neu!C1405=0),0,IF(AND(Original!Z1405="Ich habe mich wegen meiner Amazon-Vorbehalte im ersten Teil des Fragebogens fÃ¼r das Spenden entschieden.",neu!C1405=1),1,""))</f>
        <v>0</v>
      </c>
      <c r="AB1405" s="19"/>
    </row>
    <row r="1406" spans="1:28" x14ac:dyDescent="0.3">
      <c r="A1406" s="17">
        <f>IF(ISBLANK(Original!C1406),1,0)</f>
        <v>1</v>
      </c>
      <c r="B1406" s="2" t="str">
        <f>MID(Original!D1406,8,1)&amp;MID(Original!F1406,8,1)</f>
        <v>A</v>
      </c>
      <c r="C1406" s="17">
        <f t="shared" si="105"/>
        <v>1</v>
      </c>
      <c r="D1406" s="18">
        <f>Original!G1406+1</f>
        <v>9</v>
      </c>
      <c r="E1406" s="18">
        <f>Original!H1406+1</f>
        <v>8</v>
      </c>
      <c r="F1406" s="18">
        <f>10-Original!I1406+1</f>
        <v>4</v>
      </c>
      <c r="G1406" s="18">
        <f>Original!J1406+1</f>
        <v>7</v>
      </c>
      <c r="H1406" s="18">
        <f>Original!K1406+1</f>
        <v>6</v>
      </c>
      <c r="I1406" s="18">
        <f>10-Original!L1406+1</f>
        <v>1</v>
      </c>
      <c r="J1406" s="4">
        <f t="shared" si="106"/>
        <v>5.833333333333333</v>
      </c>
      <c r="K1406" s="18">
        <f>Original!M1406</f>
        <v>6</v>
      </c>
      <c r="L1406" s="20">
        <f>IF(RIGHT(Original!N1406,3)="â‚¬",LEFT(Original!N1406,(LEN(Original!N1406)-3)),Original!N1406)</f>
        <v>500</v>
      </c>
      <c r="M1406" s="21">
        <f t="shared" si="107"/>
        <v>500</v>
      </c>
      <c r="N1406" s="5">
        <f t="shared" si="108"/>
        <v>500</v>
      </c>
      <c r="O1406" s="5">
        <f t="shared" si="109"/>
        <v>500</v>
      </c>
      <c r="P1406" s="22" t="str">
        <f>IF(Original!O1406="mÃ¤nnlich","0",IF(Original!O1406="weiblich","1",""))</f>
        <v>0</v>
      </c>
      <c r="Q1406" s="22">
        <f>IFERROR(INDEX(Alter!$B$1:$B$7,MATCH(LEFT(Original!P1406,5),Alter!$A$1:$A$7,0)),"")</f>
        <v>2</v>
      </c>
      <c r="R1406" s="23">
        <f>IFERROR(INDEX(Abschluss!$B$1:$B$10,MATCH(Original!Q1406,Abschluss!$A$1:$A$10,0)),"")</f>
        <v>7</v>
      </c>
      <c r="S1406" s="23">
        <f>IFERROR(INDEX(Tätigkeit!$B$1:$B$10,MATCH(Original!R1406,Tätigkeit!$A$1:$A$10,0)),"")</f>
        <v>1</v>
      </c>
      <c r="T1406" s="23">
        <f>IFERROR(INDEX(Berufsfeld!$B$1:$B$16,MATCH(Original!S1406,Berufsfeld!$A$1:$A$16,0)),"")</f>
        <v>1</v>
      </c>
      <c r="U1406" s="23">
        <f>IFERROR(INDEX(Studium!$B$1:$B$11,MATCH(Original!T1406,Studium!$A$1:$A$11,0)),"")</f>
        <v>2</v>
      </c>
      <c r="V1406" s="24">
        <f>IFERROR(INDEX(Einkommen!$B$1:$B$17,MATCH(Original!U1406,Einkommen!$A$1:$A$17,0)),"")</f>
        <v>2</v>
      </c>
      <c r="W1406" s="24">
        <f>IF(Original!V1406="","",Original!V1406+1)</f>
        <v>4</v>
      </c>
      <c r="X1406" s="24">
        <f>IF(Original!W1406="","",Original!W1406+1)</f>
        <v>2</v>
      </c>
      <c r="Y1406" s="25">
        <f>IF(Original!X1406="ja",1,IF(Original!X1406="nein",0,""))</f>
        <v>1</v>
      </c>
      <c r="Z1406" s="25">
        <f>IF(Original!Y1406="ja",0,IF(Original!Y1406="nein",1,""))</f>
        <v>0</v>
      </c>
      <c r="AA1406" s="25">
        <f>IF(OR(Original!Z1406="Meine Meinung zu Amazon hat meine Entscheidung im ersten Teil des Fragebogens nicht beeinflusst.",neu!C1406=0),0,IF(AND(Original!Z1406="Ich habe mich wegen meiner Amazon-Vorbehalte im ersten Teil des Fragebogens fÃ¼r das Spenden entschieden.",neu!C1406=1),1,""))</f>
        <v>1</v>
      </c>
      <c r="AB1406" s="19"/>
    </row>
    <row r="1407" spans="1:28" x14ac:dyDescent="0.3">
      <c r="A1407" s="17">
        <f>IF(ISBLANK(Original!C1407),1,0)</f>
        <v>0</v>
      </c>
      <c r="B1407" s="2" t="str">
        <f>MID(Original!D1407,8,1)&amp;MID(Original!F1407,8,1)</f>
        <v>A</v>
      </c>
      <c r="C1407" s="17">
        <f t="shared" si="105"/>
        <v>1</v>
      </c>
      <c r="D1407" s="18">
        <f>Original!G1407+1</f>
        <v>8</v>
      </c>
      <c r="E1407" s="18">
        <f>Original!H1407+1</f>
        <v>6</v>
      </c>
      <c r="F1407" s="18">
        <f>10-Original!I1407+1</f>
        <v>2</v>
      </c>
      <c r="G1407" s="18">
        <f>Original!J1407+1</f>
        <v>7</v>
      </c>
      <c r="H1407" s="18">
        <f>Original!K1407+1</f>
        <v>4</v>
      </c>
      <c r="I1407" s="18">
        <f>10-Original!L1407+1</f>
        <v>4</v>
      </c>
      <c r="J1407" s="4">
        <f t="shared" si="106"/>
        <v>5.166666666666667</v>
      </c>
      <c r="K1407" s="18">
        <f>Original!M1407</f>
        <v>8</v>
      </c>
      <c r="L1407" s="20" t="str">
        <f>IF(RIGHT(Original!N1407,3)="â‚¬",LEFT(Original!N1407,(LEN(Original!N1407)-3)),Original!N1407)</f>
        <v>500</v>
      </c>
      <c r="M1407" s="21" t="str">
        <f t="shared" si="107"/>
        <v>500</v>
      </c>
      <c r="N1407" s="5" t="str">
        <f t="shared" si="108"/>
        <v>500</v>
      </c>
      <c r="O1407" s="5">
        <f t="shared" si="109"/>
        <v>500</v>
      </c>
      <c r="P1407" s="22" t="str">
        <f>IF(Original!O1407="mÃ¤nnlich","0",IF(Original!O1407="weiblich","1",""))</f>
        <v>1</v>
      </c>
      <c r="Q1407" s="22">
        <f>IFERROR(INDEX(Alter!$B$1:$B$7,MATCH(LEFT(Original!P1407,5),Alter!$A$1:$A$7,0)),"")</f>
        <v>2</v>
      </c>
      <c r="R1407" s="23">
        <f>IFERROR(INDEX(Abschluss!$B$1:$B$10,MATCH(Original!Q1407,Abschluss!$A$1:$A$10,0)),"")</f>
        <v>4</v>
      </c>
      <c r="S1407" s="23">
        <f>IFERROR(INDEX(Tätigkeit!$B$1:$B$10,MATCH(Original!R1407,Tätigkeit!$A$1:$A$10,0)),"")</f>
        <v>1</v>
      </c>
      <c r="T1407" s="23" t="str">
        <f>IFERROR(INDEX(Berufsfeld!$B$1:$B$16,MATCH(Original!S1407,Berufsfeld!$A$1:$A$16,0)),"")</f>
        <v/>
      </c>
      <c r="U1407" s="23">
        <f>IFERROR(INDEX(Studium!$B$1:$B$11,MATCH(Original!T1407,Studium!$A$1:$A$11,0)),"")</f>
        <v>7</v>
      </c>
      <c r="V1407" s="24">
        <f>IFERROR(INDEX(Einkommen!$B$1:$B$17,MATCH(Original!U1407,Einkommen!$A$1:$A$17,0)),"")</f>
        <v>1</v>
      </c>
      <c r="W1407" s="24">
        <f>IF(Original!V1407="","",Original!V1407+1)</f>
        <v>2</v>
      </c>
      <c r="X1407" s="24">
        <f>IF(Original!W1407="","",Original!W1407+1)</f>
        <v>4</v>
      </c>
      <c r="Y1407" s="25">
        <f>IF(Original!X1407="ja",1,IF(Original!X1407="nein",0,""))</f>
        <v>1</v>
      </c>
      <c r="Z1407" s="25">
        <f>IF(Original!Y1407="ja",0,IF(Original!Y1407="nein",1,""))</f>
        <v>0</v>
      </c>
      <c r="AA1407" s="25">
        <f>IF(OR(Original!Z1407="Meine Meinung zu Amazon hat meine Entscheidung im ersten Teil des Fragebogens nicht beeinflusst.",neu!C1407=0),0,IF(AND(Original!Z1407="Ich habe mich wegen meiner Amazon-Vorbehalte im ersten Teil des Fragebogens fÃ¼r das Spenden entschieden.",neu!C1407=1),1,""))</f>
        <v>0</v>
      </c>
      <c r="AB1407" s="19"/>
    </row>
    <row r="1408" spans="1:28" x14ac:dyDescent="0.3">
      <c r="A1408" s="17">
        <f>IF(ISBLANK(Original!C1408),1,0)</f>
        <v>0</v>
      </c>
      <c r="B1408" s="2" t="str">
        <f>MID(Original!D1408,8,1)&amp;MID(Original!F1408,8,1)</f>
        <v>A</v>
      </c>
      <c r="C1408" s="17">
        <f t="shared" si="105"/>
        <v>1</v>
      </c>
      <c r="D1408" s="18">
        <f>Original!G1408+1</f>
        <v>4</v>
      </c>
      <c r="E1408" s="18">
        <f>Original!H1408+1</f>
        <v>4</v>
      </c>
      <c r="F1408" s="18">
        <f>10-Original!I1408+1</f>
        <v>3</v>
      </c>
      <c r="G1408" s="18">
        <f>Original!J1408+1</f>
        <v>4</v>
      </c>
      <c r="H1408" s="18">
        <f>Original!K1408+1</f>
        <v>3</v>
      </c>
      <c r="I1408" s="18">
        <f>10-Original!L1408+1</f>
        <v>3</v>
      </c>
      <c r="J1408" s="4">
        <f t="shared" si="106"/>
        <v>3.5</v>
      </c>
      <c r="K1408" s="18">
        <f>Original!M1408</f>
        <v>5</v>
      </c>
      <c r="L1408" s="20">
        <f>IF(RIGHT(Original!N1408,3)="â‚¬",LEFT(Original!N1408,(LEN(Original!N1408)-3)),Original!N1408)</f>
        <v>0</v>
      </c>
      <c r="M1408" s="21">
        <f t="shared" si="107"/>
        <v>0</v>
      </c>
      <c r="N1408" s="5">
        <f t="shared" si="108"/>
        <v>0</v>
      </c>
      <c r="O1408" s="5">
        <f t="shared" si="109"/>
        <v>0</v>
      </c>
      <c r="P1408" s="22" t="str">
        <f>IF(Original!O1408="mÃ¤nnlich","0",IF(Original!O1408="weiblich","1",""))</f>
        <v>1</v>
      </c>
      <c r="Q1408" s="22">
        <f>IFERROR(INDEX(Alter!$B$1:$B$7,MATCH(LEFT(Original!P1408,5),Alter!$A$1:$A$7,0)),"")</f>
        <v>2</v>
      </c>
      <c r="R1408" s="23">
        <f>IFERROR(INDEX(Abschluss!$B$1:$B$10,MATCH(Original!Q1408,Abschluss!$A$1:$A$10,0)),"")</f>
        <v>4</v>
      </c>
      <c r="S1408" s="23">
        <f>IFERROR(INDEX(Tätigkeit!$B$1:$B$10,MATCH(Original!R1408,Tätigkeit!$A$1:$A$10,0)),"")</f>
        <v>1</v>
      </c>
      <c r="T1408" s="23">
        <f>IFERROR(INDEX(Berufsfeld!$B$1:$B$16,MATCH(Original!S1408,Berufsfeld!$A$1:$A$16,0)),"")</f>
        <v>1</v>
      </c>
      <c r="U1408" s="23">
        <f>IFERROR(INDEX(Studium!$B$1:$B$11,MATCH(Original!T1408,Studium!$A$1:$A$11,0)),"")</f>
        <v>7</v>
      </c>
      <c r="V1408" s="24">
        <f>IFERROR(INDEX(Einkommen!$B$1:$B$17,MATCH(Original!U1408,Einkommen!$A$1:$A$17,0)),"")</f>
        <v>2</v>
      </c>
      <c r="W1408" s="24">
        <f>IF(Original!V1408="","",Original!V1408+1)</f>
        <v>3</v>
      </c>
      <c r="X1408" s="24">
        <f>IF(Original!W1408="","",Original!W1408+1)</f>
        <v>3</v>
      </c>
      <c r="Y1408" s="25">
        <f>IF(Original!X1408="ja",1,IF(Original!X1408="nein",0,""))</f>
        <v>1</v>
      </c>
      <c r="Z1408" s="25">
        <f>IF(Original!Y1408="ja",0,IF(Original!Y1408="nein",1,""))</f>
        <v>0</v>
      </c>
      <c r="AA1408" s="25">
        <f>IF(OR(Original!Z1408="Meine Meinung zu Amazon hat meine Entscheidung im ersten Teil des Fragebogens nicht beeinflusst.",neu!C1408=0),0,IF(AND(Original!Z1408="Ich habe mich wegen meiner Amazon-Vorbehalte im ersten Teil des Fragebogens fÃ¼r das Spenden entschieden.",neu!C1408=1),1,""))</f>
        <v>0</v>
      </c>
      <c r="AB1408" s="19"/>
    </row>
    <row r="1409" spans="1:28" x14ac:dyDescent="0.3">
      <c r="A1409" s="17">
        <f>IF(ISBLANK(Original!C1409),1,0)</f>
        <v>0</v>
      </c>
      <c r="B1409" s="2" t="str">
        <f>MID(Original!D1409,8,1)&amp;MID(Original!F1409,8,1)</f>
        <v>A</v>
      </c>
      <c r="C1409" s="17">
        <f t="shared" si="105"/>
        <v>1</v>
      </c>
      <c r="D1409" s="18">
        <f>Original!G1409+1</f>
        <v>3</v>
      </c>
      <c r="E1409" s="18">
        <f>Original!H1409+1</f>
        <v>6</v>
      </c>
      <c r="F1409" s="18">
        <f>10-Original!I1409+1</f>
        <v>4</v>
      </c>
      <c r="G1409" s="18">
        <f>Original!J1409+1</f>
        <v>2</v>
      </c>
      <c r="H1409" s="18">
        <f>Original!K1409+1</f>
        <v>3</v>
      </c>
      <c r="I1409" s="18">
        <f>10-Original!L1409+1</f>
        <v>9</v>
      </c>
      <c r="J1409" s="4">
        <f t="shared" si="106"/>
        <v>4.5</v>
      </c>
      <c r="K1409" s="18">
        <f>Original!M1409</f>
        <v>7</v>
      </c>
      <c r="L1409" s="20" t="str">
        <f>IF(RIGHT(Original!N1409,3)="â‚¬",LEFT(Original!N1409,(LEN(Original!N1409)-3)),Original!N1409)</f>
        <v>250 Euro</v>
      </c>
      <c r="M1409" s="21" t="str">
        <f t="shared" si="107"/>
        <v>250</v>
      </c>
      <c r="N1409" s="5" t="str">
        <f t="shared" si="108"/>
        <v>250</v>
      </c>
      <c r="O1409" s="5">
        <f t="shared" si="109"/>
        <v>250</v>
      </c>
      <c r="P1409" s="22" t="str">
        <f>IF(Original!O1409="mÃ¤nnlich","0",IF(Original!O1409="weiblich","1",""))</f>
        <v>1</v>
      </c>
      <c r="Q1409" s="22">
        <f>IFERROR(INDEX(Alter!$B$1:$B$7,MATCH(LEFT(Original!P1409,5),Alter!$A$1:$A$7,0)),"")</f>
        <v>2</v>
      </c>
      <c r="R1409" s="23">
        <f>IFERROR(INDEX(Abschluss!$B$1:$B$10,MATCH(Original!Q1409,Abschluss!$A$1:$A$10,0)),"")</f>
        <v>7</v>
      </c>
      <c r="S1409" s="23">
        <f>IFERROR(INDEX(Tätigkeit!$B$1:$B$10,MATCH(Original!R1409,Tätigkeit!$A$1:$A$10,0)),"")</f>
        <v>1</v>
      </c>
      <c r="T1409" s="23">
        <f>IFERROR(INDEX(Berufsfeld!$B$1:$B$16,MATCH(Original!S1409,Berufsfeld!$A$1:$A$16,0)),"")</f>
        <v>11</v>
      </c>
      <c r="U1409" s="23">
        <f>IFERROR(INDEX(Studium!$B$1:$B$11,MATCH(Original!T1409,Studium!$A$1:$A$11,0)),"")</f>
        <v>9</v>
      </c>
      <c r="V1409" s="24">
        <f>IFERROR(INDEX(Einkommen!$B$1:$B$17,MATCH(Original!U1409,Einkommen!$A$1:$A$17,0)),"")</f>
        <v>2</v>
      </c>
      <c r="W1409" s="24">
        <f>IF(Original!V1409="","",Original!V1409+1)</f>
        <v>3</v>
      </c>
      <c r="X1409" s="24">
        <f>IF(Original!W1409="","",Original!W1409+1)</f>
        <v>2</v>
      </c>
      <c r="Y1409" s="25">
        <f>IF(Original!X1409="ja",1,IF(Original!X1409="nein",0,""))</f>
        <v>1</v>
      </c>
      <c r="Z1409" s="25">
        <f>IF(Original!Y1409="ja",0,IF(Original!Y1409="nein",1,""))</f>
        <v>0</v>
      </c>
      <c r="AA1409" s="25">
        <f>IF(OR(Original!Z1409="Meine Meinung zu Amazon hat meine Entscheidung im ersten Teil des Fragebogens nicht beeinflusst.",neu!C1409=0),0,IF(AND(Original!Z1409="Ich habe mich wegen meiner Amazon-Vorbehalte im ersten Teil des Fragebogens fÃ¼r das Spenden entschieden.",neu!C1409=1),1,""))</f>
        <v>0</v>
      </c>
      <c r="AB1409" s="19"/>
    </row>
    <row r="1410" spans="1:28" x14ac:dyDescent="0.3">
      <c r="A1410" s="17">
        <f>IF(ISBLANK(Original!C1410),1,0)</f>
        <v>1</v>
      </c>
      <c r="B1410" s="2" t="str">
        <f>MID(Original!D1410,8,1)&amp;MID(Original!F1410,8,1)</f>
        <v>A</v>
      </c>
      <c r="C1410" s="17">
        <f t="shared" si="105"/>
        <v>1</v>
      </c>
      <c r="D1410" s="18">
        <f>Original!G1410+1</f>
        <v>11</v>
      </c>
      <c r="E1410" s="18">
        <f>Original!H1410+1</f>
        <v>11</v>
      </c>
      <c r="F1410" s="18">
        <f>10-Original!I1410+1</f>
        <v>10</v>
      </c>
      <c r="G1410" s="18">
        <f>Original!J1410+1</f>
        <v>11</v>
      </c>
      <c r="H1410" s="18">
        <f>Original!K1410+1</f>
        <v>6</v>
      </c>
      <c r="I1410" s="18">
        <f>10-Original!L1410+1</f>
        <v>10</v>
      </c>
      <c r="J1410" s="4">
        <f t="shared" si="106"/>
        <v>9.8333333333333339</v>
      </c>
      <c r="K1410" s="18">
        <f>Original!M1410</f>
        <v>6</v>
      </c>
      <c r="L1410" s="20">
        <f>IF(RIGHT(Original!N1410,3)="â‚¬",LEFT(Original!N1410,(LEN(Original!N1410)-3)),Original!N1410)</f>
        <v>100</v>
      </c>
      <c r="M1410" s="21">
        <f t="shared" si="107"/>
        <v>100</v>
      </c>
      <c r="N1410" s="5">
        <f t="shared" si="108"/>
        <v>100</v>
      </c>
      <c r="O1410" s="5">
        <f t="shared" si="109"/>
        <v>100</v>
      </c>
      <c r="P1410" s="22" t="str">
        <f>IF(Original!O1410="mÃ¤nnlich","0",IF(Original!O1410="weiblich","1",""))</f>
        <v>0</v>
      </c>
      <c r="Q1410" s="22">
        <f>IFERROR(INDEX(Alter!$B$1:$B$7,MATCH(LEFT(Original!P1410,5),Alter!$A$1:$A$7,0)),"")</f>
        <v>2</v>
      </c>
      <c r="R1410" s="23">
        <f>IFERROR(INDEX(Abschluss!$B$1:$B$10,MATCH(Original!Q1410,Abschluss!$A$1:$A$10,0)),"")</f>
        <v>7</v>
      </c>
      <c r="S1410" s="23">
        <f>IFERROR(INDEX(Tätigkeit!$B$1:$B$10,MATCH(Original!R1410,Tätigkeit!$A$1:$A$10,0)),"")</f>
        <v>1</v>
      </c>
      <c r="T1410" s="23">
        <f>IFERROR(INDEX(Berufsfeld!$B$1:$B$16,MATCH(Original!S1410,Berufsfeld!$A$1:$A$16,0)),"")</f>
        <v>7</v>
      </c>
      <c r="U1410" s="23">
        <f>IFERROR(INDEX(Studium!$B$1:$B$11,MATCH(Original!T1410,Studium!$A$1:$A$11,0)),"")</f>
        <v>5</v>
      </c>
      <c r="V1410" s="24">
        <f>IFERROR(INDEX(Einkommen!$B$1:$B$17,MATCH(Original!U1410,Einkommen!$A$1:$A$17,0)),"")</f>
        <v>2</v>
      </c>
      <c r="W1410" s="24">
        <f>IF(Original!V1410="","",Original!V1410+1)</f>
        <v>6</v>
      </c>
      <c r="X1410" s="24">
        <f>IF(Original!W1410="","",Original!W1410+1)</f>
        <v>5</v>
      </c>
      <c r="Y1410" s="25">
        <f>IF(Original!X1410="ja",1,IF(Original!X1410="nein",0,""))</f>
        <v>1</v>
      </c>
      <c r="Z1410" s="25">
        <f>IF(Original!Y1410="ja",0,IF(Original!Y1410="nein",1,""))</f>
        <v>1</v>
      </c>
      <c r="AA1410" s="25">
        <f>IF(OR(Original!Z1410="Meine Meinung zu Amazon hat meine Entscheidung im ersten Teil des Fragebogens nicht beeinflusst.",neu!C1410=0),0,IF(AND(Original!Z1410="Ich habe mich wegen meiner Amazon-Vorbehalte im ersten Teil des Fragebogens fÃ¼r das Spenden entschieden.",neu!C1410=1),1,""))</f>
        <v>0</v>
      </c>
      <c r="AB1410" s="19"/>
    </row>
    <row r="1411" spans="1:28" x14ac:dyDescent="0.3">
      <c r="A1411" s="17">
        <f>IF(ISBLANK(Original!C1411),1,0)</f>
        <v>1</v>
      </c>
      <c r="B1411" s="2" t="str">
        <f>MID(Original!D1411,8,1)&amp;MID(Original!F1411,8,1)</f>
        <v>B</v>
      </c>
      <c r="C1411" s="17">
        <f t="shared" ref="C1411:C1474" si="110">IF(B1411="A",1,IF(B1411="B",0,""))</f>
        <v>0</v>
      </c>
      <c r="D1411" s="18">
        <f>Original!G1411+1</f>
        <v>3</v>
      </c>
      <c r="E1411" s="18">
        <f>Original!H1411+1</f>
        <v>5</v>
      </c>
      <c r="F1411" s="18">
        <f>10-Original!I1411+1</f>
        <v>3</v>
      </c>
      <c r="G1411" s="18">
        <f>Original!J1411+1</f>
        <v>3</v>
      </c>
      <c r="H1411" s="18">
        <f>Original!K1411+1</f>
        <v>3</v>
      </c>
      <c r="I1411" s="18">
        <f>10-Original!L1411+1</f>
        <v>3</v>
      </c>
      <c r="J1411" s="4">
        <f t="shared" ref="J1411:J1474" si="111">SUM(D1411:I1411)/6</f>
        <v>3.3333333333333335</v>
      </c>
      <c r="K1411" s="18">
        <f>Original!M1411</f>
        <v>5</v>
      </c>
      <c r="L1411" s="20">
        <f>IF(RIGHT(Original!N1411,3)="â‚¬",LEFT(Original!N1411,(LEN(Original!N1411)-3)),Original!N1411)</f>
        <v>501</v>
      </c>
      <c r="M1411" s="21">
        <f t="shared" ref="M1411:M1474" si="112">IF(OR(RIGHT(L1411,5)="Euro ",RIGHT(L1411,5)=" Euro"),LEFT(L1411,LEN(L1411)-5),L1411)</f>
        <v>501</v>
      </c>
      <c r="N1411" s="5">
        <f t="shared" ref="N1411:N1473" si="113">M1411</f>
        <v>501</v>
      </c>
      <c r="O1411" s="5">
        <f t="shared" ref="O1411:O1474" si="114">INT($N1411)</f>
        <v>501</v>
      </c>
      <c r="P1411" s="22" t="str">
        <f>IF(Original!O1411="mÃ¤nnlich","0",IF(Original!O1411="weiblich","1",""))</f>
        <v>0</v>
      </c>
      <c r="Q1411" s="22">
        <f>IFERROR(INDEX(Alter!$B$1:$B$7,MATCH(LEFT(Original!P1411,5),Alter!$A$1:$A$7,0)),"")</f>
        <v>3</v>
      </c>
      <c r="R1411" s="23">
        <f>IFERROR(INDEX(Abschluss!$B$1:$B$10,MATCH(Original!Q1411,Abschluss!$A$1:$A$10,0)),"")</f>
        <v>5</v>
      </c>
      <c r="S1411" s="23">
        <f>IFERROR(INDEX(Tätigkeit!$B$1:$B$10,MATCH(Original!R1411,Tätigkeit!$A$1:$A$10,0)),"")</f>
        <v>2</v>
      </c>
      <c r="T1411" s="23">
        <f>IFERROR(INDEX(Berufsfeld!$B$1:$B$16,MATCH(Original!S1411,Berufsfeld!$A$1:$A$16,0)),"")</f>
        <v>4</v>
      </c>
      <c r="U1411" s="23">
        <f>IFERROR(INDEX(Studium!$B$1:$B$11,MATCH(Original!T1411,Studium!$A$1:$A$11,0)),"")</f>
        <v>1</v>
      </c>
      <c r="V1411" s="24">
        <f>IFERROR(INDEX(Einkommen!$B$1:$B$17,MATCH(Original!U1411,Einkommen!$A$1:$A$17,0)),"")</f>
        <v>3</v>
      </c>
      <c r="W1411" s="24">
        <f>IF(Original!V1411="","",Original!V1411+1)</f>
        <v>3</v>
      </c>
      <c r="X1411" s="24">
        <f>IF(Original!W1411="","",Original!W1411+1)</f>
        <v>4</v>
      </c>
      <c r="Y1411" s="25">
        <f>IF(Original!X1411="ja",1,IF(Original!X1411="nein",0,""))</f>
        <v>1</v>
      </c>
      <c r="Z1411" s="25">
        <f>IF(Original!Y1411="ja",0,IF(Original!Y1411="nein",1,""))</f>
        <v>0</v>
      </c>
      <c r="AA1411" s="25">
        <f>IF(OR(Original!Z1411="Meine Meinung zu Amazon hat meine Entscheidung im ersten Teil des Fragebogens nicht beeinflusst.",neu!C1411=0),0,IF(AND(Original!Z1411="Ich habe mich wegen meiner Amazon-Vorbehalte im ersten Teil des Fragebogens fÃ¼r das Spenden entschieden.",neu!C1411=1),1,""))</f>
        <v>0</v>
      </c>
      <c r="AB1411" s="19"/>
    </row>
    <row r="1412" spans="1:28" x14ac:dyDescent="0.3">
      <c r="A1412" s="17">
        <f>IF(ISBLANK(Original!C1412),1,0)</f>
        <v>1</v>
      </c>
      <c r="B1412" s="2" t="str">
        <f>MID(Original!D1412,8,1)&amp;MID(Original!F1412,8,1)</f>
        <v>A</v>
      </c>
      <c r="C1412" s="17">
        <f t="shared" si="110"/>
        <v>1</v>
      </c>
      <c r="D1412" s="18">
        <f>Original!G1412+1</f>
        <v>9</v>
      </c>
      <c r="E1412" s="18">
        <f>Original!H1412+1</f>
        <v>4</v>
      </c>
      <c r="F1412" s="18">
        <f>10-Original!I1412+1</f>
        <v>4</v>
      </c>
      <c r="G1412" s="18">
        <f>Original!J1412+1</f>
        <v>8</v>
      </c>
      <c r="H1412" s="18">
        <f>Original!K1412+1</f>
        <v>2</v>
      </c>
      <c r="I1412" s="18">
        <f>10-Original!L1412+1</f>
        <v>7</v>
      </c>
      <c r="J1412" s="4">
        <f t="shared" si="111"/>
        <v>5.666666666666667</v>
      </c>
      <c r="K1412" s="18">
        <f>Original!M1412</f>
        <v>4</v>
      </c>
      <c r="L1412" s="20">
        <f>IF(RIGHT(Original!N1412,3)="â‚¬",LEFT(Original!N1412,(LEN(Original!N1412)-3)),Original!N1412)</f>
        <v>0</v>
      </c>
      <c r="M1412" s="21">
        <f t="shared" si="112"/>
        <v>0</v>
      </c>
      <c r="N1412" s="5">
        <f t="shared" si="113"/>
        <v>0</v>
      </c>
      <c r="O1412" s="5">
        <f t="shared" si="114"/>
        <v>0</v>
      </c>
      <c r="P1412" s="22" t="str">
        <f>IF(Original!O1412="mÃ¤nnlich","0",IF(Original!O1412="weiblich","1",""))</f>
        <v>0</v>
      </c>
      <c r="Q1412" s="22">
        <f>IFERROR(INDEX(Alter!$B$1:$B$7,MATCH(LEFT(Original!P1412,5),Alter!$A$1:$A$7,0)),"")</f>
        <v>2</v>
      </c>
      <c r="R1412" s="23">
        <f>IFERROR(INDEX(Abschluss!$B$1:$B$10,MATCH(Original!Q1412,Abschluss!$A$1:$A$10,0)),"")</f>
        <v>4</v>
      </c>
      <c r="S1412" s="23">
        <f>IFERROR(INDEX(Tätigkeit!$B$1:$B$10,MATCH(Original!R1412,Tätigkeit!$A$1:$A$10,0)),"")</f>
        <v>1</v>
      </c>
      <c r="T1412" s="23">
        <f>IFERROR(INDEX(Berufsfeld!$B$1:$B$16,MATCH(Original!S1412,Berufsfeld!$A$1:$A$16,0)),"")</f>
        <v>2</v>
      </c>
      <c r="U1412" s="23">
        <f>IFERROR(INDEX(Studium!$B$1:$B$11,MATCH(Original!T1412,Studium!$A$1:$A$11,0)),"")</f>
        <v>5</v>
      </c>
      <c r="V1412" s="24">
        <f>IFERROR(INDEX(Einkommen!$B$1:$B$17,MATCH(Original!U1412,Einkommen!$A$1:$A$17,0)),"")</f>
        <v>1</v>
      </c>
      <c r="W1412" s="24">
        <f>IF(Original!V1412="","",Original!V1412+1)</f>
        <v>5</v>
      </c>
      <c r="X1412" s="24">
        <f>IF(Original!W1412="","",Original!W1412+1)</f>
        <v>2</v>
      </c>
      <c r="Y1412" s="25">
        <f>IF(Original!X1412="ja",1,IF(Original!X1412="nein",0,""))</f>
        <v>0</v>
      </c>
      <c r="Z1412" s="25">
        <f>IF(Original!Y1412="ja",0,IF(Original!Y1412="nein",1,""))</f>
        <v>0</v>
      </c>
      <c r="AA1412" s="25">
        <f>IF(OR(Original!Z1412="Meine Meinung zu Amazon hat meine Entscheidung im ersten Teil des Fragebogens nicht beeinflusst.",neu!C1412=0),0,IF(AND(Original!Z1412="Ich habe mich wegen meiner Amazon-Vorbehalte im ersten Teil des Fragebogens fÃ¼r das Spenden entschieden.",neu!C1412=1),1,""))</f>
        <v>0</v>
      </c>
      <c r="AB1412" s="19"/>
    </row>
    <row r="1413" spans="1:28" x14ac:dyDescent="0.3">
      <c r="A1413" s="17">
        <f>IF(ISBLANK(Original!C1413),1,0)</f>
        <v>0</v>
      </c>
      <c r="B1413" s="2" t="str">
        <f>MID(Original!D1413,8,1)&amp;MID(Original!F1413,8,1)</f>
        <v>B</v>
      </c>
      <c r="C1413" s="17">
        <f t="shared" si="110"/>
        <v>0</v>
      </c>
      <c r="D1413" s="18">
        <f>Original!G1413+1</f>
        <v>4</v>
      </c>
      <c r="E1413" s="18">
        <f>Original!H1413+1</f>
        <v>5</v>
      </c>
      <c r="F1413" s="18">
        <f>10-Original!I1413+1</f>
        <v>4</v>
      </c>
      <c r="G1413" s="18">
        <f>Original!J1413+1</f>
        <v>6</v>
      </c>
      <c r="H1413" s="18">
        <f>Original!K1413+1</f>
        <v>3</v>
      </c>
      <c r="I1413" s="18">
        <f>10-Original!L1413+1</f>
        <v>4</v>
      </c>
      <c r="J1413" s="4">
        <f t="shared" si="111"/>
        <v>4.333333333333333</v>
      </c>
      <c r="K1413" s="18">
        <f>Original!M1413</f>
        <v>5</v>
      </c>
      <c r="L1413" s="20" t="str">
        <f>IF(RIGHT(Original!N1413,3)="â‚¬",LEFT(Original!N1413,(LEN(Original!N1413)-3)),Original!N1413)</f>
        <v>150</v>
      </c>
      <c r="M1413" s="21" t="str">
        <f t="shared" si="112"/>
        <v>150</v>
      </c>
      <c r="N1413" s="5" t="str">
        <f t="shared" si="113"/>
        <v>150</v>
      </c>
      <c r="O1413" s="5">
        <f t="shared" si="114"/>
        <v>150</v>
      </c>
      <c r="P1413" s="22" t="str">
        <f>IF(Original!O1413="mÃ¤nnlich","0",IF(Original!O1413="weiblich","1",""))</f>
        <v>1</v>
      </c>
      <c r="Q1413" s="22">
        <f>IFERROR(INDEX(Alter!$B$1:$B$7,MATCH(LEFT(Original!P1413,5),Alter!$A$1:$A$7,0)),"")</f>
        <v>2</v>
      </c>
      <c r="R1413" s="23">
        <f>IFERROR(INDEX(Abschluss!$B$1:$B$10,MATCH(Original!Q1413,Abschluss!$A$1:$A$10,0)),"")</f>
        <v>4</v>
      </c>
      <c r="S1413" s="23">
        <f>IFERROR(INDEX(Tätigkeit!$B$1:$B$10,MATCH(Original!R1413,Tätigkeit!$A$1:$A$10,0)),"")</f>
        <v>1</v>
      </c>
      <c r="T1413" s="23">
        <f>IFERROR(INDEX(Berufsfeld!$B$1:$B$16,MATCH(Original!S1413,Berufsfeld!$A$1:$A$16,0)),"")</f>
        <v>1</v>
      </c>
      <c r="U1413" s="23">
        <f>IFERROR(INDEX(Studium!$B$1:$B$11,MATCH(Original!T1413,Studium!$A$1:$A$11,0)),"")</f>
        <v>7</v>
      </c>
      <c r="V1413" s="24">
        <f>IFERROR(INDEX(Einkommen!$B$1:$B$17,MATCH(Original!U1413,Einkommen!$A$1:$A$17,0)),"")</f>
        <v>2</v>
      </c>
      <c r="W1413" s="24">
        <f>IF(Original!V1413="","",Original!V1413+1)</f>
        <v>3</v>
      </c>
      <c r="X1413" s="24">
        <f>IF(Original!W1413="","",Original!W1413+1)</f>
        <v>5</v>
      </c>
      <c r="Y1413" s="25">
        <f>IF(Original!X1413="ja",1,IF(Original!X1413="nein",0,""))</f>
        <v>1</v>
      </c>
      <c r="Z1413" s="25">
        <f>IF(Original!Y1413="ja",0,IF(Original!Y1413="nein",1,""))</f>
        <v>0</v>
      </c>
      <c r="AA1413" s="25">
        <f>IF(OR(Original!Z1413="Meine Meinung zu Amazon hat meine Entscheidung im ersten Teil des Fragebogens nicht beeinflusst.",neu!C1413=0),0,IF(AND(Original!Z1413="Ich habe mich wegen meiner Amazon-Vorbehalte im ersten Teil des Fragebogens fÃ¼r das Spenden entschieden.",neu!C1413=1),1,""))</f>
        <v>0</v>
      </c>
      <c r="AB1413" s="19"/>
    </row>
    <row r="1414" spans="1:28" x14ac:dyDescent="0.3">
      <c r="A1414" s="17">
        <f>IF(ISBLANK(Original!C1414),1,0)</f>
        <v>1</v>
      </c>
      <c r="B1414" s="2" t="str">
        <f>MID(Original!D1414,8,1)&amp;MID(Original!F1414,8,1)</f>
        <v>A</v>
      </c>
      <c r="C1414" s="17">
        <f t="shared" si="110"/>
        <v>1</v>
      </c>
      <c r="D1414" s="18">
        <f>Original!G1414+1</f>
        <v>3</v>
      </c>
      <c r="E1414" s="18">
        <f>Original!H1414+1</f>
        <v>3</v>
      </c>
      <c r="F1414" s="18">
        <f>10-Original!I1414+1</f>
        <v>2</v>
      </c>
      <c r="G1414" s="18">
        <f>Original!J1414+1</f>
        <v>6</v>
      </c>
      <c r="H1414" s="18">
        <f>Original!K1414+1</f>
        <v>1</v>
      </c>
      <c r="I1414" s="18">
        <f>10-Original!L1414+1</f>
        <v>5</v>
      </c>
      <c r="J1414" s="4">
        <f t="shared" si="111"/>
        <v>3.3333333333333335</v>
      </c>
      <c r="K1414" s="18">
        <f>Original!M1414</f>
        <v>5</v>
      </c>
      <c r="L1414" s="20" t="str">
        <f>IF(RIGHT(Original!N1414,3)="â‚¬",LEFT(Original!N1414,(LEN(Original!N1414)-3)),Original!N1414)</f>
        <v>nichts.</v>
      </c>
      <c r="M1414" s="21" t="str">
        <f t="shared" si="112"/>
        <v>nichts.</v>
      </c>
      <c r="N1414" s="5">
        <v>0</v>
      </c>
      <c r="O1414" s="5">
        <f t="shared" si="114"/>
        <v>0</v>
      </c>
      <c r="P1414" s="22" t="str">
        <f>IF(Original!O1414="mÃ¤nnlich","0",IF(Original!O1414="weiblich","1",""))</f>
        <v>1</v>
      </c>
      <c r="Q1414" s="22">
        <f>IFERROR(INDEX(Alter!$B$1:$B$7,MATCH(LEFT(Original!P1414,5),Alter!$A$1:$A$7,0)),"")</f>
        <v>3</v>
      </c>
      <c r="R1414" s="23">
        <f>IFERROR(INDEX(Abschluss!$B$1:$B$10,MATCH(Original!Q1414,Abschluss!$A$1:$A$10,0)),"")</f>
        <v>7</v>
      </c>
      <c r="S1414" s="23">
        <f>IFERROR(INDEX(Tätigkeit!$B$1:$B$10,MATCH(Original!R1414,Tätigkeit!$A$1:$A$10,0)),"")</f>
        <v>1</v>
      </c>
      <c r="T1414" s="23">
        <f>IFERROR(INDEX(Berufsfeld!$B$1:$B$16,MATCH(Original!S1414,Berufsfeld!$A$1:$A$16,0)),"")</f>
        <v>11</v>
      </c>
      <c r="U1414" s="23">
        <f>IFERROR(INDEX(Studium!$B$1:$B$11,MATCH(Original!T1414,Studium!$A$1:$A$11,0)),"")</f>
        <v>9</v>
      </c>
      <c r="V1414" s="24">
        <f>IFERROR(INDEX(Einkommen!$B$1:$B$17,MATCH(Original!U1414,Einkommen!$A$1:$A$17,0)),"")</f>
        <v>2</v>
      </c>
      <c r="W1414" s="24">
        <f>IF(Original!V1414="","",Original!V1414+1)</f>
        <v>1</v>
      </c>
      <c r="X1414" s="24">
        <f>IF(Original!W1414="","",Original!W1414+1)</f>
        <v>2</v>
      </c>
      <c r="Y1414" s="25">
        <f>IF(Original!X1414="ja",1,IF(Original!X1414="nein",0,""))</f>
        <v>0</v>
      </c>
      <c r="Z1414" s="25">
        <f>IF(Original!Y1414="ja",0,IF(Original!Y1414="nein",1,""))</f>
        <v>0</v>
      </c>
      <c r="AA1414" s="25">
        <f>IF(OR(Original!Z1414="Meine Meinung zu Amazon hat meine Entscheidung im ersten Teil des Fragebogens nicht beeinflusst.",neu!C1414=0),0,IF(AND(Original!Z1414="Ich habe mich wegen meiner Amazon-Vorbehalte im ersten Teil des Fragebogens fÃ¼r das Spenden entschieden.",neu!C1414=1),1,""))</f>
        <v>1</v>
      </c>
      <c r="AB1414" s="19"/>
    </row>
    <row r="1415" spans="1:28" x14ac:dyDescent="0.3">
      <c r="A1415" s="17">
        <f>IF(ISBLANK(Original!C1415),1,0)</f>
        <v>0</v>
      </c>
      <c r="B1415" s="2" t="str">
        <f>MID(Original!D1415,8,1)&amp;MID(Original!F1415,8,1)</f>
        <v>A</v>
      </c>
      <c r="C1415" s="17">
        <f t="shared" si="110"/>
        <v>1</v>
      </c>
      <c r="D1415" s="18">
        <f>Original!G1415+1</f>
        <v>8</v>
      </c>
      <c r="E1415" s="18">
        <f>Original!H1415+1</f>
        <v>5</v>
      </c>
      <c r="F1415" s="18">
        <f>10-Original!I1415+1</f>
        <v>3</v>
      </c>
      <c r="G1415" s="18">
        <f>Original!J1415+1</f>
        <v>9</v>
      </c>
      <c r="H1415" s="18">
        <f>Original!K1415+1</f>
        <v>8</v>
      </c>
      <c r="I1415" s="18">
        <f>10-Original!L1415+1</f>
        <v>7</v>
      </c>
      <c r="J1415" s="4">
        <f t="shared" si="111"/>
        <v>6.666666666666667</v>
      </c>
      <c r="K1415" s="18">
        <f>Original!M1415</f>
        <v>8</v>
      </c>
      <c r="L1415" s="20">
        <f>IF(RIGHT(Original!N1415,3)="â‚¬",LEFT(Original!N1415,(LEN(Original!N1415)-3)),Original!N1415)</f>
        <v>500</v>
      </c>
      <c r="M1415" s="21">
        <f t="shared" si="112"/>
        <v>500</v>
      </c>
      <c r="N1415" s="5">
        <f t="shared" si="113"/>
        <v>500</v>
      </c>
      <c r="O1415" s="5">
        <f t="shared" si="114"/>
        <v>500</v>
      </c>
      <c r="P1415" s="22" t="str">
        <f>IF(Original!O1415="mÃ¤nnlich","0",IF(Original!O1415="weiblich","1",""))</f>
        <v>0</v>
      </c>
      <c r="Q1415" s="22">
        <f>IFERROR(INDEX(Alter!$B$1:$B$7,MATCH(LEFT(Original!P1415,5),Alter!$A$1:$A$7,0)),"")</f>
        <v>2</v>
      </c>
      <c r="R1415" s="23">
        <f>IFERROR(INDEX(Abschluss!$B$1:$B$10,MATCH(Original!Q1415,Abschluss!$A$1:$A$10,0)),"")</f>
        <v>4</v>
      </c>
      <c r="S1415" s="23">
        <f>IFERROR(INDEX(Tätigkeit!$B$1:$B$10,MATCH(Original!R1415,Tätigkeit!$A$1:$A$10,0)),"")</f>
        <v>1</v>
      </c>
      <c r="T1415" s="23">
        <f>IFERROR(INDEX(Berufsfeld!$B$1:$B$16,MATCH(Original!S1415,Berufsfeld!$A$1:$A$16,0)),"")</f>
        <v>4</v>
      </c>
      <c r="U1415" s="23">
        <f>IFERROR(INDEX(Studium!$B$1:$B$11,MATCH(Original!T1415,Studium!$A$1:$A$11,0)),"")</f>
        <v>3</v>
      </c>
      <c r="V1415" s="24">
        <f>IFERROR(INDEX(Einkommen!$B$1:$B$17,MATCH(Original!U1415,Einkommen!$A$1:$A$17,0)),"")</f>
        <v>1</v>
      </c>
      <c r="W1415" s="24">
        <f>IF(Original!V1415="","",Original!V1415+1)</f>
        <v>4</v>
      </c>
      <c r="X1415" s="24">
        <f>IF(Original!W1415="","",Original!W1415+1)</f>
        <v>6</v>
      </c>
      <c r="Y1415" s="25">
        <f>IF(Original!X1415="ja",1,IF(Original!X1415="nein",0,""))</f>
        <v>1</v>
      </c>
      <c r="Z1415" s="25">
        <f>IF(Original!Y1415="ja",0,IF(Original!Y1415="nein",1,""))</f>
        <v>0</v>
      </c>
      <c r="AA1415" s="25">
        <f>IF(OR(Original!Z1415="Meine Meinung zu Amazon hat meine Entscheidung im ersten Teil des Fragebogens nicht beeinflusst.",neu!C1415=0),0,IF(AND(Original!Z1415="Ich habe mich wegen meiner Amazon-Vorbehalte im ersten Teil des Fragebogens fÃ¼r das Spenden entschieden.",neu!C1415=1),1,""))</f>
        <v>0</v>
      </c>
      <c r="AB1415" s="19"/>
    </row>
    <row r="1416" spans="1:28" x14ac:dyDescent="0.3">
      <c r="A1416" s="17">
        <f>IF(ISBLANK(Original!C1416),1,0)</f>
        <v>1</v>
      </c>
      <c r="B1416" s="2" t="str">
        <f>MID(Original!D1416,8,1)&amp;MID(Original!F1416,8,1)</f>
        <v>A</v>
      </c>
      <c r="C1416" s="17">
        <f t="shared" si="110"/>
        <v>1</v>
      </c>
      <c r="D1416" s="18">
        <f>Original!G1416+1</f>
        <v>3</v>
      </c>
      <c r="E1416" s="18">
        <f>Original!H1416+1</f>
        <v>1</v>
      </c>
      <c r="F1416" s="18">
        <f>10-Original!I1416+1</f>
        <v>3</v>
      </c>
      <c r="G1416" s="18">
        <f>Original!J1416+1</f>
        <v>1</v>
      </c>
      <c r="H1416" s="18">
        <f>Original!K1416+1</f>
        <v>6</v>
      </c>
      <c r="I1416" s="18">
        <f>10-Original!L1416+1</f>
        <v>1</v>
      </c>
      <c r="J1416" s="4">
        <f t="shared" si="111"/>
        <v>2.5</v>
      </c>
      <c r="K1416" s="18">
        <f>Original!M1416</f>
        <v>8</v>
      </c>
      <c r="L1416" s="20">
        <f>IF(RIGHT(Original!N1416,3)="â‚¬",LEFT(Original!N1416,(LEN(Original!N1416)-3)),Original!N1416)</f>
        <v>0</v>
      </c>
      <c r="M1416" s="21">
        <f t="shared" si="112"/>
        <v>0</v>
      </c>
      <c r="N1416" s="5">
        <f t="shared" si="113"/>
        <v>0</v>
      </c>
      <c r="O1416" s="5">
        <f t="shared" si="114"/>
        <v>0</v>
      </c>
      <c r="P1416" s="22" t="str">
        <f>IF(Original!O1416="mÃ¤nnlich","0",IF(Original!O1416="weiblich","1",""))</f>
        <v>1</v>
      </c>
      <c r="Q1416" s="22">
        <f>IFERROR(INDEX(Alter!$B$1:$B$7,MATCH(LEFT(Original!P1416,5),Alter!$A$1:$A$7,0)),"")</f>
        <v>2</v>
      </c>
      <c r="R1416" s="23">
        <f>IFERROR(INDEX(Abschluss!$B$1:$B$10,MATCH(Original!Q1416,Abschluss!$A$1:$A$10,0)),"")</f>
        <v>4</v>
      </c>
      <c r="S1416" s="23">
        <f>IFERROR(INDEX(Tätigkeit!$B$1:$B$10,MATCH(Original!R1416,Tätigkeit!$A$1:$A$10,0)),"")</f>
        <v>2</v>
      </c>
      <c r="T1416" s="23">
        <f>IFERROR(INDEX(Berufsfeld!$B$1:$B$16,MATCH(Original!S1416,Berufsfeld!$A$1:$A$16,0)),"")</f>
        <v>3</v>
      </c>
      <c r="U1416" s="23">
        <f>IFERROR(INDEX(Studium!$B$1:$B$11,MATCH(Original!T1416,Studium!$A$1:$A$11,0)),"")</f>
        <v>9</v>
      </c>
      <c r="V1416" s="24">
        <f>IFERROR(INDEX(Einkommen!$B$1:$B$17,MATCH(Original!U1416,Einkommen!$A$1:$A$17,0)),"")</f>
        <v>2</v>
      </c>
      <c r="W1416" s="24">
        <f>IF(Original!V1416="","",Original!V1416+1)</f>
        <v>2</v>
      </c>
      <c r="X1416" s="24">
        <f>IF(Original!W1416="","",Original!W1416+1)</f>
        <v>3</v>
      </c>
      <c r="Y1416" s="25">
        <f>IF(Original!X1416="ja",1,IF(Original!X1416="nein",0,""))</f>
        <v>1</v>
      </c>
      <c r="Z1416" s="25">
        <f>IF(Original!Y1416="ja",0,IF(Original!Y1416="nein",1,""))</f>
        <v>0</v>
      </c>
      <c r="AA1416" s="25">
        <f>IF(OR(Original!Z1416="Meine Meinung zu Amazon hat meine Entscheidung im ersten Teil des Fragebogens nicht beeinflusst.",neu!C1416=0),0,IF(AND(Original!Z1416="Ich habe mich wegen meiner Amazon-Vorbehalte im ersten Teil des Fragebogens fÃ¼r das Spenden entschieden.",neu!C1416=1),1,""))</f>
        <v>0</v>
      </c>
      <c r="AB1416" s="19"/>
    </row>
    <row r="1417" spans="1:28" x14ac:dyDescent="0.3">
      <c r="A1417" s="17">
        <f>IF(ISBLANK(Original!C1417),1,0)</f>
        <v>0</v>
      </c>
      <c r="B1417" s="2" t="str">
        <f>MID(Original!D1417,8,1)&amp;MID(Original!F1417,8,1)</f>
        <v>A</v>
      </c>
      <c r="C1417" s="17">
        <f t="shared" si="110"/>
        <v>1</v>
      </c>
      <c r="D1417" s="18">
        <f>Original!G1417+1</f>
        <v>4</v>
      </c>
      <c r="E1417" s="18">
        <f>Original!H1417+1</f>
        <v>10</v>
      </c>
      <c r="F1417" s="18">
        <f>10-Original!I1417+1</f>
        <v>7</v>
      </c>
      <c r="G1417" s="18">
        <f>Original!J1417+1</f>
        <v>4</v>
      </c>
      <c r="H1417" s="18">
        <f>Original!K1417+1</f>
        <v>3</v>
      </c>
      <c r="I1417" s="18">
        <f>10-Original!L1417+1</f>
        <v>3</v>
      </c>
      <c r="J1417" s="4">
        <f t="shared" si="111"/>
        <v>5.166666666666667</v>
      </c>
      <c r="K1417" s="18">
        <f>Original!M1417</f>
        <v>9</v>
      </c>
      <c r="L1417" s="20">
        <f>IF(RIGHT(Original!N1417,3)="â‚¬",LEFT(Original!N1417,(LEN(Original!N1417)-3)),Original!N1417)</f>
        <v>200</v>
      </c>
      <c r="M1417" s="21">
        <f t="shared" si="112"/>
        <v>200</v>
      </c>
      <c r="N1417" s="5">
        <f t="shared" si="113"/>
        <v>200</v>
      </c>
      <c r="O1417" s="5">
        <f t="shared" si="114"/>
        <v>200</v>
      </c>
      <c r="P1417" s="22" t="str">
        <f>IF(Original!O1417="mÃ¤nnlich","0",IF(Original!O1417="weiblich","1",""))</f>
        <v>1</v>
      </c>
      <c r="Q1417" s="22">
        <f>IFERROR(INDEX(Alter!$B$1:$B$7,MATCH(LEFT(Original!P1417,5),Alter!$A$1:$A$7,0)),"")</f>
        <v>2</v>
      </c>
      <c r="R1417" s="23">
        <f>IFERROR(INDEX(Abschluss!$B$1:$B$10,MATCH(Original!Q1417,Abschluss!$A$1:$A$10,0)),"")</f>
        <v>8</v>
      </c>
      <c r="S1417" s="23">
        <f>IFERROR(INDEX(Tätigkeit!$B$1:$B$10,MATCH(Original!R1417,Tätigkeit!$A$1:$A$10,0)),"")</f>
        <v>2</v>
      </c>
      <c r="T1417" s="23">
        <f>IFERROR(INDEX(Berufsfeld!$B$1:$B$16,MATCH(Original!S1417,Berufsfeld!$A$1:$A$16,0)),"")</f>
        <v>4</v>
      </c>
      <c r="U1417" s="23">
        <f>IFERROR(INDEX(Studium!$B$1:$B$11,MATCH(Original!T1417,Studium!$A$1:$A$11,0)),"")</f>
        <v>1</v>
      </c>
      <c r="V1417" s="24">
        <f>IFERROR(INDEX(Einkommen!$B$1:$B$17,MATCH(Original!U1417,Einkommen!$A$1:$A$17,0)),"")</f>
        <v>4</v>
      </c>
      <c r="W1417" s="24">
        <f>IF(Original!V1417="","",Original!V1417+1)</f>
        <v>3</v>
      </c>
      <c r="X1417" s="24">
        <f>IF(Original!W1417="","",Original!W1417+1)</f>
        <v>3</v>
      </c>
      <c r="Y1417" s="25">
        <f>IF(Original!X1417="ja",1,IF(Original!X1417="nein",0,""))</f>
        <v>1</v>
      </c>
      <c r="Z1417" s="25">
        <f>IF(Original!Y1417="ja",0,IF(Original!Y1417="nein",1,""))</f>
        <v>0</v>
      </c>
      <c r="AA1417" s="25">
        <f>IF(OR(Original!Z1417="Meine Meinung zu Amazon hat meine Entscheidung im ersten Teil des Fragebogens nicht beeinflusst.",neu!C1417=0),0,IF(AND(Original!Z1417="Ich habe mich wegen meiner Amazon-Vorbehalte im ersten Teil des Fragebogens fÃ¼r das Spenden entschieden.",neu!C1417=1),1,""))</f>
        <v>0</v>
      </c>
      <c r="AB1417" s="19"/>
    </row>
    <row r="1418" spans="1:28" x14ac:dyDescent="0.3">
      <c r="A1418" s="17">
        <f>IF(ISBLANK(Original!C1418),1,0)</f>
        <v>0</v>
      </c>
      <c r="B1418" s="2" t="str">
        <f>MID(Original!D1418,8,1)&amp;MID(Original!F1418,8,1)</f>
        <v>A</v>
      </c>
      <c r="C1418" s="17">
        <f t="shared" si="110"/>
        <v>1</v>
      </c>
      <c r="D1418" s="18">
        <f>Original!G1418+1</f>
        <v>2</v>
      </c>
      <c r="E1418" s="18">
        <f>Original!H1418+1</f>
        <v>10</v>
      </c>
      <c r="F1418" s="18">
        <f>10-Original!I1418+1</f>
        <v>6</v>
      </c>
      <c r="G1418" s="18">
        <f>Original!J1418+1</f>
        <v>1</v>
      </c>
      <c r="H1418" s="18">
        <f>Original!K1418+1</f>
        <v>1</v>
      </c>
      <c r="I1418" s="18">
        <f>10-Original!L1418+1</f>
        <v>2</v>
      </c>
      <c r="J1418" s="4">
        <f t="shared" si="111"/>
        <v>3.6666666666666665</v>
      </c>
      <c r="K1418" s="18">
        <f>Original!M1418</f>
        <v>8</v>
      </c>
      <c r="L1418" s="20">
        <f>IF(RIGHT(Original!N1418,3)="â‚¬",LEFT(Original!N1418,(LEN(Original!N1418)-3)),Original!N1418)</f>
        <v>150</v>
      </c>
      <c r="M1418" s="21">
        <f t="shared" si="112"/>
        <v>150</v>
      </c>
      <c r="N1418" s="5">
        <f t="shared" si="113"/>
        <v>150</v>
      </c>
      <c r="O1418" s="5">
        <f t="shared" si="114"/>
        <v>150</v>
      </c>
      <c r="P1418" s="22" t="str">
        <f>IF(Original!O1418="mÃ¤nnlich","0",IF(Original!O1418="weiblich","1",""))</f>
        <v>0</v>
      </c>
      <c r="Q1418" s="22">
        <f>IFERROR(INDEX(Alter!$B$1:$B$7,MATCH(LEFT(Original!P1418,5),Alter!$A$1:$A$7,0)),"")</f>
        <v>2</v>
      </c>
      <c r="R1418" s="23">
        <f>IFERROR(INDEX(Abschluss!$B$1:$B$10,MATCH(Original!Q1418,Abschluss!$A$1:$A$10,0)),"")</f>
        <v>4</v>
      </c>
      <c r="S1418" s="23">
        <f>IFERROR(INDEX(Tätigkeit!$B$1:$B$10,MATCH(Original!R1418,Tätigkeit!$A$1:$A$10,0)),"")</f>
        <v>1</v>
      </c>
      <c r="T1418" s="23">
        <f>IFERROR(INDEX(Berufsfeld!$B$1:$B$16,MATCH(Original!S1418,Berufsfeld!$A$1:$A$16,0)),"")</f>
        <v>1</v>
      </c>
      <c r="U1418" s="23">
        <f>IFERROR(INDEX(Studium!$B$1:$B$11,MATCH(Original!T1418,Studium!$A$1:$A$11,0)),"")</f>
        <v>7</v>
      </c>
      <c r="V1418" s="24">
        <f>IFERROR(INDEX(Einkommen!$B$1:$B$17,MATCH(Original!U1418,Einkommen!$A$1:$A$17,0)),"")</f>
        <v>1</v>
      </c>
      <c r="W1418" s="24">
        <f>IF(Original!V1418="","",Original!V1418+1)</f>
        <v>5</v>
      </c>
      <c r="X1418" s="24">
        <f>IF(Original!W1418="","",Original!W1418+1)</f>
        <v>2</v>
      </c>
      <c r="Y1418" s="25">
        <f>IF(Original!X1418="ja",1,IF(Original!X1418="nein",0,""))</f>
        <v>1</v>
      </c>
      <c r="Z1418" s="25">
        <f>IF(Original!Y1418="ja",0,IF(Original!Y1418="nein",1,""))</f>
        <v>0</v>
      </c>
      <c r="AA1418" s="25">
        <f>IF(OR(Original!Z1418="Meine Meinung zu Amazon hat meine Entscheidung im ersten Teil des Fragebogens nicht beeinflusst.",neu!C1418=0),0,IF(AND(Original!Z1418="Ich habe mich wegen meiner Amazon-Vorbehalte im ersten Teil des Fragebogens fÃ¼r das Spenden entschieden.",neu!C1418=1),1,""))</f>
        <v>0</v>
      </c>
      <c r="AB1418" s="19"/>
    </row>
    <row r="1419" spans="1:28" x14ac:dyDescent="0.3">
      <c r="A1419" s="17">
        <f>IF(ISBLANK(Original!C1419),1,0)</f>
        <v>1</v>
      </c>
      <c r="B1419" s="2" t="str">
        <f>MID(Original!D1419,8,1)&amp;MID(Original!F1419,8,1)</f>
        <v>B</v>
      </c>
      <c r="C1419" s="17">
        <f t="shared" si="110"/>
        <v>0</v>
      </c>
      <c r="D1419" s="18">
        <f>Original!G1419+1</f>
        <v>6</v>
      </c>
      <c r="E1419" s="18">
        <f>Original!H1419+1</f>
        <v>5</v>
      </c>
      <c r="F1419" s="18">
        <f>10-Original!I1419+1</f>
        <v>6</v>
      </c>
      <c r="G1419" s="18">
        <f>Original!J1419+1</f>
        <v>7</v>
      </c>
      <c r="H1419" s="18">
        <f>Original!K1419+1</f>
        <v>5</v>
      </c>
      <c r="I1419" s="18">
        <f>10-Original!L1419+1</f>
        <v>4</v>
      </c>
      <c r="J1419" s="4">
        <f t="shared" si="111"/>
        <v>5.5</v>
      </c>
      <c r="K1419" s="18">
        <f>Original!M1419</f>
        <v>10</v>
      </c>
      <c r="L1419" s="20">
        <f>IF(RIGHT(Original!N1419,3)="â‚¬",LEFT(Original!N1419,(LEN(Original!N1419)-3)),Original!N1419)</f>
        <v>50</v>
      </c>
      <c r="M1419" s="21">
        <f t="shared" si="112"/>
        <v>50</v>
      </c>
      <c r="N1419" s="5">
        <f t="shared" si="113"/>
        <v>50</v>
      </c>
      <c r="O1419" s="5">
        <f t="shared" si="114"/>
        <v>50</v>
      </c>
      <c r="P1419" s="22" t="str">
        <f>IF(Original!O1419="mÃ¤nnlich","0",IF(Original!O1419="weiblich","1",""))</f>
        <v>1</v>
      </c>
      <c r="Q1419" s="22">
        <f>IFERROR(INDEX(Alter!$B$1:$B$7,MATCH(LEFT(Original!P1419,5),Alter!$A$1:$A$7,0)),"")</f>
        <v>3</v>
      </c>
      <c r="R1419" s="23">
        <f>IFERROR(INDEX(Abschluss!$B$1:$B$10,MATCH(Original!Q1419,Abschluss!$A$1:$A$10,0)),"")</f>
        <v>4</v>
      </c>
      <c r="S1419" s="23">
        <f>IFERROR(INDEX(Tätigkeit!$B$1:$B$10,MATCH(Original!R1419,Tätigkeit!$A$1:$A$10,0)),"")</f>
        <v>2</v>
      </c>
      <c r="T1419" s="23">
        <f>IFERROR(INDEX(Berufsfeld!$B$1:$B$16,MATCH(Original!S1419,Berufsfeld!$A$1:$A$16,0)),"")</f>
        <v>4</v>
      </c>
      <c r="U1419" s="23">
        <f>IFERROR(INDEX(Studium!$B$1:$B$11,MATCH(Original!T1419,Studium!$A$1:$A$11,0)),"")</f>
        <v>3</v>
      </c>
      <c r="V1419" s="24">
        <f>IFERROR(INDEX(Einkommen!$B$1:$B$17,MATCH(Original!U1419,Einkommen!$A$1:$A$17,0)),"")</f>
        <v>3</v>
      </c>
      <c r="W1419" s="24">
        <f>IF(Original!V1419="","",Original!V1419+1)</f>
        <v>5</v>
      </c>
      <c r="X1419" s="24">
        <f>IF(Original!W1419="","",Original!W1419+1)</f>
        <v>4</v>
      </c>
      <c r="Y1419" s="25">
        <f>IF(Original!X1419="ja",1,IF(Original!X1419="nein",0,""))</f>
        <v>1</v>
      </c>
      <c r="Z1419" s="25">
        <f>IF(Original!Y1419="ja",0,IF(Original!Y1419="nein",1,""))</f>
        <v>0</v>
      </c>
      <c r="AA1419" s="25">
        <f>IF(OR(Original!Z1419="Meine Meinung zu Amazon hat meine Entscheidung im ersten Teil des Fragebogens nicht beeinflusst.",neu!C1419=0),0,IF(AND(Original!Z1419="Ich habe mich wegen meiner Amazon-Vorbehalte im ersten Teil des Fragebogens fÃ¼r das Spenden entschieden.",neu!C1419=1),1,""))</f>
        <v>0</v>
      </c>
      <c r="AB1419" s="19"/>
    </row>
    <row r="1420" spans="1:28" x14ac:dyDescent="0.3">
      <c r="A1420" s="17">
        <f>IF(ISBLANK(Original!C1420),1,0)</f>
        <v>1</v>
      </c>
      <c r="B1420" s="2" t="str">
        <f>MID(Original!D1420,8,1)&amp;MID(Original!F1420,8,1)</f>
        <v>A</v>
      </c>
      <c r="C1420" s="17">
        <f t="shared" si="110"/>
        <v>1</v>
      </c>
      <c r="D1420" s="18">
        <f>Original!G1420+1</f>
        <v>9</v>
      </c>
      <c r="E1420" s="18">
        <f>Original!H1420+1</f>
        <v>4</v>
      </c>
      <c r="F1420" s="18">
        <f>10-Original!I1420+1</f>
        <v>4</v>
      </c>
      <c r="G1420" s="18">
        <f>Original!J1420+1</f>
        <v>4</v>
      </c>
      <c r="H1420" s="18">
        <f>Original!K1420+1</f>
        <v>3</v>
      </c>
      <c r="I1420" s="18">
        <f>10-Original!L1420+1</f>
        <v>9</v>
      </c>
      <c r="J1420" s="4">
        <f t="shared" si="111"/>
        <v>5.5</v>
      </c>
      <c r="K1420" s="18">
        <f>Original!M1420</f>
        <v>6</v>
      </c>
      <c r="L1420" s="20">
        <f>IF(RIGHT(Original!N1420,3)="â‚¬",LEFT(Original!N1420,(LEN(Original!N1420)-3)),Original!N1420)</f>
        <v>200</v>
      </c>
      <c r="M1420" s="21">
        <f t="shared" si="112"/>
        <v>200</v>
      </c>
      <c r="N1420" s="5">
        <f t="shared" si="113"/>
        <v>200</v>
      </c>
      <c r="O1420" s="5">
        <f t="shared" si="114"/>
        <v>200</v>
      </c>
      <c r="P1420" s="22" t="str">
        <f>IF(Original!O1420="mÃ¤nnlich","0",IF(Original!O1420="weiblich","1",""))</f>
        <v>1</v>
      </c>
      <c r="Q1420" s="22">
        <f>IFERROR(INDEX(Alter!$B$1:$B$7,MATCH(LEFT(Original!P1420,5),Alter!$A$1:$A$7,0)),"")</f>
        <v>2</v>
      </c>
      <c r="R1420" s="23">
        <f>IFERROR(INDEX(Abschluss!$B$1:$B$10,MATCH(Original!Q1420,Abschluss!$A$1:$A$10,0)),"")</f>
        <v>4</v>
      </c>
      <c r="S1420" s="23">
        <f>IFERROR(INDEX(Tätigkeit!$B$1:$B$10,MATCH(Original!R1420,Tätigkeit!$A$1:$A$10,0)),"")</f>
        <v>1</v>
      </c>
      <c r="T1420" s="23" t="str">
        <f>IFERROR(INDEX(Berufsfeld!$B$1:$B$16,MATCH(Original!S1420,Berufsfeld!$A$1:$A$16,0)),"")</f>
        <v/>
      </c>
      <c r="U1420" s="23">
        <f>IFERROR(INDEX(Studium!$B$1:$B$11,MATCH(Original!T1420,Studium!$A$1:$A$11,0)),"")</f>
        <v>7</v>
      </c>
      <c r="V1420" s="24" t="str">
        <f>IFERROR(INDEX(Einkommen!$B$1:$B$17,MATCH(Original!U1420,Einkommen!$A$1:$A$17,0)),"")</f>
        <v/>
      </c>
      <c r="W1420" s="24" t="str">
        <f>IF(Original!V1420="","",Original!V1420+1)</f>
        <v/>
      </c>
      <c r="X1420" s="24">
        <f>IF(Original!W1420="","",Original!W1420+1)</f>
        <v>2</v>
      </c>
      <c r="Y1420" s="25">
        <f>IF(Original!X1420="ja",1,IF(Original!X1420="nein",0,""))</f>
        <v>1</v>
      </c>
      <c r="Z1420" s="25">
        <f>IF(Original!Y1420="ja",0,IF(Original!Y1420="nein",1,""))</f>
        <v>0</v>
      </c>
      <c r="AA1420" s="25">
        <f>IF(OR(Original!Z1420="Meine Meinung zu Amazon hat meine Entscheidung im ersten Teil des Fragebogens nicht beeinflusst.",neu!C1420=0),0,IF(AND(Original!Z1420="Ich habe mich wegen meiner Amazon-Vorbehalte im ersten Teil des Fragebogens fÃ¼r das Spenden entschieden.",neu!C1420=1),1,""))</f>
        <v>0</v>
      </c>
      <c r="AB1420" s="19"/>
    </row>
    <row r="1421" spans="1:28" x14ac:dyDescent="0.3">
      <c r="A1421" s="17">
        <f>IF(ISBLANK(Original!C1421),1,0)</f>
        <v>0</v>
      </c>
      <c r="B1421" s="2" t="str">
        <f>MID(Original!D1421,8,1)&amp;MID(Original!F1421,8,1)</f>
        <v>A</v>
      </c>
      <c r="C1421" s="17">
        <f t="shared" si="110"/>
        <v>1</v>
      </c>
      <c r="D1421" s="18">
        <f>Original!G1421+1</f>
        <v>3</v>
      </c>
      <c r="E1421" s="18">
        <f>Original!H1421+1</f>
        <v>9</v>
      </c>
      <c r="F1421" s="18">
        <f>10-Original!I1421+1</f>
        <v>2</v>
      </c>
      <c r="G1421" s="18">
        <f>Original!J1421+1</f>
        <v>2</v>
      </c>
      <c r="H1421" s="18">
        <f>Original!K1421+1</f>
        <v>2</v>
      </c>
      <c r="I1421" s="18">
        <f>10-Original!L1421+1</f>
        <v>6</v>
      </c>
      <c r="J1421" s="4">
        <f t="shared" si="111"/>
        <v>4</v>
      </c>
      <c r="K1421" s="18">
        <f>Original!M1421</f>
        <v>9</v>
      </c>
      <c r="L1421" s="20" t="str">
        <f>IF(RIGHT(Original!N1421,3)="â‚¬",LEFT(Original!N1421,(LEN(Original!N1421)-3)),Original!N1421)</f>
        <v>50</v>
      </c>
      <c r="M1421" s="21" t="str">
        <f t="shared" si="112"/>
        <v>50</v>
      </c>
      <c r="N1421" s="5" t="str">
        <f t="shared" si="113"/>
        <v>50</v>
      </c>
      <c r="O1421" s="5">
        <f t="shared" si="114"/>
        <v>50</v>
      </c>
      <c r="P1421" s="22" t="str">
        <f>IF(Original!O1421="mÃ¤nnlich","0",IF(Original!O1421="weiblich","1",""))</f>
        <v>1</v>
      </c>
      <c r="Q1421" s="22">
        <f>IFERROR(INDEX(Alter!$B$1:$B$7,MATCH(LEFT(Original!P1421,5),Alter!$A$1:$A$7,0)),"")</f>
        <v>2</v>
      </c>
      <c r="R1421" s="23">
        <f>IFERROR(INDEX(Abschluss!$B$1:$B$10,MATCH(Original!Q1421,Abschluss!$A$1:$A$10,0)),"")</f>
        <v>4</v>
      </c>
      <c r="S1421" s="23">
        <f>IFERROR(INDEX(Tätigkeit!$B$1:$B$10,MATCH(Original!R1421,Tätigkeit!$A$1:$A$10,0)),"")</f>
        <v>1</v>
      </c>
      <c r="T1421" s="23">
        <f>IFERROR(INDEX(Berufsfeld!$B$1:$B$16,MATCH(Original!S1421,Berufsfeld!$A$1:$A$16,0)),"")</f>
        <v>8</v>
      </c>
      <c r="U1421" s="23">
        <f>IFERROR(INDEX(Studium!$B$1:$B$11,MATCH(Original!T1421,Studium!$A$1:$A$11,0)),"")</f>
        <v>5</v>
      </c>
      <c r="V1421" s="24">
        <f>IFERROR(INDEX(Einkommen!$B$1:$B$17,MATCH(Original!U1421,Einkommen!$A$1:$A$17,0)),"")</f>
        <v>1</v>
      </c>
      <c r="W1421" s="24">
        <f>IF(Original!V1421="","",Original!V1421+1)</f>
        <v>5</v>
      </c>
      <c r="X1421" s="24">
        <f>IF(Original!W1421="","",Original!W1421+1)</f>
        <v>2</v>
      </c>
      <c r="Y1421" s="25">
        <f>IF(Original!X1421="ja",1,IF(Original!X1421="nein",0,""))</f>
        <v>1</v>
      </c>
      <c r="Z1421" s="25">
        <f>IF(Original!Y1421="ja",0,IF(Original!Y1421="nein",1,""))</f>
        <v>0</v>
      </c>
      <c r="AA1421" s="25">
        <f>IF(OR(Original!Z1421="Meine Meinung zu Amazon hat meine Entscheidung im ersten Teil des Fragebogens nicht beeinflusst.",neu!C1421=0),0,IF(AND(Original!Z1421="Ich habe mich wegen meiner Amazon-Vorbehalte im ersten Teil des Fragebogens fÃ¼r das Spenden entschieden.",neu!C1421=1),1,""))</f>
        <v>0</v>
      </c>
      <c r="AB1421" s="19"/>
    </row>
    <row r="1422" spans="1:28" x14ac:dyDescent="0.3">
      <c r="A1422" s="17">
        <f>IF(ISBLANK(Original!C1422),1,0)</f>
        <v>0</v>
      </c>
      <c r="B1422" s="2" t="str">
        <f>MID(Original!D1422,8,1)&amp;MID(Original!F1422,8,1)</f>
        <v>A</v>
      </c>
      <c r="C1422" s="17">
        <f t="shared" si="110"/>
        <v>1</v>
      </c>
      <c r="D1422" s="18">
        <f>Original!G1422+1</f>
        <v>4</v>
      </c>
      <c r="E1422" s="18">
        <f>Original!H1422+1</f>
        <v>4</v>
      </c>
      <c r="F1422" s="18">
        <f>10-Original!I1422+1</f>
        <v>4</v>
      </c>
      <c r="G1422" s="18">
        <f>Original!J1422+1</f>
        <v>3</v>
      </c>
      <c r="H1422" s="18">
        <f>Original!K1422+1</f>
        <v>1</v>
      </c>
      <c r="I1422" s="18">
        <f>10-Original!L1422+1</f>
        <v>9</v>
      </c>
      <c r="J1422" s="4">
        <f t="shared" si="111"/>
        <v>4.166666666666667</v>
      </c>
      <c r="K1422" s="18">
        <f>Original!M1422</f>
        <v>8</v>
      </c>
      <c r="L1422" s="20">
        <f>IF(RIGHT(Original!N1422,3)="â‚¬",LEFT(Original!N1422,(LEN(Original!N1422)-3)),Original!N1422)</f>
        <v>2000</v>
      </c>
      <c r="M1422" s="21">
        <f t="shared" si="112"/>
        <v>2000</v>
      </c>
      <c r="N1422" s="5">
        <v>200</v>
      </c>
      <c r="O1422" s="5">
        <f t="shared" si="114"/>
        <v>200</v>
      </c>
      <c r="P1422" s="22" t="str">
        <f>IF(Original!O1422="mÃ¤nnlich","0",IF(Original!O1422="weiblich","1",""))</f>
        <v>1</v>
      </c>
      <c r="Q1422" s="22">
        <f>IFERROR(INDEX(Alter!$B$1:$B$7,MATCH(LEFT(Original!P1422,5),Alter!$A$1:$A$7,0)),"")</f>
        <v>2</v>
      </c>
      <c r="R1422" s="23">
        <f>IFERROR(INDEX(Abschluss!$B$1:$B$10,MATCH(Original!Q1422,Abschluss!$A$1:$A$10,0)),"")</f>
        <v>4</v>
      </c>
      <c r="S1422" s="23">
        <f>IFERROR(INDEX(Tätigkeit!$B$1:$B$10,MATCH(Original!R1422,Tätigkeit!$A$1:$A$10,0)),"")</f>
        <v>1</v>
      </c>
      <c r="T1422" s="23">
        <f>IFERROR(INDEX(Berufsfeld!$B$1:$B$16,MATCH(Original!S1422,Berufsfeld!$A$1:$A$16,0)),"")</f>
        <v>8</v>
      </c>
      <c r="U1422" s="23">
        <f>IFERROR(INDEX(Studium!$B$1:$B$11,MATCH(Original!T1422,Studium!$A$1:$A$11,0)),"")</f>
        <v>5</v>
      </c>
      <c r="V1422" s="24">
        <f>IFERROR(INDEX(Einkommen!$B$1:$B$17,MATCH(Original!U1422,Einkommen!$A$1:$A$17,0)),"")</f>
        <v>1</v>
      </c>
      <c r="W1422" s="24">
        <f>IF(Original!V1422="","",Original!V1422+1)</f>
        <v>4</v>
      </c>
      <c r="X1422" s="24">
        <f>IF(Original!W1422="","",Original!W1422+1)</f>
        <v>2</v>
      </c>
      <c r="Y1422" s="25">
        <f>IF(Original!X1422="ja",1,IF(Original!X1422="nein",0,""))</f>
        <v>1</v>
      </c>
      <c r="Z1422" s="25">
        <f>IF(Original!Y1422="ja",0,IF(Original!Y1422="nein",1,""))</f>
        <v>0</v>
      </c>
      <c r="AA1422" s="25">
        <f>IF(OR(Original!Z1422="Meine Meinung zu Amazon hat meine Entscheidung im ersten Teil des Fragebogens nicht beeinflusst.",neu!C1422=0),0,IF(AND(Original!Z1422="Ich habe mich wegen meiner Amazon-Vorbehalte im ersten Teil des Fragebogens fÃ¼r das Spenden entschieden.",neu!C1422=1),1,""))</f>
        <v>0</v>
      </c>
      <c r="AB1422" s="19"/>
    </row>
    <row r="1423" spans="1:28" x14ac:dyDescent="0.3">
      <c r="A1423" s="17">
        <f>IF(ISBLANK(Original!C1423),1,0)</f>
        <v>1</v>
      </c>
      <c r="B1423" s="2" t="str">
        <f>MID(Original!D1423,8,1)&amp;MID(Original!F1423,8,1)</f>
        <v>A</v>
      </c>
      <c r="C1423" s="17">
        <f t="shared" si="110"/>
        <v>1</v>
      </c>
      <c r="D1423" s="18">
        <f>Original!G1423+1</f>
        <v>1</v>
      </c>
      <c r="E1423" s="18">
        <f>Original!H1423+1</f>
        <v>1</v>
      </c>
      <c r="F1423" s="18">
        <f>10-Original!I1423+1</f>
        <v>6</v>
      </c>
      <c r="G1423" s="18">
        <f>Original!J1423+1</f>
        <v>1</v>
      </c>
      <c r="H1423" s="18">
        <f>Original!K1423+1</f>
        <v>1</v>
      </c>
      <c r="I1423" s="18">
        <f>10-Original!L1423+1</f>
        <v>1</v>
      </c>
      <c r="J1423" s="4">
        <f t="shared" si="111"/>
        <v>1.8333333333333333</v>
      </c>
      <c r="K1423" s="18">
        <f>Original!M1423</f>
        <v>10</v>
      </c>
      <c r="L1423" s="20" t="str">
        <f>IF(RIGHT(Original!N1423,3)="â‚¬",LEFT(Original!N1423,(LEN(Original!N1423)-3)),Original!N1423)</f>
        <v>333</v>
      </c>
      <c r="M1423" s="21" t="str">
        <f t="shared" si="112"/>
        <v>333</v>
      </c>
      <c r="N1423" s="5" t="str">
        <f t="shared" si="113"/>
        <v>333</v>
      </c>
      <c r="O1423" s="5">
        <f t="shared" si="114"/>
        <v>333</v>
      </c>
      <c r="P1423" s="22" t="str">
        <f>IF(Original!O1423="mÃ¤nnlich","0",IF(Original!O1423="weiblich","1",""))</f>
        <v>0</v>
      </c>
      <c r="Q1423" s="22">
        <f>IFERROR(INDEX(Alter!$B$1:$B$7,MATCH(LEFT(Original!P1423,5),Alter!$A$1:$A$7,0)),"")</f>
        <v>1</v>
      </c>
      <c r="R1423" s="23">
        <f>IFERROR(INDEX(Abschluss!$B$1:$B$10,MATCH(Original!Q1423,Abschluss!$A$1:$A$10,0)),"")</f>
        <v>4</v>
      </c>
      <c r="S1423" s="23">
        <f>IFERROR(INDEX(Tätigkeit!$B$1:$B$10,MATCH(Original!R1423,Tätigkeit!$A$1:$A$10,0)),"")</f>
        <v>1</v>
      </c>
      <c r="T1423" s="23">
        <f>IFERROR(INDEX(Berufsfeld!$B$1:$B$16,MATCH(Original!S1423,Berufsfeld!$A$1:$A$16,0)),"")</f>
        <v>8</v>
      </c>
      <c r="U1423" s="23">
        <f>IFERROR(INDEX(Studium!$B$1:$B$11,MATCH(Original!T1423,Studium!$A$1:$A$11,0)),"")</f>
        <v>5</v>
      </c>
      <c r="V1423" s="24">
        <f>IFERROR(INDEX(Einkommen!$B$1:$B$17,MATCH(Original!U1423,Einkommen!$A$1:$A$17,0)),"")</f>
        <v>1</v>
      </c>
      <c r="W1423" s="24">
        <f>IF(Original!V1423="","",Original!V1423+1)</f>
        <v>4</v>
      </c>
      <c r="X1423" s="24">
        <f>IF(Original!W1423="","",Original!W1423+1)</f>
        <v>1</v>
      </c>
      <c r="Y1423" s="25">
        <f>IF(Original!X1423="ja",1,IF(Original!X1423="nein",0,""))</f>
        <v>1</v>
      </c>
      <c r="Z1423" s="25">
        <f>IF(Original!Y1423="ja",0,IF(Original!Y1423="nein",1,""))</f>
        <v>0</v>
      </c>
      <c r="AA1423" s="25">
        <f>IF(OR(Original!Z1423="Meine Meinung zu Amazon hat meine Entscheidung im ersten Teil des Fragebogens nicht beeinflusst.",neu!C1423=0),0,IF(AND(Original!Z1423="Ich habe mich wegen meiner Amazon-Vorbehalte im ersten Teil des Fragebogens fÃ¼r das Spenden entschieden.",neu!C1423=1),1,""))</f>
        <v>0</v>
      </c>
      <c r="AB1423" s="19"/>
    </row>
    <row r="1424" spans="1:28" x14ac:dyDescent="0.3">
      <c r="A1424" s="17">
        <f>IF(ISBLANK(Original!C1424),1,0)</f>
        <v>0</v>
      </c>
      <c r="B1424" s="2" t="str">
        <f>MID(Original!D1424,8,1)&amp;MID(Original!F1424,8,1)</f>
        <v>A</v>
      </c>
      <c r="C1424" s="17">
        <f t="shared" si="110"/>
        <v>1</v>
      </c>
      <c r="D1424" s="18">
        <f>Original!G1424+1</f>
        <v>2</v>
      </c>
      <c r="E1424" s="18">
        <f>Original!H1424+1</f>
        <v>3</v>
      </c>
      <c r="F1424" s="18">
        <f>10-Original!I1424+1</f>
        <v>1</v>
      </c>
      <c r="G1424" s="18">
        <f>Original!J1424+1</f>
        <v>3</v>
      </c>
      <c r="H1424" s="18">
        <f>Original!K1424+1</f>
        <v>1</v>
      </c>
      <c r="I1424" s="18">
        <f>10-Original!L1424+1</f>
        <v>3</v>
      </c>
      <c r="J1424" s="4">
        <f t="shared" si="111"/>
        <v>2.1666666666666665</v>
      </c>
      <c r="K1424" s="18">
        <f>Original!M1424</f>
        <v>7</v>
      </c>
      <c r="L1424" s="20">
        <f>IF(RIGHT(Original!N1424,3)="â‚¬",LEFT(Original!N1424,(LEN(Original!N1424)-3)),Original!N1424)</f>
        <v>200</v>
      </c>
      <c r="M1424" s="21">
        <f t="shared" si="112"/>
        <v>200</v>
      </c>
      <c r="N1424" s="5">
        <f t="shared" si="113"/>
        <v>200</v>
      </c>
      <c r="O1424" s="5">
        <f t="shared" si="114"/>
        <v>200</v>
      </c>
      <c r="P1424" s="22" t="str">
        <f>IF(Original!O1424="mÃ¤nnlich","0",IF(Original!O1424="weiblich","1",""))</f>
        <v>0</v>
      </c>
      <c r="Q1424" s="22">
        <f>IFERROR(INDEX(Alter!$B$1:$B$7,MATCH(LEFT(Original!P1424,5),Alter!$A$1:$A$7,0)),"")</f>
        <v>2</v>
      </c>
      <c r="R1424" s="23">
        <f>IFERROR(INDEX(Abschluss!$B$1:$B$10,MATCH(Original!Q1424,Abschluss!$A$1:$A$10,0)),"")</f>
        <v>4</v>
      </c>
      <c r="S1424" s="23">
        <f>IFERROR(INDEX(Tätigkeit!$B$1:$B$10,MATCH(Original!R1424,Tätigkeit!$A$1:$A$10,0)),"")</f>
        <v>1</v>
      </c>
      <c r="T1424" s="23">
        <f>IFERROR(INDEX(Berufsfeld!$B$1:$B$16,MATCH(Original!S1424,Berufsfeld!$A$1:$A$16,0)),"")</f>
        <v>1</v>
      </c>
      <c r="U1424" s="23">
        <f>IFERROR(INDEX(Studium!$B$1:$B$11,MATCH(Original!T1424,Studium!$A$1:$A$11,0)),"")</f>
        <v>4</v>
      </c>
      <c r="V1424" s="24">
        <f>IFERROR(INDEX(Einkommen!$B$1:$B$17,MATCH(Original!U1424,Einkommen!$A$1:$A$17,0)),"")</f>
        <v>2</v>
      </c>
      <c r="W1424" s="24">
        <f>IF(Original!V1424="","",Original!V1424+1)</f>
        <v>4</v>
      </c>
      <c r="X1424" s="24">
        <f>IF(Original!W1424="","",Original!W1424+1)</f>
        <v>2</v>
      </c>
      <c r="Y1424" s="25">
        <f>IF(Original!X1424="ja",1,IF(Original!X1424="nein",0,""))</f>
        <v>1</v>
      </c>
      <c r="Z1424" s="25">
        <f>IF(Original!Y1424="ja",0,IF(Original!Y1424="nein",1,""))</f>
        <v>0</v>
      </c>
      <c r="AA1424" s="25">
        <f>IF(OR(Original!Z1424="Meine Meinung zu Amazon hat meine Entscheidung im ersten Teil des Fragebogens nicht beeinflusst.",neu!C1424=0),0,IF(AND(Original!Z1424="Ich habe mich wegen meiner Amazon-Vorbehalte im ersten Teil des Fragebogens fÃ¼r das Spenden entschieden.",neu!C1424=1),1,""))</f>
        <v>0</v>
      </c>
      <c r="AB1424" s="19"/>
    </row>
    <row r="1425" spans="1:28" x14ac:dyDescent="0.3">
      <c r="A1425" s="17">
        <f>IF(ISBLANK(Original!C1425),1,0)</f>
        <v>0</v>
      </c>
      <c r="B1425" s="2" t="str">
        <f>MID(Original!D1425,8,1)&amp;MID(Original!F1425,8,1)</f>
        <v>B</v>
      </c>
      <c r="C1425" s="17">
        <f t="shared" si="110"/>
        <v>0</v>
      </c>
      <c r="D1425" s="18">
        <f>Original!G1425+1</f>
        <v>8</v>
      </c>
      <c r="E1425" s="18">
        <f>Original!H1425+1</f>
        <v>1</v>
      </c>
      <c r="F1425" s="18">
        <f>10-Original!I1425+1</f>
        <v>1</v>
      </c>
      <c r="G1425" s="18">
        <f>Original!J1425+1</f>
        <v>10</v>
      </c>
      <c r="H1425" s="18">
        <f>Original!K1425+1</f>
        <v>11</v>
      </c>
      <c r="I1425" s="18">
        <f>10-Original!L1425+1</f>
        <v>5</v>
      </c>
      <c r="J1425" s="4">
        <f t="shared" si="111"/>
        <v>6</v>
      </c>
      <c r="K1425" s="18">
        <f>Original!M1425</f>
        <v>10</v>
      </c>
      <c r="L1425" s="20">
        <f>IF(RIGHT(Original!N1425,3)="â‚¬",LEFT(Original!N1425,(LEN(Original!N1425)-3)),Original!N1425)</f>
        <v>1000</v>
      </c>
      <c r="M1425" s="21">
        <f t="shared" si="112"/>
        <v>1000</v>
      </c>
      <c r="N1425" s="5">
        <f t="shared" si="113"/>
        <v>1000</v>
      </c>
      <c r="O1425" s="5">
        <f t="shared" si="114"/>
        <v>1000</v>
      </c>
      <c r="P1425" s="22" t="str">
        <f>IF(Original!O1425="mÃ¤nnlich","0",IF(Original!O1425="weiblich","1",""))</f>
        <v>0</v>
      </c>
      <c r="Q1425" s="22">
        <f>IFERROR(INDEX(Alter!$B$1:$B$7,MATCH(LEFT(Original!P1425,5),Alter!$A$1:$A$7,0)),"")</f>
        <v>3</v>
      </c>
      <c r="R1425" s="23">
        <f>IFERROR(INDEX(Abschluss!$B$1:$B$10,MATCH(Original!Q1425,Abschluss!$A$1:$A$10,0)),"")</f>
        <v>8</v>
      </c>
      <c r="S1425" s="23">
        <f>IFERROR(INDEX(Tätigkeit!$B$1:$B$10,MATCH(Original!R1425,Tätigkeit!$A$1:$A$10,0)),"")</f>
        <v>2</v>
      </c>
      <c r="T1425" s="23">
        <f>IFERROR(INDEX(Berufsfeld!$B$1:$B$16,MATCH(Original!S1425,Berufsfeld!$A$1:$A$16,0)),"")</f>
        <v>1</v>
      </c>
      <c r="U1425" s="23" t="str">
        <f>IFERROR(INDEX(Studium!$B$1:$B$11,MATCH(Original!T1425,Studium!$A$1:$A$11,0)),"")</f>
        <v/>
      </c>
      <c r="V1425" s="24">
        <f>IFERROR(INDEX(Einkommen!$B$1:$B$17,MATCH(Original!U1425,Einkommen!$A$1:$A$17,0)),"")</f>
        <v>7</v>
      </c>
      <c r="W1425" s="24">
        <f>IF(Original!V1425="","",Original!V1425+1)</f>
        <v>7</v>
      </c>
      <c r="X1425" s="24">
        <f>IF(Original!W1425="","",Original!W1425+1)</f>
        <v>7</v>
      </c>
      <c r="Y1425" s="25">
        <f>IF(Original!X1425="ja",1,IF(Original!X1425="nein",0,""))</f>
        <v>1</v>
      </c>
      <c r="Z1425" s="25">
        <f>IF(Original!Y1425="ja",0,IF(Original!Y1425="nein",1,""))</f>
        <v>0</v>
      </c>
      <c r="AA1425" s="25">
        <f>IF(OR(Original!Z1425="Meine Meinung zu Amazon hat meine Entscheidung im ersten Teil des Fragebogens nicht beeinflusst.",neu!C1425=0),0,IF(AND(Original!Z1425="Ich habe mich wegen meiner Amazon-Vorbehalte im ersten Teil des Fragebogens fÃ¼r das Spenden entschieden.",neu!C1425=1),1,""))</f>
        <v>0</v>
      </c>
      <c r="AB1425" s="19"/>
    </row>
    <row r="1426" spans="1:28" x14ac:dyDescent="0.3">
      <c r="A1426" s="17">
        <f>IF(ISBLANK(Original!C1426),1,0)</f>
        <v>0</v>
      </c>
      <c r="B1426" s="2" t="str">
        <f>MID(Original!D1426,8,1)&amp;MID(Original!F1426,8,1)</f>
        <v>B</v>
      </c>
      <c r="C1426" s="17">
        <f t="shared" si="110"/>
        <v>0</v>
      </c>
      <c r="D1426" s="18">
        <f>Original!G1426+1</f>
        <v>4</v>
      </c>
      <c r="E1426" s="18">
        <f>Original!H1426+1</f>
        <v>5</v>
      </c>
      <c r="F1426" s="18">
        <f>10-Original!I1426+1</f>
        <v>4</v>
      </c>
      <c r="G1426" s="18">
        <f>Original!J1426+1</f>
        <v>6</v>
      </c>
      <c r="H1426" s="18">
        <f>Original!K1426+1</f>
        <v>3</v>
      </c>
      <c r="I1426" s="18">
        <f>10-Original!L1426+1</f>
        <v>4</v>
      </c>
      <c r="J1426" s="4">
        <f t="shared" si="111"/>
        <v>4.333333333333333</v>
      </c>
      <c r="K1426" s="18">
        <f>Original!M1426</f>
        <v>5</v>
      </c>
      <c r="L1426" s="20" t="str">
        <f>IF(RIGHT(Original!N1426,3)="â‚¬",LEFT(Original!N1426,(LEN(Original!N1426)-3)),Original!N1426)</f>
        <v>150</v>
      </c>
      <c r="M1426" s="21" t="str">
        <f t="shared" si="112"/>
        <v>150</v>
      </c>
      <c r="N1426" s="5" t="str">
        <f t="shared" si="113"/>
        <v>150</v>
      </c>
      <c r="O1426" s="5">
        <f t="shared" si="114"/>
        <v>150</v>
      </c>
      <c r="P1426" s="22" t="str">
        <f>IF(Original!O1426="mÃ¤nnlich","0",IF(Original!O1426="weiblich","1",""))</f>
        <v>1</v>
      </c>
      <c r="Q1426" s="22">
        <f>IFERROR(INDEX(Alter!$B$1:$B$7,MATCH(LEFT(Original!P1426,5),Alter!$A$1:$A$7,0)),"")</f>
        <v>2</v>
      </c>
      <c r="R1426" s="23">
        <f>IFERROR(INDEX(Abschluss!$B$1:$B$10,MATCH(Original!Q1426,Abschluss!$A$1:$A$10,0)),"")</f>
        <v>4</v>
      </c>
      <c r="S1426" s="23">
        <f>IFERROR(INDEX(Tätigkeit!$B$1:$B$10,MATCH(Original!R1426,Tätigkeit!$A$1:$A$10,0)),"")</f>
        <v>1</v>
      </c>
      <c r="T1426" s="23">
        <f>IFERROR(INDEX(Berufsfeld!$B$1:$B$16,MATCH(Original!S1426,Berufsfeld!$A$1:$A$16,0)),"")</f>
        <v>1</v>
      </c>
      <c r="U1426" s="23">
        <f>IFERROR(INDEX(Studium!$B$1:$B$11,MATCH(Original!T1426,Studium!$A$1:$A$11,0)),"")</f>
        <v>7</v>
      </c>
      <c r="V1426" s="24">
        <f>IFERROR(INDEX(Einkommen!$B$1:$B$17,MATCH(Original!U1426,Einkommen!$A$1:$A$17,0)),"")</f>
        <v>2</v>
      </c>
      <c r="W1426" s="24">
        <f>IF(Original!V1426="","",Original!V1426+1)</f>
        <v>3</v>
      </c>
      <c r="X1426" s="24">
        <f>IF(Original!W1426="","",Original!W1426+1)</f>
        <v>5</v>
      </c>
      <c r="Y1426" s="25">
        <f>IF(Original!X1426="ja",1,IF(Original!X1426="nein",0,""))</f>
        <v>1</v>
      </c>
      <c r="Z1426" s="25">
        <f>IF(Original!Y1426="ja",0,IF(Original!Y1426="nein",1,""))</f>
        <v>0</v>
      </c>
      <c r="AA1426" s="25">
        <f>IF(OR(Original!Z1426="Meine Meinung zu Amazon hat meine Entscheidung im ersten Teil des Fragebogens nicht beeinflusst.",neu!C1426=0),0,IF(AND(Original!Z1426="Ich habe mich wegen meiner Amazon-Vorbehalte im ersten Teil des Fragebogens fÃ¼r das Spenden entschieden.",neu!C1426=1),1,""))</f>
        <v>0</v>
      </c>
      <c r="AB1426" s="19"/>
    </row>
    <row r="1427" spans="1:28" x14ac:dyDescent="0.3">
      <c r="A1427" s="17">
        <f>IF(ISBLANK(Original!C1427),1,0)</f>
        <v>0</v>
      </c>
      <c r="B1427" s="2" t="str">
        <f>MID(Original!D1427,8,1)&amp;MID(Original!F1427,8,1)</f>
        <v>A</v>
      </c>
      <c r="C1427" s="17">
        <f t="shared" si="110"/>
        <v>1</v>
      </c>
      <c r="D1427" s="18">
        <f>Original!G1427+1</f>
        <v>5</v>
      </c>
      <c r="E1427" s="18">
        <f>Original!H1427+1</f>
        <v>8</v>
      </c>
      <c r="F1427" s="18">
        <f>10-Original!I1427+1</f>
        <v>4</v>
      </c>
      <c r="G1427" s="18">
        <f>Original!J1427+1</f>
        <v>6</v>
      </c>
      <c r="H1427" s="18">
        <f>Original!K1427+1</f>
        <v>1</v>
      </c>
      <c r="I1427" s="18">
        <f>10-Original!L1427+1</f>
        <v>9</v>
      </c>
      <c r="J1427" s="4">
        <f t="shared" si="111"/>
        <v>5.5</v>
      </c>
      <c r="K1427" s="18">
        <f>Original!M1427</f>
        <v>8</v>
      </c>
      <c r="L1427" s="20">
        <f>IF(RIGHT(Original!N1427,3)="â‚¬",LEFT(Original!N1427,(LEN(Original!N1427)-3)),Original!N1427)</f>
        <v>900</v>
      </c>
      <c r="M1427" s="21">
        <f t="shared" si="112"/>
        <v>900</v>
      </c>
      <c r="N1427" s="5">
        <f t="shared" si="113"/>
        <v>900</v>
      </c>
      <c r="O1427" s="5">
        <f t="shared" si="114"/>
        <v>900</v>
      </c>
      <c r="P1427" s="22" t="str">
        <f>IF(Original!O1427="mÃ¤nnlich","0",IF(Original!O1427="weiblich","1",""))</f>
        <v>1</v>
      </c>
      <c r="Q1427" s="22">
        <f>IFERROR(INDEX(Alter!$B$1:$B$7,MATCH(LEFT(Original!P1427,5),Alter!$A$1:$A$7,0)),"")</f>
        <v>5</v>
      </c>
      <c r="R1427" s="23">
        <f>IFERROR(INDEX(Abschluss!$B$1:$B$10,MATCH(Original!Q1427,Abschluss!$A$1:$A$10,0)),"")</f>
        <v>3</v>
      </c>
      <c r="S1427" s="23">
        <f>IFERROR(INDEX(Tätigkeit!$B$1:$B$10,MATCH(Original!R1427,Tätigkeit!$A$1:$A$10,0)),"")</f>
        <v>8</v>
      </c>
      <c r="T1427" s="23">
        <f>IFERROR(INDEX(Berufsfeld!$B$1:$B$16,MATCH(Original!S1427,Berufsfeld!$A$1:$A$16,0)),"")</f>
        <v>3</v>
      </c>
      <c r="U1427" s="23" t="str">
        <f>IFERROR(INDEX(Studium!$B$1:$B$11,MATCH(Original!T1427,Studium!$A$1:$A$11,0)),"")</f>
        <v/>
      </c>
      <c r="V1427" s="24">
        <f>IFERROR(INDEX(Einkommen!$B$1:$B$17,MATCH(Original!U1427,Einkommen!$A$1:$A$17,0)),"")</f>
        <v>8</v>
      </c>
      <c r="W1427" s="24">
        <f>IF(Original!V1427="","",Original!V1427+1)</f>
        <v>5</v>
      </c>
      <c r="X1427" s="24">
        <f>IF(Original!W1427="","",Original!W1427+1)</f>
        <v>4</v>
      </c>
      <c r="Y1427" s="25">
        <f>IF(Original!X1427="ja",1,IF(Original!X1427="nein",0,""))</f>
        <v>1</v>
      </c>
      <c r="Z1427" s="25">
        <f>IF(Original!Y1427="ja",0,IF(Original!Y1427="nein",1,""))</f>
        <v>1</v>
      </c>
      <c r="AA1427" s="25">
        <f>IF(OR(Original!Z1427="Meine Meinung zu Amazon hat meine Entscheidung im ersten Teil des Fragebogens nicht beeinflusst.",neu!C1427=0),0,IF(AND(Original!Z1427="Ich habe mich wegen meiner Amazon-Vorbehalte im ersten Teil des Fragebogens fÃ¼r das Spenden entschieden.",neu!C1427=1),1,""))</f>
        <v>0</v>
      </c>
      <c r="AB1427" s="19"/>
    </row>
    <row r="1428" spans="1:28" x14ac:dyDescent="0.3">
      <c r="A1428" s="17">
        <f>IF(ISBLANK(Original!C1428),1,0)</f>
        <v>1</v>
      </c>
      <c r="B1428" s="2" t="str">
        <f>MID(Original!D1428,8,1)&amp;MID(Original!F1428,8,1)</f>
        <v>A</v>
      </c>
      <c r="C1428" s="17">
        <f t="shared" si="110"/>
        <v>1</v>
      </c>
      <c r="D1428" s="18">
        <f>Original!G1428+1</f>
        <v>3</v>
      </c>
      <c r="E1428" s="18">
        <f>Original!H1428+1</f>
        <v>9</v>
      </c>
      <c r="F1428" s="18">
        <f>10-Original!I1428+1</f>
        <v>2</v>
      </c>
      <c r="G1428" s="18">
        <f>Original!J1428+1</f>
        <v>3</v>
      </c>
      <c r="H1428" s="18">
        <f>Original!K1428+1</f>
        <v>2</v>
      </c>
      <c r="I1428" s="18">
        <f>10-Original!L1428+1</f>
        <v>3</v>
      </c>
      <c r="J1428" s="4">
        <f t="shared" si="111"/>
        <v>3.6666666666666665</v>
      </c>
      <c r="K1428" s="18">
        <f>Original!M1428</f>
        <v>9</v>
      </c>
      <c r="L1428" s="20">
        <f>IF(RIGHT(Original!N1428,3)="â‚¬",LEFT(Original!N1428,(LEN(Original!N1428)-3)),Original!N1428)</f>
        <v>500</v>
      </c>
      <c r="M1428" s="21">
        <f t="shared" si="112"/>
        <v>500</v>
      </c>
      <c r="N1428" s="5">
        <f t="shared" si="113"/>
        <v>500</v>
      </c>
      <c r="O1428" s="5">
        <f t="shared" si="114"/>
        <v>500</v>
      </c>
      <c r="P1428" s="22" t="str">
        <f>IF(Original!O1428="mÃ¤nnlich","0",IF(Original!O1428="weiblich","1",""))</f>
        <v>1</v>
      </c>
      <c r="Q1428" s="22">
        <f>IFERROR(INDEX(Alter!$B$1:$B$7,MATCH(LEFT(Original!P1428,5),Alter!$A$1:$A$7,0)),"")</f>
        <v>2</v>
      </c>
      <c r="R1428" s="23">
        <f>IFERROR(INDEX(Abschluss!$B$1:$B$10,MATCH(Original!Q1428,Abschluss!$A$1:$A$10,0)),"")</f>
        <v>7</v>
      </c>
      <c r="S1428" s="23">
        <f>IFERROR(INDEX(Tätigkeit!$B$1:$B$10,MATCH(Original!R1428,Tätigkeit!$A$1:$A$10,0)),"")</f>
        <v>1</v>
      </c>
      <c r="T1428" s="23">
        <f>IFERROR(INDEX(Berufsfeld!$B$1:$B$16,MATCH(Original!S1428,Berufsfeld!$A$1:$A$16,0)),"")</f>
        <v>12</v>
      </c>
      <c r="U1428" s="23">
        <f>IFERROR(INDEX(Studium!$B$1:$B$11,MATCH(Original!T1428,Studium!$A$1:$A$11,0)),"")</f>
        <v>10</v>
      </c>
      <c r="V1428" s="24">
        <f>IFERROR(INDEX(Einkommen!$B$1:$B$17,MATCH(Original!U1428,Einkommen!$A$1:$A$17,0)),"")</f>
        <v>2</v>
      </c>
      <c r="W1428" s="24">
        <f>IF(Original!V1428="","",Original!V1428+1)</f>
        <v>7</v>
      </c>
      <c r="X1428" s="24">
        <f>IF(Original!W1428="","",Original!W1428+1)</f>
        <v>2</v>
      </c>
      <c r="Y1428" s="25">
        <f>IF(Original!X1428="ja",1,IF(Original!X1428="nein",0,""))</f>
        <v>1</v>
      </c>
      <c r="Z1428" s="25">
        <f>IF(Original!Y1428="ja",0,IF(Original!Y1428="nein",1,""))</f>
        <v>0</v>
      </c>
      <c r="AA1428" s="25">
        <f>IF(OR(Original!Z1428="Meine Meinung zu Amazon hat meine Entscheidung im ersten Teil des Fragebogens nicht beeinflusst.",neu!C1428=0),0,IF(AND(Original!Z1428="Ich habe mich wegen meiner Amazon-Vorbehalte im ersten Teil des Fragebogens fÃ¼r das Spenden entschieden.",neu!C1428=1),1,""))</f>
        <v>0</v>
      </c>
      <c r="AB1428" s="19"/>
    </row>
    <row r="1429" spans="1:28" x14ac:dyDescent="0.3">
      <c r="A1429" s="17">
        <f>IF(ISBLANK(Original!C1429),1,0)</f>
        <v>0</v>
      </c>
      <c r="B1429" s="2" t="str">
        <f>MID(Original!D1429,8,1)&amp;MID(Original!F1429,8,1)</f>
        <v>A</v>
      </c>
      <c r="C1429" s="17">
        <f t="shared" si="110"/>
        <v>1</v>
      </c>
      <c r="D1429" s="18">
        <f>Original!G1429+1</f>
        <v>10</v>
      </c>
      <c r="E1429" s="18">
        <f>Original!H1429+1</f>
        <v>4</v>
      </c>
      <c r="F1429" s="18">
        <f>10-Original!I1429+1</f>
        <v>2</v>
      </c>
      <c r="G1429" s="18">
        <f>Original!J1429+1</f>
        <v>8</v>
      </c>
      <c r="H1429" s="18">
        <f>Original!K1429+1</f>
        <v>3</v>
      </c>
      <c r="I1429" s="18">
        <f>10-Original!L1429+1</f>
        <v>6</v>
      </c>
      <c r="J1429" s="4">
        <f t="shared" si="111"/>
        <v>5.5</v>
      </c>
      <c r="K1429" s="18">
        <f>Original!M1429</f>
        <v>8</v>
      </c>
      <c r="L1429" s="20" t="str">
        <f>IF(RIGHT(Original!N1429,3)="â‚¬",LEFT(Original!N1429,(LEN(Original!N1429)-3)),Original!N1429)</f>
        <v>50</v>
      </c>
      <c r="M1429" s="21" t="str">
        <f t="shared" si="112"/>
        <v>50</v>
      </c>
      <c r="N1429" s="5" t="str">
        <f t="shared" si="113"/>
        <v>50</v>
      </c>
      <c r="O1429" s="5">
        <f t="shared" si="114"/>
        <v>50</v>
      </c>
      <c r="P1429" s="22" t="str">
        <f>IF(Original!O1429="mÃ¤nnlich","0",IF(Original!O1429="weiblich","1",""))</f>
        <v>1</v>
      </c>
      <c r="Q1429" s="22">
        <f>IFERROR(INDEX(Alter!$B$1:$B$7,MATCH(LEFT(Original!P1429,5),Alter!$A$1:$A$7,0)),"")</f>
        <v>2</v>
      </c>
      <c r="R1429" s="23">
        <f>IFERROR(INDEX(Abschluss!$B$1:$B$10,MATCH(Original!Q1429,Abschluss!$A$1:$A$10,0)),"")</f>
        <v>4</v>
      </c>
      <c r="S1429" s="23">
        <f>IFERROR(INDEX(Tätigkeit!$B$1:$B$10,MATCH(Original!R1429,Tätigkeit!$A$1:$A$10,0)),"")</f>
        <v>1</v>
      </c>
      <c r="T1429" s="23">
        <f>IFERROR(INDEX(Berufsfeld!$B$1:$B$16,MATCH(Original!S1429,Berufsfeld!$A$1:$A$16,0)),"")</f>
        <v>4</v>
      </c>
      <c r="U1429" s="23">
        <f>IFERROR(INDEX(Studium!$B$1:$B$11,MATCH(Original!T1429,Studium!$A$1:$A$11,0)),"")</f>
        <v>3</v>
      </c>
      <c r="V1429" s="24">
        <f>IFERROR(INDEX(Einkommen!$B$1:$B$17,MATCH(Original!U1429,Einkommen!$A$1:$A$17,0)),"")</f>
        <v>2</v>
      </c>
      <c r="W1429" s="24">
        <f>IF(Original!V1429="","",Original!V1429+1)</f>
        <v>5</v>
      </c>
      <c r="X1429" s="24">
        <f>IF(Original!W1429="","",Original!W1429+1)</f>
        <v>4</v>
      </c>
      <c r="Y1429" s="25">
        <f>IF(Original!X1429="ja",1,IF(Original!X1429="nein",0,""))</f>
        <v>0</v>
      </c>
      <c r="Z1429" s="25">
        <f>IF(Original!Y1429="ja",0,IF(Original!Y1429="nein",1,""))</f>
        <v>1</v>
      </c>
      <c r="AA1429" s="25">
        <f>IF(OR(Original!Z1429="Meine Meinung zu Amazon hat meine Entscheidung im ersten Teil des Fragebogens nicht beeinflusst.",neu!C1429=0),0,IF(AND(Original!Z1429="Ich habe mich wegen meiner Amazon-Vorbehalte im ersten Teil des Fragebogens fÃ¼r das Spenden entschieden.",neu!C1429=1),1,""))</f>
        <v>0</v>
      </c>
      <c r="AB1429" s="19"/>
    </row>
    <row r="1430" spans="1:28" x14ac:dyDescent="0.3">
      <c r="A1430" s="17">
        <f>IF(ISBLANK(Original!C1430),1,0)</f>
        <v>0</v>
      </c>
      <c r="B1430" s="2" t="str">
        <f>MID(Original!D1430,8,1)&amp;MID(Original!F1430,8,1)</f>
        <v>A</v>
      </c>
      <c r="C1430" s="17">
        <f t="shared" si="110"/>
        <v>1</v>
      </c>
      <c r="D1430" s="18">
        <f>Original!G1430+1</f>
        <v>4</v>
      </c>
      <c r="E1430" s="18">
        <f>Original!H1430+1</f>
        <v>10</v>
      </c>
      <c r="F1430" s="18">
        <f>10-Original!I1430+1</f>
        <v>9</v>
      </c>
      <c r="G1430" s="18">
        <f>Original!J1430+1</f>
        <v>5</v>
      </c>
      <c r="H1430" s="18">
        <f>Original!K1430+1</f>
        <v>6</v>
      </c>
      <c r="I1430" s="18">
        <f>10-Original!L1430+1</f>
        <v>11</v>
      </c>
      <c r="J1430" s="4">
        <f t="shared" si="111"/>
        <v>7.5</v>
      </c>
      <c r="K1430" s="18">
        <f>Original!M1430</f>
        <v>10</v>
      </c>
      <c r="L1430" s="20" t="str">
        <f>IF(RIGHT(Original!N1430,3)="â‚¬",LEFT(Original!N1430,(LEN(Original!N1430)-3)),Original!N1430)</f>
        <v xml:space="preserve">0 </v>
      </c>
      <c r="M1430" s="21" t="str">
        <f t="shared" si="112"/>
        <v xml:space="preserve">0 </v>
      </c>
      <c r="N1430" s="5" t="str">
        <f t="shared" si="113"/>
        <v xml:space="preserve">0 </v>
      </c>
      <c r="O1430" s="5">
        <f t="shared" si="114"/>
        <v>0</v>
      </c>
      <c r="P1430" s="22" t="str">
        <f>IF(Original!O1430="mÃ¤nnlich","0",IF(Original!O1430="weiblich","1",""))</f>
        <v>0</v>
      </c>
      <c r="Q1430" s="22">
        <f>IFERROR(INDEX(Alter!$B$1:$B$7,MATCH(LEFT(Original!P1430,5),Alter!$A$1:$A$7,0)),"")</f>
        <v>2</v>
      </c>
      <c r="R1430" s="23">
        <f>IFERROR(INDEX(Abschluss!$B$1:$B$10,MATCH(Original!Q1430,Abschluss!$A$1:$A$10,0)),"")</f>
        <v>4</v>
      </c>
      <c r="S1430" s="23">
        <f>IFERROR(INDEX(Tätigkeit!$B$1:$B$10,MATCH(Original!R1430,Tätigkeit!$A$1:$A$10,0)),"")</f>
        <v>1</v>
      </c>
      <c r="T1430" s="23">
        <f>IFERROR(INDEX(Berufsfeld!$B$1:$B$16,MATCH(Original!S1430,Berufsfeld!$A$1:$A$16,0)),"")</f>
        <v>1</v>
      </c>
      <c r="U1430" s="23">
        <f>IFERROR(INDEX(Studium!$B$1:$B$11,MATCH(Original!T1430,Studium!$A$1:$A$11,0)),"")</f>
        <v>7</v>
      </c>
      <c r="V1430" s="24">
        <f>IFERROR(INDEX(Einkommen!$B$1:$B$17,MATCH(Original!U1430,Einkommen!$A$1:$A$17,0)),"")</f>
        <v>2</v>
      </c>
      <c r="W1430" s="24">
        <f>IF(Original!V1430="","",Original!V1430+1)</f>
        <v>7</v>
      </c>
      <c r="X1430" s="24">
        <f>IF(Original!W1430="","",Original!W1430+1)</f>
        <v>3</v>
      </c>
      <c r="Y1430" s="25">
        <f>IF(Original!X1430="ja",1,IF(Original!X1430="nein",0,""))</f>
        <v>1</v>
      </c>
      <c r="Z1430" s="25">
        <f>IF(Original!Y1430="ja",0,IF(Original!Y1430="nein",1,""))</f>
        <v>0</v>
      </c>
      <c r="AA1430" s="25">
        <f>IF(OR(Original!Z1430="Meine Meinung zu Amazon hat meine Entscheidung im ersten Teil des Fragebogens nicht beeinflusst.",neu!C1430=0),0,IF(AND(Original!Z1430="Ich habe mich wegen meiner Amazon-Vorbehalte im ersten Teil des Fragebogens fÃ¼r das Spenden entschieden.",neu!C1430=1),1,""))</f>
        <v>0</v>
      </c>
      <c r="AB1430" s="19"/>
    </row>
    <row r="1431" spans="1:28" x14ac:dyDescent="0.3">
      <c r="A1431" s="17">
        <f>IF(ISBLANK(Original!C1431),1,0)</f>
        <v>1</v>
      </c>
      <c r="B1431" s="2" t="str">
        <f>MID(Original!D1431,8,1)&amp;MID(Original!F1431,8,1)</f>
        <v>A</v>
      </c>
      <c r="C1431" s="17">
        <f t="shared" si="110"/>
        <v>1</v>
      </c>
      <c r="D1431" s="18">
        <f>Original!G1431+1</f>
        <v>6</v>
      </c>
      <c r="E1431" s="18">
        <f>Original!H1431+1</f>
        <v>8</v>
      </c>
      <c r="F1431" s="18">
        <f>10-Original!I1431+1</f>
        <v>6</v>
      </c>
      <c r="G1431" s="18">
        <f>Original!J1431+1</f>
        <v>5</v>
      </c>
      <c r="H1431" s="18">
        <f>Original!K1431+1</f>
        <v>6</v>
      </c>
      <c r="I1431" s="18">
        <f>10-Original!L1431+1</f>
        <v>7</v>
      </c>
      <c r="J1431" s="4">
        <f t="shared" si="111"/>
        <v>6.333333333333333</v>
      </c>
      <c r="K1431" s="18">
        <f>Original!M1431</f>
        <v>7</v>
      </c>
      <c r="L1431" s="20">
        <f>IF(RIGHT(Original!N1431,3)="â‚¬",LEFT(Original!N1431,(LEN(Original!N1431)-3)),Original!N1431)</f>
        <v>250</v>
      </c>
      <c r="M1431" s="21">
        <f t="shared" si="112"/>
        <v>250</v>
      </c>
      <c r="N1431" s="5">
        <f t="shared" si="113"/>
        <v>250</v>
      </c>
      <c r="O1431" s="5">
        <f t="shared" si="114"/>
        <v>250</v>
      </c>
      <c r="P1431" s="22" t="str">
        <f>IF(Original!O1431="mÃ¤nnlich","0",IF(Original!O1431="weiblich","1",""))</f>
        <v>1</v>
      </c>
      <c r="Q1431" s="22">
        <f>IFERROR(INDEX(Alter!$B$1:$B$7,MATCH(LEFT(Original!P1431,5),Alter!$A$1:$A$7,0)),"")</f>
        <v>4</v>
      </c>
      <c r="R1431" s="23">
        <f>IFERROR(INDEX(Abschluss!$B$1:$B$10,MATCH(Original!Q1431,Abschluss!$A$1:$A$10,0)),"")</f>
        <v>7</v>
      </c>
      <c r="S1431" s="23">
        <f>IFERROR(INDEX(Tätigkeit!$B$1:$B$10,MATCH(Original!R1431,Tätigkeit!$A$1:$A$10,0)),"")</f>
        <v>1</v>
      </c>
      <c r="T1431" s="23">
        <f>IFERROR(INDEX(Berufsfeld!$B$1:$B$16,MATCH(Original!S1431,Berufsfeld!$A$1:$A$16,0)),"")</f>
        <v>11</v>
      </c>
      <c r="U1431" s="23">
        <f>IFERROR(INDEX(Studium!$B$1:$B$11,MATCH(Original!T1431,Studium!$A$1:$A$11,0)),"")</f>
        <v>9</v>
      </c>
      <c r="V1431" s="24">
        <f>IFERROR(INDEX(Einkommen!$B$1:$B$17,MATCH(Original!U1431,Einkommen!$A$1:$A$17,0)),"")</f>
        <v>3</v>
      </c>
      <c r="W1431" s="24">
        <f>IF(Original!V1431="","",Original!V1431+1)</f>
        <v>5</v>
      </c>
      <c r="X1431" s="24">
        <f>IF(Original!W1431="","",Original!W1431+1)</f>
        <v>3</v>
      </c>
      <c r="Y1431" s="25">
        <f>IF(Original!X1431="ja",1,IF(Original!X1431="nein",0,""))</f>
        <v>1</v>
      </c>
      <c r="Z1431" s="25">
        <f>IF(Original!Y1431="ja",0,IF(Original!Y1431="nein",1,""))</f>
        <v>0</v>
      </c>
      <c r="AA1431" s="25">
        <f>IF(OR(Original!Z1431="Meine Meinung zu Amazon hat meine Entscheidung im ersten Teil des Fragebogens nicht beeinflusst.",neu!C1431=0),0,IF(AND(Original!Z1431="Ich habe mich wegen meiner Amazon-Vorbehalte im ersten Teil des Fragebogens fÃ¼r das Spenden entschieden.",neu!C1431=1),1,""))</f>
        <v>0</v>
      </c>
      <c r="AB1431" s="19"/>
    </row>
    <row r="1432" spans="1:28" x14ac:dyDescent="0.3">
      <c r="A1432" s="17">
        <f>IF(ISBLANK(Original!C1432),1,0)</f>
        <v>0</v>
      </c>
      <c r="B1432" s="2" t="str">
        <f>MID(Original!D1432,8,1)&amp;MID(Original!F1432,8,1)</f>
        <v>B</v>
      </c>
      <c r="C1432" s="17">
        <f t="shared" si="110"/>
        <v>0</v>
      </c>
      <c r="D1432" s="18">
        <f>Original!G1432+1</f>
        <v>3</v>
      </c>
      <c r="E1432" s="18">
        <f>Original!H1432+1</f>
        <v>5</v>
      </c>
      <c r="F1432" s="18">
        <f>10-Original!I1432+1</f>
        <v>7</v>
      </c>
      <c r="G1432" s="18">
        <f>Original!J1432+1</f>
        <v>3</v>
      </c>
      <c r="H1432" s="18">
        <f>Original!K1432+1</f>
        <v>2</v>
      </c>
      <c r="I1432" s="18">
        <f>10-Original!L1432+1</f>
        <v>3</v>
      </c>
      <c r="J1432" s="4">
        <f t="shared" si="111"/>
        <v>3.8333333333333335</v>
      </c>
      <c r="K1432" s="18">
        <f>Original!M1432</f>
        <v>8</v>
      </c>
      <c r="L1432" s="20">
        <f>IF(RIGHT(Original!N1432,3)="â‚¬",LEFT(Original!N1432,(LEN(Original!N1432)-3)),Original!N1432)</f>
        <v>300</v>
      </c>
      <c r="M1432" s="21">
        <f t="shared" si="112"/>
        <v>300</v>
      </c>
      <c r="N1432" s="5">
        <f t="shared" si="113"/>
        <v>300</v>
      </c>
      <c r="O1432" s="5">
        <f t="shared" si="114"/>
        <v>300</v>
      </c>
      <c r="P1432" s="22" t="str">
        <f>IF(Original!O1432="mÃ¤nnlich","0",IF(Original!O1432="weiblich","1",""))</f>
        <v>0</v>
      </c>
      <c r="Q1432" s="22">
        <f>IFERROR(INDEX(Alter!$B$1:$B$7,MATCH(LEFT(Original!P1432,5),Alter!$A$1:$A$7,0)),"")</f>
        <v>2</v>
      </c>
      <c r="R1432" s="23">
        <f>IFERROR(INDEX(Abschluss!$B$1:$B$10,MATCH(Original!Q1432,Abschluss!$A$1:$A$10,0)),"")</f>
        <v>4</v>
      </c>
      <c r="S1432" s="23">
        <f>IFERROR(INDEX(Tätigkeit!$B$1:$B$10,MATCH(Original!R1432,Tätigkeit!$A$1:$A$10,0)),"")</f>
        <v>1</v>
      </c>
      <c r="T1432" s="23">
        <f>IFERROR(INDEX(Berufsfeld!$B$1:$B$16,MATCH(Original!S1432,Berufsfeld!$A$1:$A$16,0)),"")</f>
        <v>4</v>
      </c>
      <c r="U1432" s="23">
        <f>IFERROR(INDEX(Studium!$B$1:$B$11,MATCH(Original!T1432,Studium!$A$1:$A$11,0)),"")</f>
        <v>4</v>
      </c>
      <c r="V1432" s="24">
        <f>IFERROR(INDEX(Einkommen!$B$1:$B$17,MATCH(Original!U1432,Einkommen!$A$1:$A$17,0)),"")</f>
        <v>1</v>
      </c>
      <c r="W1432" s="24">
        <f>IF(Original!V1432="","",Original!V1432+1)</f>
        <v>3</v>
      </c>
      <c r="X1432" s="24">
        <f>IF(Original!W1432="","",Original!W1432+1)</f>
        <v>4</v>
      </c>
      <c r="Y1432" s="25">
        <f>IF(Original!X1432="ja",1,IF(Original!X1432="nein",0,""))</f>
        <v>1</v>
      </c>
      <c r="Z1432" s="25">
        <f>IF(Original!Y1432="ja",0,IF(Original!Y1432="nein",1,""))</f>
        <v>0</v>
      </c>
      <c r="AA1432" s="25">
        <f>IF(OR(Original!Z1432="Meine Meinung zu Amazon hat meine Entscheidung im ersten Teil des Fragebogens nicht beeinflusst.",neu!C1432=0),0,IF(AND(Original!Z1432="Ich habe mich wegen meiner Amazon-Vorbehalte im ersten Teil des Fragebogens fÃ¼r das Spenden entschieden.",neu!C1432=1),1,""))</f>
        <v>0</v>
      </c>
      <c r="AB1432" s="19"/>
    </row>
    <row r="1433" spans="1:28" x14ac:dyDescent="0.3">
      <c r="A1433" s="17">
        <f>IF(ISBLANK(Original!C1433),1,0)</f>
        <v>0</v>
      </c>
      <c r="B1433" s="2" t="str">
        <f>MID(Original!D1433,8,1)&amp;MID(Original!F1433,8,1)</f>
        <v>A</v>
      </c>
      <c r="C1433" s="17">
        <f t="shared" si="110"/>
        <v>1</v>
      </c>
      <c r="D1433" s="18">
        <f>Original!G1433+1</f>
        <v>9</v>
      </c>
      <c r="E1433" s="18">
        <f>Original!H1433+1</f>
        <v>8</v>
      </c>
      <c r="F1433" s="18">
        <f>10-Original!I1433+1</f>
        <v>4</v>
      </c>
      <c r="G1433" s="18">
        <f>Original!J1433+1</f>
        <v>8</v>
      </c>
      <c r="H1433" s="18">
        <f>Original!K1433+1</f>
        <v>6</v>
      </c>
      <c r="I1433" s="18">
        <f>10-Original!L1433+1</f>
        <v>5</v>
      </c>
      <c r="J1433" s="4">
        <f t="shared" si="111"/>
        <v>6.666666666666667</v>
      </c>
      <c r="K1433" s="18">
        <f>Original!M1433</f>
        <v>4</v>
      </c>
      <c r="L1433" s="20">
        <f>IF(RIGHT(Original!N1433,3)="â‚¬",LEFT(Original!N1433,(LEN(Original!N1433)-3)),Original!N1433)</f>
        <v>100</v>
      </c>
      <c r="M1433" s="21">
        <f t="shared" si="112"/>
        <v>100</v>
      </c>
      <c r="N1433" s="5">
        <f t="shared" si="113"/>
        <v>100</v>
      </c>
      <c r="O1433" s="5">
        <f t="shared" si="114"/>
        <v>100</v>
      </c>
      <c r="P1433" s="22" t="str">
        <f>IF(Original!O1433="mÃ¤nnlich","0",IF(Original!O1433="weiblich","1",""))</f>
        <v>0</v>
      </c>
      <c r="Q1433" s="22">
        <f>IFERROR(INDEX(Alter!$B$1:$B$7,MATCH(LEFT(Original!P1433,5),Alter!$A$1:$A$7,0)),"")</f>
        <v>2</v>
      </c>
      <c r="R1433" s="23">
        <f>IFERROR(INDEX(Abschluss!$B$1:$B$10,MATCH(Original!Q1433,Abschluss!$A$1:$A$10,0)),"")</f>
        <v>7</v>
      </c>
      <c r="S1433" s="23">
        <f>IFERROR(INDEX(Tätigkeit!$B$1:$B$10,MATCH(Original!R1433,Tätigkeit!$A$1:$A$10,0)),"")</f>
        <v>1</v>
      </c>
      <c r="T1433" s="23">
        <f>IFERROR(INDEX(Berufsfeld!$B$1:$B$16,MATCH(Original!S1433,Berufsfeld!$A$1:$A$16,0)),"")</f>
        <v>1</v>
      </c>
      <c r="U1433" s="23">
        <f>IFERROR(INDEX(Studium!$B$1:$B$11,MATCH(Original!T1433,Studium!$A$1:$A$11,0)),"")</f>
        <v>2</v>
      </c>
      <c r="V1433" s="24">
        <f>IFERROR(INDEX(Einkommen!$B$1:$B$17,MATCH(Original!U1433,Einkommen!$A$1:$A$17,0)),"")</f>
        <v>2</v>
      </c>
      <c r="W1433" s="24">
        <f>IF(Original!V1433="","",Original!V1433+1)</f>
        <v>5</v>
      </c>
      <c r="X1433" s="24">
        <f>IF(Original!W1433="","",Original!W1433+1)</f>
        <v>5</v>
      </c>
      <c r="Y1433" s="25">
        <f>IF(Original!X1433="ja",1,IF(Original!X1433="nein",0,""))</f>
        <v>1</v>
      </c>
      <c r="Z1433" s="25">
        <f>IF(Original!Y1433="ja",0,IF(Original!Y1433="nein",1,""))</f>
        <v>0</v>
      </c>
      <c r="AA1433" s="25">
        <f>IF(OR(Original!Z1433="Meine Meinung zu Amazon hat meine Entscheidung im ersten Teil des Fragebogens nicht beeinflusst.",neu!C1433=0),0,IF(AND(Original!Z1433="Ich habe mich wegen meiner Amazon-Vorbehalte im ersten Teil des Fragebogens fÃ¼r das Spenden entschieden.",neu!C1433=1),1,""))</f>
        <v>1</v>
      </c>
      <c r="AB1433" s="19"/>
    </row>
    <row r="1434" spans="1:28" x14ac:dyDescent="0.3">
      <c r="A1434" s="17">
        <f>IF(ISBLANK(Original!C1434),1,0)</f>
        <v>1</v>
      </c>
      <c r="B1434" s="2" t="str">
        <f>MID(Original!D1434,8,1)&amp;MID(Original!F1434,8,1)</f>
        <v>A</v>
      </c>
      <c r="C1434" s="17">
        <f t="shared" si="110"/>
        <v>1</v>
      </c>
      <c r="D1434" s="18">
        <f>Original!G1434+1</f>
        <v>9</v>
      </c>
      <c r="E1434" s="18">
        <f>Original!H1434+1</f>
        <v>7</v>
      </c>
      <c r="F1434" s="18">
        <f>10-Original!I1434+1</f>
        <v>3</v>
      </c>
      <c r="G1434" s="18">
        <f>Original!J1434+1</f>
        <v>8</v>
      </c>
      <c r="H1434" s="18">
        <f>Original!K1434+1</f>
        <v>4</v>
      </c>
      <c r="I1434" s="18">
        <f>10-Original!L1434+1</f>
        <v>5</v>
      </c>
      <c r="J1434" s="4">
        <f t="shared" si="111"/>
        <v>6</v>
      </c>
      <c r="K1434" s="18">
        <f>Original!M1434</f>
        <v>8</v>
      </c>
      <c r="L1434" s="20">
        <f>IF(RIGHT(Original!N1434,3)="â‚¬",LEFT(Original!N1434,(LEN(Original!N1434)-3)),Original!N1434)</f>
        <v>800</v>
      </c>
      <c r="M1434" s="21">
        <f t="shared" si="112"/>
        <v>800</v>
      </c>
      <c r="N1434" s="5">
        <f t="shared" si="113"/>
        <v>800</v>
      </c>
      <c r="O1434" s="5">
        <f t="shared" si="114"/>
        <v>800</v>
      </c>
      <c r="P1434" s="22" t="str">
        <f>IF(Original!O1434="mÃ¤nnlich","0",IF(Original!O1434="weiblich","1",""))</f>
        <v>1</v>
      </c>
      <c r="Q1434" s="22">
        <f>IFERROR(INDEX(Alter!$B$1:$B$7,MATCH(LEFT(Original!P1434,5),Alter!$A$1:$A$7,0)),"")</f>
        <v>2</v>
      </c>
      <c r="R1434" s="23">
        <f>IFERROR(INDEX(Abschluss!$B$1:$B$10,MATCH(Original!Q1434,Abschluss!$A$1:$A$10,0)),"")</f>
        <v>4</v>
      </c>
      <c r="S1434" s="23">
        <f>IFERROR(INDEX(Tätigkeit!$B$1:$B$10,MATCH(Original!R1434,Tätigkeit!$A$1:$A$10,0)),"")</f>
        <v>1</v>
      </c>
      <c r="T1434" s="23">
        <f>IFERROR(INDEX(Berufsfeld!$B$1:$B$16,MATCH(Original!S1434,Berufsfeld!$A$1:$A$16,0)),"")</f>
        <v>1</v>
      </c>
      <c r="U1434" s="23">
        <f>IFERROR(INDEX(Studium!$B$1:$B$11,MATCH(Original!T1434,Studium!$A$1:$A$11,0)),"")</f>
        <v>2</v>
      </c>
      <c r="V1434" s="24">
        <f>IFERROR(INDEX(Einkommen!$B$1:$B$17,MATCH(Original!U1434,Einkommen!$A$1:$A$17,0)),"")</f>
        <v>1</v>
      </c>
      <c r="W1434" s="24">
        <f>IF(Original!V1434="","",Original!V1434+1)</f>
        <v>4</v>
      </c>
      <c r="X1434" s="24">
        <f>IF(Original!W1434="","",Original!W1434+1)</f>
        <v>4</v>
      </c>
      <c r="Y1434" s="25">
        <f>IF(Original!X1434="ja",1,IF(Original!X1434="nein",0,""))</f>
        <v>1</v>
      </c>
      <c r="Z1434" s="25">
        <f>IF(Original!Y1434="ja",0,IF(Original!Y1434="nein",1,""))</f>
        <v>0</v>
      </c>
      <c r="AA1434" s="25">
        <f>IF(OR(Original!Z1434="Meine Meinung zu Amazon hat meine Entscheidung im ersten Teil des Fragebogens nicht beeinflusst.",neu!C1434=0),0,IF(AND(Original!Z1434="Ich habe mich wegen meiner Amazon-Vorbehalte im ersten Teil des Fragebogens fÃ¼r das Spenden entschieden.",neu!C1434=1),1,""))</f>
        <v>0</v>
      </c>
      <c r="AB1434" s="19"/>
    </row>
    <row r="1435" spans="1:28" x14ac:dyDescent="0.3">
      <c r="A1435" s="17">
        <f>IF(ISBLANK(Original!C1435),1,0)</f>
        <v>0</v>
      </c>
      <c r="B1435" s="2" t="str">
        <f>MID(Original!D1435,8,1)&amp;MID(Original!F1435,8,1)</f>
        <v>A</v>
      </c>
      <c r="C1435" s="17">
        <f t="shared" si="110"/>
        <v>1</v>
      </c>
      <c r="D1435" s="18">
        <f>Original!G1435+1</f>
        <v>4</v>
      </c>
      <c r="E1435" s="18">
        <f>Original!H1435+1</f>
        <v>5</v>
      </c>
      <c r="F1435" s="18">
        <f>10-Original!I1435+1</f>
        <v>5</v>
      </c>
      <c r="G1435" s="18">
        <f>Original!J1435+1</f>
        <v>4</v>
      </c>
      <c r="H1435" s="18">
        <f>Original!K1435+1</f>
        <v>3</v>
      </c>
      <c r="I1435" s="18">
        <f>10-Original!L1435+1</f>
        <v>3</v>
      </c>
      <c r="J1435" s="4">
        <f t="shared" si="111"/>
        <v>4</v>
      </c>
      <c r="K1435" s="18">
        <f>Original!M1435</f>
        <v>8</v>
      </c>
      <c r="L1435" s="20">
        <f>IF(RIGHT(Original!N1435,3)="â‚¬",LEFT(Original!N1435,(LEN(Original!N1435)-3)),Original!N1435)</f>
        <v>300</v>
      </c>
      <c r="M1435" s="21">
        <f t="shared" si="112"/>
        <v>300</v>
      </c>
      <c r="N1435" s="5">
        <f t="shared" si="113"/>
        <v>300</v>
      </c>
      <c r="O1435" s="5">
        <f t="shared" si="114"/>
        <v>300</v>
      </c>
      <c r="P1435" s="22" t="str">
        <f>IF(Original!O1435="mÃ¤nnlich","0",IF(Original!O1435="weiblich","1",""))</f>
        <v>0</v>
      </c>
      <c r="Q1435" s="22">
        <f>IFERROR(INDEX(Alter!$B$1:$B$7,MATCH(LEFT(Original!P1435,5),Alter!$A$1:$A$7,0)),"")</f>
        <v>3</v>
      </c>
      <c r="R1435" s="23">
        <f>IFERROR(INDEX(Abschluss!$B$1:$B$10,MATCH(Original!Q1435,Abschluss!$A$1:$A$10,0)),"")</f>
        <v>4</v>
      </c>
      <c r="S1435" s="23">
        <f>IFERROR(INDEX(Tätigkeit!$B$1:$B$10,MATCH(Original!R1435,Tätigkeit!$A$1:$A$10,0)),"")</f>
        <v>1</v>
      </c>
      <c r="T1435" s="23">
        <f>IFERROR(INDEX(Berufsfeld!$B$1:$B$16,MATCH(Original!S1435,Berufsfeld!$A$1:$A$16,0)),"")</f>
        <v>8</v>
      </c>
      <c r="U1435" s="23">
        <f>IFERROR(INDEX(Studium!$B$1:$B$11,MATCH(Original!T1435,Studium!$A$1:$A$11,0)),"")</f>
        <v>10</v>
      </c>
      <c r="V1435" s="24">
        <f>IFERROR(INDEX(Einkommen!$B$1:$B$17,MATCH(Original!U1435,Einkommen!$A$1:$A$17,0)),"")</f>
        <v>2</v>
      </c>
      <c r="W1435" s="24">
        <f>IF(Original!V1435="","",Original!V1435+1)</f>
        <v>4</v>
      </c>
      <c r="X1435" s="24">
        <f>IF(Original!W1435="","",Original!W1435+1)</f>
        <v>2</v>
      </c>
      <c r="Y1435" s="25">
        <f>IF(Original!X1435="ja",1,IF(Original!X1435="nein",0,""))</f>
        <v>1</v>
      </c>
      <c r="Z1435" s="25">
        <f>IF(Original!Y1435="ja",0,IF(Original!Y1435="nein",1,""))</f>
        <v>0</v>
      </c>
      <c r="AA1435" s="25">
        <f>IF(OR(Original!Z1435="Meine Meinung zu Amazon hat meine Entscheidung im ersten Teil des Fragebogens nicht beeinflusst.",neu!C1435=0),0,IF(AND(Original!Z1435="Ich habe mich wegen meiner Amazon-Vorbehalte im ersten Teil des Fragebogens fÃ¼r das Spenden entschieden.",neu!C1435=1),1,""))</f>
        <v>1</v>
      </c>
      <c r="AB1435" s="19"/>
    </row>
    <row r="1436" spans="1:28" x14ac:dyDescent="0.3">
      <c r="A1436" s="17">
        <f>IF(ISBLANK(Original!C1436),1,0)</f>
        <v>0</v>
      </c>
      <c r="B1436" s="2" t="str">
        <f>MID(Original!D1436,8,1)&amp;MID(Original!F1436,8,1)</f>
        <v>A</v>
      </c>
      <c r="C1436" s="17">
        <f t="shared" si="110"/>
        <v>1</v>
      </c>
      <c r="D1436" s="18">
        <f>Original!G1436+1</f>
        <v>1</v>
      </c>
      <c r="E1436" s="18">
        <f>Original!H1436+1</f>
        <v>4</v>
      </c>
      <c r="F1436" s="18">
        <f>10-Original!I1436+1</f>
        <v>4</v>
      </c>
      <c r="G1436" s="18">
        <f>Original!J1436+1</f>
        <v>2</v>
      </c>
      <c r="H1436" s="18">
        <f>Original!K1436+1</f>
        <v>2</v>
      </c>
      <c r="I1436" s="18">
        <f>10-Original!L1436+1</f>
        <v>1</v>
      </c>
      <c r="J1436" s="4">
        <f t="shared" si="111"/>
        <v>2.3333333333333335</v>
      </c>
      <c r="K1436" s="18">
        <f>Original!M1436</f>
        <v>5</v>
      </c>
      <c r="L1436" s="20">
        <f>IF(RIGHT(Original!N1436,3)="â‚¬",LEFT(Original!N1436,(LEN(Original!N1436)-3)),Original!N1436)</f>
        <v>0</v>
      </c>
      <c r="M1436" s="21">
        <f t="shared" si="112"/>
        <v>0</v>
      </c>
      <c r="N1436" s="5">
        <f t="shared" si="113"/>
        <v>0</v>
      </c>
      <c r="O1436" s="5">
        <f t="shared" si="114"/>
        <v>0</v>
      </c>
      <c r="P1436" s="22" t="str">
        <f>IF(Original!O1436="mÃ¤nnlich","0",IF(Original!O1436="weiblich","1",""))</f>
        <v>0</v>
      </c>
      <c r="Q1436" s="22">
        <f>IFERROR(INDEX(Alter!$B$1:$B$7,MATCH(LEFT(Original!P1436,5),Alter!$A$1:$A$7,0)),"")</f>
        <v>3</v>
      </c>
      <c r="R1436" s="23">
        <f>IFERROR(INDEX(Abschluss!$B$1:$B$10,MATCH(Original!Q1436,Abschluss!$A$1:$A$10,0)),"")</f>
        <v>8</v>
      </c>
      <c r="S1436" s="23">
        <f>IFERROR(INDEX(Tätigkeit!$B$1:$B$10,MATCH(Original!R1436,Tätigkeit!$A$1:$A$10,0)),"")</f>
        <v>3</v>
      </c>
      <c r="T1436" s="23">
        <f>IFERROR(INDEX(Berufsfeld!$B$1:$B$16,MATCH(Original!S1436,Berufsfeld!$A$1:$A$16,0)),"")</f>
        <v>1</v>
      </c>
      <c r="U1436" s="23">
        <f>IFERROR(INDEX(Studium!$B$1:$B$11,MATCH(Original!T1436,Studium!$A$1:$A$11,0)),"")</f>
        <v>1</v>
      </c>
      <c r="V1436" s="24">
        <f>IFERROR(INDEX(Einkommen!$B$1:$B$17,MATCH(Original!U1436,Einkommen!$A$1:$A$17,0)),"")</f>
        <v>4</v>
      </c>
      <c r="W1436" s="24">
        <f>IF(Original!V1436="","",Original!V1436+1)</f>
        <v>5</v>
      </c>
      <c r="X1436" s="24">
        <f>IF(Original!W1436="","",Original!W1436+1)</f>
        <v>2</v>
      </c>
      <c r="Y1436" s="25">
        <f>IF(Original!X1436="ja",1,IF(Original!X1436="nein",0,""))</f>
        <v>1</v>
      </c>
      <c r="Z1436" s="25">
        <f>IF(Original!Y1436="ja",0,IF(Original!Y1436="nein",1,""))</f>
        <v>0</v>
      </c>
      <c r="AA1436" s="25">
        <f>IF(OR(Original!Z1436="Meine Meinung zu Amazon hat meine Entscheidung im ersten Teil des Fragebogens nicht beeinflusst.",neu!C1436=0),0,IF(AND(Original!Z1436="Ich habe mich wegen meiner Amazon-Vorbehalte im ersten Teil des Fragebogens fÃ¼r das Spenden entschieden.",neu!C1436=1),1,""))</f>
        <v>0</v>
      </c>
      <c r="AB1436" s="19"/>
    </row>
    <row r="1437" spans="1:28" x14ac:dyDescent="0.3">
      <c r="A1437" s="17">
        <f>IF(ISBLANK(Original!C1437),1,0)</f>
        <v>0</v>
      </c>
      <c r="B1437" s="2" t="str">
        <f>MID(Original!D1437,8,1)&amp;MID(Original!F1437,8,1)</f>
        <v>A</v>
      </c>
      <c r="C1437" s="17">
        <f t="shared" si="110"/>
        <v>1</v>
      </c>
      <c r="D1437" s="18">
        <f>Original!G1437+1</f>
        <v>4</v>
      </c>
      <c r="E1437" s="18">
        <f>Original!H1437+1</f>
        <v>4</v>
      </c>
      <c r="F1437" s="18">
        <f>10-Original!I1437+1</f>
        <v>4</v>
      </c>
      <c r="G1437" s="18">
        <f>Original!J1437+1</f>
        <v>6</v>
      </c>
      <c r="H1437" s="18">
        <f>Original!K1437+1</f>
        <v>3</v>
      </c>
      <c r="I1437" s="18">
        <f>10-Original!L1437+1</f>
        <v>6</v>
      </c>
      <c r="J1437" s="4">
        <f t="shared" si="111"/>
        <v>4.5</v>
      </c>
      <c r="K1437" s="18">
        <f>Original!M1437</f>
        <v>6</v>
      </c>
      <c r="L1437" s="20">
        <f>IF(RIGHT(Original!N1437,3)="â‚¬",LEFT(Original!N1437,(LEN(Original!N1437)-3)),Original!N1437)</f>
        <v>800</v>
      </c>
      <c r="M1437" s="21">
        <f t="shared" si="112"/>
        <v>800</v>
      </c>
      <c r="N1437" s="5">
        <f t="shared" si="113"/>
        <v>800</v>
      </c>
      <c r="O1437" s="5">
        <f t="shared" si="114"/>
        <v>800</v>
      </c>
      <c r="P1437" s="22" t="str">
        <f>IF(Original!O1437="mÃ¤nnlich","0",IF(Original!O1437="weiblich","1",""))</f>
        <v>1</v>
      </c>
      <c r="Q1437" s="22">
        <f>IFERROR(INDEX(Alter!$B$1:$B$7,MATCH(LEFT(Original!P1437,5),Alter!$A$1:$A$7,0)),"")</f>
        <v>2</v>
      </c>
      <c r="R1437" s="23">
        <f>IFERROR(INDEX(Abschluss!$B$1:$B$10,MATCH(Original!Q1437,Abschluss!$A$1:$A$10,0)),"")</f>
        <v>4</v>
      </c>
      <c r="S1437" s="23">
        <f>IFERROR(INDEX(Tätigkeit!$B$1:$B$10,MATCH(Original!R1437,Tätigkeit!$A$1:$A$10,0)),"")</f>
        <v>1</v>
      </c>
      <c r="T1437" s="23">
        <f>IFERROR(INDEX(Berufsfeld!$B$1:$B$16,MATCH(Original!S1437,Berufsfeld!$A$1:$A$16,0)),"")</f>
        <v>8</v>
      </c>
      <c r="U1437" s="23">
        <f>IFERROR(INDEX(Studium!$B$1:$B$11,MATCH(Original!T1437,Studium!$A$1:$A$11,0)),"")</f>
        <v>10</v>
      </c>
      <c r="V1437" s="24">
        <f>IFERROR(INDEX(Einkommen!$B$1:$B$17,MATCH(Original!U1437,Einkommen!$A$1:$A$17,0)),"")</f>
        <v>2</v>
      </c>
      <c r="W1437" s="24">
        <f>IF(Original!V1437="","",Original!V1437+1)</f>
        <v>1</v>
      </c>
      <c r="X1437" s="24">
        <f>IF(Original!W1437="","",Original!W1437+1)</f>
        <v>2</v>
      </c>
      <c r="Y1437" s="25">
        <f>IF(Original!X1437="ja",1,IF(Original!X1437="nein",0,""))</f>
        <v>0</v>
      </c>
      <c r="Z1437" s="25">
        <f>IF(Original!Y1437="ja",0,IF(Original!Y1437="nein",1,""))</f>
        <v>0</v>
      </c>
      <c r="AA1437" s="25">
        <f>IF(OR(Original!Z1437="Meine Meinung zu Amazon hat meine Entscheidung im ersten Teil des Fragebogens nicht beeinflusst.",neu!C1437=0),0,IF(AND(Original!Z1437="Ich habe mich wegen meiner Amazon-Vorbehalte im ersten Teil des Fragebogens fÃ¼r das Spenden entschieden.",neu!C1437=1),1,""))</f>
        <v>0</v>
      </c>
      <c r="AB1437" s="19"/>
    </row>
    <row r="1438" spans="1:28" x14ac:dyDescent="0.3">
      <c r="A1438" s="17">
        <f>IF(ISBLANK(Original!C1438),1,0)</f>
        <v>1</v>
      </c>
      <c r="B1438" s="2" t="str">
        <f>MID(Original!D1438,8,1)&amp;MID(Original!F1438,8,1)</f>
        <v>A</v>
      </c>
      <c r="C1438" s="17">
        <f t="shared" si="110"/>
        <v>1</v>
      </c>
      <c r="D1438" s="18">
        <f>Original!G1438+1</f>
        <v>9</v>
      </c>
      <c r="E1438" s="18">
        <f>Original!H1438+1</f>
        <v>9</v>
      </c>
      <c r="F1438" s="18">
        <f>10-Original!I1438+1</f>
        <v>5</v>
      </c>
      <c r="G1438" s="18">
        <f>Original!J1438+1</f>
        <v>9</v>
      </c>
      <c r="H1438" s="18">
        <f>Original!K1438+1</f>
        <v>6</v>
      </c>
      <c r="I1438" s="18">
        <f>10-Original!L1438+1</f>
        <v>9</v>
      </c>
      <c r="J1438" s="4">
        <f t="shared" si="111"/>
        <v>7.833333333333333</v>
      </c>
      <c r="K1438" s="18">
        <f>Original!M1438</f>
        <v>6</v>
      </c>
      <c r="L1438" s="20" t="str">
        <f>IF(RIGHT(Original!N1438,3)="â‚¬",LEFT(Original!N1438,(LEN(Original!N1438)-3)),Original!N1438)</f>
        <v>50,00</v>
      </c>
      <c r="M1438" s="21" t="str">
        <f t="shared" si="112"/>
        <v>50,00</v>
      </c>
      <c r="N1438" s="5" t="str">
        <f t="shared" si="113"/>
        <v>50,00</v>
      </c>
      <c r="O1438" s="5">
        <f t="shared" si="114"/>
        <v>50</v>
      </c>
      <c r="P1438" s="22" t="str">
        <f>IF(Original!O1438="mÃ¤nnlich","0",IF(Original!O1438="weiblich","1",""))</f>
        <v>0</v>
      </c>
      <c r="Q1438" s="22">
        <f>IFERROR(INDEX(Alter!$B$1:$B$7,MATCH(LEFT(Original!P1438,5),Alter!$A$1:$A$7,0)),"")</f>
        <v>2</v>
      </c>
      <c r="R1438" s="23">
        <f>IFERROR(INDEX(Abschluss!$B$1:$B$10,MATCH(Original!Q1438,Abschluss!$A$1:$A$10,0)),"")</f>
        <v>4</v>
      </c>
      <c r="S1438" s="23">
        <f>IFERROR(INDEX(Tätigkeit!$B$1:$B$10,MATCH(Original!R1438,Tätigkeit!$A$1:$A$10,0)),"")</f>
        <v>1</v>
      </c>
      <c r="T1438" s="23">
        <f>IFERROR(INDEX(Berufsfeld!$B$1:$B$16,MATCH(Original!S1438,Berufsfeld!$A$1:$A$16,0)),"")</f>
        <v>1</v>
      </c>
      <c r="U1438" s="23">
        <f>IFERROR(INDEX(Studium!$B$1:$B$11,MATCH(Original!T1438,Studium!$A$1:$A$11,0)),"")</f>
        <v>7</v>
      </c>
      <c r="V1438" s="24">
        <f>IFERROR(INDEX(Einkommen!$B$1:$B$17,MATCH(Original!U1438,Einkommen!$A$1:$A$17,0)),"")</f>
        <v>4</v>
      </c>
      <c r="W1438" s="24">
        <f>IF(Original!V1438="","",Original!V1438+1)</f>
        <v>4</v>
      </c>
      <c r="X1438" s="24">
        <f>IF(Original!W1438="","",Original!W1438+1)</f>
        <v>6</v>
      </c>
      <c r="Y1438" s="25">
        <f>IF(Original!X1438="ja",1,IF(Original!X1438="nein",0,""))</f>
        <v>1</v>
      </c>
      <c r="Z1438" s="25">
        <f>IF(Original!Y1438="ja",0,IF(Original!Y1438="nein",1,""))</f>
        <v>0</v>
      </c>
      <c r="AA1438" s="25">
        <f>IF(OR(Original!Z1438="Meine Meinung zu Amazon hat meine Entscheidung im ersten Teil des Fragebogens nicht beeinflusst.",neu!C1438=0),0,IF(AND(Original!Z1438="Ich habe mich wegen meiner Amazon-Vorbehalte im ersten Teil des Fragebogens fÃ¼r das Spenden entschieden.",neu!C1438=1),1,""))</f>
        <v>0</v>
      </c>
      <c r="AB1438" s="19"/>
    </row>
    <row r="1439" spans="1:28" x14ac:dyDescent="0.3">
      <c r="A1439" s="17">
        <f>IF(ISBLANK(Original!C1439),1,0)</f>
        <v>1</v>
      </c>
      <c r="B1439" s="2" t="str">
        <f>MID(Original!D1439,8,1)&amp;MID(Original!F1439,8,1)</f>
        <v>A</v>
      </c>
      <c r="C1439" s="17">
        <f t="shared" si="110"/>
        <v>1</v>
      </c>
      <c r="D1439" s="18">
        <f>Original!G1439+1</f>
        <v>2</v>
      </c>
      <c r="E1439" s="18">
        <f>Original!H1439+1</f>
        <v>1</v>
      </c>
      <c r="F1439" s="18">
        <f>10-Original!I1439+1</f>
        <v>11</v>
      </c>
      <c r="G1439" s="18">
        <f>Original!J1439+1</f>
        <v>1</v>
      </c>
      <c r="H1439" s="18">
        <f>Original!K1439+1</f>
        <v>3</v>
      </c>
      <c r="I1439" s="18">
        <f>10-Original!L1439+1</f>
        <v>9</v>
      </c>
      <c r="J1439" s="4">
        <f t="shared" si="111"/>
        <v>4.5</v>
      </c>
      <c r="K1439" s="18">
        <f>Original!M1439</f>
        <v>10</v>
      </c>
      <c r="L1439" s="20">
        <f>IF(RIGHT(Original!N1439,3)="â‚¬",LEFT(Original!N1439,(LEN(Original!N1439)-3)),Original!N1439)</f>
        <v>100</v>
      </c>
      <c r="M1439" s="21">
        <f t="shared" si="112"/>
        <v>100</v>
      </c>
      <c r="N1439" s="5">
        <f t="shared" si="113"/>
        <v>100</v>
      </c>
      <c r="O1439" s="5">
        <f t="shared" si="114"/>
        <v>100</v>
      </c>
      <c r="P1439" s="22" t="str">
        <f>IF(Original!O1439="mÃ¤nnlich","0",IF(Original!O1439="weiblich","1",""))</f>
        <v>1</v>
      </c>
      <c r="Q1439" s="22">
        <f>IFERROR(INDEX(Alter!$B$1:$B$7,MATCH(LEFT(Original!P1439,5),Alter!$A$1:$A$7,0)),"")</f>
        <v>3</v>
      </c>
      <c r="R1439" s="23">
        <f>IFERROR(INDEX(Abschluss!$B$1:$B$10,MATCH(Original!Q1439,Abschluss!$A$1:$A$10,0)),"")</f>
        <v>7</v>
      </c>
      <c r="S1439" s="23">
        <f>IFERROR(INDEX(Tätigkeit!$B$1:$B$10,MATCH(Original!R1439,Tätigkeit!$A$1:$A$10,0)),"")</f>
        <v>2</v>
      </c>
      <c r="T1439" s="23">
        <f>IFERROR(INDEX(Berufsfeld!$B$1:$B$16,MATCH(Original!S1439,Berufsfeld!$A$1:$A$16,0)),"")</f>
        <v>6</v>
      </c>
      <c r="U1439" s="23">
        <f>IFERROR(INDEX(Studium!$B$1:$B$11,MATCH(Original!T1439,Studium!$A$1:$A$11,0)),"")</f>
        <v>9</v>
      </c>
      <c r="V1439" s="24">
        <f>IFERROR(INDEX(Einkommen!$B$1:$B$17,MATCH(Original!U1439,Einkommen!$A$1:$A$17,0)),"")</f>
        <v>3</v>
      </c>
      <c r="W1439" s="24">
        <f>IF(Original!V1439="","",Original!V1439+1)</f>
        <v>4</v>
      </c>
      <c r="X1439" s="24">
        <f>IF(Original!W1439="","",Original!W1439+1)</f>
        <v>2</v>
      </c>
      <c r="Y1439" s="25">
        <f>IF(Original!X1439="ja",1,IF(Original!X1439="nein",0,""))</f>
        <v>1</v>
      </c>
      <c r="Z1439" s="25">
        <f>IF(Original!Y1439="ja",0,IF(Original!Y1439="nein",1,""))</f>
        <v>0</v>
      </c>
      <c r="AA1439" s="25">
        <f>IF(OR(Original!Z1439="Meine Meinung zu Amazon hat meine Entscheidung im ersten Teil des Fragebogens nicht beeinflusst.",neu!C1439=0),0,IF(AND(Original!Z1439="Ich habe mich wegen meiner Amazon-Vorbehalte im ersten Teil des Fragebogens fÃ¼r das Spenden entschieden.",neu!C1439=1),1,""))</f>
        <v>0</v>
      </c>
      <c r="AB1439" s="19"/>
    </row>
    <row r="1440" spans="1:28" x14ac:dyDescent="0.3">
      <c r="A1440" s="17">
        <f>IF(ISBLANK(Original!C1440),1,0)</f>
        <v>0</v>
      </c>
      <c r="B1440" s="2" t="str">
        <f>MID(Original!D1440,8,1)&amp;MID(Original!F1440,8,1)</f>
        <v>A</v>
      </c>
      <c r="C1440" s="17">
        <f t="shared" si="110"/>
        <v>1</v>
      </c>
      <c r="D1440" s="18">
        <f>Original!G1440+1</f>
        <v>5</v>
      </c>
      <c r="E1440" s="18">
        <f>Original!H1440+1</f>
        <v>4</v>
      </c>
      <c r="F1440" s="18">
        <f>10-Original!I1440+1</f>
        <v>3</v>
      </c>
      <c r="G1440" s="18">
        <f>Original!J1440+1</f>
        <v>4</v>
      </c>
      <c r="H1440" s="18">
        <f>Original!K1440+1</f>
        <v>2</v>
      </c>
      <c r="I1440" s="18">
        <f>10-Original!L1440+1</f>
        <v>4</v>
      </c>
      <c r="J1440" s="4">
        <f t="shared" si="111"/>
        <v>3.6666666666666665</v>
      </c>
      <c r="K1440" s="18">
        <f>Original!M1440</f>
        <v>7</v>
      </c>
      <c r="L1440" s="20">
        <f>IF(RIGHT(Original!N1440,3)="â‚¬",LEFT(Original!N1440,(LEN(Original!N1440)-3)),Original!N1440)</f>
        <v>100</v>
      </c>
      <c r="M1440" s="21">
        <f t="shared" si="112"/>
        <v>100</v>
      </c>
      <c r="N1440" s="5">
        <f t="shared" si="113"/>
        <v>100</v>
      </c>
      <c r="O1440" s="5">
        <f t="shared" si="114"/>
        <v>100</v>
      </c>
      <c r="P1440" s="22" t="str">
        <f>IF(Original!O1440="mÃ¤nnlich","0",IF(Original!O1440="weiblich","1",""))</f>
        <v>1</v>
      </c>
      <c r="Q1440" s="22">
        <f>IFERROR(INDEX(Alter!$B$1:$B$7,MATCH(LEFT(Original!P1440,5),Alter!$A$1:$A$7,0)),"")</f>
        <v>2</v>
      </c>
      <c r="R1440" s="23">
        <f>IFERROR(INDEX(Abschluss!$B$1:$B$10,MATCH(Original!Q1440,Abschluss!$A$1:$A$10,0)),"")</f>
        <v>7</v>
      </c>
      <c r="S1440" s="23">
        <f>IFERROR(INDEX(Tätigkeit!$B$1:$B$10,MATCH(Original!R1440,Tätigkeit!$A$1:$A$10,0)),"")</f>
        <v>1</v>
      </c>
      <c r="T1440" s="23">
        <f>IFERROR(INDEX(Berufsfeld!$B$1:$B$16,MATCH(Original!S1440,Berufsfeld!$A$1:$A$16,0)),"")</f>
        <v>4</v>
      </c>
      <c r="U1440" s="23">
        <f>IFERROR(INDEX(Studium!$B$1:$B$11,MATCH(Original!T1440,Studium!$A$1:$A$11,0)),"")</f>
        <v>10</v>
      </c>
      <c r="V1440" s="24">
        <f>IFERROR(INDEX(Einkommen!$B$1:$B$17,MATCH(Original!U1440,Einkommen!$A$1:$A$17,0)),"")</f>
        <v>2</v>
      </c>
      <c r="W1440" s="24">
        <f>IF(Original!V1440="","",Original!V1440+1)</f>
        <v>4</v>
      </c>
      <c r="X1440" s="24">
        <f>IF(Original!W1440="","",Original!W1440+1)</f>
        <v>3</v>
      </c>
      <c r="Y1440" s="25">
        <f>IF(Original!X1440="ja",1,IF(Original!X1440="nein",0,""))</f>
        <v>1</v>
      </c>
      <c r="Z1440" s="25">
        <f>IF(Original!Y1440="ja",0,IF(Original!Y1440="nein",1,""))</f>
        <v>0</v>
      </c>
      <c r="AA1440" s="25">
        <f>IF(OR(Original!Z1440="Meine Meinung zu Amazon hat meine Entscheidung im ersten Teil des Fragebogens nicht beeinflusst.",neu!C1440=0),0,IF(AND(Original!Z1440="Ich habe mich wegen meiner Amazon-Vorbehalte im ersten Teil des Fragebogens fÃ¼r das Spenden entschieden.",neu!C1440=1),1,""))</f>
        <v>0</v>
      </c>
      <c r="AB1440" s="19"/>
    </row>
    <row r="1441" spans="1:28" x14ac:dyDescent="0.3">
      <c r="A1441" s="17">
        <f>IF(ISBLANK(Original!C1441),1,0)</f>
        <v>0</v>
      </c>
      <c r="B1441" s="2" t="str">
        <f>MID(Original!D1441,8,1)&amp;MID(Original!F1441,8,1)</f>
        <v>A</v>
      </c>
      <c r="C1441" s="17">
        <f t="shared" si="110"/>
        <v>1</v>
      </c>
      <c r="D1441" s="18">
        <f>Original!G1441+1</f>
        <v>6</v>
      </c>
      <c r="E1441" s="18">
        <f>Original!H1441+1</f>
        <v>5</v>
      </c>
      <c r="F1441" s="18">
        <f>10-Original!I1441+1</f>
        <v>1</v>
      </c>
      <c r="G1441" s="18">
        <f>Original!J1441+1</f>
        <v>4</v>
      </c>
      <c r="H1441" s="18">
        <f>Original!K1441+1</f>
        <v>2</v>
      </c>
      <c r="I1441" s="18">
        <f>10-Original!L1441+1</f>
        <v>5</v>
      </c>
      <c r="J1441" s="4">
        <f t="shared" si="111"/>
        <v>3.8333333333333335</v>
      </c>
      <c r="K1441" s="18">
        <f>Original!M1441</f>
        <v>8</v>
      </c>
      <c r="L1441" s="20">
        <f>IF(RIGHT(Original!N1441,3)="â‚¬",LEFT(Original!N1441,(LEN(Original!N1441)-3)),Original!N1441)</f>
        <v>600</v>
      </c>
      <c r="M1441" s="21">
        <f t="shared" si="112"/>
        <v>600</v>
      </c>
      <c r="N1441" s="5">
        <f t="shared" si="113"/>
        <v>600</v>
      </c>
      <c r="O1441" s="5">
        <f t="shared" si="114"/>
        <v>600</v>
      </c>
      <c r="P1441" s="22" t="str">
        <f>IF(Original!O1441="mÃ¤nnlich","0",IF(Original!O1441="weiblich","1",""))</f>
        <v>1</v>
      </c>
      <c r="Q1441" s="22">
        <f>IFERROR(INDEX(Alter!$B$1:$B$7,MATCH(LEFT(Original!P1441,5),Alter!$A$1:$A$7,0)),"")</f>
        <v>2</v>
      </c>
      <c r="R1441" s="23">
        <f>IFERROR(INDEX(Abschluss!$B$1:$B$10,MATCH(Original!Q1441,Abschluss!$A$1:$A$10,0)),"")</f>
        <v>7</v>
      </c>
      <c r="S1441" s="23">
        <f>IFERROR(INDEX(Tätigkeit!$B$1:$B$10,MATCH(Original!R1441,Tätigkeit!$A$1:$A$10,0)),"")</f>
        <v>1</v>
      </c>
      <c r="T1441" s="23">
        <f>IFERROR(INDEX(Berufsfeld!$B$1:$B$16,MATCH(Original!S1441,Berufsfeld!$A$1:$A$16,0)),"")</f>
        <v>4</v>
      </c>
      <c r="U1441" s="23">
        <f>IFERROR(INDEX(Studium!$B$1:$B$11,MATCH(Original!T1441,Studium!$A$1:$A$11,0)),"")</f>
        <v>5</v>
      </c>
      <c r="V1441" s="24">
        <f>IFERROR(INDEX(Einkommen!$B$1:$B$17,MATCH(Original!U1441,Einkommen!$A$1:$A$17,0)),"")</f>
        <v>1</v>
      </c>
      <c r="W1441" s="24">
        <f>IF(Original!V1441="","",Original!V1441+1)</f>
        <v>2</v>
      </c>
      <c r="X1441" s="24">
        <f>IF(Original!W1441="","",Original!W1441+1)</f>
        <v>3</v>
      </c>
      <c r="Y1441" s="25">
        <f>IF(Original!X1441="ja",1,IF(Original!X1441="nein",0,""))</f>
        <v>1</v>
      </c>
      <c r="Z1441" s="25">
        <f>IF(Original!Y1441="ja",0,IF(Original!Y1441="nein",1,""))</f>
        <v>1</v>
      </c>
      <c r="AA1441" s="25">
        <f>IF(OR(Original!Z1441="Meine Meinung zu Amazon hat meine Entscheidung im ersten Teil des Fragebogens nicht beeinflusst.",neu!C1441=0),0,IF(AND(Original!Z1441="Ich habe mich wegen meiner Amazon-Vorbehalte im ersten Teil des Fragebogens fÃ¼r das Spenden entschieden.",neu!C1441=1),1,""))</f>
        <v>0</v>
      </c>
      <c r="AB1441" s="19"/>
    </row>
    <row r="1442" spans="1:28" x14ac:dyDescent="0.3">
      <c r="A1442" s="17">
        <f>IF(ISBLANK(Original!C1442),1,0)</f>
        <v>1</v>
      </c>
      <c r="B1442" s="2" t="str">
        <f>MID(Original!D1442,8,1)&amp;MID(Original!F1442,8,1)</f>
        <v>A</v>
      </c>
      <c r="C1442" s="17">
        <f t="shared" si="110"/>
        <v>1</v>
      </c>
      <c r="D1442" s="18">
        <f>Original!G1442+1</f>
        <v>9</v>
      </c>
      <c r="E1442" s="18">
        <f>Original!H1442+1</f>
        <v>9</v>
      </c>
      <c r="F1442" s="18">
        <f>10-Original!I1442+1</f>
        <v>4</v>
      </c>
      <c r="G1442" s="18">
        <f>Original!J1442+1</f>
        <v>5</v>
      </c>
      <c r="H1442" s="18">
        <f>Original!K1442+1</f>
        <v>3</v>
      </c>
      <c r="I1442" s="18">
        <f>10-Original!L1442+1</f>
        <v>3</v>
      </c>
      <c r="J1442" s="4">
        <f t="shared" si="111"/>
        <v>5.5</v>
      </c>
      <c r="K1442" s="18">
        <f>Original!M1442</f>
        <v>10</v>
      </c>
      <c r="L1442" s="20" t="str">
        <f>IF(RIGHT(Original!N1442,3)="â‚¬",LEFT(Original!N1442,(LEN(Original!N1442)-3)),Original!N1442)</f>
        <v xml:space="preserve">100 </v>
      </c>
      <c r="M1442" s="21" t="str">
        <f t="shared" si="112"/>
        <v xml:space="preserve">100 </v>
      </c>
      <c r="N1442" s="5" t="str">
        <f>M1442</f>
        <v xml:space="preserve">100 </v>
      </c>
      <c r="O1442" s="5">
        <f t="shared" si="114"/>
        <v>100</v>
      </c>
      <c r="P1442" s="22" t="str">
        <f>IF(Original!O1442="mÃ¤nnlich","0",IF(Original!O1442="weiblich","1",""))</f>
        <v>1</v>
      </c>
      <c r="Q1442" s="22">
        <f>IFERROR(INDEX(Alter!$B$1:$B$7,MATCH(LEFT(Original!P1442,5),Alter!$A$1:$A$7,0)),"")</f>
        <v>6</v>
      </c>
      <c r="R1442" s="23">
        <f>IFERROR(INDEX(Abschluss!$B$1:$B$10,MATCH(Original!Q1442,Abschluss!$A$1:$A$10,0)),"")</f>
        <v>3</v>
      </c>
      <c r="S1442" s="23">
        <f>IFERROR(INDEX(Tätigkeit!$B$1:$B$10,MATCH(Original!R1442,Tätigkeit!$A$1:$A$10,0)),"")</f>
        <v>2</v>
      </c>
      <c r="T1442" s="23">
        <f>IFERROR(INDEX(Berufsfeld!$B$1:$B$16,MATCH(Original!S1442,Berufsfeld!$A$1:$A$16,0)),"")</f>
        <v>12</v>
      </c>
      <c r="U1442" s="23">
        <f>IFERROR(INDEX(Studium!$B$1:$B$11,MATCH(Original!T1442,Studium!$A$1:$A$11,0)),"")</f>
        <v>1</v>
      </c>
      <c r="V1442" s="24">
        <f>IFERROR(INDEX(Einkommen!$B$1:$B$17,MATCH(Original!U1442,Einkommen!$A$1:$A$17,0)),"")</f>
        <v>4</v>
      </c>
      <c r="W1442" s="24">
        <f>IF(Original!V1442="","",Original!V1442+1)</f>
        <v>4</v>
      </c>
      <c r="X1442" s="24">
        <f>IF(Original!W1442="","",Original!W1442+1)</f>
        <v>4</v>
      </c>
      <c r="Y1442" s="25">
        <f>IF(Original!X1442="ja",1,IF(Original!X1442="nein",0,""))</f>
        <v>1</v>
      </c>
      <c r="Z1442" s="25">
        <f>IF(Original!Y1442="ja",0,IF(Original!Y1442="nein",1,""))</f>
        <v>0</v>
      </c>
      <c r="AA1442" s="25">
        <f>IF(OR(Original!Z1442="Meine Meinung zu Amazon hat meine Entscheidung im ersten Teil des Fragebogens nicht beeinflusst.",neu!C1442=0),0,IF(AND(Original!Z1442="Ich habe mich wegen meiner Amazon-Vorbehalte im ersten Teil des Fragebogens fÃ¼r das Spenden entschieden.",neu!C1442=1),1,""))</f>
        <v>1</v>
      </c>
      <c r="AB1442" s="19"/>
    </row>
    <row r="1443" spans="1:28" x14ac:dyDescent="0.3">
      <c r="A1443" s="17">
        <f>IF(ISBLANK(Original!C1443),1,0)</f>
        <v>0</v>
      </c>
      <c r="B1443" s="2" t="str">
        <f>MID(Original!D1443,8,1)&amp;MID(Original!F1443,8,1)</f>
        <v>A</v>
      </c>
      <c r="C1443" s="17">
        <f t="shared" si="110"/>
        <v>1</v>
      </c>
      <c r="D1443" s="18">
        <f>Original!G1443+1</f>
        <v>9</v>
      </c>
      <c r="E1443" s="18">
        <f>Original!H1443+1</f>
        <v>9</v>
      </c>
      <c r="F1443" s="18">
        <f>10-Original!I1443+1</f>
        <v>4</v>
      </c>
      <c r="G1443" s="18">
        <f>Original!J1443+1</f>
        <v>3</v>
      </c>
      <c r="H1443" s="18">
        <f>Original!K1443+1</f>
        <v>3</v>
      </c>
      <c r="I1443" s="18">
        <f>10-Original!L1443+1</f>
        <v>6</v>
      </c>
      <c r="J1443" s="4">
        <f t="shared" si="111"/>
        <v>5.666666666666667</v>
      </c>
      <c r="K1443" s="18">
        <f>Original!M1443</f>
        <v>7</v>
      </c>
      <c r="L1443" s="20" t="str">
        <f>IF(RIGHT(Original!N1443,3)="â‚¬",LEFT(Original!N1443,(LEN(Original!N1443)-3)),Original!N1443)</f>
        <v>50</v>
      </c>
      <c r="M1443" s="21" t="str">
        <f t="shared" si="112"/>
        <v>50</v>
      </c>
      <c r="N1443" s="5" t="str">
        <f t="shared" si="113"/>
        <v>50</v>
      </c>
      <c r="O1443" s="5">
        <f t="shared" si="114"/>
        <v>50</v>
      </c>
      <c r="P1443" s="22" t="str">
        <f>IF(Original!O1443="mÃ¤nnlich","0",IF(Original!O1443="weiblich","1",""))</f>
        <v>0</v>
      </c>
      <c r="Q1443" s="22">
        <f>IFERROR(INDEX(Alter!$B$1:$B$7,MATCH(LEFT(Original!P1443,5),Alter!$A$1:$A$7,0)),"")</f>
        <v>2</v>
      </c>
      <c r="R1443" s="23">
        <f>IFERROR(INDEX(Abschluss!$B$1:$B$10,MATCH(Original!Q1443,Abschluss!$A$1:$A$10,0)),"")</f>
        <v>4</v>
      </c>
      <c r="S1443" s="23">
        <f>IFERROR(INDEX(Tätigkeit!$B$1:$B$10,MATCH(Original!R1443,Tätigkeit!$A$1:$A$10,0)),"")</f>
        <v>1</v>
      </c>
      <c r="T1443" s="23">
        <f>IFERROR(INDEX(Berufsfeld!$B$1:$B$16,MATCH(Original!S1443,Berufsfeld!$A$1:$A$16,0)),"")</f>
        <v>1</v>
      </c>
      <c r="U1443" s="23">
        <f>IFERROR(INDEX(Studium!$B$1:$B$11,MATCH(Original!T1443,Studium!$A$1:$A$11,0)),"")</f>
        <v>2</v>
      </c>
      <c r="V1443" s="24">
        <f>IFERROR(INDEX(Einkommen!$B$1:$B$17,MATCH(Original!U1443,Einkommen!$A$1:$A$17,0)),"")</f>
        <v>1</v>
      </c>
      <c r="W1443" s="24">
        <f>IF(Original!V1443="","",Original!V1443+1)</f>
        <v>5</v>
      </c>
      <c r="X1443" s="24">
        <f>IF(Original!W1443="","",Original!W1443+1)</f>
        <v>5</v>
      </c>
      <c r="Y1443" s="25">
        <f>IF(Original!X1443="ja",1,IF(Original!X1443="nein",0,""))</f>
        <v>1</v>
      </c>
      <c r="Z1443" s="25">
        <f>IF(Original!Y1443="ja",0,IF(Original!Y1443="nein",1,""))</f>
        <v>1</v>
      </c>
      <c r="AA1443" s="25">
        <f>IF(OR(Original!Z1443="Meine Meinung zu Amazon hat meine Entscheidung im ersten Teil des Fragebogens nicht beeinflusst.",neu!C1443=0),0,IF(AND(Original!Z1443="Ich habe mich wegen meiner Amazon-Vorbehalte im ersten Teil des Fragebogens fÃ¼r das Spenden entschieden.",neu!C1443=1),1,""))</f>
        <v>0</v>
      </c>
      <c r="AB1443" s="19"/>
    </row>
    <row r="1444" spans="1:28" x14ac:dyDescent="0.3">
      <c r="A1444" s="17">
        <f>IF(ISBLANK(Original!C1444),1,0)</f>
        <v>0</v>
      </c>
      <c r="B1444" s="2" t="str">
        <f>MID(Original!D1444,8,1)&amp;MID(Original!F1444,8,1)</f>
        <v>A</v>
      </c>
      <c r="C1444" s="17">
        <f t="shared" si="110"/>
        <v>1</v>
      </c>
      <c r="D1444" s="18">
        <f>Original!G1444+1</f>
        <v>7</v>
      </c>
      <c r="E1444" s="18">
        <f>Original!H1444+1</f>
        <v>9</v>
      </c>
      <c r="F1444" s="18">
        <f>10-Original!I1444+1</f>
        <v>5</v>
      </c>
      <c r="G1444" s="18">
        <f>Original!J1444+1</f>
        <v>7</v>
      </c>
      <c r="H1444" s="18">
        <f>Original!K1444+1</f>
        <v>7</v>
      </c>
      <c r="I1444" s="18">
        <f>10-Original!L1444+1</f>
        <v>5</v>
      </c>
      <c r="J1444" s="4">
        <f t="shared" si="111"/>
        <v>6.666666666666667</v>
      </c>
      <c r="K1444" s="18">
        <f>Original!M1444</f>
        <v>10</v>
      </c>
      <c r="L1444" s="20">
        <f>IF(RIGHT(Original!N1444,3)="â‚¬",LEFT(Original!N1444,(LEN(Original!N1444)-3)),Original!N1444)</f>
        <v>100</v>
      </c>
      <c r="M1444" s="21">
        <f t="shared" si="112"/>
        <v>100</v>
      </c>
      <c r="N1444" s="5">
        <f t="shared" si="113"/>
        <v>100</v>
      </c>
      <c r="O1444" s="5">
        <f t="shared" si="114"/>
        <v>100</v>
      </c>
      <c r="P1444" s="22" t="str">
        <f>IF(Original!O1444="mÃ¤nnlich","0",IF(Original!O1444="weiblich","1",""))</f>
        <v>1</v>
      </c>
      <c r="Q1444" s="22">
        <f>IFERROR(INDEX(Alter!$B$1:$B$7,MATCH(LEFT(Original!P1444,5),Alter!$A$1:$A$7,0)),"")</f>
        <v>2</v>
      </c>
      <c r="R1444" s="23">
        <f>IFERROR(INDEX(Abschluss!$B$1:$B$10,MATCH(Original!Q1444,Abschluss!$A$1:$A$10,0)),"")</f>
        <v>4</v>
      </c>
      <c r="S1444" s="23">
        <f>IFERROR(INDEX(Tätigkeit!$B$1:$B$10,MATCH(Original!R1444,Tätigkeit!$A$1:$A$10,0)),"")</f>
        <v>1</v>
      </c>
      <c r="T1444" s="23">
        <f>IFERROR(INDEX(Berufsfeld!$B$1:$B$16,MATCH(Original!S1444,Berufsfeld!$A$1:$A$16,0)),"")</f>
        <v>8</v>
      </c>
      <c r="U1444" s="23" t="str">
        <f>IFERROR(INDEX(Studium!$B$1:$B$11,MATCH(Original!T1444,Studium!$A$1:$A$11,0)),"")</f>
        <v/>
      </c>
      <c r="V1444" s="24">
        <f>IFERROR(INDEX(Einkommen!$B$1:$B$17,MATCH(Original!U1444,Einkommen!$A$1:$A$17,0)),"")</f>
        <v>1</v>
      </c>
      <c r="W1444" s="24">
        <f>IF(Original!V1444="","",Original!V1444+1)</f>
        <v>3</v>
      </c>
      <c r="X1444" s="24">
        <f>IF(Original!W1444="","",Original!W1444+1)</f>
        <v>1</v>
      </c>
      <c r="Y1444" s="25">
        <f>IF(Original!X1444="ja",1,IF(Original!X1444="nein",0,""))</f>
        <v>1</v>
      </c>
      <c r="Z1444" s="25">
        <f>IF(Original!Y1444="ja",0,IF(Original!Y1444="nein",1,""))</f>
        <v>0</v>
      </c>
      <c r="AA1444" s="25">
        <f>IF(OR(Original!Z1444="Meine Meinung zu Amazon hat meine Entscheidung im ersten Teil des Fragebogens nicht beeinflusst.",neu!C1444=0),0,IF(AND(Original!Z1444="Ich habe mich wegen meiner Amazon-Vorbehalte im ersten Teil des Fragebogens fÃ¼r das Spenden entschieden.",neu!C1444=1),1,""))</f>
        <v>0</v>
      </c>
      <c r="AB1444" s="19"/>
    </row>
    <row r="1445" spans="1:28" x14ac:dyDescent="0.3">
      <c r="A1445" s="17">
        <f>IF(ISBLANK(Original!C1445),1,0)</f>
        <v>1</v>
      </c>
      <c r="B1445" s="2" t="str">
        <f>MID(Original!D1445,8,1)&amp;MID(Original!F1445,8,1)</f>
        <v>B</v>
      </c>
      <c r="C1445" s="17">
        <f t="shared" si="110"/>
        <v>0</v>
      </c>
      <c r="D1445" s="18">
        <f>Original!G1445+1</f>
        <v>7</v>
      </c>
      <c r="E1445" s="18">
        <f>Original!H1445+1</f>
        <v>6</v>
      </c>
      <c r="F1445" s="18">
        <f>10-Original!I1445+1</f>
        <v>5</v>
      </c>
      <c r="G1445" s="18">
        <f>Original!J1445+1</f>
        <v>4</v>
      </c>
      <c r="H1445" s="18">
        <f>Original!K1445+1</f>
        <v>5</v>
      </c>
      <c r="I1445" s="18">
        <f>10-Original!L1445+1</f>
        <v>4</v>
      </c>
      <c r="J1445" s="4">
        <f t="shared" si="111"/>
        <v>5.166666666666667</v>
      </c>
      <c r="K1445" s="18">
        <f>Original!M1445</f>
        <v>7</v>
      </c>
      <c r="L1445" s="20">
        <f>IF(RIGHT(Original!N1445,3)="â‚¬",LEFT(Original!N1445,(LEN(Original!N1445)-3)),Original!N1445)</f>
        <v>100</v>
      </c>
      <c r="M1445" s="21">
        <f t="shared" si="112"/>
        <v>100</v>
      </c>
      <c r="N1445" s="5">
        <f t="shared" si="113"/>
        <v>100</v>
      </c>
      <c r="O1445" s="5">
        <f t="shared" si="114"/>
        <v>100</v>
      </c>
      <c r="P1445" s="22" t="str">
        <f>IF(Original!O1445="mÃ¤nnlich","0",IF(Original!O1445="weiblich","1",""))</f>
        <v>1</v>
      </c>
      <c r="Q1445" s="22">
        <f>IFERROR(INDEX(Alter!$B$1:$B$7,MATCH(LEFT(Original!P1445,5),Alter!$A$1:$A$7,0)),"")</f>
        <v>3</v>
      </c>
      <c r="R1445" s="23">
        <f>IFERROR(INDEX(Abschluss!$B$1:$B$10,MATCH(Original!Q1445,Abschluss!$A$1:$A$10,0)),"")</f>
        <v>4</v>
      </c>
      <c r="S1445" s="23">
        <f>IFERROR(INDEX(Tätigkeit!$B$1:$B$10,MATCH(Original!R1445,Tätigkeit!$A$1:$A$10,0)),"")</f>
        <v>1</v>
      </c>
      <c r="T1445" s="23">
        <f>IFERROR(INDEX(Berufsfeld!$B$1:$B$16,MATCH(Original!S1445,Berufsfeld!$A$1:$A$16,0)),"")</f>
        <v>1</v>
      </c>
      <c r="U1445" s="23">
        <f>IFERROR(INDEX(Studium!$B$1:$B$11,MATCH(Original!T1445,Studium!$A$1:$A$11,0)),"")</f>
        <v>2</v>
      </c>
      <c r="V1445" s="24">
        <f>IFERROR(INDEX(Einkommen!$B$1:$B$17,MATCH(Original!U1445,Einkommen!$A$1:$A$17,0)),"")</f>
        <v>1</v>
      </c>
      <c r="W1445" s="24">
        <f>IF(Original!V1445="","",Original!V1445+1)</f>
        <v>3</v>
      </c>
      <c r="X1445" s="24">
        <f>IF(Original!W1445="","",Original!W1445+1)</f>
        <v>4</v>
      </c>
      <c r="Y1445" s="25">
        <f>IF(Original!X1445="ja",1,IF(Original!X1445="nein",0,""))</f>
        <v>1</v>
      </c>
      <c r="Z1445" s="25">
        <f>IF(Original!Y1445="ja",0,IF(Original!Y1445="nein",1,""))</f>
        <v>1</v>
      </c>
      <c r="AA1445" s="25">
        <f>IF(OR(Original!Z1445="Meine Meinung zu Amazon hat meine Entscheidung im ersten Teil des Fragebogens nicht beeinflusst.",neu!C1445=0),0,IF(AND(Original!Z1445="Ich habe mich wegen meiner Amazon-Vorbehalte im ersten Teil des Fragebogens fÃ¼r das Spenden entschieden.",neu!C1445=1),1,""))</f>
        <v>0</v>
      </c>
      <c r="AB1445" s="19"/>
    </row>
    <row r="1446" spans="1:28" x14ac:dyDescent="0.3">
      <c r="A1446" s="17">
        <f>IF(ISBLANK(Original!C1446),1,0)</f>
        <v>0</v>
      </c>
      <c r="B1446" s="2" t="str">
        <f>MID(Original!D1446,8,1)&amp;MID(Original!F1446,8,1)</f>
        <v>A</v>
      </c>
      <c r="C1446" s="17">
        <f t="shared" si="110"/>
        <v>1</v>
      </c>
      <c r="D1446" s="18">
        <f>Original!G1446+1</f>
        <v>5</v>
      </c>
      <c r="E1446" s="18">
        <f>Original!H1446+1</f>
        <v>10</v>
      </c>
      <c r="F1446" s="18">
        <f>10-Original!I1446+1</f>
        <v>5</v>
      </c>
      <c r="G1446" s="18">
        <f>Original!J1446+1</f>
        <v>2</v>
      </c>
      <c r="H1446" s="18">
        <f>Original!K1446+1</f>
        <v>1</v>
      </c>
      <c r="I1446" s="18">
        <f>10-Original!L1446+1</f>
        <v>6</v>
      </c>
      <c r="J1446" s="4">
        <f t="shared" si="111"/>
        <v>4.833333333333333</v>
      </c>
      <c r="K1446" s="18">
        <f>Original!M1446</f>
        <v>9</v>
      </c>
      <c r="L1446" s="20">
        <f>IF(RIGHT(Original!N1446,3)="â‚¬",LEFT(Original!N1446,(LEN(Original!N1446)-3)),Original!N1446)</f>
        <v>100</v>
      </c>
      <c r="M1446" s="21">
        <f t="shared" si="112"/>
        <v>100</v>
      </c>
      <c r="N1446" s="5">
        <f t="shared" si="113"/>
        <v>100</v>
      </c>
      <c r="O1446" s="5">
        <f t="shared" si="114"/>
        <v>100</v>
      </c>
      <c r="P1446" s="22" t="str">
        <f>IF(Original!O1446="mÃ¤nnlich","0",IF(Original!O1446="weiblich","1",""))</f>
        <v>1</v>
      </c>
      <c r="Q1446" s="22">
        <f>IFERROR(INDEX(Alter!$B$1:$B$7,MATCH(LEFT(Original!P1446,5),Alter!$A$1:$A$7,0)),"")</f>
        <v>3</v>
      </c>
      <c r="R1446" s="23">
        <f>IFERROR(INDEX(Abschluss!$B$1:$B$10,MATCH(Original!Q1446,Abschluss!$A$1:$A$10,0)),"")</f>
        <v>7</v>
      </c>
      <c r="S1446" s="23">
        <f>IFERROR(INDEX(Tätigkeit!$B$1:$B$10,MATCH(Original!R1446,Tätigkeit!$A$1:$A$10,0)),"")</f>
        <v>1</v>
      </c>
      <c r="T1446" s="23">
        <f>IFERROR(INDEX(Berufsfeld!$B$1:$B$16,MATCH(Original!S1446,Berufsfeld!$A$1:$A$16,0)),"")</f>
        <v>11</v>
      </c>
      <c r="U1446" s="23">
        <f>IFERROR(INDEX(Studium!$B$1:$B$11,MATCH(Original!T1446,Studium!$A$1:$A$11,0)),"")</f>
        <v>9</v>
      </c>
      <c r="V1446" s="24">
        <f>IFERROR(INDEX(Einkommen!$B$1:$B$17,MATCH(Original!U1446,Einkommen!$A$1:$A$17,0)),"")</f>
        <v>3</v>
      </c>
      <c r="W1446" s="24">
        <f>IF(Original!V1446="","",Original!V1446+1)</f>
        <v>4</v>
      </c>
      <c r="X1446" s="24">
        <f>IF(Original!W1446="","",Original!W1446+1)</f>
        <v>1</v>
      </c>
      <c r="Y1446" s="25">
        <f>IF(Original!X1446="ja",1,IF(Original!X1446="nein",0,""))</f>
        <v>1</v>
      </c>
      <c r="Z1446" s="25">
        <f>IF(Original!Y1446="ja",0,IF(Original!Y1446="nein",1,""))</f>
        <v>0</v>
      </c>
      <c r="AA1446" s="25">
        <f>IF(OR(Original!Z1446="Meine Meinung zu Amazon hat meine Entscheidung im ersten Teil des Fragebogens nicht beeinflusst.",neu!C1446=0),0,IF(AND(Original!Z1446="Ich habe mich wegen meiner Amazon-Vorbehalte im ersten Teil des Fragebogens fÃ¼r das Spenden entschieden.",neu!C1446=1),1,""))</f>
        <v>0</v>
      </c>
      <c r="AB1446" s="19"/>
    </row>
    <row r="1447" spans="1:28" x14ac:dyDescent="0.3">
      <c r="A1447" s="17">
        <f>IF(ISBLANK(Original!C1447),1,0)</f>
        <v>0</v>
      </c>
      <c r="B1447" s="2" t="str">
        <f>MID(Original!D1447,8,1)&amp;MID(Original!F1447,8,1)</f>
        <v>B</v>
      </c>
      <c r="C1447" s="17">
        <f t="shared" si="110"/>
        <v>0</v>
      </c>
      <c r="D1447" s="18">
        <f>Original!G1447+1</f>
        <v>6</v>
      </c>
      <c r="E1447" s="18">
        <f>Original!H1447+1</f>
        <v>10</v>
      </c>
      <c r="F1447" s="18">
        <f>10-Original!I1447+1</f>
        <v>4</v>
      </c>
      <c r="G1447" s="18">
        <f>Original!J1447+1</f>
        <v>6</v>
      </c>
      <c r="H1447" s="18">
        <f>Original!K1447+1</f>
        <v>8</v>
      </c>
      <c r="I1447" s="18">
        <f>10-Original!L1447+1</f>
        <v>2</v>
      </c>
      <c r="J1447" s="4">
        <f t="shared" si="111"/>
        <v>6</v>
      </c>
      <c r="K1447" s="18">
        <f>Original!M1447</f>
        <v>10</v>
      </c>
      <c r="L1447" s="20">
        <f>IF(RIGHT(Original!N1447,3)="â‚¬",LEFT(Original!N1447,(LEN(Original!N1447)-3)),Original!N1447)</f>
        <v>500</v>
      </c>
      <c r="M1447" s="21">
        <f t="shared" si="112"/>
        <v>500</v>
      </c>
      <c r="N1447" s="5">
        <f t="shared" si="113"/>
        <v>500</v>
      </c>
      <c r="O1447" s="5">
        <f t="shared" si="114"/>
        <v>500</v>
      </c>
      <c r="P1447" s="22" t="str">
        <f>IF(Original!O1447="mÃ¤nnlich","0",IF(Original!O1447="weiblich","1",""))</f>
        <v>0</v>
      </c>
      <c r="Q1447" s="22">
        <f>IFERROR(INDEX(Alter!$B$1:$B$7,MATCH(LEFT(Original!P1447,5),Alter!$A$1:$A$7,0)),"")</f>
        <v>3</v>
      </c>
      <c r="R1447" s="23">
        <f>IFERROR(INDEX(Abschluss!$B$1:$B$10,MATCH(Original!Q1447,Abschluss!$A$1:$A$10,0)),"")</f>
        <v>8</v>
      </c>
      <c r="S1447" s="23">
        <f>IFERROR(INDEX(Tätigkeit!$B$1:$B$10,MATCH(Original!R1447,Tätigkeit!$A$1:$A$10,0)),"")</f>
        <v>4</v>
      </c>
      <c r="T1447" s="23">
        <f>IFERROR(INDEX(Berufsfeld!$B$1:$B$16,MATCH(Original!S1447,Berufsfeld!$A$1:$A$16,0)),"")</f>
        <v>2</v>
      </c>
      <c r="U1447" s="23">
        <f>IFERROR(INDEX(Studium!$B$1:$B$11,MATCH(Original!T1447,Studium!$A$1:$A$11,0)),"")</f>
        <v>7</v>
      </c>
      <c r="V1447" s="24" t="str">
        <f>IFERROR(INDEX(Einkommen!$B$1:$B$17,MATCH(Original!U1447,Einkommen!$A$1:$A$17,0)),"")</f>
        <v/>
      </c>
      <c r="W1447" s="24">
        <f>IF(Original!V1447="","",Original!V1447+1)</f>
        <v>3</v>
      </c>
      <c r="X1447" s="24">
        <f>IF(Original!W1447="","",Original!W1447+1)</f>
        <v>4</v>
      </c>
      <c r="Y1447" s="25">
        <f>IF(Original!X1447="ja",1,IF(Original!X1447="nein",0,""))</f>
        <v>1</v>
      </c>
      <c r="Z1447" s="25">
        <f>IF(Original!Y1447="ja",0,IF(Original!Y1447="nein",1,""))</f>
        <v>0</v>
      </c>
      <c r="AA1447" s="25">
        <f>IF(OR(Original!Z1447="Meine Meinung zu Amazon hat meine Entscheidung im ersten Teil des Fragebogens nicht beeinflusst.",neu!C1447=0),0,IF(AND(Original!Z1447="Ich habe mich wegen meiner Amazon-Vorbehalte im ersten Teil des Fragebogens fÃ¼r das Spenden entschieden.",neu!C1447=1),1,""))</f>
        <v>0</v>
      </c>
      <c r="AB1447" s="19"/>
    </row>
    <row r="1448" spans="1:28" x14ac:dyDescent="0.3">
      <c r="A1448" s="17">
        <f>IF(ISBLANK(Original!C1448),1,0)</f>
        <v>1</v>
      </c>
      <c r="B1448" s="2" t="str">
        <f>MID(Original!D1448,8,1)&amp;MID(Original!F1448,8,1)</f>
        <v>A</v>
      </c>
      <c r="C1448" s="17">
        <f t="shared" si="110"/>
        <v>1</v>
      </c>
      <c r="D1448" s="18">
        <f>Original!G1448+1</f>
        <v>9</v>
      </c>
      <c r="E1448" s="18">
        <f>Original!H1448+1</f>
        <v>7</v>
      </c>
      <c r="F1448" s="18">
        <f>10-Original!I1448+1</f>
        <v>7</v>
      </c>
      <c r="G1448" s="18">
        <f>Original!J1448+1</f>
        <v>7</v>
      </c>
      <c r="H1448" s="18">
        <f>Original!K1448+1</f>
        <v>1</v>
      </c>
      <c r="I1448" s="18">
        <f>10-Original!L1448+1</f>
        <v>8</v>
      </c>
      <c r="J1448" s="4">
        <f t="shared" si="111"/>
        <v>6.5</v>
      </c>
      <c r="K1448" s="18">
        <f>Original!M1448</f>
        <v>8</v>
      </c>
      <c r="L1448" s="20">
        <f>IF(RIGHT(Original!N1448,3)="â‚¬",LEFT(Original!N1448,(LEN(Original!N1448)-3)),Original!N1448)</f>
        <v>300</v>
      </c>
      <c r="M1448" s="21">
        <f t="shared" si="112"/>
        <v>300</v>
      </c>
      <c r="N1448" s="5">
        <f t="shared" si="113"/>
        <v>300</v>
      </c>
      <c r="O1448" s="5">
        <f t="shared" si="114"/>
        <v>300</v>
      </c>
      <c r="P1448" s="22" t="str">
        <f>IF(Original!O1448="mÃ¤nnlich","0",IF(Original!O1448="weiblich","1",""))</f>
        <v>0</v>
      </c>
      <c r="Q1448" s="22">
        <f>IFERROR(INDEX(Alter!$B$1:$B$7,MATCH(LEFT(Original!P1448,5),Alter!$A$1:$A$7,0)),"")</f>
        <v>2</v>
      </c>
      <c r="R1448" s="23">
        <f>IFERROR(INDEX(Abschluss!$B$1:$B$10,MATCH(Original!Q1448,Abschluss!$A$1:$A$10,0)),"")</f>
        <v>4</v>
      </c>
      <c r="S1448" s="23">
        <f>IFERROR(INDEX(Tätigkeit!$B$1:$B$10,MATCH(Original!R1448,Tätigkeit!$A$1:$A$10,0)),"")</f>
        <v>1</v>
      </c>
      <c r="T1448" s="23">
        <f>IFERROR(INDEX(Berufsfeld!$B$1:$B$16,MATCH(Original!S1448,Berufsfeld!$A$1:$A$16,0)),"")</f>
        <v>1</v>
      </c>
      <c r="U1448" s="23">
        <f>IFERROR(INDEX(Studium!$B$1:$B$11,MATCH(Original!T1448,Studium!$A$1:$A$11,0)),"")</f>
        <v>7</v>
      </c>
      <c r="V1448" s="24">
        <f>IFERROR(INDEX(Einkommen!$B$1:$B$17,MATCH(Original!U1448,Einkommen!$A$1:$A$17,0)),"")</f>
        <v>1</v>
      </c>
      <c r="W1448" s="24">
        <f>IF(Original!V1448="","",Original!V1448+1)</f>
        <v>4</v>
      </c>
      <c r="X1448" s="24">
        <f>IF(Original!W1448="","",Original!W1448+1)</f>
        <v>3</v>
      </c>
      <c r="Y1448" s="25">
        <f>IF(Original!X1448="ja",1,IF(Original!X1448="nein",0,""))</f>
        <v>1</v>
      </c>
      <c r="Z1448" s="25">
        <f>IF(Original!Y1448="ja",0,IF(Original!Y1448="nein",1,""))</f>
        <v>0</v>
      </c>
      <c r="AA1448" s="25">
        <f>IF(OR(Original!Z1448="Meine Meinung zu Amazon hat meine Entscheidung im ersten Teil des Fragebogens nicht beeinflusst.",neu!C1448=0),0,IF(AND(Original!Z1448="Ich habe mich wegen meiner Amazon-Vorbehalte im ersten Teil des Fragebogens fÃ¼r das Spenden entschieden.",neu!C1448=1),1,""))</f>
        <v>0</v>
      </c>
      <c r="AB1448" s="19"/>
    </row>
    <row r="1449" spans="1:28" x14ac:dyDescent="0.3">
      <c r="A1449" s="17">
        <f>IF(ISBLANK(Original!C1449),1,0)</f>
        <v>0</v>
      </c>
      <c r="B1449" s="2" t="str">
        <f>MID(Original!D1449,8,1)&amp;MID(Original!F1449,8,1)</f>
        <v>A</v>
      </c>
      <c r="C1449" s="17">
        <f t="shared" si="110"/>
        <v>1</v>
      </c>
      <c r="D1449" s="18">
        <f>Original!G1449+1</f>
        <v>3</v>
      </c>
      <c r="E1449" s="18">
        <f>Original!H1449+1</f>
        <v>10</v>
      </c>
      <c r="F1449" s="18">
        <f>10-Original!I1449+1</f>
        <v>6</v>
      </c>
      <c r="G1449" s="18">
        <f>Original!J1449+1</f>
        <v>3</v>
      </c>
      <c r="H1449" s="18">
        <f>Original!K1449+1</f>
        <v>2</v>
      </c>
      <c r="I1449" s="18">
        <f>10-Original!L1449+1</f>
        <v>2</v>
      </c>
      <c r="J1449" s="4">
        <f t="shared" si="111"/>
        <v>4.333333333333333</v>
      </c>
      <c r="K1449" s="18">
        <f>Original!M1449</f>
        <v>7</v>
      </c>
      <c r="L1449" s="20">
        <f>IF(RIGHT(Original!N1449,3)="â‚¬",LEFT(Original!N1449,(LEN(Original!N1449)-3)),Original!N1449)</f>
        <v>50</v>
      </c>
      <c r="M1449" s="21">
        <f t="shared" si="112"/>
        <v>50</v>
      </c>
      <c r="N1449" s="5">
        <f t="shared" si="113"/>
        <v>50</v>
      </c>
      <c r="O1449" s="5">
        <f t="shared" si="114"/>
        <v>50</v>
      </c>
      <c r="P1449" s="22" t="str">
        <f>IF(Original!O1449="mÃ¤nnlich","0",IF(Original!O1449="weiblich","1",""))</f>
        <v>1</v>
      </c>
      <c r="Q1449" s="22">
        <f>IFERROR(INDEX(Alter!$B$1:$B$7,MATCH(LEFT(Original!P1449,5),Alter!$A$1:$A$7,0)),"")</f>
        <v>2</v>
      </c>
      <c r="R1449" s="23">
        <f>IFERROR(INDEX(Abschluss!$B$1:$B$10,MATCH(Original!Q1449,Abschluss!$A$1:$A$10,0)),"")</f>
        <v>4</v>
      </c>
      <c r="S1449" s="23">
        <f>IFERROR(INDEX(Tätigkeit!$B$1:$B$10,MATCH(Original!R1449,Tätigkeit!$A$1:$A$10,0)),"")</f>
        <v>2</v>
      </c>
      <c r="T1449" s="23">
        <f>IFERROR(INDEX(Berufsfeld!$B$1:$B$16,MATCH(Original!S1449,Berufsfeld!$A$1:$A$16,0)),"")</f>
        <v>1</v>
      </c>
      <c r="U1449" s="23">
        <f>IFERROR(INDEX(Studium!$B$1:$B$11,MATCH(Original!T1449,Studium!$A$1:$A$11,0)),"")</f>
        <v>2</v>
      </c>
      <c r="V1449" s="24">
        <f>IFERROR(INDEX(Einkommen!$B$1:$B$17,MATCH(Original!U1449,Einkommen!$A$1:$A$17,0)),"")</f>
        <v>2</v>
      </c>
      <c r="W1449" s="24">
        <f>IF(Original!V1449="","",Original!V1449+1)</f>
        <v>4</v>
      </c>
      <c r="X1449" s="24">
        <f>IF(Original!W1449="","",Original!W1449+1)</f>
        <v>4</v>
      </c>
      <c r="Y1449" s="25">
        <f>IF(Original!X1449="ja",1,IF(Original!X1449="nein",0,""))</f>
        <v>1</v>
      </c>
      <c r="Z1449" s="25">
        <f>IF(Original!Y1449="ja",0,IF(Original!Y1449="nein",1,""))</f>
        <v>1</v>
      </c>
      <c r="AA1449" s="25">
        <f>IF(OR(Original!Z1449="Meine Meinung zu Amazon hat meine Entscheidung im ersten Teil des Fragebogens nicht beeinflusst.",neu!C1449=0),0,IF(AND(Original!Z1449="Ich habe mich wegen meiner Amazon-Vorbehalte im ersten Teil des Fragebogens fÃ¼r das Spenden entschieden.",neu!C1449=1),1,""))</f>
        <v>0</v>
      </c>
      <c r="AB1449" s="19"/>
    </row>
    <row r="1450" spans="1:28" x14ac:dyDescent="0.3">
      <c r="A1450" s="17">
        <f>IF(ISBLANK(Original!C1450),1,0)</f>
        <v>0</v>
      </c>
      <c r="B1450" s="2" t="str">
        <f>MID(Original!D1450,8,1)&amp;MID(Original!F1450,8,1)</f>
        <v>A</v>
      </c>
      <c r="C1450" s="17">
        <f t="shared" si="110"/>
        <v>1</v>
      </c>
      <c r="D1450" s="18">
        <f>Original!G1450+1</f>
        <v>8</v>
      </c>
      <c r="E1450" s="18">
        <f>Original!H1450+1</f>
        <v>10</v>
      </c>
      <c r="F1450" s="18">
        <f>10-Original!I1450+1</f>
        <v>4</v>
      </c>
      <c r="G1450" s="18">
        <f>Original!J1450+1</f>
        <v>8</v>
      </c>
      <c r="H1450" s="18">
        <f>Original!K1450+1</f>
        <v>1</v>
      </c>
      <c r="I1450" s="18">
        <f>10-Original!L1450+1</f>
        <v>5</v>
      </c>
      <c r="J1450" s="4">
        <f t="shared" si="111"/>
        <v>6</v>
      </c>
      <c r="K1450" s="18">
        <f>Original!M1450</f>
        <v>6</v>
      </c>
      <c r="L1450" s="20">
        <f>IF(RIGHT(Original!N1450,3)="â‚¬",LEFT(Original!N1450,(LEN(Original!N1450)-3)),Original!N1450)</f>
        <v>250</v>
      </c>
      <c r="M1450" s="21">
        <f t="shared" si="112"/>
        <v>250</v>
      </c>
      <c r="N1450" s="5">
        <f t="shared" si="113"/>
        <v>250</v>
      </c>
      <c r="O1450" s="5">
        <f t="shared" si="114"/>
        <v>250</v>
      </c>
      <c r="P1450" s="22" t="str">
        <f>IF(Original!O1450="mÃ¤nnlich","0",IF(Original!O1450="weiblich","1",""))</f>
        <v>0</v>
      </c>
      <c r="Q1450" s="22">
        <f>IFERROR(INDEX(Alter!$B$1:$B$7,MATCH(LEFT(Original!P1450,5),Alter!$A$1:$A$7,0)),"")</f>
        <v>2</v>
      </c>
      <c r="R1450" s="23">
        <f>IFERROR(INDEX(Abschluss!$B$1:$B$10,MATCH(Original!Q1450,Abschluss!$A$1:$A$10,0)),"")</f>
        <v>4</v>
      </c>
      <c r="S1450" s="23">
        <f>IFERROR(INDEX(Tätigkeit!$B$1:$B$10,MATCH(Original!R1450,Tätigkeit!$A$1:$A$10,0)),"")</f>
        <v>1</v>
      </c>
      <c r="T1450" s="23">
        <f>IFERROR(INDEX(Berufsfeld!$B$1:$B$16,MATCH(Original!S1450,Berufsfeld!$A$1:$A$16,0)),"")</f>
        <v>1</v>
      </c>
      <c r="U1450" s="23">
        <f>IFERROR(INDEX(Studium!$B$1:$B$11,MATCH(Original!T1450,Studium!$A$1:$A$11,0)),"")</f>
        <v>7</v>
      </c>
      <c r="V1450" s="24">
        <f>IFERROR(INDEX(Einkommen!$B$1:$B$17,MATCH(Original!U1450,Einkommen!$A$1:$A$17,0)),"")</f>
        <v>1</v>
      </c>
      <c r="W1450" s="24">
        <f>IF(Original!V1450="","",Original!V1450+1)</f>
        <v>3</v>
      </c>
      <c r="X1450" s="24">
        <f>IF(Original!W1450="","",Original!W1450+1)</f>
        <v>3</v>
      </c>
      <c r="Y1450" s="25">
        <f>IF(Original!X1450="ja",1,IF(Original!X1450="nein",0,""))</f>
        <v>0</v>
      </c>
      <c r="Z1450" s="25">
        <f>IF(Original!Y1450="ja",0,IF(Original!Y1450="nein",1,""))</f>
        <v>0</v>
      </c>
      <c r="AA1450" s="25">
        <f>IF(OR(Original!Z1450="Meine Meinung zu Amazon hat meine Entscheidung im ersten Teil des Fragebogens nicht beeinflusst.",neu!C1450=0),0,IF(AND(Original!Z1450="Ich habe mich wegen meiner Amazon-Vorbehalte im ersten Teil des Fragebogens fÃ¼r das Spenden entschieden.",neu!C1450=1),1,""))</f>
        <v>0</v>
      </c>
      <c r="AB1450" s="19"/>
    </row>
    <row r="1451" spans="1:28" x14ac:dyDescent="0.3">
      <c r="A1451" s="17">
        <f>IF(ISBLANK(Original!C1451),1,0)</f>
        <v>1</v>
      </c>
      <c r="B1451" s="2" t="str">
        <f>MID(Original!D1451,8,1)&amp;MID(Original!F1451,8,1)</f>
        <v>A</v>
      </c>
      <c r="C1451" s="17">
        <f t="shared" si="110"/>
        <v>1</v>
      </c>
      <c r="D1451" s="18">
        <f>Original!G1451+1</f>
        <v>6</v>
      </c>
      <c r="E1451" s="18">
        <f>Original!H1451+1</f>
        <v>4</v>
      </c>
      <c r="F1451" s="18">
        <f>10-Original!I1451+1</f>
        <v>4</v>
      </c>
      <c r="G1451" s="18">
        <f>Original!J1451+1</f>
        <v>5</v>
      </c>
      <c r="H1451" s="18">
        <f>Original!K1451+1</f>
        <v>4</v>
      </c>
      <c r="I1451" s="18">
        <f>10-Original!L1451+1</f>
        <v>5</v>
      </c>
      <c r="J1451" s="4">
        <f t="shared" si="111"/>
        <v>4.666666666666667</v>
      </c>
      <c r="K1451" s="18">
        <f>Original!M1451</f>
        <v>9</v>
      </c>
      <c r="L1451" s="20" t="str">
        <f>IF(RIGHT(Original!N1451,3)="â‚¬",LEFT(Original!N1451,(LEN(Original!N1451)-3)),Original!N1451)</f>
        <v>100</v>
      </c>
      <c r="M1451" s="21" t="str">
        <f t="shared" si="112"/>
        <v>100</v>
      </c>
      <c r="N1451" s="5" t="str">
        <f t="shared" si="113"/>
        <v>100</v>
      </c>
      <c r="O1451" s="5">
        <f t="shared" si="114"/>
        <v>100</v>
      </c>
      <c r="P1451" s="22" t="str">
        <f>IF(Original!O1451="mÃ¤nnlich","0",IF(Original!O1451="weiblich","1",""))</f>
        <v>1</v>
      </c>
      <c r="Q1451" s="22">
        <f>IFERROR(INDEX(Alter!$B$1:$B$7,MATCH(LEFT(Original!P1451,5),Alter!$A$1:$A$7,0)),"")</f>
        <v>2</v>
      </c>
      <c r="R1451" s="23">
        <f>IFERROR(INDEX(Abschluss!$B$1:$B$10,MATCH(Original!Q1451,Abschluss!$A$1:$A$10,0)),"")</f>
        <v>4</v>
      </c>
      <c r="S1451" s="23">
        <f>IFERROR(INDEX(Tätigkeit!$B$1:$B$10,MATCH(Original!R1451,Tätigkeit!$A$1:$A$10,0)),"")</f>
        <v>1</v>
      </c>
      <c r="T1451" s="23">
        <f>IFERROR(INDEX(Berufsfeld!$B$1:$B$16,MATCH(Original!S1451,Berufsfeld!$A$1:$A$16,0)),"")</f>
        <v>8</v>
      </c>
      <c r="U1451" s="23">
        <f>IFERROR(INDEX(Studium!$B$1:$B$11,MATCH(Original!T1451,Studium!$A$1:$A$11,0)),"")</f>
        <v>5</v>
      </c>
      <c r="V1451" s="24">
        <f>IFERROR(INDEX(Einkommen!$B$1:$B$17,MATCH(Original!U1451,Einkommen!$A$1:$A$17,0)),"")</f>
        <v>1</v>
      </c>
      <c r="W1451" s="24">
        <f>IF(Original!V1451="","",Original!V1451+1)</f>
        <v>2</v>
      </c>
      <c r="X1451" s="24">
        <f>IF(Original!W1451="","",Original!W1451+1)</f>
        <v>3</v>
      </c>
      <c r="Y1451" s="25">
        <f>IF(Original!X1451="ja",1,IF(Original!X1451="nein",0,""))</f>
        <v>1</v>
      </c>
      <c r="Z1451" s="25">
        <f>IF(Original!Y1451="ja",0,IF(Original!Y1451="nein",1,""))</f>
        <v>0</v>
      </c>
      <c r="AA1451" s="25">
        <f>IF(OR(Original!Z1451="Meine Meinung zu Amazon hat meine Entscheidung im ersten Teil des Fragebogens nicht beeinflusst.",neu!C1451=0),0,IF(AND(Original!Z1451="Ich habe mich wegen meiner Amazon-Vorbehalte im ersten Teil des Fragebogens fÃ¼r das Spenden entschieden.",neu!C1451=1),1,""))</f>
        <v>0</v>
      </c>
      <c r="AB1451" s="19"/>
    </row>
    <row r="1452" spans="1:28" x14ac:dyDescent="0.3">
      <c r="A1452" s="17">
        <f>IF(ISBLANK(Original!C1452),1,0)</f>
        <v>0</v>
      </c>
      <c r="B1452" s="2" t="str">
        <f>MID(Original!D1452,8,1)&amp;MID(Original!F1452,8,1)</f>
        <v>A</v>
      </c>
      <c r="C1452" s="17">
        <f t="shared" si="110"/>
        <v>1</v>
      </c>
      <c r="D1452" s="18">
        <f>Original!G1452+1</f>
        <v>7</v>
      </c>
      <c r="E1452" s="18">
        <f>Original!H1452+1</f>
        <v>7</v>
      </c>
      <c r="F1452" s="18">
        <f>10-Original!I1452+1</f>
        <v>3</v>
      </c>
      <c r="G1452" s="18">
        <f>Original!J1452+1</f>
        <v>6</v>
      </c>
      <c r="H1452" s="18">
        <f>Original!K1452+1</f>
        <v>4</v>
      </c>
      <c r="I1452" s="18">
        <f>10-Original!L1452+1</f>
        <v>6</v>
      </c>
      <c r="J1452" s="4">
        <f t="shared" si="111"/>
        <v>5.5</v>
      </c>
      <c r="K1452" s="18">
        <f>Original!M1452</f>
        <v>8</v>
      </c>
      <c r="L1452" s="20">
        <f>IF(RIGHT(Original!N1452,3)="â‚¬",LEFT(Original!N1452,(LEN(Original!N1452)-3)),Original!N1452)</f>
        <v>100</v>
      </c>
      <c r="M1452" s="21">
        <f t="shared" si="112"/>
        <v>100</v>
      </c>
      <c r="N1452" s="5">
        <f t="shared" si="113"/>
        <v>100</v>
      </c>
      <c r="O1452" s="5">
        <f t="shared" si="114"/>
        <v>100</v>
      </c>
      <c r="P1452" s="22" t="str">
        <f>IF(Original!O1452="mÃ¤nnlich","0",IF(Original!O1452="weiblich","1",""))</f>
        <v>1</v>
      </c>
      <c r="Q1452" s="22">
        <f>IFERROR(INDEX(Alter!$B$1:$B$7,MATCH(LEFT(Original!P1452,5),Alter!$A$1:$A$7,0)),"")</f>
        <v>2</v>
      </c>
      <c r="R1452" s="23">
        <f>IFERROR(INDEX(Abschluss!$B$1:$B$10,MATCH(Original!Q1452,Abschluss!$A$1:$A$10,0)),"")</f>
        <v>4</v>
      </c>
      <c r="S1452" s="23">
        <f>IFERROR(INDEX(Tätigkeit!$B$1:$B$10,MATCH(Original!R1452,Tätigkeit!$A$1:$A$10,0)),"")</f>
        <v>1</v>
      </c>
      <c r="T1452" s="23">
        <f>IFERROR(INDEX(Berufsfeld!$B$1:$B$16,MATCH(Original!S1452,Berufsfeld!$A$1:$A$16,0)),"")</f>
        <v>1</v>
      </c>
      <c r="U1452" s="23">
        <f>IFERROR(INDEX(Studium!$B$1:$B$11,MATCH(Original!T1452,Studium!$A$1:$A$11,0)),"")</f>
        <v>2</v>
      </c>
      <c r="V1452" s="24">
        <f>IFERROR(INDEX(Einkommen!$B$1:$B$17,MATCH(Original!U1452,Einkommen!$A$1:$A$17,0)),"")</f>
        <v>2</v>
      </c>
      <c r="W1452" s="24">
        <f>IF(Original!V1452="","",Original!V1452+1)</f>
        <v>5</v>
      </c>
      <c r="X1452" s="24">
        <f>IF(Original!W1452="","",Original!W1452+1)</f>
        <v>4</v>
      </c>
      <c r="Y1452" s="25">
        <f>IF(Original!X1452="ja",1,IF(Original!X1452="nein",0,""))</f>
        <v>1</v>
      </c>
      <c r="Z1452" s="25">
        <f>IF(Original!Y1452="ja",0,IF(Original!Y1452="nein",1,""))</f>
        <v>0</v>
      </c>
      <c r="AA1452" s="25">
        <f>IF(OR(Original!Z1452="Meine Meinung zu Amazon hat meine Entscheidung im ersten Teil des Fragebogens nicht beeinflusst.",neu!C1452=0),0,IF(AND(Original!Z1452="Ich habe mich wegen meiner Amazon-Vorbehalte im ersten Teil des Fragebogens fÃ¼r das Spenden entschieden.",neu!C1452=1),1,""))</f>
        <v>0</v>
      </c>
      <c r="AB1452" s="19"/>
    </row>
    <row r="1453" spans="1:28" x14ac:dyDescent="0.3">
      <c r="A1453" s="17">
        <f>IF(ISBLANK(Original!C1453),1,0)</f>
        <v>0</v>
      </c>
      <c r="B1453" s="2" t="str">
        <f>MID(Original!D1453,8,1)&amp;MID(Original!F1453,8,1)</f>
        <v>B</v>
      </c>
      <c r="C1453" s="17">
        <f t="shared" si="110"/>
        <v>0</v>
      </c>
      <c r="D1453" s="18">
        <f>Original!G1453+1</f>
        <v>6</v>
      </c>
      <c r="E1453" s="18">
        <f>Original!H1453+1</f>
        <v>9</v>
      </c>
      <c r="F1453" s="18">
        <f>10-Original!I1453+1</f>
        <v>5</v>
      </c>
      <c r="G1453" s="18">
        <f>Original!J1453+1</f>
        <v>6</v>
      </c>
      <c r="H1453" s="18">
        <f>Original!K1453+1</f>
        <v>2</v>
      </c>
      <c r="I1453" s="18">
        <f>10-Original!L1453+1</f>
        <v>4</v>
      </c>
      <c r="J1453" s="4">
        <f t="shared" si="111"/>
        <v>5.333333333333333</v>
      </c>
      <c r="K1453" s="18">
        <f>Original!M1453</f>
        <v>6</v>
      </c>
      <c r="L1453" s="20">
        <f>IF(RIGHT(Original!N1453,3)="â‚¬",LEFT(Original!N1453,(LEN(Original!N1453)-3)),Original!N1453)</f>
        <v>200</v>
      </c>
      <c r="M1453" s="21">
        <f t="shared" si="112"/>
        <v>200</v>
      </c>
      <c r="N1453" s="5">
        <f t="shared" si="113"/>
        <v>200</v>
      </c>
      <c r="O1453" s="5">
        <f t="shared" si="114"/>
        <v>200</v>
      </c>
      <c r="P1453" s="22" t="str">
        <f>IF(Original!O1453="mÃ¤nnlich","0",IF(Original!O1453="weiblich","1",""))</f>
        <v>1</v>
      </c>
      <c r="Q1453" s="22">
        <f>IFERROR(INDEX(Alter!$B$1:$B$7,MATCH(LEFT(Original!P1453,5),Alter!$A$1:$A$7,0)),"")</f>
        <v>3</v>
      </c>
      <c r="R1453" s="23">
        <f>IFERROR(INDEX(Abschluss!$B$1:$B$10,MATCH(Original!Q1453,Abschluss!$A$1:$A$10,0)),"")</f>
        <v>4</v>
      </c>
      <c r="S1453" s="23">
        <f>IFERROR(INDEX(Tätigkeit!$B$1:$B$10,MATCH(Original!R1453,Tätigkeit!$A$1:$A$10,0)),"")</f>
        <v>1</v>
      </c>
      <c r="T1453" s="23">
        <f>IFERROR(INDEX(Berufsfeld!$B$1:$B$16,MATCH(Original!S1453,Berufsfeld!$A$1:$A$16,0)),"")</f>
        <v>6</v>
      </c>
      <c r="U1453" s="23">
        <f>IFERROR(INDEX(Studium!$B$1:$B$11,MATCH(Original!T1453,Studium!$A$1:$A$11,0)),"")</f>
        <v>8</v>
      </c>
      <c r="V1453" s="24">
        <f>IFERROR(INDEX(Einkommen!$B$1:$B$17,MATCH(Original!U1453,Einkommen!$A$1:$A$17,0)),"")</f>
        <v>2</v>
      </c>
      <c r="W1453" s="24">
        <f>IF(Original!V1453="","",Original!V1453+1)</f>
        <v>5</v>
      </c>
      <c r="X1453" s="24">
        <f>IF(Original!W1453="","",Original!W1453+1)</f>
        <v>3</v>
      </c>
      <c r="Y1453" s="25">
        <f>IF(Original!X1453="ja",1,IF(Original!X1453="nein",0,""))</f>
        <v>1</v>
      </c>
      <c r="Z1453" s="25">
        <f>IF(Original!Y1453="ja",0,IF(Original!Y1453="nein",1,""))</f>
        <v>1</v>
      </c>
      <c r="AA1453" s="25">
        <f>IF(OR(Original!Z1453="Meine Meinung zu Amazon hat meine Entscheidung im ersten Teil des Fragebogens nicht beeinflusst.",neu!C1453=0),0,IF(AND(Original!Z1453="Ich habe mich wegen meiner Amazon-Vorbehalte im ersten Teil des Fragebogens fÃ¼r das Spenden entschieden.",neu!C1453=1),1,""))</f>
        <v>0</v>
      </c>
      <c r="AB1453" s="19"/>
    </row>
    <row r="1454" spans="1:28" x14ac:dyDescent="0.3">
      <c r="A1454" s="17">
        <f>IF(ISBLANK(Original!C1454),1,0)</f>
        <v>1</v>
      </c>
      <c r="B1454" s="2" t="str">
        <f>MID(Original!D1454,8,1)&amp;MID(Original!F1454,8,1)</f>
        <v>B</v>
      </c>
      <c r="C1454" s="17">
        <f t="shared" si="110"/>
        <v>0</v>
      </c>
      <c r="D1454" s="18">
        <f>Original!G1454+1</f>
        <v>6</v>
      </c>
      <c r="E1454" s="18">
        <f>Original!H1454+1</f>
        <v>8</v>
      </c>
      <c r="F1454" s="18">
        <f>10-Original!I1454+1</f>
        <v>3</v>
      </c>
      <c r="G1454" s="18">
        <f>Original!J1454+1</f>
        <v>8</v>
      </c>
      <c r="H1454" s="18">
        <f>Original!K1454+1</f>
        <v>8</v>
      </c>
      <c r="I1454" s="18">
        <f>10-Original!L1454+1</f>
        <v>3</v>
      </c>
      <c r="J1454" s="4">
        <f t="shared" si="111"/>
        <v>6</v>
      </c>
      <c r="K1454" s="18">
        <f>Original!M1454</f>
        <v>8</v>
      </c>
      <c r="L1454" s="20">
        <f>IF(RIGHT(Original!N1454,3)="â‚¬",LEFT(Original!N1454,(LEN(Original!N1454)-3)),Original!N1454)</f>
        <v>500</v>
      </c>
      <c r="M1454" s="21">
        <f t="shared" si="112"/>
        <v>500</v>
      </c>
      <c r="N1454" s="5">
        <f t="shared" si="113"/>
        <v>500</v>
      </c>
      <c r="O1454" s="5">
        <f t="shared" si="114"/>
        <v>500</v>
      </c>
      <c r="P1454" s="22" t="str">
        <f>IF(Original!O1454="mÃ¤nnlich","0",IF(Original!O1454="weiblich","1",""))</f>
        <v>0</v>
      </c>
      <c r="Q1454" s="22">
        <f>IFERROR(INDEX(Alter!$B$1:$B$7,MATCH(LEFT(Original!P1454,5),Alter!$A$1:$A$7,0)),"")</f>
        <v>3</v>
      </c>
      <c r="R1454" s="23">
        <f>IFERROR(INDEX(Abschluss!$B$1:$B$10,MATCH(Original!Q1454,Abschluss!$A$1:$A$10,0)),"")</f>
        <v>4</v>
      </c>
      <c r="S1454" s="23">
        <f>IFERROR(INDEX(Tätigkeit!$B$1:$B$10,MATCH(Original!R1454,Tätigkeit!$A$1:$A$10,0)),"")</f>
        <v>1</v>
      </c>
      <c r="T1454" s="23">
        <f>IFERROR(INDEX(Berufsfeld!$B$1:$B$16,MATCH(Original!S1454,Berufsfeld!$A$1:$A$16,0)),"")</f>
        <v>8</v>
      </c>
      <c r="U1454" s="23">
        <f>IFERROR(INDEX(Studium!$B$1:$B$11,MATCH(Original!T1454,Studium!$A$1:$A$11,0)),"")</f>
        <v>5</v>
      </c>
      <c r="V1454" s="24">
        <f>IFERROR(INDEX(Einkommen!$B$1:$B$17,MATCH(Original!U1454,Einkommen!$A$1:$A$17,0)),"")</f>
        <v>2</v>
      </c>
      <c r="W1454" s="24">
        <f>IF(Original!V1454="","",Original!V1454+1)</f>
        <v>5</v>
      </c>
      <c r="X1454" s="24">
        <f>IF(Original!W1454="","",Original!W1454+1)</f>
        <v>6</v>
      </c>
      <c r="Y1454" s="25">
        <f>IF(Original!X1454="ja",1,IF(Original!X1454="nein",0,""))</f>
        <v>1</v>
      </c>
      <c r="Z1454" s="25">
        <f>IF(Original!Y1454="ja",0,IF(Original!Y1454="nein",1,""))</f>
        <v>1</v>
      </c>
      <c r="AA1454" s="25">
        <f>IF(OR(Original!Z1454="Meine Meinung zu Amazon hat meine Entscheidung im ersten Teil des Fragebogens nicht beeinflusst.",neu!C1454=0),0,IF(AND(Original!Z1454="Ich habe mich wegen meiner Amazon-Vorbehalte im ersten Teil des Fragebogens fÃ¼r das Spenden entschieden.",neu!C1454=1),1,""))</f>
        <v>0</v>
      </c>
      <c r="AB1454" s="19"/>
    </row>
    <row r="1455" spans="1:28" x14ac:dyDescent="0.3">
      <c r="A1455" s="17">
        <f>IF(ISBLANK(Original!C1455),1,0)</f>
        <v>0</v>
      </c>
      <c r="B1455" s="2" t="str">
        <f>MID(Original!D1455,8,1)&amp;MID(Original!F1455,8,1)</f>
        <v>A</v>
      </c>
      <c r="C1455" s="17">
        <f t="shared" si="110"/>
        <v>1</v>
      </c>
      <c r="D1455" s="18">
        <f>Original!G1455+1</f>
        <v>5</v>
      </c>
      <c r="E1455" s="18">
        <f>Original!H1455+1</f>
        <v>11</v>
      </c>
      <c r="F1455" s="18">
        <f>10-Original!I1455+1</f>
        <v>2</v>
      </c>
      <c r="G1455" s="18">
        <f>Original!J1455+1</f>
        <v>3</v>
      </c>
      <c r="H1455" s="18">
        <f>Original!K1455+1</f>
        <v>4</v>
      </c>
      <c r="I1455" s="18">
        <f>10-Original!L1455+1</f>
        <v>3</v>
      </c>
      <c r="J1455" s="4">
        <f t="shared" si="111"/>
        <v>4.666666666666667</v>
      </c>
      <c r="K1455" s="18">
        <f>Original!M1455</f>
        <v>8</v>
      </c>
      <c r="L1455" s="20">
        <f>IF(RIGHT(Original!N1455,3)="â‚¬",LEFT(Original!N1455,(LEN(Original!N1455)-3)),Original!N1455)</f>
        <v>400</v>
      </c>
      <c r="M1455" s="21">
        <f t="shared" si="112"/>
        <v>400</v>
      </c>
      <c r="N1455" s="5">
        <f t="shared" si="113"/>
        <v>400</v>
      </c>
      <c r="O1455" s="5">
        <f t="shared" si="114"/>
        <v>400</v>
      </c>
      <c r="P1455" s="22" t="str">
        <f>IF(Original!O1455="mÃ¤nnlich","0",IF(Original!O1455="weiblich","1",""))</f>
        <v>0</v>
      </c>
      <c r="Q1455" s="22">
        <f>IFERROR(INDEX(Alter!$B$1:$B$7,MATCH(LEFT(Original!P1455,5),Alter!$A$1:$A$7,0)),"")</f>
        <v>2</v>
      </c>
      <c r="R1455" s="23">
        <f>IFERROR(INDEX(Abschluss!$B$1:$B$10,MATCH(Original!Q1455,Abschluss!$A$1:$A$10,0)),"")</f>
        <v>4</v>
      </c>
      <c r="S1455" s="23">
        <f>IFERROR(INDEX(Tätigkeit!$B$1:$B$10,MATCH(Original!R1455,Tätigkeit!$A$1:$A$10,0)),"")</f>
        <v>1</v>
      </c>
      <c r="T1455" s="23">
        <f>IFERROR(INDEX(Berufsfeld!$B$1:$B$16,MATCH(Original!S1455,Berufsfeld!$A$1:$A$16,0)),"")</f>
        <v>8</v>
      </c>
      <c r="U1455" s="23">
        <f>IFERROR(INDEX(Studium!$B$1:$B$11,MATCH(Original!T1455,Studium!$A$1:$A$11,0)),"")</f>
        <v>5</v>
      </c>
      <c r="V1455" s="24">
        <f>IFERROR(INDEX(Einkommen!$B$1:$B$17,MATCH(Original!U1455,Einkommen!$A$1:$A$17,0)),"")</f>
        <v>1</v>
      </c>
      <c r="W1455" s="24">
        <f>IF(Original!V1455="","",Original!V1455+1)</f>
        <v>3</v>
      </c>
      <c r="X1455" s="24">
        <f>IF(Original!W1455="","",Original!W1455+1)</f>
        <v>2</v>
      </c>
      <c r="Y1455" s="25">
        <f>IF(Original!X1455="ja",1,IF(Original!X1455="nein",0,""))</f>
        <v>1</v>
      </c>
      <c r="Z1455" s="25">
        <f>IF(Original!Y1455="ja",0,IF(Original!Y1455="nein",1,""))</f>
        <v>0</v>
      </c>
      <c r="AA1455" s="25">
        <f>IF(OR(Original!Z1455="Meine Meinung zu Amazon hat meine Entscheidung im ersten Teil des Fragebogens nicht beeinflusst.",neu!C1455=0),0,IF(AND(Original!Z1455="Ich habe mich wegen meiner Amazon-Vorbehalte im ersten Teil des Fragebogens fÃ¼r das Spenden entschieden.",neu!C1455=1),1,""))</f>
        <v>0</v>
      </c>
      <c r="AB1455" s="19"/>
    </row>
    <row r="1456" spans="1:28" x14ac:dyDescent="0.3">
      <c r="A1456" s="17">
        <f>IF(ISBLANK(Original!C1456),1,0)</f>
        <v>0</v>
      </c>
      <c r="B1456" s="2" t="str">
        <f>MID(Original!D1456,8,1)&amp;MID(Original!F1456,8,1)</f>
        <v>A</v>
      </c>
      <c r="C1456" s="17">
        <f t="shared" si="110"/>
        <v>1</v>
      </c>
      <c r="D1456" s="18">
        <f>Original!G1456+1</f>
        <v>5</v>
      </c>
      <c r="E1456" s="18">
        <f>Original!H1456+1</f>
        <v>3</v>
      </c>
      <c r="F1456" s="18">
        <f>10-Original!I1456+1</f>
        <v>3</v>
      </c>
      <c r="G1456" s="18">
        <f>Original!J1456+1</f>
        <v>6</v>
      </c>
      <c r="H1456" s="18">
        <f>Original!K1456+1</f>
        <v>4</v>
      </c>
      <c r="I1456" s="18">
        <f>10-Original!L1456+1</f>
        <v>7</v>
      </c>
      <c r="J1456" s="4">
        <f t="shared" si="111"/>
        <v>4.666666666666667</v>
      </c>
      <c r="K1456" s="18">
        <f>Original!M1456</f>
        <v>8</v>
      </c>
      <c r="L1456" s="20">
        <f>IF(RIGHT(Original!N1456,3)="â‚¬",LEFT(Original!N1456,(LEN(Original!N1456)-3)),Original!N1456)</f>
        <v>400</v>
      </c>
      <c r="M1456" s="21">
        <f t="shared" si="112"/>
        <v>400</v>
      </c>
      <c r="N1456" s="5">
        <f t="shared" si="113"/>
        <v>400</v>
      </c>
      <c r="O1456" s="5">
        <f t="shared" si="114"/>
        <v>400</v>
      </c>
      <c r="P1456" s="22" t="str">
        <f>IF(Original!O1456="mÃ¤nnlich","0",IF(Original!O1456="weiblich","1",""))</f>
        <v>1</v>
      </c>
      <c r="Q1456" s="22">
        <f>IFERROR(INDEX(Alter!$B$1:$B$7,MATCH(LEFT(Original!P1456,5),Alter!$A$1:$A$7,0)),"")</f>
        <v>2</v>
      </c>
      <c r="R1456" s="23">
        <f>IFERROR(INDEX(Abschluss!$B$1:$B$10,MATCH(Original!Q1456,Abschluss!$A$1:$A$10,0)),"")</f>
        <v>4</v>
      </c>
      <c r="S1456" s="23">
        <f>IFERROR(INDEX(Tätigkeit!$B$1:$B$10,MATCH(Original!R1456,Tätigkeit!$A$1:$A$10,0)),"")</f>
        <v>1</v>
      </c>
      <c r="T1456" s="23" t="str">
        <f>IFERROR(INDEX(Berufsfeld!$B$1:$B$16,MATCH(Original!S1456,Berufsfeld!$A$1:$A$16,0)),"")</f>
        <v/>
      </c>
      <c r="U1456" s="23">
        <f>IFERROR(INDEX(Studium!$B$1:$B$11,MATCH(Original!T1456,Studium!$A$1:$A$11,0)),"")</f>
        <v>9</v>
      </c>
      <c r="V1456" s="24">
        <f>IFERROR(INDEX(Einkommen!$B$1:$B$17,MATCH(Original!U1456,Einkommen!$A$1:$A$17,0)),"")</f>
        <v>1</v>
      </c>
      <c r="W1456" s="24">
        <f>IF(Original!V1456="","",Original!V1456+1)</f>
        <v>3</v>
      </c>
      <c r="X1456" s="24">
        <f>IF(Original!W1456="","",Original!W1456+1)</f>
        <v>3</v>
      </c>
      <c r="Y1456" s="25">
        <f>IF(Original!X1456="ja",1,IF(Original!X1456="nein",0,""))</f>
        <v>1</v>
      </c>
      <c r="Z1456" s="25">
        <f>IF(Original!Y1456="ja",0,IF(Original!Y1456="nein",1,""))</f>
        <v>0</v>
      </c>
      <c r="AA1456" s="25">
        <f>IF(OR(Original!Z1456="Meine Meinung zu Amazon hat meine Entscheidung im ersten Teil des Fragebogens nicht beeinflusst.",neu!C1456=0),0,IF(AND(Original!Z1456="Ich habe mich wegen meiner Amazon-Vorbehalte im ersten Teil des Fragebogens fÃ¼r das Spenden entschieden.",neu!C1456=1),1,""))</f>
        <v>0</v>
      </c>
      <c r="AB1456" s="19"/>
    </row>
    <row r="1457" spans="1:28" x14ac:dyDescent="0.3">
      <c r="A1457" s="17">
        <f>IF(ISBLANK(Original!C1457),1,0)</f>
        <v>1</v>
      </c>
      <c r="B1457" s="2" t="str">
        <f>MID(Original!D1457,8,1)&amp;MID(Original!F1457,8,1)</f>
        <v>A</v>
      </c>
      <c r="C1457" s="17">
        <f t="shared" si="110"/>
        <v>1</v>
      </c>
      <c r="D1457" s="18">
        <f>Original!G1457+1</f>
        <v>6</v>
      </c>
      <c r="E1457" s="18">
        <f>Original!H1457+1</f>
        <v>10</v>
      </c>
      <c r="F1457" s="18">
        <f>10-Original!I1457+1</f>
        <v>3</v>
      </c>
      <c r="G1457" s="18">
        <f>Original!J1457+1</f>
        <v>7</v>
      </c>
      <c r="H1457" s="18">
        <f>Original!K1457+1</f>
        <v>1</v>
      </c>
      <c r="I1457" s="18">
        <f>10-Original!L1457+1</f>
        <v>4</v>
      </c>
      <c r="J1457" s="4">
        <f t="shared" si="111"/>
        <v>5.166666666666667</v>
      </c>
      <c r="K1457" s="18">
        <f>Original!M1457</f>
        <v>7</v>
      </c>
      <c r="L1457" s="20">
        <f>IF(RIGHT(Original!N1457,3)="â‚¬",LEFT(Original!N1457,(LEN(Original!N1457)-3)),Original!N1457)</f>
        <v>350</v>
      </c>
      <c r="M1457" s="21">
        <f t="shared" si="112"/>
        <v>350</v>
      </c>
      <c r="N1457" s="5">
        <f t="shared" si="113"/>
        <v>350</v>
      </c>
      <c r="O1457" s="5">
        <f t="shared" si="114"/>
        <v>350</v>
      </c>
      <c r="P1457" s="22" t="str">
        <f>IF(Original!O1457="mÃ¤nnlich","0",IF(Original!O1457="weiblich","1",""))</f>
        <v>0</v>
      </c>
      <c r="Q1457" s="22">
        <f>IFERROR(INDEX(Alter!$B$1:$B$7,MATCH(LEFT(Original!P1457,5),Alter!$A$1:$A$7,0)),"")</f>
        <v>3</v>
      </c>
      <c r="R1457" s="23">
        <f>IFERROR(INDEX(Abschluss!$B$1:$B$10,MATCH(Original!Q1457,Abschluss!$A$1:$A$10,0)),"")</f>
        <v>8</v>
      </c>
      <c r="S1457" s="23">
        <f>IFERROR(INDEX(Tätigkeit!$B$1:$B$10,MATCH(Original!R1457,Tätigkeit!$A$1:$A$10,0)),"")</f>
        <v>2</v>
      </c>
      <c r="T1457" s="23">
        <f>IFERROR(INDEX(Berufsfeld!$B$1:$B$16,MATCH(Original!S1457,Berufsfeld!$A$1:$A$16,0)),"")</f>
        <v>8</v>
      </c>
      <c r="U1457" s="23">
        <f>IFERROR(INDEX(Studium!$B$1:$B$11,MATCH(Original!T1457,Studium!$A$1:$A$11,0)),"")</f>
        <v>1</v>
      </c>
      <c r="V1457" s="24">
        <f>IFERROR(INDEX(Einkommen!$B$1:$B$17,MATCH(Original!U1457,Einkommen!$A$1:$A$17,0)),"")</f>
        <v>3</v>
      </c>
      <c r="W1457" s="24">
        <f>IF(Original!V1457="","",Original!V1457+1)</f>
        <v>2</v>
      </c>
      <c r="X1457" s="24">
        <f>IF(Original!W1457="","",Original!W1457+1)</f>
        <v>4</v>
      </c>
      <c r="Y1457" s="25">
        <f>IF(Original!X1457="ja",1,IF(Original!X1457="nein",0,""))</f>
        <v>1</v>
      </c>
      <c r="Z1457" s="25">
        <f>IF(Original!Y1457="ja",0,IF(Original!Y1457="nein",1,""))</f>
        <v>0</v>
      </c>
      <c r="AA1457" s="25">
        <f>IF(OR(Original!Z1457="Meine Meinung zu Amazon hat meine Entscheidung im ersten Teil des Fragebogens nicht beeinflusst.",neu!C1457=0),0,IF(AND(Original!Z1457="Ich habe mich wegen meiner Amazon-Vorbehalte im ersten Teil des Fragebogens fÃ¼r das Spenden entschieden.",neu!C1457=1),1,""))</f>
        <v>0</v>
      </c>
      <c r="AB1457" s="19"/>
    </row>
    <row r="1458" spans="1:28" x14ac:dyDescent="0.3">
      <c r="A1458" s="17">
        <f>IF(ISBLANK(Original!C1458),1,0)</f>
        <v>0</v>
      </c>
      <c r="B1458" s="2" t="str">
        <f>MID(Original!D1458,8,1)&amp;MID(Original!F1458,8,1)</f>
        <v>B</v>
      </c>
      <c r="C1458" s="17">
        <f t="shared" si="110"/>
        <v>0</v>
      </c>
      <c r="D1458" s="18">
        <f>Original!G1458+1</f>
        <v>4</v>
      </c>
      <c r="E1458" s="18">
        <f>Original!H1458+1</f>
        <v>3</v>
      </c>
      <c r="F1458" s="18">
        <f>10-Original!I1458+1</f>
        <v>8</v>
      </c>
      <c r="G1458" s="18">
        <f>Original!J1458+1</f>
        <v>6</v>
      </c>
      <c r="H1458" s="18">
        <f>Original!K1458+1</f>
        <v>2</v>
      </c>
      <c r="I1458" s="18">
        <f>10-Original!L1458+1</f>
        <v>5</v>
      </c>
      <c r="J1458" s="4">
        <f t="shared" si="111"/>
        <v>4.666666666666667</v>
      </c>
      <c r="K1458" s="18">
        <f>Original!M1458</f>
        <v>3</v>
      </c>
      <c r="L1458" s="20">
        <f>IF(RIGHT(Original!N1458,3)="â‚¬",LEFT(Original!N1458,(LEN(Original!N1458)-3)),Original!N1458)</f>
        <v>50</v>
      </c>
      <c r="M1458" s="21">
        <f t="shared" si="112"/>
        <v>50</v>
      </c>
      <c r="N1458" s="5">
        <f t="shared" si="113"/>
        <v>50</v>
      </c>
      <c r="O1458" s="5">
        <f t="shared" si="114"/>
        <v>50</v>
      </c>
      <c r="P1458" s="22" t="str">
        <f>IF(Original!O1458="mÃ¤nnlich","0",IF(Original!O1458="weiblich","1",""))</f>
        <v>0</v>
      </c>
      <c r="Q1458" s="22">
        <f>IFERROR(INDEX(Alter!$B$1:$B$7,MATCH(LEFT(Original!P1458,5),Alter!$A$1:$A$7,0)),"")</f>
        <v>3</v>
      </c>
      <c r="R1458" s="23">
        <f>IFERROR(INDEX(Abschluss!$B$1:$B$10,MATCH(Original!Q1458,Abschluss!$A$1:$A$10,0)),"")</f>
        <v>7</v>
      </c>
      <c r="S1458" s="23">
        <f>IFERROR(INDEX(Tätigkeit!$B$1:$B$10,MATCH(Original!R1458,Tätigkeit!$A$1:$A$10,0)),"")</f>
        <v>2</v>
      </c>
      <c r="T1458" s="23">
        <f>IFERROR(INDEX(Berufsfeld!$B$1:$B$16,MATCH(Original!S1458,Berufsfeld!$A$1:$A$16,0)),"")</f>
        <v>1</v>
      </c>
      <c r="U1458" s="23">
        <f>IFERROR(INDEX(Studium!$B$1:$B$11,MATCH(Original!T1458,Studium!$A$1:$A$11,0)),"")</f>
        <v>2</v>
      </c>
      <c r="V1458" s="24">
        <f>IFERROR(INDEX(Einkommen!$B$1:$B$17,MATCH(Original!U1458,Einkommen!$A$1:$A$17,0)),"")</f>
        <v>2</v>
      </c>
      <c r="W1458" s="24">
        <f>IF(Original!V1458="","",Original!V1458+1)</f>
        <v>4</v>
      </c>
      <c r="X1458" s="24">
        <f>IF(Original!W1458="","",Original!W1458+1)</f>
        <v>5</v>
      </c>
      <c r="Y1458" s="25">
        <f>IF(Original!X1458="ja",1,IF(Original!X1458="nein",0,""))</f>
        <v>1</v>
      </c>
      <c r="Z1458" s="25">
        <f>IF(Original!Y1458="ja",0,IF(Original!Y1458="nein",1,""))</f>
        <v>0</v>
      </c>
      <c r="AA1458" s="25">
        <f>IF(OR(Original!Z1458="Meine Meinung zu Amazon hat meine Entscheidung im ersten Teil des Fragebogens nicht beeinflusst.",neu!C1458=0),0,IF(AND(Original!Z1458="Ich habe mich wegen meiner Amazon-Vorbehalte im ersten Teil des Fragebogens fÃ¼r das Spenden entschieden.",neu!C1458=1),1,""))</f>
        <v>0</v>
      </c>
      <c r="AB1458" s="19"/>
    </row>
    <row r="1459" spans="1:28" x14ac:dyDescent="0.3">
      <c r="A1459" s="17">
        <f>IF(ISBLANK(Original!C1459),1,0)</f>
        <v>1</v>
      </c>
      <c r="B1459" s="2" t="str">
        <f>MID(Original!D1459,8,1)&amp;MID(Original!F1459,8,1)</f>
        <v>A</v>
      </c>
      <c r="C1459" s="17">
        <f t="shared" si="110"/>
        <v>1</v>
      </c>
      <c r="D1459" s="18">
        <f>Original!G1459+1</f>
        <v>1</v>
      </c>
      <c r="E1459" s="18">
        <f>Original!H1459+1</f>
        <v>1</v>
      </c>
      <c r="F1459" s="18">
        <f>10-Original!I1459+1</f>
        <v>1</v>
      </c>
      <c r="G1459" s="18">
        <f>Original!J1459+1</f>
        <v>1</v>
      </c>
      <c r="H1459" s="18">
        <f>Original!K1459+1</f>
        <v>1</v>
      </c>
      <c r="I1459" s="18">
        <f>10-Original!L1459+1</f>
        <v>3</v>
      </c>
      <c r="J1459" s="4">
        <f t="shared" si="111"/>
        <v>1.3333333333333333</v>
      </c>
      <c r="K1459" s="18">
        <f>Original!M1459</f>
        <v>7</v>
      </c>
      <c r="L1459" s="20">
        <f>IF(RIGHT(Original!N1459,3)="â‚¬",LEFT(Original!N1459,(LEN(Original!N1459)-3)),Original!N1459)</f>
        <v>0</v>
      </c>
      <c r="M1459" s="21">
        <f t="shared" si="112"/>
        <v>0</v>
      </c>
      <c r="N1459" s="5">
        <f t="shared" si="113"/>
        <v>0</v>
      </c>
      <c r="O1459" s="5">
        <f t="shared" si="114"/>
        <v>0</v>
      </c>
      <c r="P1459" s="22" t="str">
        <f>IF(Original!O1459="mÃ¤nnlich","0",IF(Original!O1459="weiblich","1",""))</f>
        <v>0</v>
      </c>
      <c r="Q1459" s="22">
        <f>IFERROR(INDEX(Alter!$B$1:$B$7,MATCH(LEFT(Original!P1459,5),Alter!$A$1:$A$7,0)),"")</f>
        <v>2</v>
      </c>
      <c r="R1459" s="23">
        <f>IFERROR(INDEX(Abschluss!$B$1:$B$10,MATCH(Original!Q1459,Abschluss!$A$1:$A$10,0)),"")</f>
        <v>4</v>
      </c>
      <c r="S1459" s="23">
        <f>IFERROR(INDEX(Tätigkeit!$B$1:$B$10,MATCH(Original!R1459,Tätigkeit!$A$1:$A$10,0)),"")</f>
        <v>4</v>
      </c>
      <c r="T1459" s="23">
        <f>IFERROR(INDEX(Berufsfeld!$B$1:$B$16,MATCH(Original!S1459,Berufsfeld!$A$1:$A$16,0)),"")</f>
        <v>3</v>
      </c>
      <c r="U1459" s="23">
        <f>IFERROR(INDEX(Studium!$B$1:$B$11,MATCH(Original!T1459,Studium!$A$1:$A$11,0)),"")</f>
        <v>7</v>
      </c>
      <c r="V1459" s="24">
        <f>IFERROR(INDEX(Einkommen!$B$1:$B$17,MATCH(Original!U1459,Einkommen!$A$1:$A$17,0)),"")</f>
        <v>1</v>
      </c>
      <c r="W1459" s="24">
        <f>IF(Original!V1459="","",Original!V1459+1)</f>
        <v>7</v>
      </c>
      <c r="X1459" s="24">
        <f>IF(Original!W1459="","",Original!W1459+1)</f>
        <v>2</v>
      </c>
      <c r="Y1459" s="25">
        <f>IF(Original!X1459="ja",1,IF(Original!X1459="nein",0,""))</f>
        <v>1</v>
      </c>
      <c r="Z1459" s="25">
        <f>IF(Original!Y1459="ja",0,IF(Original!Y1459="nein",1,""))</f>
        <v>0</v>
      </c>
      <c r="AA1459" s="25">
        <f>IF(OR(Original!Z1459="Meine Meinung zu Amazon hat meine Entscheidung im ersten Teil des Fragebogens nicht beeinflusst.",neu!C1459=0),0,IF(AND(Original!Z1459="Ich habe mich wegen meiner Amazon-Vorbehalte im ersten Teil des Fragebogens fÃ¼r das Spenden entschieden.",neu!C1459=1),1,""))</f>
        <v>0</v>
      </c>
      <c r="AB1459" s="19"/>
    </row>
    <row r="1460" spans="1:28" x14ac:dyDescent="0.3">
      <c r="A1460" s="17">
        <f>IF(ISBLANK(Original!C1460),1,0)</f>
        <v>1</v>
      </c>
      <c r="B1460" s="2" t="str">
        <f>MID(Original!D1460,8,1)&amp;MID(Original!F1460,8,1)</f>
        <v>A</v>
      </c>
      <c r="C1460" s="17">
        <f t="shared" si="110"/>
        <v>1</v>
      </c>
      <c r="D1460" s="18">
        <f>Original!G1460+1</f>
        <v>2</v>
      </c>
      <c r="E1460" s="18">
        <f>Original!H1460+1</f>
        <v>1</v>
      </c>
      <c r="F1460" s="18">
        <f>10-Original!I1460+1</f>
        <v>2</v>
      </c>
      <c r="G1460" s="18">
        <f>Original!J1460+1</f>
        <v>1</v>
      </c>
      <c r="H1460" s="18">
        <f>Original!K1460+1</f>
        <v>1</v>
      </c>
      <c r="I1460" s="18">
        <f>10-Original!L1460+1</f>
        <v>3</v>
      </c>
      <c r="J1460" s="4">
        <f t="shared" si="111"/>
        <v>1.6666666666666667</v>
      </c>
      <c r="K1460" s="18">
        <f>Original!M1460</f>
        <v>7</v>
      </c>
      <c r="L1460" s="20">
        <f>IF(RIGHT(Original!N1460,3)="â‚¬",LEFT(Original!N1460,(LEN(Original!N1460)-3)),Original!N1460)</f>
        <v>150</v>
      </c>
      <c r="M1460" s="21">
        <f t="shared" si="112"/>
        <v>150</v>
      </c>
      <c r="N1460" s="5">
        <f t="shared" si="113"/>
        <v>150</v>
      </c>
      <c r="O1460" s="5">
        <f t="shared" si="114"/>
        <v>150</v>
      </c>
      <c r="P1460" s="22" t="str">
        <f>IF(Original!O1460="mÃ¤nnlich","0",IF(Original!O1460="weiblich","1",""))</f>
        <v>1</v>
      </c>
      <c r="Q1460" s="22">
        <f>IFERROR(INDEX(Alter!$B$1:$B$7,MATCH(LEFT(Original!P1460,5),Alter!$A$1:$A$7,0)),"")</f>
        <v>3</v>
      </c>
      <c r="R1460" s="23">
        <f>IFERROR(INDEX(Abschluss!$B$1:$B$10,MATCH(Original!Q1460,Abschluss!$A$1:$A$10,0)),"")</f>
        <v>8</v>
      </c>
      <c r="S1460" s="23">
        <f>IFERROR(INDEX(Tätigkeit!$B$1:$B$10,MATCH(Original!R1460,Tätigkeit!$A$1:$A$10,0)),"")</f>
        <v>2</v>
      </c>
      <c r="T1460" s="23">
        <f>IFERROR(INDEX(Berufsfeld!$B$1:$B$16,MATCH(Original!S1460,Berufsfeld!$A$1:$A$16,0)),"")</f>
        <v>8</v>
      </c>
      <c r="U1460" s="23">
        <f>IFERROR(INDEX(Studium!$B$1:$B$11,MATCH(Original!T1460,Studium!$A$1:$A$11,0)),"")</f>
        <v>5</v>
      </c>
      <c r="V1460" s="24">
        <f>IFERROR(INDEX(Einkommen!$B$1:$B$17,MATCH(Original!U1460,Einkommen!$A$1:$A$17,0)),"")</f>
        <v>4</v>
      </c>
      <c r="W1460" s="24">
        <f>IF(Original!V1460="","",Original!V1460+1)</f>
        <v>4</v>
      </c>
      <c r="X1460" s="24">
        <f>IF(Original!W1460="","",Original!W1460+1)</f>
        <v>2</v>
      </c>
      <c r="Y1460" s="25">
        <f>IF(Original!X1460="ja",1,IF(Original!X1460="nein",0,""))</f>
        <v>1</v>
      </c>
      <c r="Z1460" s="25">
        <f>IF(Original!Y1460="ja",0,IF(Original!Y1460="nein",1,""))</f>
        <v>0</v>
      </c>
      <c r="AA1460" s="25">
        <f>IF(OR(Original!Z1460="Meine Meinung zu Amazon hat meine Entscheidung im ersten Teil des Fragebogens nicht beeinflusst.",neu!C1460=0),0,IF(AND(Original!Z1460="Ich habe mich wegen meiner Amazon-Vorbehalte im ersten Teil des Fragebogens fÃ¼r das Spenden entschieden.",neu!C1460=1),1,""))</f>
        <v>0</v>
      </c>
      <c r="AB1460" s="19"/>
    </row>
    <row r="1461" spans="1:28" ht="129.6" x14ac:dyDescent="0.3">
      <c r="A1461" s="17">
        <f>IF(ISBLANK(Original!C1461),1,0)</f>
        <v>1</v>
      </c>
      <c r="B1461" s="2" t="str">
        <f>MID(Original!D1461,8,1)&amp;MID(Original!F1461,8,1)</f>
        <v>B</v>
      </c>
      <c r="C1461" s="17">
        <f t="shared" si="110"/>
        <v>0</v>
      </c>
      <c r="D1461" s="18">
        <f>Original!G1461+1</f>
        <v>4</v>
      </c>
      <c r="E1461" s="18">
        <f>Original!H1461+1</f>
        <v>5</v>
      </c>
      <c r="F1461" s="18">
        <f>10-Original!I1461+1</f>
        <v>5</v>
      </c>
      <c r="G1461" s="18">
        <f>Original!J1461+1</f>
        <v>4</v>
      </c>
      <c r="H1461" s="18">
        <f>Original!K1461+1</f>
        <v>2</v>
      </c>
      <c r="I1461" s="18">
        <f>10-Original!L1461+1</f>
        <v>4</v>
      </c>
      <c r="J1461" s="4">
        <f t="shared" si="111"/>
        <v>4</v>
      </c>
      <c r="K1461" s="18">
        <f>Original!M1461</f>
        <v>5</v>
      </c>
      <c r="L1461" s="20" t="str">
        <f>IF(RIGHT(Original!N1461,3)="â‚¬",LEFT(Original!N1461,(LEN(Original!N1461)-3)),Original!N1461)</f>
        <v>Da ich derzeit studiere und selbst auf Geld angewiesen bin wÃ¼rde ich nichts spenden. Ansonsten wÃ¼rde ich wohl 100â‚¬ spenden.</v>
      </c>
      <c r="M1461" s="21" t="str">
        <f t="shared" si="112"/>
        <v>Da ich derzeit studiere und selbst auf Geld angewiesen bin wÃ¼rde ich nichts spenden. Ansonsten wÃ¼rde ich wohl 100â‚¬ spenden.</v>
      </c>
      <c r="N1461" s="5">
        <v>0</v>
      </c>
      <c r="O1461" s="5">
        <f t="shared" si="114"/>
        <v>0</v>
      </c>
      <c r="P1461" s="22" t="str">
        <f>IF(Original!O1461="mÃ¤nnlich","0",IF(Original!O1461="weiblich","1",""))</f>
        <v>1</v>
      </c>
      <c r="Q1461" s="22">
        <f>IFERROR(INDEX(Alter!$B$1:$B$7,MATCH(LEFT(Original!P1461,5),Alter!$A$1:$A$7,0)),"")</f>
        <v>3</v>
      </c>
      <c r="R1461" s="23">
        <f>IFERROR(INDEX(Abschluss!$B$1:$B$10,MATCH(Original!Q1461,Abschluss!$A$1:$A$10,0)),"")</f>
        <v>7</v>
      </c>
      <c r="S1461" s="23">
        <f>IFERROR(INDEX(Tätigkeit!$B$1:$B$10,MATCH(Original!R1461,Tätigkeit!$A$1:$A$10,0)),"")</f>
        <v>1</v>
      </c>
      <c r="T1461" s="23">
        <f>IFERROR(INDEX(Berufsfeld!$B$1:$B$16,MATCH(Original!S1461,Berufsfeld!$A$1:$A$16,0)),"")</f>
        <v>8</v>
      </c>
      <c r="U1461" s="23">
        <f>IFERROR(INDEX(Studium!$B$1:$B$11,MATCH(Original!T1461,Studium!$A$1:$A$11,0)),"")</f>
        <v>5</v>
      </c>
      <c r="V1461" s="24">
        <f>IFERROR(INDEX(Einkommen!$B$1:$B$17,MATCH(Original!U1461,Einkommen!$A$1:$A$17,0)),"")</f>
        <v>3</v>
      </c>
      <c r="W1461" s="24">
        <f>IF(Original!V1461="","",Original!V1461+1)</f>
        <v>1</v>
      </c>
      <c r="X1461" s="24">
        <f>IF(Original!W1461="","",Original!W1461+1)</f>
        <v>3</v>
      </c>
      <c r="Y1461" s="25">
        <f>IF(Original!X1461="ja",1,IF(Original!X1461="nein",0,""))</f>
        <v>1</v>
      </c>
      <c r="Z1461" s="25">
        <f>IF(Original!Y1461="ja",0,IF(Original!Y1461="nein",1,""))</f>
        <v>0</v>
      </c>
      <c r="AA1461" s="25">
        <f>IF(OR(Original!Z1461="Meine Meinung zu Amazon hat meine Entscheidung im ersten Teil des Fragebogens nicht beeinflusst.",neu!C1461=0),0,IF(AND(Original!Z1461="Ich habe mich wegen meiner Amazon-Vorbehalte im ersten Teil des Fragebogens fÃ¼r das Spenden entschieden.",neu!C1461=1),1,""))</f>
        <v>0</v>
      </c>
      <c r="AB1461" s="19"/>
    </row>
    <row r="1462" spans="1:28" x14ac:dyDescent="0.3">
      <c r="A1462" s="17">
        <f>IF(ISBLANK(Original!C1462),1,0)</f>
        <v>0</v>
      </c>
      <c r="B1462" s="2" t="str">
        <f>MID(Original!D1462,8,1)&amp;MID(Original!F1462,8,1)</f>
        <v>B</v>
      </c>
      <c r="C1462" s="17">
        <f t="shared" si="110"/>
        <v>0</v>
      </c>
      <c r="D1462" s="18">
        <f>Original!G1462+1</f>
        <v>7</v>
      </c>
      <c r="E1462" s="18">
        <f>Original!H1462+1</f>
        <v>11</v>
      </c>
      <c r="F1462" s="18">
        <f>10-Original!I1462+1</f>
        <v>4</v>
      </c>
      <c r="G1462" s="18">
        <f>Original!J1462+1</f>
        <v>4</v>
      </c>
      <c r="H1462" s="18">
        <f>Original!K1462+1</f>
        <v>6</v>
      </c>
      <c r="I1462" s="18">
        <f>10-Original!L1462+1</f>
        <v>4</v>
      </c>
      <c r="J1462" s="4">
        <f t="shared" si="111"/>
        <v>6</v>
      </c>
      <c r="K1462" s="18">
        <f>Original!M1462</f>
        <v>8</v>
      </c>
      <c r="L1462" s="20">
        <f>IF(RIGHT(Original!N1462,3)="â‚¬",LEFT(Original!N1462,(LEN(Original!N1462)-3)),Original!N1462)</f>
        <v>50</v>
      </c>
      <c r="M1462" s="21">
        <f t="shared" si="112"/>
        <v>50</v>
      </c>
      <c r="N1462" s="5">
        <f t="shared" si="113"/>
        <v>50</v>
      </c>
      <c r="O1462" s="5">
        <f t="shared" si="114"/>
        <v>50</v>
      </c>
      <c r="P1462" s="22" t="str">
        <f>IF(Original!O1462="mÃ¤nnlich","0",IF(Original!O1462="weiblich","1",""))</f>
        <v>1</v>
      </c>
      <c r="Q1462" s="22">
        <f>IFERROR(INDEX(Alter!$B$1:$B$7,MATCH(LEFT(Original!P1462,5),Alter!$A$1:$A$7,0)),"")</f>
        <v>3</v>
      </c>
      <c r="R1462" s="23">
        <f>IFERROR(INDEX(Abschluss!$B$1:$B$10,MATCH(Original!Q1462,Abschluss!$A$1:$A$10,0)),"")</f>
        <v>8</v>
      </c>
      <c r="S1462" s="23">
        <f>IFERROR(INDEX(Tätigkeit!$B$1:$B$10,MATCH(Original!R1462,Tätigkeit!$A$1:$A$10,0)),"")</f>
        <v>2</v>
      </c>
      <c r="T1462" s="23">
        <f>IFERROR(INDEX(Berufsfeld!$B$1:$B$16,MATCH(Original!S1462,Berufsfeld!$A$1:$A$16,0)),"")</f>
        <v>4</v>
      </c>
      <c r="U1462" s="23">
        <f>IFERROR(INDEX(Studium!$B$1:$B$11,MATCH(Original!T1462,Studium!$A$1:$A$11,0)),"")</f>
        <v>10</v>
      </c>
      <c r="V1462" s="24">
        <f>IFERROR(INDEX(Einkommen!$B$1:$B$17,MATCH(Original!U1462,Einkommen!$A$1:$A$17,0)),"")</f>
        <v>4</v>
      </c>
      <c r="W1462" s="24">
        <f>IF(Original!V1462="","",Original!V1462+1)</f>
        <v>4</v>
      </c>
      <c r="X1462" s="24">
        <f>IF(Original!W1462="","",Original!W1462+1)</f>
        <v>3</v>
      </c>
      <c r="Y1462" s="25">
        <f>IF(Original!X1462="ja",1,IF(Original!X1462="nein",0,""))</f>
        <v>1</v>
      </c>
      <c r="Z1462" s="25">
        <f>IF(Original!Y1462="ja",0,IF(Original!Y1462="nein",1,""))</f>
        <v>0</v>
      </c>
      <c r="AA1462" s="25">
        <f>IF(OR(Original!Z1462="Meine Meinung zu Amazon hat meine Entscheidung im ersten Teil des Fragebogens nicht beeinflusst.",neu!C1462=0),0,IF(AND(Original!Z1462="Ich habe mich wegen meiner Amazon-Vorbehalte im ersten Teil des Fragebogens fÃ¼r das Spenden entschieden.",neu!C1462=1),1,""))</f>
        <v>0</v>
      </c>
      <c r="AB1462" s="19"/>
    </row>
    <row r="1463" spans="1:28" x14ac:dyDescent="0.3">
      <c r="A1463" s="17">
        <f>IF(ISBLANK(Original!C1463),1,0)</f>
        <v>0</v>
      </c>
      <c r="B1463" s="2" t="str">
        <f>MID(Original!D1463,8,1)&amp;MID(Original!F1463,8,1)</f>
        <v>A</v>
      </c>
      <c r="C1463" s="17">
        <f t="shared" si="110"/>
        <v>1</v>
      </c>
      <c r="D1463" s="18">
        <f>Original!G1463+1</f>
        <v>7</v>
      </c>
      <c r="E1463" s="18">
        <f>Original!H1463+1</f>
        <v>7</v>
      </c>
      <c r="F1463" s="18">
        <f>10-Original!I1463+1</f>
        <v>5</v>
      </c>
      <c r="G1463" s="18">
        <f>Original!J1463+1</f>
        <v>6</v>
      </c>
      <c r="H1463" s="18">
        <f>Original!K1463+1</f>
        <v>4</v>
      </c>
      <c r="I1463" s="18">
        <f>10-Original!L1463+1</f>
        <v>6</v>
      </c>
      <c r="J1463" s="4">
        <f t="shared" si="111"/>
        <v>5.833333333333333</v>
      </c>
      <c r="K1463" s="18">
        <f>Original!M1463</f>
        <v>7</v>
      </c>
      <c r="L1463" s="20">
        <f>IF(RIGHT(Original!N1463,3)="â‚¬",LEFT(Original!N1463,(LEN(Original!N1463)-3)),Original!N1463)</f>
        <v>100</v>
      </c>
      <c r="M1463" s="21">
        <f t="shared" si="112"/>
        <v>100</v>
      </c>
      <c r="N1463" s="5">
        <f t="shared" si="113"/>
        <v>100</v>
      </c>
      <c r="O1463" s="5">
        <f t="shared" si="114"/>
        <v>100</v>
      </c>
      <c r="P1463" s="22" t="str">
        <f>IF(Original!O1463="mÃ¤nnlich","0",IF(Original!O1463="weiblich","1",""))</f>
        <v>1</v>
      </c>
      <c r="Q1463" s="22">
        <f>IFERROR(INDEX(Alter!$B$1:$B$7,MATCH(LEFT(Original!P1463,5),Alter!$A$1:$A$7,0)),"")</f>
        <v>2</v>
      </c>
      <c r="R1463" s="23">
        <f>IFERROR(INDEX(Abschluss!$B$1:$B$10,MATCH(Original!Q1463,Abschluss!$A$1:$A$10,0)),"")</f>
        <v>4</v>
      </c>
      <c r="S1463" s="23">
        <f>IFERROR(INDEX(Tätigkeit!$B$1:$B$10,MATCH(Original!R1463,Tätigkeit!$A$1:$A$10,0)),"")</f>
        <v>1</v>
      </c>
      <c r="T1463" s="23">
        <f>IFERROR(INDEX(Berufsfeld!$B$1:$B$16,MATCH(Original!S1463,Berufsfeld!$A$1:$A$16,0)),"")</f>
        <v>1</v>
      </c>
      <c r="U1463" s="23">
        <f>IFERROR(INDEX(Studium!$B$1:$B$11,MATCH(Original!T1463,Studium!$A$1:$A$11,0)),"")</f>
        <v>7</v>
      </c>
      <c r="V1463" s="24">
        <f>IFERROR(INDEX(Einkommen!$B$1:$B$17,MATCH(Original!U1463,Einkommen!$A$1:$A$17,0)),"")</f>
        <v>1</v>
      </c>
      <c r="W1463" s="24">
        <f>IF(Original!V1463="","",Original!V1463+1)</f>
        <v>5</v>
      </c>
      <c r="X1463" s="24">
        <f>IF(Original!W1463="","",Original!W1463+1)</f>
        <v>3</v>
      </c>
      <c r="Y1463" s="25">
        <f>IF(Original!X1463="ja",1,IF(Original!X1463="nein",0,""))</f>
        <v>1</v>
      </c>
      <c r="Z1463" s="25">
        <f>IF(Original!Y1463="ja",0,IF(Original!Y1463="nein",1,""))</f>
        <v>0</v>
      </c>
      <c r="AA1463" s="25">
        <f>IF(OR(Original!Z1463="Meine Meinung zu Amazon hat meine Entscheidung im ersten Teil des Fragebogens nicht beeinflusst.",neu!C1463=0),0,IF(AND(Original!Z1463="Ich habe mich wegen meiner Amazon-Vorbehalte im ersten Teil des Fragebogens fÃ¼r das Spenden entschieden.",neu!C1463=1),1,""))</f>
        <v>0</v>
      </c>
      <c r="AB1463" s="19"/>
    </row>
    <row r="1464" spans="1:28" x14ac:dyDescent="0.3">
      <c r="A1464" s="17">
        <f>IF(ISBLANK(Original!C1464),1,0)</f>
        <v>0</v>
      </c>
      <c r="B1464" s="2" t="str">
        <f>MID(Original!D1464,8,1)&amp;MID(Original!F1464,8,1)</f>
        <v>B</v>
      </c>
      <c r="C1464" s="17">
        <f t="shared" si="110"/>
        <v>0</v>
      </c>
      <c r="D1464" s="18">
        <f>Original!G1464+1</f>
        <v>5</v>
      </c>
      <c r="E1464" s="18">
        <f>Original!H1464+1</f>
        <v>4</v>
      </c>
      <c r="F1464" s="18">
        <f>10-Original!I1464+1</f>
        <v>5</v>
      </c>
      <c r="G1464" s="18">
        <f>Original!J1464+1</f>
        <v>4</v>
      </c>
      <c r="H1464" s="18">
        <f>Original!K1464+1</f>
        <v>3</v>
      </c>
      <c r="I1464" s="18">
        <f>10-Original!L1464+1</f>
        <v>4</v>
      </c>
      <c r="J1464" s="4">
        <f t="shared" si="111"/>
        <v>4.166666666666667</v>
      </c>
      <c r="K1464" s="18">
        <f>Original!M1464</f>
        <v>5</v>
      </c>
      <c r="L1464" s="20">
        <f>IF(RIGHT(Original!N1464,3)="â‚¬",LEFT(Original!N1464,(LEN(Original!N1464)-3)),Original!N1464)</f>
        <v>50</v>
      </c>
      <c r="M1464" s="21">
        <f t="shared" si="112"/>
        <v>50</v>
      </c>
      <c r="N1464" s="5">
        <f t="shared" si="113"/>
        <v>50</v>
      </c>
      <c r="O1464" s="5">
        <f t="shared" si="114"/>
        <v>50</v>
      </c>
      <c r="P1464" s="22" t="str">
        <f>IF(Original!O1464="mÃ¤nnlich","0",IF(Original!O1464="weiblich","1",""))</f>
        <v>1</v>
      </c>
      <c r="Q1464" s="22">
        <f>IFERROR(INDEX(Alter!$B$1:$B$7,MATCH(LEFT(Original!P1464,5),Alter!$A$1:$A$7,0)),"")</f>
        <v>2</v>
      </c>
      <c r="R1464" s="23">
        <f>IFERROR(INDEX(Abschluss!$B$1:$B$10,MATCH(Original!Q1464,Abschluss!$A$1:$A$10,0)),"")</f>
        <v>4</v>
      </c>
      <c r="S1464" s="23">
        <f>IFERROR(INDEX(Tätigkeit!$B$1:$B$10,MATCH(Original!R1464,Tätigkeit!$A$1:$A$10,0)),"")</f>
        <v>1</v>
      </c>
      <c r="T1464" s="23">
        <f>IFERROR(INDEX(Berufsfeld!$B$1:$B$16,MATCH(Original!S1464,Berufsfeld!$A$1:$A$16,0)),"")</f>
        <v>2</v>
      </c>
      <c r="U1464" s="23">
        <f>IFERROR(INDEX(Studium!$B$1:$B$11,MATCH(Original!T1464,Studium!$A$1:$A$11,0)),"")</f>
        <v>5</v>
      </c>
      <c r="V1464" s="24">
        <f>IFERROR(INDEX(Einkommen!$B$1:$B$17,MATCH(Original!U1464,Einkommen!$A$1:$A$17,0)),"")</f>
        <v>1</v>
      </c>
      <c r="W1464" s="24">
        <f>IF(Original!V1464="","",Original!V1464+1)</f>
        <v>4</v>
      </c>
      <c r="X1464" s="24">
        <f>IF(Original!W1464="","",Original!W1464+1)</f>
        <v>3</v>
      </c>
      <c r="Y1464" s="25">
        <f>IF(Original!X1464="ja",1,IF(Original!X1464="nein",0,""))</f>
        <v>1</v>
      </c>
      <c r="Z1464" s="25">
        <f>IF(Original!Y1464="ja",0,IF(Original!Y1464="nein",1,""))</f>
        <v>0</v>
      </c>
      <c r="AA1464" s="25">
        <f>IF(OR(Original!Z1464="Meine Meinung zu Amazon hat meine Entscheidung im ersten Teil des Fragebogens nicht beeinflusst.",neu!C1464=0),0,IF(AND(Original!Z1464="Ich habe mich wegen meiner Amazon-Vorbehalte im ersten Teil des Fragebogens fÃ¼r das Spenden entschieden.",neu!C1464=1),1,""))</f>
        <v>0</v>
      </c>
      <c r="AB1464" s="19"/>
    </row>
    <row r="1465" spans="1:28" x14ac:dyDescent="0.3">
      <c r="A1465" s="17">
        <f>IF(ISBLANK(Original!C1465),1,0)</f>
        <v>0</v>
      </c>
      <c r="B1465" s="2" t="str">
        <f>MID(Original!D1465,8,1)&amp;MID(Original!F1465,8,1)</f>
        <v>A</v>
      </c>
      <c r="C1465" s="17">
        <f t="shared" si="110"/>
        <v>1</v>
      </c>
      <c r="D1465" s="18">
        <f>Original!G1465+1</f>
        <v>7</v>
      </c>
      <c r="E1465" s="18">
        <f>Original!H1465+1</f>
        <v>8</v>
      </c>
      <c r="F1465" s="18">
        <f>10-Original!I1465+1</f>
        <v>8</v>
      </c>
      <c r="G1465" s="18">
        <f>Original!J1465+1</f>
        <v>5</v>
      </c>
      <c r="H1465" s="18">
        <f>Original!K1465+1</f>
        <v>4</v>
      </c>
      <c r="I1465" s="18">
        <f>10-Original!L1465+1</f>
        <v>7</v>
      </c>
      <c r="J1465" s="4">
        <f t="shared" si="111"/>
        <v>6.5</v>
      </c>
      <c r="K1465" s="18">
        <f>Original!M1465</f>
        <v>8</v>
      </c>
      <c r="L1465" s="20">
        <f>IF(RIGHT(Original!N1465,3)="â‚¬",LEFT(Original!N1465,(LEN(Original!N1465)-3)),Original!N1465)</f>
        <v>500</v>
      </c>
      <c r="M1465" s="21">
        <f t="shared" si="112"/>
        <v>500</v>
      </c>
      <c r="N1465" s="5">
        <f t="shared" si="113"/>
        <v>500</v>
      </c>
      <c r="O1465" s="5">
        <f t="shared" si="114"/>
        <v>500</v>
      </c>
      <c r="P1465" s="22" t="str">
        <f>IF(Original!O1465="mÃ¤nnlich","0",IF(Original!O1465="weiblich","1",""))</f>
        <v>1</v>
      </c>
      <c r="Q1465" s="22">
        <f>IFERROR(INDEX(Alter!$B$1:$B$7,MATCH(LEFT(Original!P1465,5),Alter!$A$1:$A$7,0)),"")</f>
        <v>3</v>
      </c>
      <c r="R1465" s="23">
        <f>IFERROR(INDEX(Abschluss!$B$1:$B$10,MATCH(Original!Q1465,Abschluss!$A$1:$A$10,0)),"")</f>
        <v>7</v>
      </c>
      <c r="S1465" s="23">
        <f>IFERROR(INDEX(Tätigkeit!$B$1:$B$10,MATCH(Original!R1465,Tätigkeit!$A$1:$A$10,0)),"")</f>
        <v>2</v>
      </c>
      <c r="T1465" s="23">
        <f>IFERROR(INDEX(Berufsfeld!$B$1:$B$16,MATCH(Original!S1465,Berufsfeld!$A$1:$A$16,0)),"")</f>
        <v>6</v>
      </c>
      <c r="U1465" s="23">
        <f>IFERROR(INDEX(Studium!$B$1:$B$11,MATCH(Original!T1465,Studium!$A$1:$A$11,0)),"")</f>
        <v>1</v>
      </c>
      <c r="V1465" s="24">
        <f>IFERROR(INDEX(Einkommen!$B$1:$B$17,MATCH(Original!U1465,Einkommen!$A$1:$A$17,0)),"")</f>
        <v>3</v>
      </c>
      <c r="W1465" s="24">
        <f>IF(Original!V1465="","",Original!V1465+1)</f>
        <v>5</v>
      </c>
      <c r="X1465" s="24">
        <f>IF(Original!W1465="","",Original!W1465+1)</f>
        <v>2</v>
      </c>
      <c r="Y1465" s="25">
        <f>IF(Original!X1465="ja",1,IF(Original!X1465="nein",0,""))</f>
        <v>0</v>
      </c>
      <c r="Z1465" s="25">
        <f>IF(Original!Y1465="ja",0,IF(Original!Y1465="nein",1,""))</f>
        <v>0</v>
      </c>
      <c r="AA1465" s="25">
        <f>IF(OR(Original!Z1465="Meine Meinung zu Amazon hat meine Entscheidung im ersten Teil des Fragebogens nicht beeinflusst.",neu!C1465=0),0,IF(AND(Original!Z1465="Ich habe mich wegen meiner Amazon-Vorbehalte im ersten Teil des Fragebogens fÃ¼r das Spenden entschieden.",neu!C1465=1),1,""))</f>
        <v>0</v>
      </c>
      <c r="AB1465" s="19"/>
    </row>
    <row r="1466" spans="1:28" x14ac:dyDescent="0.3">
      <c r="A1466" s="17">
        <f>IF(ISBLANK(Original!C1466),1,0)</f>
        <v>1</v>
      </c>
      <c r="B1466" s="2" t="str">
        <f>MID(Original!D1466,8,1)&amp;MID(Original!F1466,8,1)</f>
        <v>B</v>
      </c>
      <c r="C1466" s="17">
        <f t="shared" si="110"/>
        <v>0</v>
      </c>
      <c r="D1466" s="18">
        <f>Original!G1466+1</f>
        <v>7</v>
      </c>
      <c r="E1466" s="18">
        <f>Original!H1466+1</f>
        <v>7</v>
      </c>
      <c r="F1466" s="18">
        <f>10-Original!I1466+1</f>
        <v>2</v>
      </c>
      <c r="G1466" s="18">
        <f>Original!J1466+1</f>
        <v>6</v>
      </c>
      <c r="H1466" s="18">
        <f>Original!K1466+1</f>
        <v>4</v>
      </c>
      <c r="I1466" s="18">
        <f>10-Original!L1466+1</f>
        <v>6</v>
      </c>
      <c r="J1466" s="4">
        <f t="shared" si="111"/>
        <v>5.333333333333333</v>
      </c>
      <c r="K1466" s="18">
        <f>Original!M1466</f>
        <v>5</v>
      </c>
      <c r="L1466" s="20">
        <f>IF(RIGHT(Original!N1466,3)="â‚¬",LEFT(Original!N1466,(LEN(Original!N1466)-3)),Original!N1466)</f>
        <v>50</v>
      </c>
      <c r="M1466" s="21">
        <f t="shared" si="112"/>
        <v>50</v>
      </c>
      <c r="N1466" s="5">
        <f t="shared" si="113"/>
        <v>50</v>
      </c>
      <c r="O1466" s="5">
        <f t="shared" si="114"/>
        <v>50</v>
      </c>
      <c r="P1466" s="22" t="str">
        <f>IF(Original!O1466="mÃ¤nnlich","0",IF(Original!O1466="weiblich","1",""))</f>
        <v>0</v>
      </c>
      <c r="Q1466" s="22">
        <f>IFERROR(INDEX(Alter!$B$1:$B$7,MATCH(LEFT(Original!P1466,5),Alter!$A$1:$A$7,0)),"")</f>
        <v>3</v>
      </c>
      <c r="R1466" s="23">
        <f>IFERROR(INDEX(Abschluss!$B$1:$B$10,MATCH(Original!Q1466,Abschluss!$A$1:$A$10,0)),"")</f>
        <v>4</v>
      </c>
      <c r="S1466" s="23">
        <f>IFERROR(INDEX(Tätigkeit!$B$1:$B$10,MATCH(Original!R1466,Tätigkeit!$A$1:$A$10,0)),"")</f>
        <v>2</v>
      </c>
      <c r="T1466" s="23">
        <f>IFERROR(INDEX(Berufsfeld!$B$1:$B$16,MATCH(Original!S1466,Berufsfeld!$A$1:$A$16,0)),"")</f>
        <v>3</v>
      </c>
      <c r="U1466" s="23">
        <f>IFERROR(INDEX(Studium!$B$1:$B$11,MATCH(Original!T1466,Studium!$A$1:$A$11,0)),"")</f>
        <v>2</v>
      </c>
      <c r="V1466" s="24">
        <f>IFERROR(INDEX(Einkommen!$B$1:$B$17,MATCH(Original!U1466,Einkommen!$A$1:$A$17,0)),"")</f>
        <v>4</v>
      </c>
      <c r="W1466" s="24">
        <f>IF(Original!V1466="","",Original!V1466+1)</f>
        <v>5</v>
      </c>
      <c r="X1466" s="24">
        <f>IF(Original!W1466="","",Original!W1466+1)</f>
        <v>3</v>
      </c>
      <c r="Y1466" s="25">
        <f>IF(Original!X1466="ja",1,IF(Original!X1466="nein",0,""))</f>
        <v>1</v>
      </c>
      <c r="Z1466" s="25">
        <f>IF(Original!Y1466="ja",0,IF(Original!Y1466="nein",1,""))</f>
        <v>0</v>
      </c>
      <c r="AA1466" s="25">
        <f>IF(OR(Original!Z1466="Meine Meinung zu Amazon hat meine Entscheidung im ersten Teil des Fragebogens nicht beeinflusst.",neu!C1466=0),0,IF(AND(Original!Z1466="Ich habe mich wegen meiner Amazon-Vorbehalte im ersten Teil des Fragebogens fÃ¼r das Spenden entschieden.",neu!C1466=1),1,""))</f>
        <v>0</v>
      </c>
      <c r="AB1466" s="19"/>
    </row>
    <row r="1467" spans="1:28" x14ac:dyDescent="0.3">
      <c r="A1467" s="17">
        <f>IF(ISBLANK(Original!C1467),1,0)</f>
        <v>0</v>
      </c>
      <c r="B1467" s="2" t="str">
        <f>MID(Original!D1467,8,1)&amp;MID(Original!F1467,8,1)</f>
        <v>A</v>
      </c>
      <c r="C1467" s="17">
        <f t="shared" si="110"/>
        <v>1</v>
      </c>
      <c r="D1467" s="18">
        <f>Original!G1467+1</f>
        <v>6</v>
      </c>
      <c r="E1467" s="18">
        <f>Original!H1467+1</f>
        <v>7</v>
      </c>
      <c r="F1467" s="18">
        <f>10-Original!I1467+1</f>
        <v>3</v>
      </c>
      <c r="G1467" s="18">
        <f>Original!J1467+1</f>
        <v>6</v>
      </c>
      <c r="H1467" s="18">
        <f>Original!K1467+1</f>
        <v>3</v>
      </c>
      <c r="I1467" s="18">
        <f>10-Original!L1467+1</f>
        <v>4</v>
      </c>
      <c r="J1467" s="4">
        <f t="shared" si="111"/>
        <v>4.833333333333333</v>
      </c>
      <c r="K1467" s="18">
        <f>Original!M1467</f>
        <v>10</v>
      </c>
      <c r="L1467" s="20" t="str">
        <f>IF(RIGHT(Original!N1467,3)="â‚¬",LEFT(Original!N1467,(LEN(Original!N1467)-3)),Original!N1467)</f>
        <v>200</v>
      </c>
      <c r="M1467" s="21" t="str">
        <f t="shared" si="112"/>
        <v>200</v>
      </c>
      <c r="N1467" s="5" t="str">
        <f t="shared" si="113"/>
        <v>200</v>
      </c>
      <c r="O1467" s="5">
        <f t="shared" si="114"/>
        <v>200</v>
      </c>
      <c r="P1467" s="22" t="str">
        <f>IF(Original!O1467="mÃ¤nnlich","0",IF(Original!O1467="weiblich","1",""))</f>
        <v>1</v>
      </c>
      <c r="Q1467" s="22">
        <f>IFERROR(INDEX(Alter!$B$1:$B$7,MATCH(LEFT(Original!P1467,5),Alter!$A$1:$A$7,0)),"")</f>
        <v>2</v>
      </c>
      <c r="R1467" s="23">
        <f>IFERROR(INDEX(Abschluss!$B$1:$B$10,MATCH(Original!Q1467,Abschluss!$A$1:$A$10,0)),"")</f>
        <v>4</v>
      </c>
      <c r="S1467" s="23">
        <f>IFERROR(INDEX(Tätigkeit!$B$1:$B$10,MATCH(Original!R1467,Tätigkeit!$A$1:$A$10,0)),"")</f>
        <v>1</v>
      </c>
      <c r="T1467" s="23">
        <f>IFERROR(INDEX(Berufsfeld!$B$1:$B$16,MATCH(Original!S1467,Berufsfeld!$A$1:$A$16,0)),"")</f>
        <v>11</v>
      </c>
      <c r="U1467" s="23">
        <f>IFERROR(INDEX(Studium!$B$1:$B$11,MATCH(Original!T1467,Studium!$A$1:$A$11,0)),"")</f>
        <v>4</v>
      </c>
      <c r="V1467" s="24">
        <f>IFERROR(INDEX(Einkommen!$B$1:$B$17,MATCH(Original!U1467,Einkommen!$A$1:$A$17,0)),"")</f>
        <v>2</v>
      </c>
      <c r="W1467" s="24">
        <f>IF(Original!V1467="","",Original!V1467+1)</f>
        <v>3</v>
      </c>
      <c r="X1467" s="24">
        <f>IF(Original!W1467="","",Original!W1467+1)</f>
        <v>2</v>
      </c>
      <c r="Y1467" s="25">
        <f>IF(Original!X1467="ja",1,IF(Original!X1467="nein",0,""))</f>
        <v>1</v>
      </c>
      <c r="Z1467" s="25">
        <f>IF(Original!Y1467="ja",0,IF(Original!Y1467="nein",1,""))</f>
        <v>0</v>
      </c>
      <c r="AA1467" s="25">
        <f>IF(OR(Original!Z1467="Meine Meinung zu Amazon hat meine Entscheidung im ersten Teil des Fragebogens nicht beeinflusst.",neu!C1467=0),0,IF(AND(Original!Z1467="Ich habe mich wegen meiner Amazon-Vorbehalte im ersten Teil des Fragebogens fÃ¼r das Spenden entschieden.",neu!C1467=1),1,""))</f>
        <v>0</v>
      </c>
      <c r="AB1467" s="19"/>
    </row>
    <row r="1468" spans="1:28" x14ac:dyDescent="0.3">
      <c r="A1468" s="17">
        <f>IF(ISBLANK(Original!C1468),1,0)</f>
        <v>1</v>
      </c>
      <c r="B1468" s="2" t="str">
        <f>MID(Original!D1468,8,1)&amp;MID(Original!F1468,8,1)</f>
        <v>B</v>
      </c>
      <c r="C1468" s="17">
        <f t="shared" si="110"/>
        <v>0</v>
      </c>
      <c r="D1468" s="18">
        <f>Original!G1468+1</f>
        <v>9</v>
      </c>
      <c r="E1468" s="18">
        <f>Original!H1468+1</f>
        <v>9</v>
      </c>
      <c r="F1468" s="18">
        <f>10-Original!I1468+1</f>
        <v>5</v>
      </c>
      <c r="G1468" s="18">
        <f>Original!J1468+1</f>
        <v>9</v>
      </c>
      <c r="H1468" s="18">
        <f>Original!K1468+1</f>
        <v>9</v>
      </c>
      <c r="I1468" s="18">
        <f>10-Original!L1468+1</f>
        <v>9</v>
      </c>
      <c r="J1468" s="4">
        <f t="shared" si="111"/>
        <v>8.3333333333333339</v>
      </c>
      <c r="K1468" s="18">
        <f>Original!M1468</f>
        <v>10</v>
      </c>
      <c r="L1468" s="20">
        <f>IF(RIGHT(Original!N1468,3)="â‚¬",LEFT(Original!N1468,(LEN(Original!N1468)-3)),Original!N1468)</f>
        <v>100</v>
      </c>
      <c r="M1468" s="21">
        <f t="shared" si="112"/>
        <v>100</v>
      </c>
      <c r="N1468" s="5">
        <f t="shared" si="113"/>
        <v>100</v>
      </c>
      <c r="O1468" s="5">
        <f t="shared" si="114"/>
        <v>100</v>
      </c>
      <c r="P1468" s="22" t="str">
        <f>IF(Original!O1468="mÃ¤nnlich","0",IF(Original!O1468="weiblich","1",""))</f>
        <v>0</v>
      </c>
      <c r="Q1468" s="22">
        <f>IFERROR(INDEX(Alter!$B$1:$B$7,MATCH(LEFT(Original!P1468,5),Alter!$A$1:$A$7,0)),"")</f>
        <v>6</v>
      </c>
      <c r="R1468" s="23">
        <f>IFERROR(INDEX(Abschluss!$B$1:$B$10,MATCH(Original!Q1468,Abschluss!$A$1:$A$10,0)),"")</f>
        <v>8</v>
      </c>
      <c r="S1468" s="23">
        <f>IFERROR(INDEX(Tätigkeit!$B$1:$B$10,MATCH(Original!R1468,Tätigkeit!$A$1:$A$10,0)),"")</f>
        <v>3</v>
      </c>
      <c r="T1468" s="23">
        <f>IFERROR(INDEX(Berufsfeld!$B$1:$B$16,MATCH(Original!S1468,Berufsfeld!$A$1:$A$16,0)),"")</f>
        <v>1</v>
      </c>
      <c r="U1468" s="23">
        <f>IFERROR(INDEX(Studium!$B$1:$B$11,MATCH(Original!T1468,Studium!$A$1:$A$11,0)),"")</f>
        <v>9</v>
      </c>
      <c r="V1468" s="24">
        <f>IFERROR(INDEX(Einkommen!$B$1:$B$17,MATCH(Original!U1468,Einkommen!$A$1:$A$17,0)),"")</f>
        <v>5</v>
      </c>
      <c r="W1468" s="24">
        <f>IF(Original!V1468="","",Original!V1468+1)</f>
        <v>5</v>
      </c>
      <c r="X1468" s="24">
        <f>IF(Original!W1468="","",Original!W1468+1)</f>
        <v>4</v>
      </c>
      <c r="Y1468" s="25">
        <f>IF(Original!X1468="ja",1,IF(Original!X1468="nein",0,""))</f>
        <v>1</v>
      </c>
      <c r="Z1468" s="25">
        <f>IF(Original!Y1468="ja",0,IF(Original!Y1468="nein",1,""))</f>
        <v>1</v>
      </c>
      <c r="AA1468" s="25">
        <f>IF(OR(Original!Z1468="Meine Meinung zu Amazon hat meine Entscheidung im ersten Teil des Fragebogens nicht beeinflusst.",neu!C1468=0),0,IF(AND(Original!Z1468="Ich habe mich wegen meiner Amazon-Vorbehalte im ersten Teil des Fragebogens fÃ¼r das Spenden entschieden.",neu!C1468=1),1,""))</f>
        <v>0</v>
      </c>
      <c r="AB1468" s="19"/>
    </row>
    <row r="1469" spans="1:28" x14ac:dyDescent="0.3">
      <c r="A1469" s="17">
        <f>IF(ISBLANK(Original!C1469),1,0)</f>
        <v>0</v>
      </c>
      <c r="B1469" s="2" t="str">
        <f>MID(Original!D1469,8,1)&amp;MID(Original!F1469,8,1)</f>
        <v>A</v>
      </c>
      <c r="C1469" s="17">
        <f t="shared" si="110"/>
        <v>1</v>
      </c>
      <c r="D1469" s="18">
        <f>Original!G1469+1</f>
        <v>7</v>
      </c>
      <c r="E1469" s="18">
        <f>Original!H1469+1</f>
        <v>9</v>
      </c>
      <c r="F1469" s="18">
        <f>10-Original!I1469+1</f>
        <v>5</v>
      </c>
      <c r="G1469" s="18">
        <f>Original!J1469+1</f>
        <v>5</v>
      </c>
      <c r="H1469" s="18">
        <f>Original!K1469+1</f>
        <v>4</v>
      </c>
      <c r="I1469" s="18">
        <f>10-Original!L1469+1</f>
        <v>6</v>
      </c>
      <c r="J1469" s="4">
        <f t="shared" si="111"/>
        <v>6</v>
      </c>
      <c r="K1469" s="18">
        <f>Original!M1469</f>
        <v>9</v>
      </c>
      <c r="L1469" s="20">
        <f>IF(RIGHT(Original!N1469,3)="â‚¬",LEFT(Original!N1469,(LEN(Original!N1469)-3)),Original!N1469)</f>
        <v>400</v>
      </c>
      <c r="M1469" s="21">
        <f t="shared" si="112"/>
        <v>400</v>
      </c>
      <c r="N1469" s="5">
        <f t="shared" si="113"/>
        <v>400</v>
      </c>
      <c r="O1469" s="5">
        <f t="shared" si="114"/>
        <v>400</v>
      </c>
      <c r="P1469" s="22" t="str">
        <f>IF(Original!O1469="mÃ¤nnlich","0",IF(Original!O1469="weiblich","1",""))</f>
        <v>1</v>
      </c>
      <c r="Q1469" s="22">
        <f>IFERROR(INDEX(Alter!$B$1:$B$7,MATCH(LEFT(Original!P1469,5),Alter!$A$1:$A$7,0)),"")</f>
        <v>2</v>
      </c>
      <c r="R1469" s="23">
        <f>IFERROR(INDEX(Abschluss!$B$1:$B$10,MATCH(Original!Q1469,Abschluss!$A$1:$A$10,0)),"")</f>
        <v>4</v>
      </c>
      <c r="S1469" s="23">
        <f>IFERROR(INDEX(Tätigkeit!$B$1:$B$10,MATCH(Original!R1469,Tätigkeit!$A$1:$A$10,0)),"")</f>
        <v>1</v>
      </c>
      <c r="T1469" s="23">
        <f>IFERROR(INDEX(Berufsfeld!$B$1:$B$16,MATCH(Original!S1469,Berufsfeld!$A$1:$A$16,0)),"")</f>
        <v>1</v>
      </c>
      <c r="U1469" s="23">
        <f>IFERROR(INDEX(Studium!$B$1:$B$11,MATCH(Original!T1469,Studium!$A$1:$A$11,0)),"")</f>
        <v>2</v>
      </c>
      <c r="V1469" s="24">
        <f>IFERROR(INDEX(Einkommen!$B$1:$B$17,MATCH(Original!U1469,Einkommen!$A$1:$A$17,0)),"")</f>
        <v>2</v>
      </c>
      <c r="W1469" s="24">
        <f>IF(Original!V1469="","",Original!V1469+1)</f>
        <v>3</v>
      </c>
      <c r="X1469" s="24">
        <f>IF(Original!W1469="","",Original!W1469+1)</f>
        <v>4</v>
      </c>
      <c r="Y1469" s="25">
        <f>IF(Original!X1469="ja",1,IF(Original!X1469="nein",0,""))</f>
        <v>1</v>
      </c>
      <c r="Z1469" s="25">
        <f>IF(Original!Y1469="ja",0,IF(Original!Y1469="nein",1,""))</f>
        <v>0</v>
      </c>
      <c r="AA1469" s="25">
        <f>IF(OR(Original!Z1469="Meine Meinung zu Amazon hat meine Entscheidung im ersten Teil des Fragebogens nicht beeinflusst.",neu!C1469=0),0,IF(AND(Original!Z1469="Ich habe mich wegen meiner Amazon-Vorbehalte im ersten Teil des Fragebogens fÃ¼r das Spenden entschieden.",neu!C1469=1),1,""))</f>
        <v>0</v>
      </c>
      <c r="AB1469" s="19"/>
    </row>
    <row r="1470" spans="1:28" x14ac:dyDescent="0.3">
      <c r="A1470" s="17">
        <f>IF(ISBLANK(Original!C1470),1,0)</f>
        <v>1</v>
      </c>
      <c r="B1470" s="2" t="str">
        <f>MID(Original!D1470,8,1)&amp;MID(Original!F1470,8,1)</f>
        <v>A</v>
      </c>
      <c r="C1470" s="17">
        <f t="shared" si="110"/>
        <v>1</v>
      </c>
      <c r="D1470" s="18">
        <f>Original!G1470+1</f>
        <v>6</v>
      </c>
      <c r="E1470" s="18">
        <f>Original!H1470+1</f>
        <v>8</v>
      </c>
      <c r="F1470" s="18">
        <f>10-Original!I1470+1</f>
        <v>4</v>
      </c>
      <c r="G1470" s="18">
        <f>Original!J1470+1</f>
        <v>6</v>
      </c>
      <c r="H1470" s="18">
        <f>Original!K1470+1</f>
        <v>1</v>
      </c>
      <c r="I1470" s="18">
        <f>10-Original!L1470+1</f>
        <v>6</v>
      </c>
      <c r="J1470" s="4">
        <f t="shared" si="111"/>
        <v>5.166666666666667</v>
      </c>
      <c r="K1470" s="18">
        <f>Original!M1470</f>
        <v>7</v>
      </c>
      <c r="L1470" s="20">
        <f>IF(RIGHT(Original!N1470,3)="â‚¬",LEFT(Original!N1470,(LEN(Original!N1470)-3)),Original!N1470)</f>
        <v>650</v>
      </c>
      <c r="M1470" s="21">
        <f t="shared" si="112"/>
        <v>650</v>
      </c>
      <c r="N1470" s="5">
        <f t="shared" si="113"/>
        <v>650</v>
      </c>
      <c r="O1470" s="5">
        <f t="shared" si="114"/>
        <v>650</v>
      </c>
      <c r="P1470" s="22" t="str">
        <f>IF(Original!O1470="mÃ¤nnlich","0",IF(Original!O1470="weiblich","1",""))</f>
        <v>1</v>
      </c>
      <c r="Q1470" s="22">
        <f>IFERROR(INDEX(Alter!$B$1:$B$7,MATCH(LEFT(Original!P1470,5),Alter!$A$1:$A$7,0)),"")</f>
        <v>1</v>
      </c>
      <c r="R1470" s="23">
        <f>IFERROR(INDEX(Abschluss!$B$1:$B$10,MATCH(Original!Q1470,Abschluss!$A$1:$A$10,0)),"")</f>
        <v>4</v>
      </c>
      <c r="S1470" s="23">
        <f>IFERROR(INDEX(Tätigkeit!$B$1:$B$10,MATCH(Original!R1470,Tätigkeit!$A$1:$A$10,0)),"")</f>
        <v>1</v>
      </c>
      <c r="T1470" s="23">
        <f>IFERROR(INDEX(Berufsfeld!$B$1:$B$16,MATCH(Original!S1470,Berufsfeld!$A$1:$A$16,0)),"")</f>
        <v>4</v>
      </c>
      <c r="U1470" s="23">
        <f>IFERROR(INDEX(Studium!$B$1:$B$11,MATCH(Original!T1470,Studium!$A$1:$A$11,0)),"")</f>
        <v>1</v>
      </c>
      <c r="V1470" s="24">
        <f>IFERROR(INDEX(Einkommen!$B$1:$B$17,MATCH(Original!U1470,Einkommen!$A$1:$A$17,0)),"")</f>
        <v>1</v>
      </c>
      <c r="W1470" s="24">
        <f>IF(Original!V1470="","",Original!V1470+1)</f>
        <v>1</v>
      </c>
      <c r="X1470" s="24" t="str">
        <f>IF(Original!W1470="","",Original!W1470+1)</f>
        <v/>
      </c>
      <c r="Y1470" s="25">
        <f>IF(Original!X1470="ja",1,IF(Original!X1470="nein",0,""))</f>
        <v>0</v>
      </c>
      <c r="Z1470" s="25">
        <f>IF(Original!Y1470="ja",0,IF(Original!Y1470="nein",1,""))</f>
        <v>0</v>
      </c>
      <c r="AA1470" s="25">
        <f>IF(OR(Original!Z1470="Meine Meinung zu Amazon hat meine Entscheidung im ersten Teil des Fragebogens nicht beeinflusst.",neu!C1470=0),0,IF(AND(Original!Z1470="Ich habe mich wegen meiner Amazon-Vorbehalte im ersten Teil des Fragebogens fÃ¼r das Spenden entschieden.",neu!C1470=1),1,""))</f>
        <v>1</v>
      </c>
      <c r="AB1470" s="19"/>
    </row>
    <row r="1471" spans="1:28" x14ac:dyDescent="0.3">
      <c r="A1471" s="17">
        <f>IF(ISBLANK(Original!C1471),1,0)</f>
        <v>1</v>
      </c>
      <c r="B1471" s="2" t="str">
        <f>MID(Original!D1471,8,1)&amp;MID(Original!F1471,8,1)</f>
        <v>A</v>
      </c>
      <c r="C1471" s="17">
        <f t="shared" si="110"/>
        <v>1</v>
      </c>
      <c r="D1471" s="18">
        <f>Original!G1471+1</f>
        <v>6</v>
      </c>
      <c r="E1471" s="18">
        <f>Original!H1471+1</f>
        <v>8</v>
      </c>
      <c r="F1471" s="18">
        <f>10-Original!I1471+1</f>
        <v>4</v>
      </c>
      <c r="G1471" s="18">
        <f>Original!J1471+1</f>
        <v>6</v>
      </c>
      <c r="H1471" s="18">
        <f>Original!K1471+1</f>
        <v>1</v>
      </c>
      <c r="I1471" s="18">
        <f>10-Original!L1471+1</f>
        <v>6</v>
      </c>
      <c r="J1471" s="4">
        <f t="shared" si="111"/>
        <v>5.166666666666667</v>
      </c>
      <c r="K1471" s="18">
        <f>Original!M1471</f>
        <v>7</v>
      </c>
      <c r="L1471" s="20">
        <f>IF(RIGHT(Original!N1471,3)="â‚¬",LEFT(Original!N1471,(LEN(Original!N1471)-3)),Original!N1471)</f>
        <v>650</v>
      </c>
      <c r="M1471" s="21">
        <f t="shared" si="112"/>
        <v>650</v>
      </c>
      <c r="N1471" s="5">
        <f t="shared" si="113"/>
        <v>650</v>
      </c>
      <c r="O1471" s="5">
        <f t="shared" si="114"/>
        <v>650</v>
      </c>
      <c r="P1471" s="22" t="str">
        <f>IF(Original!O1471="mÃ¤nnlich","0",IF(Original!O1471="weiblich","1",""))</f>
        <v>1</v>
      </c>
      <c r="Q1471" s="22">
        <f>IFERROR(INDEX(Alter!$B$1:$B$7,MATCH(LEFT(Original!P1471,5),Alter!$A$1:$A$7,0)),"")</f>
        <v>1</v>
      </c>
      <c r="R1471" s="23">
        <f>IFERROR(INDEX(Abschluss!$B$1:$B$10,MATCH(Original!Q1471,Abschluss!$A$1:$A$10,0)),"")</f>
        <v>4</v>
      </c>
      <c r="S1471" s="23">
        <f>IFERROR(INDEX(Tätigkeit!$B$1:$B$10,MATCH(Original!R1471,Tätigkeit!$A$1:$A$10,0)),"")</f>
        <v>1</v>
      </c>
      <c r="T1471" s="23">
        <f>IFERROR(INDEX(Berufsfeld!$B$1:$B$16,MATCH(Original!S1471,Berufsfeld!$A$1:$A$16,0)),"")</f>
        <v>4</v>
      </c>
      <c r="U1471" s="23">
        <f>IFERROR(INDEX(Studium!$B$1:$B$11,MATCH(Original!T1471,Studium!$A$1:$A$11,0)),"")</f>
        <v>1</v>
      </c>
      <c r="V1471" s="24">
        <f>IFERROR(INDEX(Einkommen!$B$1:$B$17,MATCH(Original!U1471,Einkommen!$A$1:$A$17,0)),"")</f>
        <v>1</v>
      </c>
      <c r="W1471" s="24">
        <f>IF(Original!V1471="","",Original!V1471+1)</f>
        <v>1</v>
      </c>
      <c r="X1471" s="24" t="str">
        <f>IF(Original!W1471="","",Original!W1471+1)</f>
        <v/>
      </c>
      <c r="Y1471" s="25">
        <f>IF(Original!X1471="ja",1,IF(Original!X1471="nein",0,""))</f>
        <v>0</v>
      </c>
      <c r="Z1471" s="25">
        <f>IF(Original!Y1471="ja",0,IF(Original!Y1471="nein",1,""))</f>
        <v>0</v>
      </c>
      <c r="AA1471" s="25">
        <f>IF(OR(Original!Z1471="Meine Meinung zu Amazon hat meine Entscheidung im ersten Teil des Fragebogens nicht beeinflusst.",neu!C1471=0),0,IF(AND(Original!Z1471="Ich habe mich wegen meiner Amazon-Vorbehalte im ersten Teil des Fragebogens fÃ¼r das Spenden entschieden.",neu!C1471=1),1,""))</f>
        <v>1</v>
      </c>
      <c r="AB1471" s="19"/>
    </row>
    <row r="1472" spans="1:28" x14ac:dyDescent="0.3">
      <c r="A1472" s="17">
        <f>IF(ISBLANK(Original!C1472),1,0)</f>
        <v>0</v>
      </c>
      <c r="B1472" s="2" t="str">
        <f>MID(Original!D1472,8,1)&amp;MID(Original!F1472,8,1)</f>
        <v>A</v>
      </c>
      <c r="C1472" s="17">
        <f t="shared" si="110"/>
        <v>1</v>
      </c>
      <c r="D1472" s="18">
        <f>Original!G1472+1</f>
        <v>6</v>
      </c>
      <c r="E1472" s="18">
        <f>Original!H1472+1</f>
        <v>7</v>
      </c>
      <c r="F1472" s="18">
        <f>10-Original!I1472+1</f>
        <v>5</v>
      </c>
      <c r="G1472" s="18">
        <f>Original!J1472+1</f>
        <v>5</v>
      </c>
      <c r="H1472" s="18">
        <f>Original!K1472+1</f>
        <v>3</v>
      </c>
      <c r="I1472" s="18">
        <f>10-Original!L1472+1</f>
        <v>5</v>
      </c>
      <c r="J1472" s="4">
        <f t="shared" si="111"/>
        <v>5.166666666666667</v>
      </c>
      <c r="K1472" s="18">
        <f>Original!M1472</f>
        <v>8</v>
      </c>
      <c r="L1472" s="20">
        <f>IF(RIGHT(Original!N1472,3)="â‚¬",LEFT(Original!N1472,(LEN(Original!N1472)-3)),Original!N1472)</f>
        <v>20</v>
      </c>
      <c r="M1472" s="21">
        <f t="shared" si="112"/>
        <v>20</v>
      </c>
      <c r="N1472" s="5">
        <f t="shared" si="113"/>
        <v>20</v>
      </c>
      <c r="O1472" s="5">
        <f t="shared" si="114"/>
        <v>20</v>
      </c>
      <c r="P1472" s="22" t="str">
        <f>IF(Original!O1472="mÃ¤nnlich","0",IF(Original!O1472="weiblich","1",""))</f>
        <v>1</v>
      </c>
      <c r="Q1472" s="22">
        <f>IFERROR(INDEX(Alter!$B$1:$B$7,MATCH(LEFT(Original!P1472,5),Alter!$A$1:$A$7,0)),"")</f>
        <v>2</v>
      </c>
      <c r="R1472" s="23">
        <f>IFERROR(INDEX(Abschluss!$B$1:$B$10,MATCH(Original!Q1472,Abschluss!$A$1:$A$10,0)),"")</f>
        <v>4</v>
      </c>
      <c r="S1472" s="23">
        <f>IFERROR(INDEX(Tätigkeit!$B$1:$B$10,MATCH(Original!R1472,Tätigkeit!$A$1:$A$10,0)),"")</f>
        <v>1</v>
      </c>
      <c r="T1472" s="23">
        <f>IFERROR(INDEX(Berufsfeld!$B$1:$B$16,MATCH(Original!S1472,Berufsfeld!$A$1:$A$16,0)),"")</f>
        <v>2</v>
      </c>
      <c r="U1472" s="23">
        <f>IFERROR(INDEX(Studium!$B$1:$B$11,MATCH(Original!T1472,Studium!$A$1:$A$11,0)),"")</f>
        <v>4</v>
      </c>
      <c r="V1472" s="24">
        <f>IFERROR(INDEX(Einkommen!$B$1:$B$17,MATCH(Original!U1472,Einkommen!$A$1:$A$17,0)),"")</f>
        <v>1</v>
      </c>
      <c r="W1472" s="24">
        <f>IF(Original!V1472="","",Original!V1472+1)</f>
        <v>4</v>
      </c>
      <c r="X1472" s="24">
        <f>IF(Original!W1472="","",Original!W1472+1)</f>
        <v>4</v>
      </c>
      <c r="Y1472" s="25">
        <f>IF(Original!X1472="ja",1,IF(Original!X1472="nein",0,""))</f>
        <v>1</v>
      </c>
      <c r="Z1472" s="25">
        <f>IF(Original!Y1472="ja",0,IF(Original!Y1472="nein",1,""))</f>
        <v>0</v>
      </c>
      <c r="AA1472" s="25">
        <f>IF(OR(Original!Z1472="Meine Meinung zu Amazon hat meine Entscheidung im ersten Teil des Fragebogens nicht beeinflusst.",neu!C1472=0),0,IF(AND(Original!Z1472="Ich habe mich wegen meiner Amazon-Vorbehalte im ersten Teil des Fragebogens fÃ¼r das Spenden entschieden.",neu!C1472=1),1,""))</f>
        <v>0</v>
      </c>
      <c r="AB1472" s="19"/>
    </row>
    <row r="1473" spans="1:28" x14ac:dyDescent="0.3">
      <c r="A1473" s="17">
        <f>IF(ISBLANK(Original!C1473),1,0)</f>
        <v>1</v>
      </c>
      <c r="B1473" s="2" t="str">
        <f>MID(Original!D1473,8,1)&amp;MID(Original!F1473,8,1)</f>
        <v>A</v>
      </c>
      <c r="C1473" s="17">
        <f t="shared" si="110"/>
        <v>1</v>
      </c>
      <c r="D1473" s="18">
        <f>Original!G1473+1</f>
        <v>4</v>
      </c>
      <c r="E1473" s="18">
        <f>Original!H1473+1</f>
        <v>5</v>
      </c>
      <c r="F1473" s="18">
        <f>10-Original!I1473+1</f>
        <v>6</v>
      </c>
      <c r="G1473" s="18">
        <f>Original!J1473+1</f>
        <v>4</v>
      </c>
      <c r="H1473" s="18">
        <f>Original!K1473+1</f>
        <v>8</v>
      </c>
      <c r="I1473" s="18">
        <f>10-Original!L1473+1</f>
        <v>2</v>
      </c>
      <c r="J1473" s="4">
        <f t="shared" si="111"/>
        <v>4.833333333333333</v>
      </c>
      <c r="K1473" s="18">
        <f>Original!M1473</f>
        <v>6</v>
      </c>
      <c r="L1473" s="20">
        <f>IF(RIGHT(Original!N1473,3)="â‚¬",LEFT(Original!N1473,(LEN(Original!N1473)-3)),Original!N1473)</f>
        <v>0</v>
      </c>
      <c r="M1473" s="21">
        <f t="shared" si="112"/>
        <v>0</v>
      </c>
      <c r="N1473" s="5">
        <f t="shared" si="113"/>
        <v>0</v>
      </c>
      <c r="O1473" s="5">
        <f t="shared" si="114"/>
        <v>0</v>
      </c>
      <c r="P1473" s="22" t="str">
        <f>IF(Original!O1473="mÃ¤nnlich","0",IF(Original!O1473="weiblich","1",""))</f>
        <v>0</v>
      </c>
      <c r="Q1473" s="22">
        <f>IFERROR(INDEX(Alter!$B$1:$B$7,MATCH(LEFT(Original!P1473,5),Alter!$A$1:$A$7,0)),"")</f>
        <v>3</v>
      </c>
      <c r="R1473" s="23">
        <f>IFERROR(INDEX(Abschluss!$B$1:$B$10,MATCH(Original!Q1473,Abschluss!$A$1:$A$10,0)),"")</f>
        <v>6</v>
      </c>
      <c r="S1473" s="23">
        <f>IFERROR(INDEX(Tätigkeit!$B$1:$B$10,MATCH(Original!R1473,Tätigkeit!$A$1:$A$10,0)),"")</f>
        <v>2</v>
      </c>
      <c r="T1473" s="23">
        <f>IFERROR(INDEX(Berufsfeld!$B$1:$B$16,MATCH(Original!S1473,Berufsfeld!$A$1:$A$16,0)),"")</f>
        <v>7</v>
      </c>
      <c r="U1473" s="23">
        <f>IFERROR(INDEX(Studium!$B$1:$B$11,MATCH(Original!T1473,Studium!$A$1:$A$11,0)),"")</f>
        <v>1</v>
      </c>
      <c r="V1473" s="24">
        <f>IFERROR(INDEX(Einkommen!$B$1:$B$17,MATCH(Original!U1473,Einkommen!$A$1:$A$17,0)),"")</f>
        <v>5</v>
      </c>
      <c r="W1473" s="24">
        <f>IF(Original!V1473="","",Original!V1473+1)</f>
        <v>6</v>
      </c>
      <c r="X1473" s="24">
        <f>IF(Original!W1473="","",Original!W1473+1)</f>
        <v>4</v>
      </c>
      <c r="Y1473" s="25">
        <f>IF(Original!X1473="ja",1,IF(Original!X1473="nein",0,""))</f>
        <v>1</v>
      </c>
      <c r="Z1473" s="25">
        <f>IF(Original!Y1473="ja",0,IF(Original!Y1473="nein",1,""))</f>
        <v>0</v>
      </c>
      <c r="AA1473" s="25">
        <f>IF(OR(Original!Z1473="Meine Meinung zu Amazon hat meine Entscheidung im ersten Teil des Fragebogens nicht beeinflusst.",neu!C1473=0),0,IF(AND(Original!Z1473="Ich habe mich wegen meiner Amazon-Vorbehalte im ersten Teil des Fragebogens fÃ¼r das Spenden entschieden.",neu!C1473=1),1,""))</f>
        <v>1</v>
      </c>
      <c r="AB1473" s="19"/>
    </row>
    <row r="1474" spans="1:28" x14ac:dyDescent="0.3">
      <c r="A1474" s="17">
        <f>IF(ISBLANK(Original!C1474),1,0)</f>
        <v>1</v>
      </c>
      <c r="B1474" s="2" t="str">
        <f>MID(Original!D1474,8,1)&amp;MID(Original!F1474,8,1)</f>
        <v>A</v>
      </c>
      <c r="C1474" s="17">
        <f t="shared" si="110"/>
        <v>1</v>
      </c>
      <c r="D1474" s="18">
        <f>Original!G1474+1</f>
        <v>5</v>
      </c>
      <c r="E1474" s="18">
        <f>Original!H1474+1</f>
        <v>7</v>
      </c>
      <c r="F1474" s="18">
        <f>10-Original!I1474+1</f>
        <v>3</v>
      </c>
      <c r="G1474" s="18">
        <f>Original!J1474+1</f>
        <v>4</v>
      </c>
      <c r="H1474" s="18">
        <f>Original!K1474+1</f>
        <v>5</v>
      </c>
      <c r="I1474" s="18">
        <f>10-Original!L1474+1</f>
        <v>4</v>
      </c>
      <c r="J1474" s="4">
        <f t="shared" si="111"/>
        <v>4.666666666666667</v>
      </c>
      <c r="K1474" s="18">
        <f>Original!M1474</f>
        <v>3</v>
      </c>
      <c r="L1474" s="20" t="str">
        <f>IF(RIGHT(Original!N1474,3)="â‚¬",LEFT(Original!N1474,(LEN(Original!N1474)-3)),Original!N1474)</f>
        <v>vermutlich nichts</v>
      </c>
      <c r="M1474" s="21" t="str">
        <f t="shared" si="112"/>
        <v>vermutlich nichts</v>
      </c>
      <c r="N1474" s="5">
        <v>0</v>
      </c>
      <c r="O1474" s="5">
        <f t="shared" si="114"/>
        <v>0</v>
      </c>
      <c r="P1474" s="22" t="str">
        <f>IF(Original!O1474="mÃ¤nnlich","0",IF(Original!O1474="weiblich","1",""))</f>
        <v>0</v>
      </c>
      <c r="Q1474" s="22">
        <f>IFERROR(INDEX(Alter!$B$1:$B$7,MATCH(LEFT(Original!P1474,5),Alter!$A$1:$A$7,0)),"")</f>
        <v>2</v>
      </c>
      <c r="R1474" s="23">
        <f>IFERROR(INDEX(Abschluss!$B$1:$B$10,MATCH(Original!Q1474,Abschluss!$A$1:$A$10,0)),"")</f>
        <v>4</v>
      </c>
      <c r="S1474" s="23">
        <f>IFERROR(INDEX(Tätigkeit!$B$1:$B$10,MATCH(Original!R1474,Tätigkeit!$A$1:$A$10,0)),"")</f>
        <v>1</v>
      </c>
      <c r="T1474" s="23">
        <f>IFERROR(INDEX(Berufsfeld!$B$1:$B$16,MATCH(Original!S1474,Berufsfeld!$A$1:$A$16,0)),"")</f>
        <v>7</v>
      </c>
      <c r="U1474" s="23">
        <f>IFERROR(INDEX(Studium!$B$1:$B$11,MATCH(Original!T1474,Studium!$A$1:$A$11,0)),"")</f>
        <v>5</v>
      </c>
      <c r="V1474" s="24">
        <f>IFERROR(INDEX(Einkommen!$B$1:$B$17,MATCH(Original!U1474,Einkommen!$A$1:$A$17,0)),"")</f>
        <v>2</v>
      </c>
      <c r="W1474" s="24">
        <f>IF(Original!V1474="","",Original!V1474+1)</f>
        <v>3</v>
      </c>
      <c r="X1474" s="24">
        <f>IF(Original!W1474="","",Original!W1474+1)</f>
        <v>2</v>
      </c>
      <c r="Y1474" s="25">
        <f>IF(Original!X1474="ja",1,IF(Original!X1474="nein",0,""))</f>
        <v>0</v>
      </c>
      <c r="Z1474" s="25">
        <f>IF(Original!Y1474="ja",0,IF(Original!Y1474="nein",1,""))</f>
        <v>0</v>
      </c>
      <c r="AA1474" s="25">
        <f>IF(OR(Original!Z1474="Meine Meinung zu Amazon hat meine Entscheidung im ersten Teil des Fragebogens nicht beeinflusst.",neu!C1474=0),0,IF(AND(Original!Z1474="Ich habe mich wegen meiner Amazon-Vorbehalte im ersten Teil des Fragebogens fÃ¼r das Spenden entschieden.",neu!C1474=1),1,""))</f>
        <v>0</v>
      </c>
      <c r="AB1474" s="19"/>
    </row>
    <row r="1475" spans="1:28" x14ac:dyDescent="0.3">
      <c r="A1475" s="17">
        <f>IF(ISBLANK(Original!C1475),1,0)</f>
        <v>0</v>
      </c>
      <c r="B1475" s="2" t="str">
        <f>MID(Original!D1475,8,1)&amp;MID(Original!F1475,8,1)</f>
        <v>A</v>
      </c>
      <c r="C1475" s="17">
        <f t="shared" ref="C1475:C1538" si="115">IF(B1475="A",1,IF(B1475="B",0,""))</f>
        <v>1</v>
      </c>
      <c r="D1475" s="18">
        <f>Original!G1475+1</f>
        <v>6</v>
      </c>
      <c r="E1475" s="18">
        <f>Original!H1475+1</f>
        <v>6</v>
      </c>
      <c r="F1475" s="18">
        <f>10-Original!I1475+1</f>
        <v>4</v>
      </c>
      <c r="G1475" s="18">
        <f>Original!J1475+1</f>
        <v>4</v>
      </c>
      <c r="H1475" s="18">
        <f>Original!K1475+1</f>
        <v>4</v>
      </c>
      <c r="I1475" s="18">
        <f>10-Original!L1475+1</f>
        <v>6</v>
      </c>
      <c r="J1475" s="4">
        <f t="shared" ref="J1475:J1538" si="116">SUM(D1475:I1475)/6</f>
        <v>5</v>
      </c>
      <c r="K1475" s="18">
        <f>Original!M1475</f>
        <v>8</v>
      </c>
      <c r="L1475" s="20">
        <f>IF(RIGHT(Original!N1475,3)="â‚¬",LEFT(Original!N1475,(LEN(Original!N1475)-3)),Original!N1475)</f>
        <v>100</v>
      </c>
      <c r="M1475" s="21">
        <f t="shared" ref="M1475:M1538" si="117">IF(OR(RIGHT(L1475,5)="Euro ",RIGHT(L1475,5)=" Euro"),LEFT(L1475,LEN(L1475)-5),L1475)</f>
        <v>100</v>
      </c>
      <c r="N1475" s="5">
        <f t="shared" ref="N1475:N1538" si="118">M1475</f>
        <v>100</v>
      </c>
      <c r="O1475" s="5">
        <f t="shared" ref="O1475:O1538" si="119">INT($N1475)</f>
        <v>100</v>
      </c>
      <c r="P1475" s="22" t="str">
        <f>IF(Original!O1475="mÃ¤nnlich","0",IF(Original!O1475="weiblich","1",""))</f>
        <v>1</v>
      </c>
      <c r="Q1475" s="22">
        <f>IFERROR(INDEX(Alter!$B$1:$B$7,MATCH(LEFT(Original!P1475,5),Alter!$A$1:$A$7,0)),"")</f>
        <v>4</v>
      </c>
      <c r="R1475" s="23">
        <f>IFERROR(INDEX(Abschluss!$B$1:$B$10,MATCH(Original!Q1475,Abschluss!$A$1:$A$10,0)),"")</f>
        <v>4</v>
      </c>
      <c r="S1475" s="23">
        <f>IFERROR(INDEX(Tätigkeit!$B$1:$B$10,MATCH(Original!R1475,Tätigkeit!$A$1:$A$10,0)),"")</f>
        <v>2</v>
      </c>
      <c r="T1475" s="23">
        <f>IFERROR(INDEX(Berufsfeld!$B$1:$B$16,MATCH(Original!S1475,Berufsfeld!$A$1:$A$16,0)),"")</f>
        <v>8</v>
      </c>
      <c r="U1475" s="23" t="str">
        <f>IFERROR(INDEX(Studium!$B$1:$B$11,MATCH(Original!T1475,Studium!$A$1:$A$11,0)),"")</f>
        <v/>
      </c>
      <c r="V1475" s="24">
        <f>IFERROR(INDEX(Einkommen!$B$1:$B$17,MATCH(Original!U1475,Einkommen!$A$1:$A$17,0)),"")</f>
        <v>2</v>
      </c>
      <c r="W1475" s="24">
        <f>IF(Original!V1475="","",Original!V1475+1)</f>
        <v>4</v>
      </c>
      <c r="X1475" s="24">
        <f>IF(Original!W1475="","",Original!W1475+1)</f>
        <v>3</v>
      </c>
      <c r="Y1475" s="25">
        <f>IF(Original!X1475="ja",1,IF(Original!X1475="nein",0,""))</f>
        <v>1</v>
      </c>
      <c r="Z1475" s="25">
        <f>IF(Original!Y1475="ja",0,IF(Original!Y1475="nein",1,""))</f>
        <v>0</v>
      </c>
      <c r="AA1475" s="25">
        <f>IF(OR(Original!Z1475="Meine Meinung zu Amazon hat meine Entscheidung im ersten Teil des Fragebogens nicht beeinflusst.",neu!C1475=0),0,IF(AND(Original!Z1475="Ich habe mich wegen meiner Amazon-Vorbehalte im ersten Teil des Fragebogens fÃ¼r das Spenden entschieden.",neu!C1475=1),1,""))</f>
        <v>0</v>
      </c>
      <c r="AB1475" s="19"/>
    </row>
    <row r="1476" spans="1:28" x14ac:dyDescent="0.3">
      <c r="A1476" s="17">
        <f>IF(ISBLANK(Original!C1476),1,0)</f>
        <v>1</v>
      </c>
      <c r="B1476" s="2" t="str">
        <f>MID(Original!D1476,8,1)&amp;MID(Original!F1476,8,1)</f>
        <v>A</v>
      </c>
      <c r="C1476" s="17">
        <f t="shared" si="115"/>
        <v>1</v>
      </c>
      <c r="D1476" s="18">
        <f>Original!G1476+1</f>
        <v>6</v>
      </c>
      <c r="E1476" s="18">
        <f>Original!H1476+1</f>
        <v>2</v>
      </c>
      <c r="F1476" s="18">
        <f>10-Original!I1476+1</f>
        <v>4</v>
      </c>
      <c r="G1476" s="18">
        <f>Original!J1476+1</f>
        <v>5</v>
      </c>
      <c r="H1476" s="18">
        <f>Original!K1476+1</f>
        <v>2</v>
      </c>
      <c r="I1476" s="18">
        <f>10-Original!L1476+1</f>
        <v>4</v>
      </c>
      <c r="J1476" s="4">
        <f t="shared" si="116"/>
        <v>3.8333333333333335</v>
      </c>
      <c r="K1476" s="18">
        <f>Original!M1476</f>
        <v>3</v>
      </c>
      <c r="L1476" s="20">
        <f>IF(RIGHT(Original!N1476,3)="â‚¬",LEFT(Original!N1476,(LEN(Original!N1476)-3)),Original!N1476)</f>
        <v>0</v>
      </c>
      <c r="M1476" s="21">
        <f t="shared" si="117"/>
        <v>0</v>
      </c>
      <c r="N1476" s="5">
        <f t="shared" si="118"/>
        <v>0</v>
      </c>
      <c r="O1476" s="5">
        <f t="shared" si="119"/>
        <v>0</v>
      </c>
      <c r="P1476" s="22" t="str">
        <f>IF(Original!O1476="mÃ¤nnlich","0",IF(Original!O1476="weiblich","1",""))</f>
        <v>0</v>
      </c>
      <c r="Q1476" s="22">
        <f>IFERROR(INDEX(Alter!$B$1:$B$7,MATCH(LEFT(Original!P1476,5),Alter!$A$1:$A$7,0)),"")</f>
        <v>2</v>
      </c>
      <c r="R1476" s="23">
        <f>IFERROR(INDEX(Abschluss!$B$1:$B$10,MATCH(Original!Q1476,Abschluss!$A$1:$A$10,0)),"")</f>
        <v>8</v>
      </c>
      <c r="S1476" s="23">
        <f>IFERROR(INDEX(Tätigkeit!$B$1:$B$10,MATCH(Original!R1476,Tätigkeit!$A$1:$A$10,0)),"")</f>
        <v>4</v>
      </c>
      <c r="T1476" s="23">
        <f>IFERROR(INDEX(Berufsfeld!$B$1:$B$16,MATCH(Original!S1476,Berufsfeld!$A$1:$A$16,0)),"")</f>
        <v>1</v>
      </c>
      <c r="U1476" s="23">
        <f>IFERROR(INDEX(Studium!$B$1:$B$11,MATCH(Original!T1476,Studium!$A$1:$A$11,0)),"")</f>
        <v>2</v>
      </c>
      <c r="V1476" s="24">
        <f>IFERROR(INDEX(Einkommen!$B$1:$B$17,MATCH(Original!U1476,Einkommen!$A$1:$A$17,0)),"")</f>
        <v>1</v>
      </c>
      <c r="W1476" s="24">
        <f>IF(Original!V1476="","",Original!V1476+1)</f>
        <v>3</v>
      </c>
      <c r="X1476" s="24">
        <f>IF(Original!W1476="","",Original!W1476+1)</f>
        <v>4</v>
      </c>
      <c r="Y1476" s="25">
        <f>IF(Original!X1476="ja",1,IF(Original!X1476="nein",0,""))</f>
        <v>0</v>
      </c>
      <c r="Z1476" s="25">
        <f>IF(Original!Y1476="ja",0,IF(Original!Y1476="nein",1,""))</f>
        <v>0</v>
      </c>
      <c r="AA1476" s="25">
        <f>IF(OR(Original!Z1476="Meine Meinung zu Amazon hat meine Entscheidung im ersten Teil des Fragebogens nicht beeinflusst.",neu!C1476=0),0,IF(AND(Original!Z1476="Ich habe mich wegen meiner Amazon-Vorbehalte im ersten Teil des Fragebogens fÃ¼r das Spenden entschieden.",neu!C1476=1),1,""))</f>
        <v>0</v>
      </c>
      <c r="AB1476" s="19"/>
    </row>
    <row r="1477" spans="1:28" x14ac:dyDescent="0.3">
      <c r="A1477" s="17">
        <f>IF(ISBLANK(Original!C1477),1,0)</f>
        <v>1</v>
      </c>
      <c r="B1477" s="2" t="str">
        <f>MID(Original!D1477,8,1)&amp;MID(Original!F1477,8,1)</f>
        <v>A</v>
      </c>
      <c r="C1477" s="17">
        <f t="shared" si="115"/>
        <v>1</v>
      </c>
      <c r="D1477" s="18">
        <f>Original!G1477+1</f>
        <v>6</v>
      </c>
      <c r="E1477" s="18">
        <f>Original!H1477+1</f>
        <v>10</v>
      </c>
      <c r="F1477" s="18">
        <f>10-Original!I1477+1</f>
        <v>5</v>
      </c>
      <c r="G1477" s="18">
        <f>Original!J1477+1</f>
        <v>5</v>
      </c>
      <c r="H1477" s="18">
        <f>Original!K1477+1</f>
        <v>4</v>
      </c>
      <c r="I1477" s="18">
        <f>10-Original!L1477+1</f>
        <v>4</v>
      </c>
      <c r="J1477" s="4">
        <f t="shared" si="116"/>
        <v>5.666666666666667</v>
      </c>
      <c r="K1477" s="18">
        <f>Original!M1477</f>
        <v>10</v>
      </c>
      <c r="L1477" s="20">
        <f>IF(RIGHT(Original!N1477,3)="â‚¬",LEFT(Original!N1477,(LEN(Original!N1477)-3)),Original!N1477)</f>
        <v>250</v>
      </c>
      <c r="M1477" s="21">
        <f t="shared" si="117"/>
        <v>250</v>
      </c>
      <c r="N1477" s="5">
        <f t="shared" si="118"/>
        <v>250</v>
      </c>
      <c r="O1477" s="5">
        <f t="shared" si="119"/>
        <v>250</v>
      </c>
      <c r="P1477" s="22" t="str">
        <f>IF(Original!O1477="mÃ¤nnlich","0",IF(Original!O1477="weiblich","1",""))</f>
        <v>1</v>
      </c>
      <c r="Q1477" s="22">
        <f>IFERROR(INDEX(Alter!$B$1:$B$7,MATCH(LEFT(Original!P1477,5),Alter!$A$1:$A$7,0)),"")</f>
        <v>2</v>
      </c>
      <c r="R1477" s="23">
        <f>IFERROR(INDEX(Abschluss!$B$1:$B$10,MATCH(Original!Q1477,Abschluss!$A$1:$A$10,0)),"")</f>
        <v>4</v>
      </c>
      <c r="S1477" s="23">
        <f>IFERROR(INDEX(Tätigkeit!$B$1:$B$10,MATCH(Original!R1477,Tätigkeit!$A$1:$A$10,0)),"")</f>
        <v>2</v>
      </c>
      <c r="T1477" s="23">
        <f>IFERROR(INDEX(Berufsfeld!$B$1:$B$16,MATCH(Original!S1477,Berufsfeld!$A$1:$A$16,0)),"")</f>
        <v>1</v>
      </c>
      <c r="U1477" s="23">
        <f>IFERROR(INDEX(Studium!$B$1:$B$11,MATCH(Original!T1477,Studium!$A$1:$A$11,0)),"")</f>
        <v>2</v>
      </c>
      <c r="V1477" s="24">
        <f>IFERROR(INDEX(Einkommen!$B$1:$B$17,MATCH(Original!U1477,Einkommen!$A$1:$A$17,0)),"")</f>
        <v>2</v>
      </c>
      <c r="W1477" s="24">
        <f>IF(Original!V1477="","",Original!V1477+1)</f>
        <v>4</v>
      </c>
      <c r="X1477" s="24">
        <f>IF(Original!W1477="","",Original!W1477+1)</f>
        <v>1</v>
      </c>
      <c r="Y1477" s="25">
        <f>IF(Original!X1477="ja",1,IF(Original!X1477="nein",0,""))</f>
        <v>1</v>
      </c>
      <c r="Z1477" s="25">
        <f>IF(Original!Y1477="ja",0,IF(Original!Y1477="nein",1,""))</f>
        <v>0</v>
      </c>
      <c r="AA1477" s="25">
        <f>IF(OR(Original!Z1477="Meine Meinung zu Amazon hat meine Entscheidung im ersten Teil des Fragebogens nicht beeinflusst.",neu!C1477=0),0,IF(AND(Original!Z1477="Ich habe mich wegen meiner Amazon-Vorbehalte im ersten Teil des Fragebogens fÃ¼r das Spenden entschieden.",neu!C1477=1),1,""))</f>
        <v>0</v>
      </c>
      <c r="AB1477" s="19"/>
    </row>
    <row r="1478" spans="1:28" x14ac:dyDescent="0.3">
      <c r="A1478" s="17">
        <f>IF(ISBLANK(Original!C1478),1,0)</f>
        <v>0</v>
      </c>
      <c r="B1478" s="2" t="str">
        <f>MID(Original!D1478,8,1)&amp;MID(Original!F1478,8,1)</f>
        <v>B</v>
      </c>
      <c r="C1478" s="17">
        <f t="shared" si="115"/>
        <v>0</v>
      </c>
      <c r="D1478" s="18">
        <f>Original!G1478+1</f>
        <v>7</v>
      </c>
      <c r="E1478" s="18">
        <f>Original!H1478+1</f>
        <v>8</v>
      </c>
      <c r="F1478" s="18">
        <f>10-Original!I1478+1</f>
        <v>4</v>
      </c>
      <c r="G1478" s="18">
        <f>Original!J1478+1</f>
        <v>6</v>
      </c>
      <c r="H1478" s="18">
        <f>Original!K1478+1</f>
        <v>3</v>
      </c>
      <c r="I1478" s="18">
        <f>10-Original!L1478+1</f>
        <v>6</v>
      </c>
      <c r="J1478" s="4">
        <f t="shared" si="116"/>
        <v>5.666666666666667</v>
      </c>
      <c r="K1478" s="18">
        <f>Original!M1478</f>
        <v>5</v>
      </c>
      <c r="L1478" s="20">
        <f>IF(RIGHT(Original!N1478,3)="â‚¬",LEFT(Original!N1478,(LEN(Original!N1478)-3)),Original!N1478)</f>
        <v>100</v>
      </c>
      <c r="M1478" s="21">
        <f t="shared" si="117"/>
        <v>100</v>
      </c>
      <c r="N1478" s="5">
        <f t="shared" si="118"/>
        <v>100</v>
      </c>
      <c r="O1478" s="5">
        <f t="shared" si="119"/>
        <v>100</v>
      </c>
      <c r="P1478" s="22" t="str">
        <f>IF(Original!O1478="mÃ¤nnlich","0",IF(Original!O1478="weiblich","1",""))</f>
        <v>0</v>
      </c>
      <c r="Q1478" s="22">
        <f>IFERROR(INDEX(Alter!$B$1:$B$7,MATCH(LEFT(Original!P1478,5),Alter!$A$1:$A$7,0)),"")</f>
        <v>2</v>
      </c>
      <c r="R1478" s="23">
        <f>IFERROR(INDEX(Abschluss!$B$1:$B$10,MATCH(Original!Q1478,Abschluss!$A$1:$A$10,0)),"")</f>
        <v>4</v>
      </c>
      <c r="S1478" s="23">
        <f>IFERROR(INDEX(Tätigkeit!$B$1:$B$10,MATCH(Original!R1478,Tätigkeit!$A$1:$A$10,0)),"")</f>
        <v>1</v>
      </c>
      <c r="T1478" s="23">
        <f>IFERROR(INDEX(Berufsfeld!$B$1:$B$16,MATCH(Original!S1478,Berufsfeld!$A$1:$A$16,0)),"")</f>
        <v>1</v>
      </c>
      <c r="U1478" s="23">
        <f>IFERROR(INDEX(Studium!$B$1:$B$11,MATCH(Original!T1478,Studium!$A$1:$A$11,0)),"")</f>
        <v>7</v>
      </c>
      <c r="V1478" s="24">
        <f>IFERROR(INDEX(Einkommen!$B$1:$B$17,MATCH(Original!U1478,Einkommen!$A$1:$A$17,0)),"")</f>
        <v>2</v>
      </c>
      <c r="W1478" s="24">
        <f>IF(Original!V1478="","",Original!V1478+1)</f>
        <v>5</v>
      </c>
      <c r="X1478" s="24">
        <f>IF(Original!W1478="","",Original!W1478+1)</f>
        <v>3</v>
      </c>
      <c r="Y1478" s="25">
        <f>IF(Original!X1478="ja",1,IF(Original!X1478="nein",0,""))</f>
        <v>1</v>
      </c>
      <c r="Z1478" s="25">
        <f>IF(Original!Y1478="ja",0,IF(Original!Y1478="nein",1,""))</f>
        <v>0</v>
      </c>
      <c r="AA1478" s="25">
        <f>IF(OR(Original!Z1478="Meine Meinung zu Amazon hat meine Entscheidung im ersten Teil des Fragebogens nicht beeinflusst.",neu!C1478=0),0,IF(AND(Original!Z1478="Ich habe mich wegen meiner Amazon-Vorbehalte im ersten Teil des Fragebogens fÃ¼r das Spenden entschieden.",neu!C1478=1),1,""))</f>
        <v>0</v>
      </c>
      <c r="AB1478" s="19"/>
    </row>
    <row r="1479" spans="1:28" x14ac:dyDescent="0.3">
      <c r="A1479" s="17">
        <f>IF(ISBLANK(Original!C1479),1,0)</f>
        <v>0</v>
      </c>
      <c r="B1479" s="2" t="str">
        <f>MID(Original!D1479,8,1)&amp;MID(Original!F1479,8,1)</f>
        <v>B</v>
      </c>
      <c r="C1479" s="17">
        <f t="shared" si="115"/>
        <v>0</v>
      </c>
      <c r="D1479" s="18">
        <f>Original!G1479+1</f>
        <v>1</v>
      </c>
      <c r="E1479" s="18">
        <f>Original!H1479+1</f>
        <v>1</v>
      </c>
      <c r="F1479" s="18">
        <f>10-Original!I1479+1</f>
        <v>1</v>
      </c>
      <c r="G1479" s="18">
        <f>Original!J1479+1</f>
        <v>2</v>
      </c>
      <c r="H1479" s="18">
        <f>Original!K1479+1</f>
        <v>1</v>
      </c>
      <c r="I1479" s="18">
        <f>10-Original!L1479+1</f>
        <v>1</v>
      </c>
      <c r="J1479" s="4">
        <f t="shared" si="116"/>
        <v>1.1666666666666667</v>
      </c>
      <c r="K1479" s="18">
        <f>Original!M1479</f>
        <v>7</v>
      </c>
      <c r="L1479" s="20">
        <f>IF(RIGHT(Original!N1479,3)="â‚¬",LEFT(Original!N1479,(LEN(Original!N1479)-3)),Original!N1479)</f>
        <v>100</v>
      </c>
      <c r="M1479" s="21">
        <f t="shared" si="117"/>
        <v>100</v>
      </c>
      <c r="N1479" s="5">
        <f t="shared" si="118"/>
        <v>100</v>
      </c>
      <c r="O1479" s="5">
        <f t="shared" si="119"/>
        <v>100</v>
      </c>
      <c r="P1479" s="22" t="str">
        <f>IF(Original!O1479="mÃ¤nnlich","0",IF(Original!O1479="weiblich","1",""))</f>
        <v>1</v>
      </c>
      <c r="Q1479" s="22">
        <f>IFERROR(INDEX(Alter!$B$1:$B$7,MATCH(LEFT(Original!P1479,5),Alter!$A$1:$A$7,0)),"")</f>
        <v>4</v>
      </c>
      <c r="R1479" s="23">
        <f>IFERROR(INDEX(Abschluss!$B$1:$B$10,MATCH(Original!Q1479,Abschluss!$A$1:$A$10,0)),"")</f>
        <v>8</v>
      </c>
      <c r="S1479" s="23">
        <f>IFERROR(INDEX(Tätigkeit!$B$1:$B$10,MATCH(Original!R1479,Tätigkeit!$A$1:$A$10,0)),"")</f>
        <v>1</v>
      </c>
      <c r="T1479" s="23">
        <f>IFERROR(INDEX(Berufsfeld!$B$1:$B$16,MATCH(Original!S1479,Berufsfeld!$A$1:$A$16,0)),"")</f>
        <v>2</v>
      </c>
      <c r="U1479" s="23">
        <f>IFERROR(INDEX(Studium!$B$1:$B$11,MATCH(Original!T1479,Studium!$A$1:$A$11,0)),"")</f>
        <v>1</v>
      </c>
      <c r="V1479" s="24">
        <f>IFERROR(INDEX(Einkommen!$B$1:$B$17,MATCH(Original!U1479,Einkommen!$A$1:$A$17,0)),"")</f>
        <v>1</v>
      </c>
      <c r="W1479" s="24">
        <f>IF(Original!V1479="","",Original!V1479+1)</f>
        <v>4</v>
      </c>
      <c r="X1479" s="24">
        <f>IF(Original!W1479="","",Original!W1479+1)</f>
        <v>4</v>
      </c>
      <c r="Y1479" s="25">
        <f>IF(Original!X1479="ja",1,IF(Original!X1479="nein",0,""))</f>
        <v>0</v>
      </c>
      <c r="Z1479" s="25">
        <f>IF(Original!Y1479="ja",0,IF(Original!Y1479="nein",1,""))</f>
        <v>0</v>
      </c>
      <c r="AA1479" s="25">
        <f>IF(OR(Original!Z1479="Meine Meinung zu Amazon hat meine Entscheidung im ersten Teil des Fragebogens nicht beeinflusst.",neu!C1479=0),0,IF(AND(Original!Z1479="Ich habe mich wegen meiner Amazon-Vorbehalte im ersten Teil des Fragebogens fÃ¼r das Spenden entschieden.",neu!C1479=1),1,""))</f>
        <v>0</v>
      </c>
      <c r="AB1479" s="19"/>
    </row>
    <row r="1480" spans="1:28" x14ac:dyDescent="0.3">
      <c r="A1480" s="17">
        <f>IF(ISBLANK(Original!C1480),1,0)</f>
        <v>0</v>
      </c>
      <c r="B1480" s="2" t="str">
        <f>MID(Original!D1480,8,1)&amp;MID(Original!F1480,8,1)</f>
        <v>B</v>
      </c>
      <c r="C1480" s="17">
        <f t="shared" si="115"/>
        <v>0</v>
      </c>
      <c r="D1480" s="18">
        <f>Original!G1480+1</f>
        <v>9</v>
      </c>
      <c r="E1480" s="18">
        <f>Original!H1480+1</f>
        <v>9</v>
      </c>
      <c r="F1480" s="18">
        <f>10-Original!I1480+1</f>
        <v>4</v>
      </c>
      <c r="G1480" s="18">
        <f>Original!J1480+1</f>
        <v>8</v>
      </c>
      <c r="H1480" s="18">
        <f>Original!K1480+1</f>
        <v>4</v>
      </c>
      <c r="I1480" s="18">
        <f>10-Original!L1480+1</f>
        <v>8</v>
      </c>
      <c r="J1480" s="4">
        <f t="shared" si="116"/>
        <v>7</v>
      </c>
      <c r="K1480" s="18">
        <f>Original!M1480</f>
        <v>8</v>
      </c>
      <c r="L1480" s="20">
        <f>IF(RIGHT(Original!N1480,3)="â‚¬",LEFT(Original!N1480,(LEN(Original!N1480)-3)),Original!N1480)</f>
        <v>300</v>
      </c>
      <c r="M1480" s="21">
        <f t="shared" si="117"/>
        <v>300</v>
      </c>
      <c r="N1480" s="5">
        <f t="shared" si="118"/>
        <v>300</v>
      </c>
      <c r="O1480" s="5">
        <f t="shared" si="119"/>
        <v>300</v>
      </c>
      <c r="P1480" s="22" t="str">
        <f>IF(Original!O1480="mÃ¤nnlich","0",IF(Original!O1480="weiblich","1",""))</f>
        <v>1</v>
      </c>
      <c r="Q1480" s="22">
        <f>IFERROR(INDEX(Alter!$B$1:$B$7,MATCH(LEFT(Original!P1480,5),Alter!$A$1:$A$7,0)),"")</f>
        <v>2</v>
      </c>
      <c r="R1480" s="23">
        <f>IFERROR(INDEX(Abschluss!$B$1:$B$10,MATCH(Original!Q1480,Abschluss!$A$1:$A$10,0)),"")</f>
        <v>4</v>
      </c>
      <c r="S1480" s="23">
        <f>IFERROR(INDEX(Tätigkeit!$B$1:$B$10,MATCH(Original!R1480,Tätigkeit!$A$1:$A$10,0)),"")</f>
        <v>1</v>
      </c>
      <c r="T1480" s="23">
        <f>IFERROR(INDEX(Berufsfeld!$B$1:$B$16,MATCH(Original!S1480,Berufsfeld!$A$1:$A$16,0)),"")</f>
        <v>1</v>
      </c>
      <c r="U1480" s="23">
        <f>IFERROR(INDEX(Studium!$B$1:$B$11,MATCH(Original!T1480,Studium!$A$1:$A$11,0)),"")</f>
        <v>7</v>
      </c>
      <c r="V1480" s="24">
        <f>IFERROR(INDEX(Einkommen!$B$1:$B$17,MATCH(Original!U1480,Einkommen!$A$1:$A$17,0)),"")</f>
        <v>2</v>
      </c>
      <c r="W1480" s="24">
        <f>IF(Original!V1480="","",Original!V1480+1)</f>
        <v>4</v>
      </c>
      <c r="X1480" s="24">
        <f>IF(Original!W1480="","",Original!W1480+1)</f>
        <v>4</v>
      </c>
      <c r="Y1480" s="25">
        <f>IF(Original!X1480="ja",1,IF(Original!X1480="nein",0,""))</f>
        <v>1</v>
      </c>
      <c r="Z1480" s="25">
        <f>IF(Original!Y1480="ja",0,IF(Original!Y1480="nein",1,""))</f>
        <v>0</v>
      </c>
      <c r="AA1480" s="25">
        <f>IF(OR(Original!Z1480="Meine Meinung zu Amazon hat meine Entscheidung im ersten Teil des Fragebogens nicht beeinflusst.",neu!C1480=0),0,IF(AND(Original!Z1480="Ich habe mich wegen meiner Amazon-Vorbehalte im ersten Teil des Fragebogens fÃ¼r das Spenden entschieden.",neu!C1480=1),1,""))</f>
        <v>0</v>
      </c>
      <c r="AB1480" s="19"/>
    </row>
    <row r="1481" spans="1:28" x14ac:dyDescent="0.3">
      <c r="A1481" s="17">
        <f>IF(ISBLANK(Original!C1481),1,0)</f>
        <v>0</v>
      </c>
      <c r="B1481" s="2" t="str">
        <f>MID(Original!D1481,8,1)&amp;MID(Original!F1481,8,1)</f>
        <v>A</v>
      </c>
      <c r="C1481" s="17">
        <f t="shared" si="115"/>
        <v>1</v>
      </c>
      <c r="D1481" s="18">
        <f>Original!G1481+1</f>
        <v>4</v>
      </c>
      <c r="E1481" s="18">
        <f>Original!H1481+1</f>
        <v>8</v>
      </c>
      <c r="F1481" s="18">
        <f>10-Original!I1481+1</f>
        <v>5</v>
      </c>
      <c r="G1481" s="18">
        <f>Original!J1481+1</f>
        <v>4</v>
      </c>
      <c r="H1481" s="18">
        <f>Original!K1481+1</f>
        <v>2</v>
      </c>
      <c r="I1481" s="18">
        <f>10-Original!L1481+1</f>
        <v>3</v>
      </c>
      <c r="J1481" s="4">
        <f t="shared" si="116"/>
        <v>4.333333333333333</v>
      </c>
      <c r="K1481" s="18">
        <f>Original!M1481</f>
        <v>6</v>
      </c>
      <c r="L1481" s="20">
        <f>IF(RIGHT(Original!N1481,3)="â‚¬",LEFT(Original!N1481,(LEN(Original!N1481)-3)),Original!N1481)</f>
        <v>50</v>
      </c>
      <c r="M1481" s="21">
        <f t="shared" si="117"/>
        <v>50</v>
      </c>
      <c r="N1481" s="5">
        <f t="shared" si="118"/>
        <v>50</v>
      </c>
      <c r="O1481" s="5">
        <f t="shared" si="119"/>
        <v>50</v>
      </c>
      <c r="P1481" s="22" t="str">
        <f>IF(Original!O1481="mÃ¤nnlich","0",IF(Original!O1481="weiblich","1",""))</f>
        <v>0</v>
      </c>
      <c r="Q1481" s="22">
        <f>IFERROR(INDEX(Alter!$B$1:$B$7,MATCH(LEFT(Original!P1481,5),Alter!$A$1:$A$7,0)),"")</f>
        <v>2</v>
      </c>
      <c r="R1481" s="23">
        <f>IFERROR(INDEX(Abschluss!$B$1:$B$10,MATCH(Original!Q1481,Abschluss!$A$1:$A$10,0)),"")</f>
        <v>4</v>
      </c>
      <c r="S1481" s="23">
        <f>IFERROR(INDEX(Tätigkeit!$B$1:$B$10,MATCH(Original!R1481,Tätigkeit!$A$1:$A$10,0)),"")</f>
        <v>7</v>
      </c>
      <c r="T1481" s="23">
        <f>IFERROR(INDEX(Berufsfeld!$B$1:$B$16,MATCH(Original!S1481,Berufsfeld!$A$1:$A$16,0)),"")</f>
        <v>3</v>
      </c>
      <c r="U1481" s="23">
        <f>IFERROR(INDEX(Studium!$B$1:$B$11,MATCH(Original!T1481,Studium!$A$1:$A$11,0)),"")</f>
        <v>4</v>
      </c>
      <c r="V1481" s="24">
        <f>IFERROR(INDEX(Einkommen!$B$1:$B$17,MATCH(Original!U1481,Einkommen!$A$1:$A$17,0)),"")</f>
        <v>2</v>
      </c>
      <c r="W1481" s="24">
        <f>IF(Original!V1481="","",Original!V1481+1)</f>
        <v>3</v>
      </c>
      <c r="X1481" s="24">
        <f>IF(Original!W1481="","",Original!W1481+1)</f>
        <v>3</v>
      </c>
      <c r="Y1481" s="25">
        <f>IF(Original!X1481="ja",1,IF(Original!X1481="nein",0,""))</f>
        <v>1</v>
      </c>
      <c r="Z1481" s="25">
        <f>IF(Original!Y1481="ja",0,IF(Original!Y1481="nein",1,""))</f>
        <v>0</v>
      </c>
      <c r="AA1481" s="25">
        <f>IF(OR(Original!Z1481="Meine Meinung zu Amazon hat meine Entscheidung im ersten Teil des Fragebogens nicht beeinflusst.",neu!C1481=0),0,IF(AND(Original!Z1481="Ich habe mich wegen meiner Amazon-Vorbehalte im ersten Teil des Fragebogens fÃ¼r das Spenden entschieden.",neu!C1481=1),1,""))</f>
        <v>0</v>
      </c>
      <c r="AB1481" s="19"/>
    </row>
    <row r="1482" spans="1:28" x14ac:dyDescent="0.3">
      <c r="A1482" s="17">
        <f>IF(ISBLANK(Original!C1482),1,0)</f>
        <v>1</v>
      </c>
      <c r="B1482" s="2" t="str">
        <f>MID(Original!D1482,8,1)&amp;MID(Original!F1482,8,1)</f>
        <v>A</v>
      </c>
      <c r="C1482" s="17">
        <f t="shared" si="115"/>
        <v>1</v>
      </c>
      <c r="D1482" s="18">
        <f>Original!G1482+1</f>
        <v>3</v>
      </c>
      <c r="E1482" s="18">
        <f>Original!H1482+1</f>
        <v>4</v>
      </c>
      <c r="F1482" s="18">
        <f>10-Original!I1482+1</f>
        <v>2</v>
      </c>
      <c r="G1482" s="18">
        <f>Original!J1482+1</f>
        <v>3</v>
      </c>
      <c r="H1482" s="18">
        <f>Original!K1482+1</f>
        <v>5</v>
      </c>
      <c r="I1482" s="18">
        <f>10-Original!L1482+1</f>
        <v>1</v>
      </c>
      <c r="J1482" s="4">
        <f t="shared" si="116"/>
        <v>3</v>
      </c>
      <c r="K1482" s="18">
        <f>Original!M1482</f>
        <v>9</v>
      </c>
      <c r="L1482" s="20">
        <f>IF(RIGHT(Original!N1482,3)="â‚¬",LEFT(Original!N1482,(LEN(Original!N1482)-3)),Original!N1482)</f>
        <v>100</v>
      </c>
      <c r="M1482" s="21">
        <f t="shared" si="117"/>
        <v>100</v>
      </c>
      <c r="N1482" s="5">
        <f t="shared" si="118"/>
        <v>100</v>
      </c>
      <c r="O1482" s="5">
        <f t="shared" si="119"/>
        <v>100</v>
      </c>
      <c r="P1482" s="22" t="str">
        <f>IF(Original!O1482="mÃ¤nnlich","0",IF(Original!O1482="weiblich","1",""))</f>
        <v>1</v>
      </c>
      <c r="Q1482" s="22">
        <f>IFERROR(INDEX(Alter!$B$1:$B$7,MATCH(LEFT(Original!P1482,5),Alter!$A$1:$A$7,0)),"")</f>
        <v>3</v>
      </c>
      <c r="R1482" s="23">
        <f>IFERROR(INDEX(Abschluss!$B$1:$B$10,MATCH(Original!Q1482,Abschluss!$A$1:$A$10,0)),"")</f>
        <v>4</v>
      </c>
      <c r="S1482" s="23">
        <f>IFERROR(INDEX(Tätigkeit!$B$1:$B$10,MATCH(Original!R1482,Tätigkeit!$A$1:$A$10,0)),"")</f>
        <v>1</v>
      </c>
      <c r="T1482" s="23">
        <f>IFERROR(INDEX(Berufsfeld!$B$1:$B$16,MATCH(Original!S1482,Berufsfeld!$A$1:$A$16,0)),"")</f>
        <v>11</v>
      </c>
      <c r="U1482" s="23">
        <f>IFERROR(INDEX(Studium!$B$1:$B$11,MATCH(Original!T1482,Studium!$A$1:$A$11,0)),"")</f>
        <v>9</v>
      </c>
      <c r="V1482" s="24">
        <f>IFERROR(INDEX(Einkommen!$B$1:$B$17,MATCH(Original!U1482,Einkommen!$A$1:$A$17,0)),"")</f>
        <v>2</v>
      </c>
      <c r="W1482" s="24">
        <f>IF(Original!V1482="","",Original!V1482+1)</f>
        <v>1</v>
      </c>
      <c r="X1482" s="24">
        <f>IF(Original!W1482="","",Original!W1482+1)</f>
        <v>1</v>
      </c>
      <c r="Y1482" s="25">
        <f>IF(Original!X1482="ja",1,IF(Original!X1482="nein",0,""))</f>
        <v>1</v>
      </c>
      <c r="Z1482" s="25">
        <f>IF(Original!Y1482="ja",0,IF(Original!Y1482="nein",1,""))</f>
        <v>0</v>
      </c>
      <c r="AA1482" s="25">
        <f>IF(OR(Original!Z1482="Meine Meinung zu Amazon hat meine Entscheidung im ersten Teil des Fragebogens nicht beeinflusst.",neu!C1482=0),0,IF(AND(Original!Z1482="Ich habe mich wegen meiner Amazon-Vorbehalte im ersten Teil des Fragebogens fÃ¼r das Spenden entschieden.",neu!C1482=1),1,""))</f>
        <v>1</v>
      </c>
      <c r="AB1482" s="19"/>
    </row>
    <row r="1483" spans="1:28" x14ac:dyDescent="0.3">
      <c r="A1483" s="17">
        <f>IF(ISBLANK(Original!C1483),1,0)</f>
        <v>0</v>
      </c>
      <c r="B1483" s="2" t="str">
        <f>MID(Original!D1483,8,1)&amp;MID(Original!F1483,8,1)</f>
        <v>A</v>
      </c>
      <c r="C1483" s="17">
        <f t="shared" si="115"/>
        <v>1</v>
      </c>
      <c r="D1483" s="18">
        <f>Original!G1483+1</f>
        <v>4</v>
      </c>
      <c r="E1483" s="18">
        <f>Original!H1483+1</f>
        <v>4</v>
      </c>
      <c r="F1483" s="18">
        <f>10-Original!I1483+1</f>
        <v>11</v>
      </c>
      <c r="G1483" s="18">
        <f>Original!J1483+1</f>
        <v>3</v>
      </c>
      <c r="H1483" s="18">
        <f>Original!K1483+1</f>
        <v>2</v>
      </c>
      <c r="I1483" s="18">
        <f>10-Original!L1483+1</f>
        <v>9</v>
      </c>
      <c r="J1483" s="4">
        <f t="shared" si="116"/>
        <v>5.5</v>
      </c>
      <c r="K1483" s="18">
        <f>Original!M1483</f>
        <v>7</v>
      </c>
      <c r="L1483" s="20">
        <f>IF(RIGHT(Original!N1483,3)="â‚¬",LEFT(Original!N1483,(LEN(Original!N1483)-3)),Original!N1483)</f>
        <v>500</v>
      </c>
      <c r="M1483" s="21">
        <f t="shared" si="117"/>
        <v>500</v>
      </c>
      <c r="N1483" s="5">
        <f t="shared" si="118"/>
        <v>500</v>
      </c>
      <c r="O1483" s="5">
        <f t="shared" si="119"/>
        <v>500</v>
      </c>
      <c r="P1483" s="22" t="str">
        <f>IF(Original!O1483="mÃ¤nnlich","0",IF(Original!O1483="weiblich","1",""))</f>
        <v>0</v>
      </c>
      <c r="Q1483" s="22">
        <f>IFERROR(INDEX(Alter!$B$1:$B$7,MATCH(LEFT(Original!P1483,5),Alter!$A$1:$A$7,0)),"")</f>
        <v>3</v>
      </c>
      <c r="R1483" s="23">
        <f>IFERROR(INDEX(Abschluss!$B$1:$B$10,MATCH(Original!Q1483,Abschluss!$A$1:$A$10,0)),"")</f>
        <v>4</v>
      </c>
      <c r="S1483" s="23">
        <f>IFERROR(INDEX(Tätigkeit!$B$1:$B$10,MATCH(Original!R1483,Tätigkeit!$A$1:$A$10,0)),"")</f>
        <v>1</v>
      </c>
      <c r="T1483" s="23">
        <f>IFERROR(INDEX(Berufsfeld!$B$1:$B$16,MATCH(Original!S1483,Berufsfeld!$A$1:$A$16,0)),"")</f>
        <v>11</v>
      </c>
      <c r="U1483" s="23">
        <f>IFERROR(INDEX(Studium!$B$1:$B$11,MATCH(Original!T1483,Studium!$A$1:$A$11,0)),"")</f>
        <v>9</v>
      </c>
      <c r="V1483" s="24">
        <f>IFERROR(INDEX(Einkommen!$B$1:$B$17,MATCH(Original!U1483,Einkommen!$A$1:$A$17,0)),"")</f>
        <v>2</v>
      </c>
      <c r="W1483" s="24">
        <f>IF(Original!V1483="","",Original!V1483+1)</f>
        <v>4</v>
      </c>
      <c r="X1483" s="24">
        <f>IF(Original!W1483="","",Original!W1483+1)</f>
        <v>3</v>
      </c>
      <c r="Y1483" s="25">
        <f>IF(Original!X1483="ja",1,IF(Original!X1483="nein",0,""))</f>
        <v>1</v>
      </c>
      <c r="Z1483" s="25">
        <f>IF(Original!Y1483="ja",0,IF(Original!Y1483="nein",1,""))</f>
        <v>0</v>
      </c>
      <c r="AA1483" s="25">
        <f>IF(OR(Original!Z1483="Meine Meinung zu Amazon hat meine Entscheidung im ersten Teil des Fragebogens nicht beeinflusst.",neu!C1483=0),0,IF(AND(Original!Z1483="Ich habe mich wegen meiner Amazon-Vorbehalte im ersten Teil des Fragebogens fÃ¼r das Spenden entschieden.",neu!C1483=1),1,""))</f>
        <v>0</v>
      </c>
      <c r="AB1483" s="19"/>
    </row>
    <row r="1484" spans="1:28" x14ac:dyDescent="0.3">
      <c r="A1484" s="17">
        <f>IF(ISBLANK(Original!C1484),1,0)</f>
        <v>0</v>
      </c>
      <c r="B1484" s="2" t="str">
        <f>MID(Original!D1484,8,1)&amp;MID(Original!F1484,8,1)</f>
        <v>A</v>
      </c>
      <c r="C1484" s="17">
        <f t="shared" si="115"/>
        <v>1</v>
      </c>
      <c r="D1484" s="18">
        <f>Original!G1484+1</f>
        <v>5</v>
      </c>
      <c r="E1484" s="18">
        <f>Original!H1484+1</f>
        <v>7</v>
      </c>
      <c r="F1484" s="18">
        <f>10-Original!I1484+1</f>
        <v>2</v>
      </c>
      <c r="G1484" s="18">
        <f>Original!J1484+1</f>
        <v>4</v>
      </c>
      <c r="H1484" s="18">
        <f>Original!K1484+1</f>
        <v>2</v>
      </c>
      <c r="I1484" s="18">
        <f>10-Original!L1484+1</f>
        <v>4</v>
      </c>
      <c r="J1484" s="4">
        <f t="shared" si="116"/>
        <v>4</v>
      </c>
      <c r="K1484" s="18">
        <f>Original!M1484</f>
        <v>8</v>
      </c>
      <c r="L1484" s="20">
        <f>IF(RIGHT(Original!N1484,3)="â‚¬",LEFT(Original!N1484,(LEN(Original!N1484)-3)),Original!N1484)</f>
        <v>100</v>
      </c>
      <c r="M1484" s="21">
        <f t="shared" si="117"/>
        <v>100</v>
      </c>
      <c r="N1484" s="5">
        <f t="shared" si="118"/>
        <v>100</v>
      </c>
      <c r="O1484" s="5">
        <f t="shared" si="119"/>
        <v>100</v>
      </c>
      <c r="P1484" s="22" t="str">
        <f>IF(Original!O1484="mÃ¤nnlich","0",IF(Original!O1484="weiblich","1",""))</f>
        <v>1</v>
      </c>
      <c r="Q1484" s="22">
        <f>IFERROR(INDEX(Alter!$B$1:$B$7,MATCH(LEFT(Original!P1484,5),Alter!$A$1:$A$7,0)),"")</f>
        <v>2</v>
      </c>
      <c r="R1484" s="23">
        <f>IFERROR(INDEX(Abschluss!$B$1:$B$10,MATCH(Original!Q1484,Abschluss!$A$1:$A$10,0)),"")</f>
        <v>4</v>
      </c>
      <c r="S1484" s="23">
        <f>IFERROR(INDEX(Tätigkeit!$B$1:$B$10,MATCH(Original!R1484,Tätigkeit!$A$1:$A$10,0)),"")</f>
        <v>1</v>
      </c>
      <c r="T1484" s="23" t="str">
        <f>IFERROR(INDEX(Berufsfeld!$B$1:$B$16,MATCH(Original!S1484,Berufsfeld!$A$1:$A$16,0)),"")</f>
        <v/>
      </c>
      <c r="U1484" s="23">
        <f>IFERROR(INDEX(Studium!$B$1:$B$11,MATCH(Original!T1484,Studium!$A$1:$A$11,0)),"")</f>
        <v>3</v>
      </c>
      <c r="V1484" s="24">
        <f>IFERROR(INDEX(Einkommen!$B$1:$B$17,MATCH(Original!U1484,Einkommen!$A$1:$A$17,0)),"")</f>
        <v>3</v>
      </c>
      <c r="W1484" s="24">
        <f>IF(Original!V1484="","",Original!V1484+1)</f>
        <v>5</v>
      </c>
      <c r="X1484" s="24">
        <f>IF(Original!W1484="","",Original!W1484+1)</f>
        <v>5</v>
      </c>
      <c r="Y1484" s="25">
        <f>IF(Original!X1484="ja",1,IF(Original!X1484="nein",0,""))</f>
        <v>1</v>
      </c>
      <c r="Z1484" s="25">
        <f>IF(Original!Y1484="ja",0,IF(Original!Y1484="nein",1,""))</f>
        <v>0</v>
      </c>
      <c r="AA1484" s="25">
        <f>IF(OR(Original!Z1484="Meine Meinung zu Amazon hat meine Entscheidung im ersten Teil des Fragebogens nicht beeinflusst.",neu!C1484=0),0,IF(AND(Original!Z1484="Ich habe mich wegen meiner Amazon-Vorbehalte im ersten Teil des Fragebogens fÃ¼r das Spenden entschieden.",neu!C1484=1),1,""))</f>
        <v>0</v>
      </c>
      <c r="AB1484" s="19"/>
    </row>
    <row r="1485" spans="1:28" x14ac:dyDescent="0.3">
      <c r="A1485" s="17">
        <f>IF(ISBLANK(Original!C1485),1,0)</f>
        <v>0</v>
      </c>
      <c r="B1485" s="2" t="str">
        <f>MID(Original!D1485,8,1)&amp;MID(Original!F1485,8,1)</f>
        <v>A</v>
      </c>
      <c r="C1485" s="17">
        <f t="shared" si="115"/>
        <v>1</v>
      </c>
      <c r="D1485" s="18">
        <f>Original!G1485+1</f>
        <v>7</v>
      </c>
      <c r="E1485" s="18">
        <f>Original!H1485+1</f>
        <v>6</v>
      </c>
      <c r="F1485" s="18">
        <f>10-Original!I1485+1</f>
        <v>6</v>
      </c>
      <c r="G1485" s="18">
        <f>Original!J1485+1</f>
        <v>7</v>
      </c>
      <c r="H1485" s="18">
        <f>Original!K1485+1</f>
        <v>7</v>
      </c>
      <c r="I1485" s="18">
        <f>10-Original!L1485+1</f>
        <v>4</v>
      </c>
      <c r="J1485" s="4">
        <f t="shared" si="116"/>
        <v>6.166666666666667</v>
      </c>
      <c r="K1485" s="18">
        <f>Original!M1485</f>
        <v>9</v>
      </c>
      <c r="L1485" s="20">
        <f>IF(RIGHT(Original!N1485,3)="â‚¬",LEFT(Original!N1485,(LEN(Original!N1485)-3)),Original!N1485)</f>
        <v>800</v>
      </c>
      <c r="M1485" s="21">
        <f t="shared" si="117"/>
        <v>800</v>
      </c>
      <c r="N1485" s="5">
        <f t="shared" si="118"/>
        <v>800</v>
      </c>
      <c r="O1485" s="5">
        <f t="shared" si="119"/>
        <v>800</v>
      </c>
      <c r="P1485" s="22" t="str">
        <f>IF(Original!O1485="mÃ¤nnlich","0",IF(Original!O1485="weiblich","1",""))</f>
        <v>1</v>
      </c>
      <c r="Q1485" s="22">
        <f>IFERROR(INDEX(Alter!$B$1:$B$7,MATCH(LEFT(Original!P1485,5),Alter!$A$1:$A$7,0)),"")</f>
        <v>2</v>
      </c>
      <c r="R1485" s="23">
        <f>IFERROR(INDEX(Abschluss!$B$1:$B$10,MATCH(Original!Q1485,Abschluss!$A$1:$A$10,0)),"")</f>
        <v>4</v>
      </c>
      <c r="S1485" s="23">
        <f>IFERROR(INDEX(Tätigkeit!$B$1:$B$10,MATCH(Original!R1485,Tätigkeit!$A$1:$A$10,0)),"")</f>
        <v>1</v>
      </c>
      <c r="T1485" s="23">
        <f>IFERROR(INDEX(Berufsfeld!$B$1:$B$16,MATCH(Original!S1485,Berufsfeld!$A$1:$A$16,0)),"")</f>
        <v>2</v>
      </c>
      <c r="U1485" s="23">
        <f>IFERROR(INDEX(Studium!$B$1:$B$11,MATCH(Original!T1485,Studium!$A$1:$A$11,0)),"")</f>
        <v>4</v>
      </c>
      <c r="V1485" s="24">
        <f>IFERROR(INDEX(Einkommen!$B$1:$B$17,MATCH(Original!U1485,Einkommen!$A$1:$A$17,0)),"")</f>
        <v>2</v>
      </c>
      <c r="W1485" s="24">
        <f>IF(Original!V1485="","",Original!V1485+1)</f>
        <v>3</v>
      </c>
      <c r="X1485" s="24">
        <f>IF(Original!W1485="","",Original!W1485+1)</f>
        <v>4</v>
      </c>
      <c r="Y1485" s="25">
        <f>IF(Original!X1485="ja",1,IF(Original!X1485="nein",0,""))</f>
        <v>1</v>
      </c>
      <c r="Z1485" s="25">
        <f>IF(Original!Y1485="ja",0,IF(Original!Y1485="nein",1,""))</f>
        <v>0</v>
      </c>
      <c r="AA1485" s="25">
        <f>IF(OR(Original!Z1485="Meine Meinung zu Amazon hat meine Entscheidung im ersten Teil des Fragebogens nicht beeinflusst.",neu!C1485=0),0,IF(AND(Original!Z1485="Ich habe mich wegen meiner Amazon-Vorbehalte im ersten Teil des Fragebogens fÃ¼r das Spenden entschieden.",neu!C1485=1),1,""))</f>
        <v>0</v>
      </c>
      <c r="AB1485" s="19"/>
    </row>
    <row r="1486" spans="1:28" x14ac:dyDescent="0.3">
      <c r="A1486" s="17">
        <f>IF(ISBLANK(Original!C1486),1,0)</f>
        <v>1</v>
      </c>
      <c r="B1486" s="2" t="str">
        <f>MID(Original!D1486,8,1)&amp;MID(Original!F1486,8,1)</f>
        <v>A</v>
      </c>
      <c r="C1486" s="17">
        <f t="shared" si="115"/>
        <v>1</v>
      </c>
      <c r="D1486" s="18">
        <f>Original!G1486+1</f>
        <v>4</v>
      </c>
      <c r="E1486" s="18">
        <f>Original!H1486+1</f>
        <v>6</v>
      </c>
      <c r="F1486" s="18">
        <f>10-Original!I1486+1</f>
        <v>7</v>
      </c>
      <c r="G1486" s="18">
        <f>Original!J1486+1</f>
        <v>3</v>
      </c>
      <c r="H1486" s="18">
        <f>Original!K1486+1</f>
        <v>4</v>
      </c>
      <c r="I1486" s="18">
        <f>10-Original!L1486+1</f>
        <v>5</v>
      </c>
      <c r="J1486" s="4">
        <f t="shared" si="116"/>
        <v>4.833333333333333</v>
      </c>
      <c r="K1486" s="18">
        <f>Original!M1486</f>
        <v>9</v>
      </c>
      <c r="L1486" s="20" t="str">
        <f>IF(RIGHT(Original!N1486,3)="â‚¬",LEFT(Original!N1486,(LEN(Original!N1486)-3)),Original!N1486)</f>
        <v>100</v>
      </c>
      <c r="M1486" s="21" t="str">
        <f t="shared" si="117"/>
        <v>100</v>
      </c>
      <c r="N1486" s="5" t="str">
        <f t="shared" si="118"/>
        <v>100</v>
      </c>
      <c r="O1486" s="5">
        <f t="shared" si="119"/>
        <v>100</v>
      </c>
      <c r="P1486" s="22" t="str">
        <f>IF(Original!O1486="mÃ¤nnlich","0",IF(Original!O1486="weiblich","1",""))</f>
        <v>1</v>
      </c>
      <c r="Q1486" s="22">
        <f>IFERROR(INDEX(Alter!$B$1:$B$7,MATCH(LEFT(Original!P1486,5),Alter!$A$1:$A$7,0)),"")</f>
        <v>2</v>
      </c>
      <c r="R1486" s="23">
        <f>IFERROR(INDEX(Abschluss!$B$1:$B$10,MATCH(Original!Q1486,Abschluss!$A$1:$A$10,0)),"")</f>
        <v>7</v>
      </c>
      <c r="S1486" s="23">
        <f>IFERROR(INDEX(Tätigkeit!$B$1:$B$10,MATCH(Original!R1486,Tätigkeit!$A$1:$A$10,0)),"")</f>
        <v>1</v>
      </c>
      <c r="T1486" s="23">
        <f>IFERROR(INDEX(Berufsfeld!$B$1:$B$16,MATCH(Original!S1486,Berufsfeld!$A$1:$A$16,0)),"")</f>
        <v>8</v>
      </c>
      <c r="U1486" s="23">
        <f>IFERROR(INDEX(Studium!$B$1:$B$11,MATCH(Original!T1486,Studium!$A$1:$A$11,0)),"")</f>
        <v>5</v>
      </c>
      <c r="V1486" s="24">
        <f>IFERROR(INDEX(Einkommen!$B$1:$B$17,MATCH(Original!U1486,Einkommen!$A$1:$A$17,0)),"")</f>
        <v>2</v>
      </c>
      <c r="W1486" s="24">
        <f>IF(Original!V1486="","",Original!V1486+1)</f>
        <v>3</v>
      </c>
      <c r="X1486" s="24">
        <f>IF(Original!W1486="","",Original!W1486+1)</f>
        <v>3</v>
      </c>
      <c r="Y1486" s="25">
        <f>IF(Original!X1486="ja",1,IF(Original!X1486="nein",0,""))</f>
        <v>1</v>
      </c>
      <c r="Z1486" s="25">
        <f>IF(Original!Y1486="ja",0,IF(Original!Y1486="nein",1,""))</f>
        <v>0</v>
      </c>
      <c r="AA1486" s="25">
        <f>IF(OR(Original!Z1486="Meine Meinung zu Amazon hat meine Entscheidung im ersten Teil des Fragebogens nicht beeinflusst.",neu!C1486=0),0,IF(AND(Original!Z1486="Ich habe mich wegen meiner Amazon-Vorbehalte im ersten Teil des Fragebogens fÃ¼r das Spenden entschieden.",neu!C1486=1),1,""))</f>
        <v>0</v>
      </c>
      <c r="AB1486" s="19"/>
    </row>
    <row r="1487" spans="1:28" x14ac:dyDescent="0.3">
      <c r="A1487" s="17">
        <f>IF(ISBLANK(Original!C1487),1,0)</f>
        <v>1</v>
      </c>
      <c r="B1487" s="2" t="str">
        <f>MID(Original!D1487,8,1)&amp;MID(Original!F1487,8,1)</f>
        <v>A</v>
      </c>
      <c r="C1487" s="17">
        <f t="shared" si="115"/>
        <v>1</v>
      </c>
      <c r="D1487" s="18">
        <f>Original!G1487+1</f>
        <v>2</v>
      </c>
      <c r="E1487" s="18">
        <f>Original!H1487+1</f>
        <v>1</v>
      </c>
      <c r="F1487" s="18">
        <f>10-Original!I1487+1</f>
        <v>1</v>
      </c>
      <c r="G1487" s="18">
        <f>Original!J1487+1</f>
        <v>1</v>
      </c>
      <c r="H1487" s="18">
        <f>Original!K1487+1</f>
        <v>1</v>
      </c>
      <c r="I1487" s="18">
        <f>10-Original!L1487+1</f>
        <v>3</v>
      </c>
      <c r="J1487" s="4">
        <f t="shared" si="116"/>
        <v>1.5</v>
      </c>
      <c r="K1487" s="18">
        <f>Original!M1487</f>
        <v>10</v>
      </c>
      <c r="L1487" s="20">
        <f>IF(RIGHT(Original!N1487,3)="â‚¬",LEFT(Original!N1487,(LEN(Original!N1487)-3)),Original!N1487)</f>
        <v>500</v>
      </c>
      <c r="M1487" s="21">
        <f t="shared" si="117"/>
        <v>500</v>
      </c>
      <c r="N1487" s="5">
        <f t="shared" si="118"/>
        <v>500</v>
      </c>
      <c r="O1487" s="5">
        <f t="shared" si="119"/>
        <v>500</v>
      </c>
      <c r="P1487" s="22" t="str">
        <f>IF(Original!O1487="mÃ¤nnlich","0",IF(Original!O1487="weiblich","1",""))</f>
        <v>0</v>
      </c>
      <c r="Q1487" s="22">
        <f>IFERROR(INDEX(Alter!$B$1:$B$7,MATCH(LEFT(Original!P1487,5),Alter!$A$1:$A$7,0)),"")</f>
        <v>2</v>
      </c>
      <c r="R1487" s="23">
        <f>IFERROR(INDEX(Abschluss!$B$1:$B$10,MATCH(Original!Q1487,Abschluss!$A$1:$A$10,0)),"")</f>
        <v>7</v>
      </c>
      <c r="S1487" s="23">
        <f>IFERROR(INDEX(Tätigkeit!$B$1:$B$10,MATCH(Original!R1487,Tätigkeit!$A$1:$A$10,0)),"")</f>
        <v>1</v>
      </c>
      <c r="T1487" s="23">
        <f>IFERROR(INDEX(Berufsfeld!$B$1:$B$16,MATCH(Original!S1487,Berufsfeld!$A$1:$A$16,0)),"")</f>
        <v>1</v>
      </c>
      <c r="U1487" s="23">
        <f>IFERROR(INDEX(Studium!$B$1:$B$11,MATCH(Original!T1487,Studium!$A$1:$A$11,0)),"")</f>
        <v>2</v>
      </c>
      <c r="V1487" s="24">
        <f>IFERROR(INDEX(Einkommen!$B$1:$B$17,MATCH(Original!U1487,Einkommen!$A$1:$A$17,0)),"")</f>
        <v>2</v>
      </c>
      <c r="W1487" s="24">
        <f>IF(Original!V1487="","",Original!V1487+1)</f>
        <v>6</v>
      </c>
      <c r="X1487" s="24">
        <f>IF(Original!W1487="","",Original!W1487+1)</f>
        <v>1</v>
      </c>
      <c r="Y1487" s="25">
        <f>IF(Original!X1487="ja",1,IF(Original!X1487="nein",0,""))</f>
        <v>1</v>
      </c>
      <c r="Z1487" s="25">
        <f>IF(Original!Y1487="ja",0,IF(Original!Y1487="nein",1,""))</f>
        <v>0</v>
      </c>
      <c r="AA1487" s="25">
        <f>IF(OR(Original!Z1487="Meine Meinung zu Amazon hat meine Entscheidung im ersten Teil des Fragebogens nicht beeinflusst.",neu!C1487=0),0,IF(AND(Original!Z1487="Ich habe mich wegen meiner Amazon-Vorbehalte im ersten Teil des Fragebogens fÃ¼r das Spenden entschieden.",neu!C1487=1),1,""))</f>
        <v>0</v>
      </c>
      <c r="AB1487" s="19"/>
    </row>
    <row r="1488" spans="1:28" x14ac:dyDescent="0.3">
      <c r="A1488" s="17">
        <f>IF(ISBLANK(Original!C1488),1,0)</f>
        <v>0</v>
      </c>
      <c r="B1488" s="2" t="str">
        <f>MID(Original!D1488,8,1)&amp;MID(Original!F1488,8,1)</f>
        <v>A</v>
      </c>
      <c r="C1488" s="17">
        <f t="shared" si="115"/>
        <v>1</v>
      </c>
      <c r="D1488" s="18">
        <f>Original!G1488+1</f>
        <v>8</v>
      </c>
      <c r="E1488" s="18">
        <f>Original!H1488+1</f>
        <v>7</v>
      </c>
      <c r="F1488" s="18">
        <f>10-Original!I1488+1</f>
        <v>5</v>
      </c>
      <c r="G1488" s="18">
        <f>Original!J1488+1</f>
        <v>6</v>
      </c>
      <c r="H1488" s="18">
        <f>Original!K1488+1</f>
        <v>4</v>
      </c>
      <c r="I1488" s="18">
        <f>10-Original!L1488+1</f>
        <v>8</v>
      </c>
      <c r="J1488" s="4">
        <f t="shared" si="116"/>
        <v>6.333333333333333</v>
      </c>
      <c r="K1488" s="18">
        <f>Original!M1488</f>
        <v>7</v>
      </c>
      <c r="L1488" s="20" t="str">
        <f>IF(RIGHT(Original!N1488,3)="â‚¬",LEFT(Original!N1488,(LEN(Original!N1488)-3)),Original!N1488)</f>
        <v xml:space="preserve">100 </v>
      </c>
      <c r="M1488" s="21" t="str">
        <f t="shared" si="117"/>
        <v xml:space="preserve">100 </v>
      </c>
      <c r="N1488" s="5" t="str">
        <f t="shared" si="118"/>
        <v xml:space="preserve">100 </v>
      </c>
      <c r="O1488" s="5">
        <f t="shared" si="119"/>
        <v>100</v>
      </c>
      <c r="P1488" s="22" t="str">
        <f>IF(Original!O1488="mÃ¤nnlich","0",IF(Original!O1488="weiblich","1",""))</f>
        <v>1</v>
      </c>
      <c r="Q1488" s="22">
        <f>IFERROR(INDEX(Alter!$B$1:$B$7,MATCH(LEFT(Original!P1488,5),Alter!$A$1:$A$7,0)),"")</f>
        <v>2</v>
      </c>
      <c r="R1488" s="23">
        <f>IFERROR(INDEX(Abschluss!$B$1:$B$10,MATCH(Original!Q1488,Abschluss!$A$1:$A$10,0)),"")</f>
        <v>7</v>
      </c>
      <c r="S1488" s="23">
        <f>IFERROR(INDEX(Tätigkeit!$B$1:$B$10,MATCH(Original!R1488,Tätigkeit!$A$1:$A$10,0)),"")</f>
        <v>1</v>
      </c>
      <c r="T1488" s="23">
        <f>IFERROR(INDEX(Berufsfeld!$B$1:$B$16,MATCH(Original!S1488,Berufsfeld!$A$1:$A$16,0)),"")</f>
        <v>8</v>
      </c>
      <c r="U1488" s="23">
        <f>IFERROR(INDEX(Studium!$B$1:$B$11,MATCH(Original!T1488,Studium!$A$1:$A$11,0)),"")</f>
        <v>5</v>
      </c>
      <c r="V1488" s="24">
        <f>IFERROR(INDEX(Einkommen!$B$1:$B$17,MATCH(Original!U1488,Einkommen!$A$1:$A$17,0)),"")</f>
        <v>2</v>
      </c>
      <c r="W1488" s="24">
        <f>IF(Original!V1488="","",Original!V1488+1)</f>
        <v>2</v>
      </c>
      <c r="X1488" s="24">
        <f>IF(Original!W1488="","",Original!W1488+1)</f>
        <v>4</v>
      </c>
      <c r="Y1488" s="25">
        <f>IF(Original!X1488="ja",1,IF(Original!X1488="nein",0,""))</f>
        <v>1</v>
      </c>
      <c r="Z1488" s="25">
        <f>IF(Original!Y1488="ja",0,IF(Original!Y1488="nein",1,""))</f>
        <v>0</v>
      </c>
      <c r="AA1488" s="25">
        <f>IF(OR(Original!Z1488="Meine Meinung zu Amazon hat meine Entscheidung im ersten Teil des Fragebogens nicht beeinflusst.",neu!C1488=0),0,IF(AND(Original!Z1488="Ich habe mich wegen meiner Amazon-Vorbehalte im ersten Teil des Fragebogens fÃ¼r das Spenden entschieden.",neu!C1488=1),1,""))</f>
        <v>0</v>
      </c>
      <c r="AB1488" s="19"/>
    </row>
    <row r="1489" spans="1:28" x14ac:dyDescent="0.3">
      <c r="A1489" s="17">
        <f>IF(ISBLANK(Original!C1489),1,0)</f>
        <v>0</v>
      </c>
      <c r="B1489" s="2" t="str">
        <f>MID(Original!D1489,8,1)&amp;MID(Original!F1489,8,1)</f>
        <v>A</v>
      </c>
      <c r="C1489" s="17">
        <f t="shared" si="115"/>
        <v>1</v>
      </c>
      <c r="D1489" s="18">
        <f>Original!G1489+1</f>
        <v>3</v>
      </c>
      <c r="E1489" s="18">
        <f>Original!H1489+1</f>
        <v>3</v>
      </c>
      <c r="F1489" s="18">
        <f>10-Original!I1489+1</f>
        <v>5</v>
      </c>
      <c r="G1489" s="18">
        <f>Original!J1489+1</f>
        <v>3</v>
      </c>
      <c r="H1489" s="18">
        <f>Original!K1489+1</f>
        <v>5</v>
      </c>
      <c r="I1489" s="18">
        <f>10-Original!L1489+1</f>
        <v>5</v>
      </c>
      <c r="J1489" s="4">
        <f t="shared" si="116"/>
        <v>4</v>
      </c>
      <c r="K1489" s="18">
        <f>Original!M1489</f>
        <v>5</v>
      </c>
      <c r="L1489" s="20">
        <f>IF(RIGHT(Original!N1489,3)="â‚¬",LEFT(Original!N1489,(LEN(Original!N1489)-3)),Original!N1489)</f>
        <v>500</v>
      </c>
      <c r="M1489" s="21">
        <f t="shared" si="117"/>
        <v>500</v>
      </c>
      <c r="N1489" s="5">
        <f t="shared" si="118"/>
        <v>500</v>
      </c>
      <c r="O1489" s="5">
        <f t="shared" si="119"/>
        <v>500</v>
      </c>
      <c r="P1489" s="22" t="str">
        <f>IF(Original!O1489="mÃ¤nnlich","0",IF(Original!O1489="weiblich","1",""))</f>
        <v>1</v>
      </c>
      <c r="Q1489" s="22">
        <f>IFERROR(INDEX(Alter!$B$1:$B$7,MATCH(LEFT(Original!P1489,5),Alter!$A$1:$A$7,0)),"")</f>
        <v>3</v>
      </c>
      <c r="R1489" s="23">
        <f>IFERROR(INDEX(Abschluss!$B$1:$B$10,MATCH(Original!Q1489,Abschluss!$A$1:$A$10,0)),"")</f>
        <v>4</v>
      </c>
      <c r="S1489" s="23">
        <f>IFERROR(INDEX(Tätigkeit!$B$1:$B$10,MATCH(Original!R1489,Tätigkeit!$A$1:$A$10,0)),"")</f>
        <v>1</v>
      </c>
      <c r="T1489" s="23" t="str">
        <f>IFERROR(INDEX(Berufsfeld!$B$1:$B$16,MATCH(Original!S1489,Berufsfeld!$A$1:$A$16,0)),"")</f>
        <v/>
      </c>
      <c r="U1489" s="23">
        <f>IFERROR(INDEX(Studium!$B$1:$B$11,MATCH(Original!T1489,Studium!$A$1:$A$11,0)),"")</f>
        <v>9</v>
      </c>
      <c r="V1489" s="24">
        <f>IFERROR(INDEX(Einkommen!$B$1:$B$17,MATCH(Original!U1489,Einkommen!$A$1:$A$17,0)),"")</f>
        <v>1</v>
      </c>
      <c r="W1489" s="24">
        <f>IF(Original!V1489="","",Original!V1489+1)</f>
        <v>4</v>
      </c>
      <c r="X1489" s="24">
        <f>IF(Original!W1489="","",Original!W1489+1)</f>
        <v>2</v>
      </c>
      <c r="Y1489" s="25">
        <f>IF(Original!X1489="ja",1,IF(Original!X1489="nein",0,""))</f>
        <v>1</v>
      </c>
      <c r="Z1489" s="25">
        <f>IF(Original!Y1489="ja",0,IF(Original!Y1489="nein",1,""))</f>
        <v>0</v>
      </c>
      <c r="AA1489" s="25">
        <f>IF(OR(Original!Z1489="Meine Meinung zu Amazon hat meine Entscheidung im ersten Teil des Fragebogens nicht beeinflusst.",neu!C1489=0),0,IF(AND(Original!Z1489="Ich habe mich wegen meiner Amazon-Vorbehalte im ersten Teil des Fragebogens fÃ¼r das Spenden entschieden.",neu!C1489=1),1,""))</f>
        <v>0</v>
      </c>
      <c r="AB1489" s="19"/>
    </row>
    <row r="1490" spans="1:28" x14ac:dyDescent="0.3">
      <c r="A1490" s="17">
        <f>IF(ISBLANK(Original!C1490),1,0)</f>
        <v>1</v>
      </c>
      <c r="B1490" s="2" t="str">
        <f>MID(Original!D1490,8,1)&amp;MID(Original!F1490,8,1)</f>
        <v>A</v>
      </c>
      <c r="C1490" s="17">
        <f t="shared" si="115"/>
        <v>1</v>
      </c>
      <c r="D1490" s="18">
        <f>Original!G1490+1</f>
        <v>3</v>
      </c>
      <c r="E1490" s="18">
        <f>Original!H1490+1</f>
        <v>3</v>
      </c>
      <c r="F1490" s="18">
        <f>10-Original!I1490+1</f>
        <v>6</v>
      </c>
      <c r="G1490" s="18">
        <f>Original!J1490+1</f>
        <v>4</v>
      </c>
      <c r="H1490" s="18">
        <f>Original!K1490+1</f>
        <v>1</v>
      </c>
      <c r="I1490" s="18">
        <f>10-Original!L1490+1</f>
        <v>8</v>
      </c>
      <c r="J1490" s="4">
        <f t="shared" si="116"/>
        <v>4.166666666666667</v>
      </c>
      <c r="K1490" s="18">
        <f>Original!M1490</f>
        <v>8</v>
      </c>
      <c r="L1490" s="20">
        <f>IF(RIGHT(Original!N1490,3)="â‚¬",LEFT(Original!N1490,(LEN(Original!N1490)-3)),Original!N1490)</f>
        <v>500</v>
      </c>
      <c r="M1490" s="21">
        <f t="shared" si="117"/>
        <v>500</v>
      </c>
      <c r="N1490" s="5">
        <f t="shared" si="118"/>
        <v>500</v>
      </c>
      <c r="O1490" s="5">
        <f t="shared" si="119"/>
        <v>500</v>
      </c>
      <c r="P1490" s="22" t="str">
        <f>IF(Original!O1490="mÃ¤nnlich","0",IF(Original!O1490="weiblich","1",""))</f>
        <v>1</v>
      </c>
      <c r="Q1490" s="22">
        <f>IFERROR(INDEX(Alter!$B$1:$B$7,MATCH(LEFT(Original!P1490,5),Alter!$A$1:$A$7,0)),"")</f>
        <v>2</v>
      </c>
      <c r="R1490" s="23">
        <f>IFERROR(INDEX(Abschluss!$B$1:$B$10,MATCH(Original!Q1490,Abschluss!$A$1:$A$10,0)),"")</f>
        <v>7</v>
      </c>
      <c r="S1490" s="23">
        <f>IFERROR(INDEX(Tätigkeit!$B$1:$B$10,MATCH(Original!R1490,Tätigkeit!$A$1:$A$10,0)),"")</f>
        <v>1</v>
      </c>
      <c r="T1490" s="23">
        <f>IFERROR(INDEX(Berufsfeld!$B$1:$B$16,MATCH(Original!S1490,Berufsfeld!$A$1:$A$16,0)),"")</f>
        <v>8</v>
      </c>
      <c r="U1490" s="23">
        <f>IFERROR(INDEX(Studium!$B$1:$B$11,MATCH(Original!T1490,Studium!$A$1:$A$11,0)),"")</f>
        <v>5</v>
      </c>
      <c r="V1490" s="24">
        <f>IFERROR(INDEX(Einkommen!$B$1:$B$17,MATCH(Original!U1490,Einkommen!$A$1:$A$17,0)),"")</f>
        <v>2</v>
      </c>
      <c r="W1490" s="24">
        <f>IF(Original!V1490="","",Original!V1490+1)</f>
        <v>3</v>
      </c>
      <c r="X1490" s="24">
        <f>IF(Original!W1490="","",Original!W1490+1)</f>
        <v>2</v>
      </c>
      <c r="Y1490" s="25">
        <f>IF(Original!X1490="ja",1,IF(Original!X1490="nein",0,""))</f>
        <v>1</v>
      </c>
      <c r="Z1490" s="25">
        <f>IF(Original!Y1490="ja",0,IF(Original!Y1490="nein",1,""))</f>
        <v>0</v>
      </c>
      <c r="AA1490" s="25">
        <f>IF(OR(Original!Z1490="Meine Meinung zu Amazon hat meine Entscheidung im ersten Teil des Fragebogens nicht beeinflusst.",neu!C1490=0),0,IF(AND(Original!Z1490="Ich habe mich wegen meiner Amazon-Vorbehalte im ersten Teil des Fragebogens fÃ¼r das Spenden entschieden.",neu!C1490=1),1,""))</f>
        <v>0</v>
      </c>
      <c r="AB1490" s="19"/>
    </row>
    <row r="1491" spans="1:28" x14ac:dyDescent="0.3">
      <c r="A1491" s="17">
        <f>IF(ISBLANK(Original!C1491),1,0)</f>
        <v>0</v>
      </c>
      <c r="B1491" s="2" t="str">
        <f>MID(Original!D1491,8,1)&amp;MID(Original!F1491,8,1)</f>
        <v>A</v>
      </c>
      <c r="C1491" s="17">
        <f t="shared" si="115"/>
        <v>1</v>
      </c>
      <c r="D1491" s="18">
        <f>Original!G1491+1</f>
        <v>9</v>
      </c>
      <c r="E1491" s="18">
        <f>Original!H1491+1</f>
        <v>3</v>
      </c>
      <c r="F1491" s="18">
        <f>10-Original!I1491+1</f>
        <v>4</v>
      </c>
      <c r="G1491" s="18">
        <f>Original!J1491+1</f>
        <v>9</v>
      </c>
      <c r="H1491" s="18">
        <f>Original!K1491+1</f>
        <v>3</v>
      </c>
      <c r="I1491" s="18">
        <f>10-Original!L1491+1</f>
        <v>8</v>
      </c>
      <c r="J1491" s="4">
        <f t="shared" si="116"/>
        <v>6</v>
      </c>
      <c r="K1491" s="18">
        <f>Original!M1491</f>
        <v>6</v>
      </c>
      <c r="L1491" s="20">
        <f>IF(RIGHT(Original!N1491,3)="â‚¬",LEFT(Original!N1491,(LEN(Original!N1491)-3)),Original!N1491)</f>
        <v>200</v>
      </c>
      <c r="M1491" s="21">
        <f t="shared" si="117"/>
        <v>200</v>
      </c>
      <c r="N1491" s="5">
        <f t="shared" si="118"/>
        <v>200</v>
      </c>
      <c r="O1491" s="5">
        <f t="shared" si="119"/>
        <v>200</v>
      </c>
      <c r="P1491" s="22" t="str">
        <f>IF(Original!O1491="mÃ¤nnlich","0",IF(Original!O1491="weiblich","1",""))</f>
        <v>1</v>
      </c>
      <c r="Q1491" s="22">
        <f>IFERROR(INDEX(Alter!$B$1:$B$7,MATCH(LEFT(Original!P1491,5),Alter!$A$1:$A$7,0)),"")</f>
        <v>2</v>
      </c>
      <c r="R1491" s="23">
        <f>IFERROR(INDEX(Abschluss!$B$1:$B$10,MATCH(Original!Q1491,Abschluss!$A$1:$A$10,0)),"")</f>
        <v>4</v>
      </c>
      <c r="S1491" s="23">
        <f>IFERROR(INDEX(Tätigkeit!$B$1:$B$10,MATCH(Original!R1491,Tätigkeit!$A$1:$A$10,0)),"")</f>
        <v>1</v>
      </c>
      <c r="T1491" s="23">
        <f>IFERROR(INDEX(Berufsfeld!$B$1:$B$16,MATCH(Original!S1491,Berufsfeld!$A$1:$A$16,0)),"")</f>
        <v>8</v>
      </c>
      <c r="U1491" s="23">
        <f>IFERROR(INDEX(Studium!$B$1:$B$11,MATCH(Original!T1491,Studium!$A$1:$A$11,0)),"")</f>
        <v>3</v>
      </c>
      <c r="V1491" s="24">
        <f>IFERROR(INDEX(Einkommen!$B$1:$B$17,MATCH(Original!U1491,Einkommen!$A$1:$A$17,0)),"")</f>
        <v>2</v>
      </c>
      <c r="W1491" s="24">
        <f>IF(Original!V1491="","",Original!V1491+1)</f>
        <v>3</v>
      </c>
      <c r="X1491" s="24">
        <f>IF(Original!W1491="","",Original!W1491+1)</f>
        <v>3</v>
      </c>
      <c r="Y1491" s="25">
        <f>IF(Original!X1491="ja",1,IF(Original!X1491="nein",0,""))</f>
        <v>0</v>
      </c>
      <c r="Z1491" s="25">
        <f>IF(Original!Y1491="ja",0,IF(Original!Y1491="nein",1,""))</f>
        <v>0</v>
      </c>
      <c r="AA1491" s="25">
        <f>IF(OR(Original!Z1491="Meine Meinung zu Amazon hat meine Entscheidung im ersten Teil des Fragebogens nicht beeinflusst.",neu!C1491=0),0,IF(AND(Original!Z1491="Ich habe mich wegen meiner Amazon-Vorbehalte im ersten Teil des Fragebogens fÃ¼r das Spenden entschieden.",neu!C1491=1),1,""))</f>
        <v>1</v>
      </c>
      <c r="AB1491" s="19"/>
    </row>
    <row r="1492" spans="1:28" x14ac:dyDescent="0.3">
      <c r="A1492" s="17">
        <f>IF(ISBLANK(Original!C1492),1,0)</f>
        <v>1</v>
      </c>
      <c r="B1492" s="2" t="str">
        <f>MID(Original!D1492,8,1)&amp;MID(Original!F1492,8,1)</f>
        <v>A</v>
      </c>
      <c r="C1492" s="17">
        <f t="shared" si="115"/>
        <v>1</v>
      </c>
      <c r="D1492" s="18">
        <f>Original!G1492+1</f>
        <v>3</v>
      </c>
      <c r="E1492" s="18">
        <f>Original!H1492+1</f>
        <v>3</v>
      </c>
      <c r="F1492" s="18">
        <f>10-Original!I1492+1</f>
        <v>1</v>
      </c>
      <c r="G1492" s="18">
        <f>Original!J1492+1</f>
        <v>3</v>
      </c>
      <c r="H1492" s="18">
        <f>Original!K1492+1</f>
        <v>3</v>
      </c>
      <c r="I1492" s="18">
        <f>10-Original!L1492+1</f>
        <v>3</v>
      </c>
      <c r="J1492" s="4">
        <f t="shared" si="116"/>
        <v>2.6666666666666665</v>
      </c>
      <c r="K1492" s="18">
        <f>Original!M1492</f>
        <v>9</v>
      </c>
      <c r="L1492" s="20">
        <f>IF(RIGHT(Original!N1492,3)="â‚¬",LEFT(Original!N1492,(LEN(Original!N1492)-3)),Original!N1492)</f>
        <v>200</v>
      </c>
      <c r="M1492" s="21">
        <f t="shared" si="117"/>
        <v>200</v>
      </c>
      <c r="N1492" s="5">
        <f t="shared" si="118"/>
        <v>200</v>
      </c>
      <c r="O1492" s="5">
        <f t="shared" si="119"/>
        <v>200</v>
      </c>
      <c r="P1492" s="22" t="str">
        <f>IF(Original!O1492="mÃ¤nnlich","0",IF(Original!O1492="weiblich","1",""))</f>
        <v>1</v>
      </c>
      <c r="Q1492" s="22">
        <f>IFERROR(INDEX(Alter!$B$1:$B$7,MATCH(LEFT(Original!P1492,5),Alter!$A$1:$A$7,0)),"")</f>
        <v>2</v>
      </c>
      <c r="R1492" s="23">
        <f>IFERROR(INDEX(Abschluss!$B$1:$B$10,MATCH(Original!Q1492,Abschluss!$A$1:$A$10,0)),"")</f>
        <v>4</v>
      </c>
      <c r="S1492" s="23">
        <f>IFERROR(INDEX(Tätigkeit!$B$1:$B$10,MATCH(Original!R1492,Tätigkeit!$A$1:$A$10,0)),"")</f>
        <v>1</v>
      </c>
      <c r="T1492" s="23">
        <f>IFERROR(INDEX(Berufsfeld!$B$1:$B$16,MATCH(Original!S1492,Berufsfeld!$A$1:$A$16,0)),"")</f>
        <v>2</v>
      </c>
      <c r="U1492" s="23">
        <f>IFERROR(INDEX(Studium!$B$1:$B$11,MATCH(Original!T1492,Studium!$A$1:$A$11,0)),"")</f>
        <v>9</v>
      </c>
      <c r="V1492" s="24">
        <f>IFERROR(INDEX(Einkommen!$B$1:$B$17,MATCH(Original!U1492,Einkommen!$A$1:$A$17,0)),"")</f>
        <v>1</v>
      </c>
      <c r="W1492" s="24">
        <f>IF(Original!V1492="","",Original!V1492+1)</f>
        <v>2</v>
      </c>
      <c r="X1492" s="24">
        <f>IF(Original!W1492="","",Original!W1492+1)</f>
        <v>2</v>
      </c>
      <c r="Y1492" s="25">
        <f>IF(Original!X1492="ja",1,IF(Original!X1492="nein",0,""))</f>
        <v>1</v>
      </c>
      <c r="Z1492" s="25">
        <f>IF(Original!Y1492="ja",0,IF(Original!Y1492="nein",1,""))</f>
        <v>0</v>
      </c>
      <c r="AA1492" s="25">
        <f>IF(OR(Original!Z1492="Meine Meinung zu Amazon hat meine Entscheidung im ersten Teil des Fragebogens nicht beeinflusst.",neu!C1492=0),0,IF(AND(Original!Z1492="Ich habe mich wegen meiner Amazon-Vorbehalte im ersten Teil des Fragebogens fÃ¼r das Spenden entschieden.",neu!C1492=1),1,""))</f>
        <v>1</v>
      </c>
      <c r="AB1492" s="19"/>
    </row>
    <row r="1493" spans="1:28" x14ac:dyDescent="0.3">
      <c r="A1493" s="17">
        <f>IF(ISBLANK(Original!C1493),1,0)</f>
        <v>0</v>
      </c>
      <c r="B1493" s="2" t="str">
        <f>MID(Original!D1493,8,1)&amp;MID(Original!F1493,8,1)</f>
        <v>A</v>
      </c>
      <c r="C1493" s="17">
        <f t="shared" si="115"/>
        <v>1</v>
      </c>
      <c r="D1493" s="18">
        <f>Original!G1493+1</f>
        <v>2</v>
      </c>
      <c r="E1493" s="18">
        <f>Original!H1493+1</f>
        <v>3</v>
      </c>
      <c r="F1493" s="18">
        <f>10-Original!I1493+1</f>
        <v>4</v>
      </c>
      <c r="G1493" s="18">
        <f>Original!J1493+1</f>
        <v>4</v>
      </c>
      <c r="H1493" s="18">
        <f>Original!K1493+1</f>
        <v>1</v>
      </c>
      <c r="I1493" s="18">
        <f>10-Original!L1493+1</f>
        <v>2</v>
      </c>
      <c r="J1493" s="4">
        <f t="shared" si="116"/>
        <v>2.6666666666666665</v>
      </c>
      <c r="K1493" s="18">
        <f>Original!M1493</f>
        <v>8</v>
      </c>
      <c r="L1493" s="20" t="str">
        <f>IF(RIGHT(Original!N1493,3)="â‚¬",LEFT(Original!N1493,(LEN(Original!N1493)-3)),Original!N1493)</f>
        <v>300</v>
      </c>
      <c r="M1493" s="21" t="str">
        <f t="shared" si="117"/>
        <v>300</v>
      </c>
      <c r="N1493" s="5" t="str">
        <f t="shared" si="118"/>
        <v>300</v>
      </c>
      <c r="O1493" s="5">
        <f t="shared" si="119"/>
        <v>300</v>
      </c>
      <c r="P1493" s="22" t="str">
        <f>IF(Original!O1493="mÃ¤nnlich","0",IF(Original!O1493="weiblich","1",""))</f>
        <v>1</v>
      </c>
      <c r="Q1493" s="22">
        <f>IFERROR(INDEX(Alter!$B$1:$B$7,MATCH(LEFT(Original!P1493,5),Alter!$A$1:$A$7,0)),"")</f>
        <v>3</v>
      </c>
      <c r="R1493" s="23">
        <f>IFERROR(INDEX(Abschluss!$B$1:$B$10,MATCH(Original!Q1493,Abschluss!$A$1:$A$10,0)),"")</f>
        <v>8</v>
      </c>
      <c r="S1493" s="23">
        <f>IFERROR(INDEX(Tätigkeit!$B$1:$B$10,MATCH(Original!R1493,Tätigkeit!$A$1:$A$10,0)),"")</f>
        <v>2</v>
      </c>
      <c r="T1493" s="23">
        <f>IFERROR(INDEX(Berufsfeld!$B$1:$B$16,MATCH(Original!S1493,Berufsfeld!$A$1:$A$16,0)),"")</f>
        <v>4</v>
      </c>
      <c r="U1493" s="23">
        <f>IFERROR(INDEX(Studium!$B$1:$B$11,MATCH(Original!T1493,Studium!$A$1:$A$11,0)),"")</f>
        <v>5</v>
      </c>
      <c r="V1493" s="24">
        <f>IFERROR(INDEX(Einkommen!$B$1:$B$17,MATCH(Original!U1493,Einkommen!$A$1:$A$17,0)),"")</f>
        <v>5</v>
      </c>
      <c r="W1493" s="24">
        <f>IF(Original!V1493="","",Original!V1493+1)</f>
        <v>5</v>
      </c>
      <c r="X1493" s="24">
        <f>IF(Original!W1493="","",Original!W1493+1)</f>
        <v>2</v>
      </c>
      <c r="Y1493" s="25">
        <f>IF(Original!X1493="ja",1,IF(Original!X1493="nein",0,""))</f>
        <v>1</v>
      </c>
      <c r="Z1493" s="25">
        <f>IF(Original!Y1493="ja",0,IF(Original!Y1493="nein",1,""))</f>
        <v>0</v>
      </c>
      <c r="AA1493" s="25">
        <f>IF(OR(Original!Z1493="Meine Meinung zu Amazon hat meine Entscheidung im ersten Teil des Fragebogens nicht beeinflusst.",neu!C1493=0),0,IF(AND(Original!Z1493="Ich habe mich wegen meiner Amazon-Vorbehalte im ersten Teil des Fragebogens fÃ¼r das Spenden entschieden.",neu!C1493=1),1,""))</f>
        <v>0</v>
      </c>
      <c r="AB1493" s="19"/>
    </row>
    <row r="1494" spans="1:28" x14ac:dyDescent="0.3">
      <c r="A1494" s="17">
        <f>IF(ISBLANK(Original!C1494),1,0)</f>
        <v>0</v>
      </c>
      <c r="B1494" s="2" t="str">
        <f>MID(Original!D1494,8,1)&amp;MID(Original!F1494,8,1)</f>
        <v>A</v>
      </c>
      <c r="C1494" s="17">
        <f t="shared" si="115"/>
        <v>1</v>
      </c>
      <c r="D1494" s="18">
        <f>Original!G1494+1</f>
        <v>3</v>
      </c>
      <c r="E1494" s="18">
        <f>Original!H1494+1</f>
        <v>11</v>
      </c>
      <c r="F1494" s="18">
        <f>10-Original!I1494+1</f>
        <v>9</v>
      </c>
      <c r="G1494" s="18">
        <f>Original!J1494+1</f>
        <v>3</v>
      </c>
      <c r="H1494" s="18">
        <f>Original!K1494+1</f>
        <v>3</v>
      </c>
      <c r="I1494" s="18">
        <f>10-Original!L1494+1</f>
        <v>3</v>
      </c>
      <c r="J1494" s="4">
        <f t="shared" si="116"/>
        <v>5.333333333333333</v>
      </c>
      <c r="K1494" s="18">
        <f>Original!M1494</f>
        <v>8</v>
      </c>
      <c r="L1494" s="20">
        <f>IF(RIGHT(Original!N1494,3)="â‚¬",LEFT(Original!N1494,(LEN(Original!N1494)-3)),Original!N1494)</f>
        <v>50</v>
      </c>
      <c r="M1494" s="21">
        <f t="shared" si="117"/>
        <v>50</v>
      </c>
      <c r="N1494" s="5">
        <f t="shared" si="118"/>
        <v>50</v>
      </c>
      <c r="O1494" s="5">
        <f t="shared" si="119"/>
        <v>50</v>
      </c>
      <c r="P1494" s="22" t="str">
        <f>IF(Original!O1494="mÃ¤nnlich","0",IF(Original!O1494="weiblich","1",""))</f>
        <v>0</v>
      </c>
      <c r="Q1494" s="22">
        <f>IFERROR(INDEX(Alter!$B$1:$B$7,MATCH(LEFT(Original!P1494,5),Alter!$A$1:$A$7,0)),"")</f>
        <v>3</v>
      </c>
      <c r="R1494" s="23">
        <f>IFERROR(INDEX(Abschluss!$B$1:$B$10,MATCH(Original!Q1494,Abschluss!$A$1:$A$10,0)),"")</f>
        <v>4</v>
      </c>
      <c r="S1494" s="23">
        <f>IFERROR(INDEX(Tätigkeit!$B$1:$B$10,MATCH(Original!R1494,Tätigkeit!$A$1:$A$10,0)),"")</f>
        <v>1</v>
      </c>
      <c r="T1494" s="23">
        <f>IFERROR(INDEX(Berufsfeld!$B$1:$B$16,MATCH(Original!S1494,Berufsfeld!$A$1:$A$16,0)),"")</f>
        <v>5</v>
      </c>
      <c r="U1494" s="23">
        <f>IFERROR(INDEX(Studium!$B$1:$B$11,MATCH(Original!T1494,Studium!$A$1:$A$11,0)),"")</f>
        <v>6</v>
      </c>
      <c r="V1494" s="24">
        <f>IFERROR(INDEX(Einkommen!$B$1:$B$17,MATCH(Original!U1494,Einkommen!$A$1:$A$17,0)),"")</f>
        <v>2</v>
      </c>
      <c r="W1494" s="24">
        <f>IF(Original!V1494="","",Original!V1494+1)</f>
        <v>2</v>
      </c>
      <c r="X1494" s="24">
        <f>IF(Original!W1494="","",Original!W1494+1)</f>
        <v>2</v>
      </c>
      <c r="Y1494" s="25">
        <f>IF(Original!X1494="ja",1,IF(Original!X1494="nein",0,""))</f>
        <v>1</v>
      </c>
      <c r="Z1494" s="25">
        <f>IF(Original!Y1494="ja",0,IF(Original!Y1494="nein",1,""))</f>
        <v>0</v>
      </c>
      <c r="AA1494" s="25">
        <f>IF(OR(Original!Z1494="Meine Meinung zu Amazon hat meine Entscheidung im ersten Teil des Fragebogens nicht beeinflusst.",neu!C1494=0),0,IF(AND(Original!Z1494="Ich habe mich wegen meiner Amazon-Vorbehalte im ersten Teil des Fragebogens fÃ¼r das Spenden entschieden.",neu!C1494=1),1,""))</f>
        <v>0</v>
      </c>
      <c r="AB1494" s="19"/>
    </row>
    <row r="1495" spans="1:28" x14ac:dyDescent="0.3">
      <c r="A1495" s="17">
        <f>IF(ISBLANK(Original!C1495),1,0)</f>
        <v>1</v>
      </c>
      <c r="B1495" s="2" t="str">
        <f>MID(Original!D1495,8,1)&amp;MID(Original!F1495,8,1)</f>
        <v>A</v>
      </c>
      <c r="C1495" s="17">
        <f t="shared" si="115"/>
        <v>1</v>
      </c>
      <c r="D1495" s="18">
        <f>Original!G1495+1</f>
        <v>8</v>
      </c>
      <c r="E1495" s="18">
        <f>Original!H1495+1</f>
        <v>10</v>
      </c>
      <c r="F1495" s="18">
        <f>10-Original!I1495+1</f>
        <v>4</v>
      </c>
      <c r="G1495" s="18">
        <f>Original!J1495+1</f>
        <v>8</v>
      </c>
      <c r="H1495" s="18">
        <f>Original!K1495+1</f>
        <v>9</v>
      </c>
      <c r="I1495" s="18">
        <f>10-Original!L1495+1</f>
        <v>7</v>
      </c>
      <c r="J1495" s="4">
        <f t="shared" si="116"/>
        <v>7.666666666666667</v>
      </c>
      <c r="K1495" s="18">
        <f>Original!M1495</f>
        <v>8</v>
      </c>
      <c r="L1495" s="20" t="str">
        <f>IF(RIGHT(Original!N1495,3)="â‚¬",LEFT(Original!N1495,(LEN(Original!N1495)-3)),Original!N1495)</f>
        <v xml:space="preserve">100 </v>
      </c>
      <c r="M1495" s="21" t="str">
        <f t="shared" si="117"/>
        <v xml:space="preserve">100 </v>
      </c>
      <c r="N1495" s="5" t="str">
        <f t="shared" si="118"/>
        <v xml:space="preserve">100 </v>
      </c>
      <c r="O1495" s="5">
        <f t="shared" si="119"/>
        <v>100</v>
      </c>
      <c r="P1495" s="22" t="str">
        <f>IF(Original!O1495="mÃ¤nnlich","0",IF(Original!O1495="weiblich","1",""))</f>
        <v>0</v>
      </c>
      <c r="Q1495" s="22">
        <f>IFERROR(INDEX(Alter!$B$1:$B$7,MATCH(LEFT(Original!P1495,5),Alter!$A$1:$A$7,0)),"")</f>
        <v>2</v>
      </c>
      <c r="R1495" s="23">
        <f>IFERROR(INDEX(Abschluss!$B$1:$B$10,MATCH(Original!Q1495,Abschluss!$A$1:$A$10,0)),"")</f>
        <v>4</v>
      </c>
      <c r="S1495" s="23">
        <f>IFERROR(INDEX(Tätigkeit!$B$1:$B$10,MATCH(Original!R1495,Tätigkeit!$A$1:$A$10,0)),"")</f>
        <v>1</v>
      </c>
      <c r="T1495" s="23" t="str">
        <f>IFERROR(INDEX(Berufsfeld!$B$1:$B$16,MATCH(Original!S1495,Berufsfeld!$A$1:$A$16,0)),"")</f>
        <v/>
      </c>
      <c r="U1495" s="23">
        <f>IFERROR(INDEX(Studium!$B$1:$B$11,MATCH(Original!T1495,Studium!$A$1:$A$11,0)),"")</f>
        <v>7</v>
      </c>
      <c r="V1495" s="24">
        <f>IFERROR(INDEX(Einkommen!$B$1:$B$17,MATCH(Original!U1495,Einkommen!$A$1:$A$17,0)),"")</f>
        <v>1</v>
      </c>
      <c r="W1495" s="24">
        <f>IF(Original!V1495="","",Original!V1495+1)</f>
        <v>4</v>
      </c>
      <c r="X1495" s="24">
        <f>IF(Original!W1495="","",Original!W1495+1)</f>
        <v>3</v>
      </c>
      <c r="Y1495" s="25">
        <f>IF(Original!X1495="ja",1,IF(Original!X1495="nein",0,""))</f>
        <v>1</v>
      </c>
      <c r="Z1495" s="25">
        <f>IF(Original!Y1495="ja",0,IF(Original!Y1495="nein",1,""))</f>
        <v>0</v>
      </c>
      <c r="AA1495" s="25">
        <f>IF(OR(Original!Z1495="Meine Meinung zu Amazon hat meine Entscheidung im ersten Teil des Fragebogens nicht beeinflusst.",neu!C1495=0),0,IF(AND(Original!Z1495="Ich habe mich wegen meiner Amazon-Vorbehalte im ersten Teil des Fragebogens fÃ¼r das Spenden entschieden.",neu!C1495=1),1,""))</f>
        <v>0</v>
      </c>
      <c r="AB1495" s="19"/>
    </row>
    <row r="1496" spans="1:28" x14ac:dyDescent="0.3">
      <c r="A1496" s="17">
        <f>IF(ISBLANK(Original!C1496),1,0)</f>
        <v>1</v>
      </c>
      <c r="B1496" s="2" t="str">
        <f>MID(Original!D1496,8,1)&amp;MID(Original!F1496,8,1)</f>
        <v>A</v>
      </c>
      <c r="C1496" s="17">
        <f t="shared" si="115"/>
        <v>1</v>
      </c>
      <c r="D1496" s="18">
        <f>Original!G1496+1</f>
        <v>8</v>
      </c>
      <c r="E1496" s="18">
        <f>Original!H1496+1</f>
        <v>6</v>
      </c>
      <c r="F1496" s="18">
        <f>10-Original!I1496+1</f>
        <v>4</v>
      </c>
      <c r="G1496" s="18">
        <f>Original!J1496+1</f>
        <v>8</v>
      </c>
      <c r="H1496" s="18">
        <f>Original!K1496+1</f>
        <v>7</v>
      </c>
      <c r="I1496" s="18">
        <f>10-Original!L1496+1</f>
        <v>8</v>
      </c>
      <c r="J1496" s="4">
        <f t="shared" si="116"/>
        <v>6.833333333333333</v>
      </c>
      <c r="K1496" s="18">
        <f>Original!M1496</f>
        <v>6</v>
      </c>
      <c r="L1496" s="20">
        <f>IF(RIGHT(Original!N1496,3)="â‚¬",LEFT(Original!N1496,(LEN(Original!N1496)-3)),Original!N1496)</f>
        <v>100</v>
      </c>
      <c r="M1496" s="21">
        <f t="shared" si="117"/>
        <v>100</v>
      </c>
      <c r="N1496" s="5">
        <f t="shared" si="118"/>
        <v>100</v>
      </c>
      <c r="O1496" s="5">
        <f t="shared" si="119"/>
        <v>100</v>
      </c>
      <c r="P1496" s="22" t="str">
        <f>IF(Original!O1496="mÃ¤nnlich","0",IF(Original!O1496="weiblich","1",""))</f>
        <v>1</v>
      </c>
      <c r="Q1496" s="22">
        <f>IFERROR(INDEX(Alter!$B$1:$B$7,MATCH(LEFT(Original!P1496,5),Alter!$A$1:$A$7,0)),"")</f>
        <v>3</v>
      </c>
      <c r="R1496" s="23">
        <f>IFERROR(INDEX(Abschluss!$B$1:$B$10,MATCH(Original!Q1496,Abschluss!$A$1:$A$10,0)),"")</f>
        <v>4</v>
      </c>
      <c r="S1496" s="23">
        <f>IFERROR(INDEX(Tätigkeit!$B$1:$B$10,MATCH(Original!R1496,Tätigkeit!$A$1:$A$10,0)),"")</f>
        <v>2</v>
      </c>
      <c r="T1496" s="23">
        <f>IFERROR(INDEX(Berufsfeld!$B$1:$B$16,MATCH(Original!S1496,Berufsfeld!$A$1:$A$16,0)),"")</f>
        <v>3</v>
      </c>
      <c r="U1496" s="23">
        <f>IFERROR(INDEX(Studium!$B$1:$B$11,MATCH(Original!T1496,Studium!$A$1:$A$11,0)),"")</f>
        <v>7</v>
      </c>
      <c r="V1496" s="24">
        <f>IFERROR(INDEX(Einkommen!$B$1:$B$17,MATCH(Original!U1496,Einkommen!$A$1:$A$17,0)),"")</f>
        <v>3</v>
      </c>
      <c r="W1496" s="24">
        <f>IF(Original!V1496="","",Original!V1496+1)</f>
        <v>5</v>
      </c>
      <c r="X1496" s="24">
        <f>IF(Original!W1496="","",Original!W1496+1)</f>
        <v>5</v>
      </c>
      <c r="Y1496" s="25">
        <f>IF(Original!X1496="ja",1,IF(Original!X1496="nein",0,""))</f>
        <v>1</v>
      </c>
      <c r="Z1496" s="25">
        <f>IF(Original!Y1496="ja",0,IF(Original!Y1496="nein",1,""))</f>
        <v>0</v>
      </c>
      <c r="AA1496" s="25">
        <f>IF(OR(Original!Z1496="Meine Meinung zu Amazon hat meine Entscheidung im ersten Teil des Fragebogens nicht beeinflusst.",neu!C1496=0),0,IF(AND(Original!Z1496="Ich habe mich wegen meiner Amazon-Vorbehalte im ersten Teil des Fragebogens fÃ¼r das Spenden entschieden.",neu!C1496=1),1,""))</f>
        <v>0</v>
      </c>
      <c r="AB1496" s="19"/>
    </row>
    <row r="1497" spans="1:28" x14ac:dyDescent="0.3">
      <c r="A1497" s="17">
        <f>IF(ISBLANK(Original!C1497),1,0)</f>
        <v>0</v>
      </c>
      <c r="B1497" s="2" t="str">
        <f>MID(Original!D1497,8,1)&amp;MID(Original!F1497,8,1)</f>
        <v>A</v>
      </c>
      <c r="C1497" s="17">
        <f t="shared" si="115"/>
        <v>1</v>
      </c>
      <c r="D1497" s="18">
        <f>Original!G1497+1</f>
        <v>8</v>
      </c>
      <c r="E1497" s="18">
        <f>Original!H1497+1</f>
        <v>4</v>
      </c>
      <c r="F1497" s="18">
        <f>10-Original!I1497+1</f>
        <v>5</v>
      </c>
      <c r="G1497" s="18">
        <f>Original!J1497+1</f>
        <v>7</v>
      </c>
      <c r="H1497" s="18">
        <f>Original!K1497+1</f>
        <v>4</v>
      </c>
      <c r="I1497" s="18">
        <f>10-Original!L1497+1</f>
        <v>8</v>
      </c>
      <c r="J1497" s="4">
        <f t="shared" si="116"/>
        <v>6</v>
      </c>
      <c r="K1497" s="18">
        <f>Original!M1497</f>
        <v>3</v>
      </c>
      <c r="L1497" s="20">
        <f>IF(RIGHT(Original!N1497,3)="â‚¬",LEFT(Original!N1497,(LEN(Original!N1497)-3)),Original!N1497)</f>
        <v>0</v>
      </c>
      <c r="M1497" s="21">
        <f t="shared" si="117"/>
        <v>0</v>
      </c>
      <c r="N1497" s="5">
        <f t="shared" si="118"/>
        <v>0</v>
      </c>
      <c r="O1497" s="5">
        <f t="shared" si="119"/>
        <v>0</v>
      </c>
      <c r="P1497" s="22" t="str">
        <f>IF(Original!O1497="mÃ¤nnlich","0",IF(Original!O1497="weiblich","1",""))</f>
        <v>1</v>
      </c>
      <c r="Q1497" s="22">
        <f>IFERROR(INDEX(Alter!$B$1:$B$7,MATCH(LEFT(Original!P1497,5),Alter!$A$1:$A$7,0)),"")</f>
        <v>2</v>
      </c>
      <c r="R1497" s="23">
        <f>IFERROR(INDEX(Abschluss!$B$1:$B$10,MATCH(Original!Q1497,Abschluss!$A$1:$A$10,0)),"")</f>
        <v>4</v>
      </c>
      <c r="S1497" s="23">
        <f>IFERROR(INDEX(Tätigkeit!$B$1:$B$10,MATCH(Original!R1497,Tätigkeit!$A$1:$A$10,0)),"")</f>
        <v>1</v>
      </c>
      <c r="T1497" s="23">
        <f>IFERROR(INDEX(Berufsfeld!$B$1:$B$16,MATCH(Original!S1497,Berufsfeld!$A$1:$A$16,0)),"")</f>
        <v>8</v>
      </c>
      <c r="U1497" s="23">
        <f>IFERROR(INDEX(Studium!$B$1:$B$11,MATCH(Original!T1497,Studium!$A$1:$A$11,0)),"")</f>
        <v>5</v>
      </c>
      <c r="V1497" s="24">
        <f>IFERROR(INDEX(Einkommen!$B$1:$B$17,MATCH(Original!U1497,Einkommen!$A$1:$A$17,0)),"")</f>
        <v>1</v>
      </c>
      <c r="W1497" s="24">
        <f>IF(Original!V1497="","",Original!V1497+1)</f>
        <v>5</v>
      </c>
      <c r="X1497" s="24">
        <f>IF(Original!W1497="","",Original!W1497+1)</f>
        <v>3</v>
      </c>
      <c r="Y1497" s="25">
        <f>IF(Original!X1497="ja",1,IF(Original!X1497="nein",0,""))</f>
        <v>0</v>
      </c>
      <c r="Z1497" s="25">
        <f>IF(Original!Y1497="ja",0,IF(Original!Y1497="nein",1,""))</f>
        <v>1</v>
      </c>
      <c r="AA1497" s="25">
        <f>IF(OR(Original!Z1497="Meine Meinung zu Amazon hat meine Entscheidung im ersten Teil des Fragebogens nicht beeinflusst.",neu!C1497=0),0,IF(AND(Original!Z1497="Ich habe mich wegen meiner Amazon-Vorbehalte im ersten Teil des Fragebogens fÃ¼r das Spenden entschieden.",neu!C1497=1),1,""))</f>
        <v>0</v>
      </c>
      <c r="AB1497" s="19"/>
    </row>
    <row r="1498" spans="1:28" x14ac:dyDescent="0.3">
      <c r="A1498" s="17">
        <f>IF(ISBLANK(Original!C1498),1,0)</f>
        <v>1</v>
      </c>
      <c r="B1498" s="2" t="str">
        <f>MID(Original!D1498,8,1)&amp;MID(Original!F1498,8,1)</f>
        <v>A</v>
      </c>
      <c r="C1498" s="17">
        <f t="shared" si="115"/>
        <v>1</v>
      </c>
      <c r="D1498" s="18">
        <f>Original!G1498+1</f>
        <v>8</v>
      </c>
      <c r="E1498" s="18">
        <f>Original!H1498+1</f>
        <v>4</v>
      </c>
      <c r="F1498" s="18">
        <f>10-Original!I1498+1</f>
        <v>5</v>
      </c>
      <c r="G1498" s="18">
        <f>Original!J1498+1</f>
        <v>7</v>
      </c>
      <c r="H1498" s="18">
        <f>Original!K1498+1</f>
        <v>5</v>
      </c>
      <c r="I1498" s="18">
        <f>10-Original!L1498+1</f>
        <v>7</v>
      </c>
      <c r="J1498" s="4">
        <f t="shared" si="116"/>
        <v>6</v>
      </c>
      <c r="K1498" s="18">
        <f>Original!M1498</f>
        <v>9</v>
      </c>
      <c r="L1498" s="20">
        <f>IF(RIGHT(Original!N1498,3)="â‚¬",LEFT(Original!N1498,(LEN(Original!N1498)-3)),Original!N1498)</f>
        <v>200</v>
      </c>
      <c r="M1498" s="21">
        <f t="shared" si="117"/>
        <v>200</v>
      </c>
      <c r="N1498" s="5">
        <f t="shared" si="118"/>
        <v>200</v>
      </c>
      <c r="O1498" s="5">
        <f t="shared" si="119"/>
        <v>200</v>
      </c>
      <c r="P1498" s="22" t="str">
        <f>IF(Original!O1498="mÃ¤nnlich","0",IF(Original!O1498="weiblich","1",""))</f>
        <v>1</v>
      </c>
      <c r="Q1498" s="22">
        <f>IFERROR(INDEX(Alter!$B$1:$B$7,MATCH(LEFT(Original!P1498,5),Alter!$A$1:$A$7,0)),"")</f>
        <v>3</v>
      </c>
      <c r="R1498" s="23">
        <f>IFERROR(INDEX(Abschluss!$B$1:$B$10,MATCH(Original!Q1498,Abschluss!$A$1:$A$10,0)),"")</f>
        <v>8</v>
      </c>
      <c r="S1498" s="23">
        <f>IFERROR(INDEX(Tätigkeit!$B$1:$B$10,MATCH(Original!R1498,Tätigkeit!$A$1:$A$10,0)),"")</f>
        <v>1</v>
      </c>
      <c r="T1498" s="23">
        <f>IFERROR(INDEX(Berufsfeld!$B$1:$B$16,MATCH(Original!S1498,Berufsfeld!$A$1:$A$16,0)),"")</f>
        <v>8</v>
      </c>
      <c r="U1498" s="23">
        <f>IFERROR(INDEX(Studium!$B$1:$B$11,MATCH(Original!T1498,Studium!$A$1:$A$11,0)),"")</f>
        <v>5</v>
      </c>
      <c r="V1498" s="24">
        <f>IFERROR(INDEX(Einkommen!$B$1:$B$17,MATCH(Original!U1498,Einkommen!$A$1:$A$17,0)),"")</f>
        <v>4</v>
      </c>
      <c r="W1498" s="24">
        <f>IF(Original!V1498="","",Original!V1498+1)</f>
        <v>5</v>
      </c>
      <c r="X1498" s="24">
        <f>IF(Original!W1498="","",Original!W1498+1)</f>
        <v>5</v>
      </c>
      <c r="Y1498" s="25">
        <f>IF(Original!X1498="ja",1,IF(Original!X1498="nein",0,""))</f>
        <v>1</v>
      </c>
      <c r="Z1498" s="25">
        <f>IF(Original!Y1498="ja",0,IF(Original!Y1498="nein",1,""))</f>
        <v>0</v>
      </c>
      <c r="AA1498" s="25">
        <f>IF(OR(Original!Z1498="Meine Meinung zu Amazon hat meine Entscheidung im ersten Teil des Fragebogens nicht beeinflusst.",neu!C1498=0),0,IF(AND(Original!Z1498="Ich habe mich wegen meiner Amazon-Vorbehalte im ersten Teil des Fragebogens fÃ¼r das Spenden entschieden.",neu!C1498=1),1,""))</f>
        <v>0</v>
      </c>
      <c r="AB1498" s="19"/>
    </row>
    <row r="1499" spans="1:28" x14ac:dyDescent="0.3">
      <c r="A1499" s="17">
        <f>IF(ISBLANK(Original!C1499),1,0)</f>
        <v>1</v>
      </c>
      <c r="B1499" s="2" t="str">
        <f>MID(Original!D1499,8,1)&amp;MID(Original!F1499,8,1)</f>
        <v>A</v>
      </c>
      <c r="C1499" s="17">
        <f t="shared" si="115"/>
        <v>1</v>
      </c>
      <c r="D1499" s="18">
        <f>Original!G1499+1</f>
        <v>2</v>
      </c>
      <c r="E1499" s="18">
        <f>Original!H1499+1</f>
        <v>1</v>
      </c>
      <c r="F1499" s="18">
        <f>10-Original!I1499+1</f>
        <v>1</v>
      </c>
      <c r="G1499" s="18">
        <f>Original!J1499+1</f>
        <v>2</v>
      </c>
      <c r="H1499" s="18">
        <f>Original!K1499+1</f>
        <v>1</v>
      </c>
      <c r="I1499" s="18">
        <f>10-Original!L1499+1</f>
        <v>4</v>
      </c>
      <c r="J1499" s="4">
        <f t="shared" si="116"/>
        <v>1.8333333333333333</v>
      </c>
      <c r="K1499" s="18">
        <f>Original!M1499</f>
        <v>3</v>
      </c>
      <c r="L1499" s="20">
        <f>IF(RIGHT(Original!N1499,3)="â‚¬",LEFT(Original!N1499,(LEN(Original!N1499)-3)),Original!N1499)</f>
        <v>35</v>
      </c>
      <c r="M1499" s="21">
        <f t="shared" si="117"/>
        <v>35</v>
      </c>
      <c r="N1499" s="5">
        <f t="shared" si="118"/>
        <v>35</v>
      </c>
      <c r="O1499" s="5">
        <f t="shared" si="119"/>
        <v>35</v>
      </c>
      <c r="P1499" s="22" t="str">
        <f>IF(Original!O1499="mÃ¤nnlich","0",IF(Original!O1499="weiblich","1",""))</f>
        <v>0</v>
      </c>
      <c r="Q1499" s="22">
        <f>IFERROR(INDEX(Alter!$B$1:$B$7,MATCH(LEFT(Original!P1499,5),Alter!$A$1:$A$7,0)),"")</f>
        <v>2</v>
      </c>
      <c r="R1499" s="23">
        <f>IFERROR(INDEX(Abschluss!$B$1:$B$10,MATCH(Original!Q1499,Abschluss!$A$1:$A$10,0)),"")</f>
        <v>4</v>
      </c>
      <c r="S1499" s="23">
        <f>IFERROR(INDEX(Tätigkeit!$B$1:$B$10,MATCH(Original!R1499,Tätigkeit!$A$1:$A$10,0)),"")</f>
        <v>1</v>
      </c>
      <c r="T1499" s="23">
        <f>IFERROR(INDEX(Berufsfeld!$B$1:$B$16,MATCH(Original!S1499,Berufsfeld!$A$1:$A$16,0)),"")</f>
        <v>3</v>
      </c>
      <c r="U1499" s="23">
        <f>IFERROR(INDEX(Studium!$B$1:$B$11,MATCH(Original!T1499,Studium!$A$1:$A$11,0)),"")</f>
        <v>7</v>
      </c>
      <c r="V1499" s="24">
        <f>IFERROR(INDEX(Einkommen!$B$1:$B$17,MATCH(Original!U1499,Einkommen!$A$1:$A$17,0)),"")</f>
        <v>3</v>
      </c>
      <c r="W1499" s="24">
        <f>IF(Original!V1499="","",Original!V1499+1)</f>
        <v>2</v>
      </c>
      <c r="X1499" s="24">
        <f>IF(Original!W1499="","",Original!W1499+1)</f>
        <v>3</v>
      </c>
      <c r="Y1499" s="25">
        <f>IF(Original!X1499="ja",1,IF(Original!X1499="nein",0,""))</f>
        <v>1</v>
      </c>
      <c r="Z1499" s="25">
        <f>IF(Original!Y1499="ja",0,IF(Original!Y1499="nein",1,""))</f>
        <v>0</v>
      </c>
      <c r="AA1499" s="25">
        <f>IF(OR(Original!Z1499="Meine Meinung zu Amazon hat meine Entscheidung im ersten Teil des Fragebogens nicht beeinflusst.",neu!C1499=0),0,IF(AND(Original!Z1499="Ich habe mich wegen meiner Amazon-Vorbehalte im ersten Teil des Fragebogens fÃ¼r das Spenden entschieden.",neu!C1499=1),1,""))</f>
        <v>0</v>
      </c>
      <c r="AB1499" s="19"/>
    </row>
    <row r="1500" spans="1:28" x14ac:dyDescent="0.3">
      <c r="A1500" s="17">
        <f>IF(ISBLANK(Original!C1500),1,0)</f>
        <v>1</v>
      </c>
      <c r="B1500" s="2" t="str">
        <f>MID(Original!D1500,8,1)&amp;MID(Original!F1500,8,1)</f>
        <v>A</v>
      </c>
      <c r="C1500" s="17">
        <f t="shared" si="115"/>
        <v>1</v>
      </c>
      <c r="D1500" s="18">
        <f>Original!G1500+1</f>
        <v>7</v>
      </c>
      <c r="E1500" s="18">
        <f>Original!H1500+1</f>
        <v>10</v>
      </c>
      <c r="F1500" s="18">
        <f>10-Original!I1500+1</f>
        <v>8</v>
      </c>
      <c r="G1500" s="18">
        <f>Original!J1500+1</f>
        <v>4</v>
      </c>
      <c r="H1500" s="18">
        <f>Original!K1500+1</f>
        <v>3</v>
      </c>
      <c r="I1500" s="18">
        <f>10-Original!L1500+1</f>
        <v>6</v>
      </c>
      <c r="J1500" s="4">
        <f t="shared" si="116"/>
        <v>6.333333333333333</v>
      </c>
      <c r="K1500" s="18">
        <f>Original!M1500</f>
        <v>7</v>
      </c>
      <c r="L1500" s="20">
        <f>IF(RIGHT(Original!N1500,3)="â‚¬",LEFT(Original!N1500,(LEN(Original!N1500)-3)),Original!N1500)</f>
        <v>0.15</v>
      </c>
      <c r="M1500" s="21">
        <f t="shared" si="117"/>
        <v>0.15</v>
      </c>
      <c r="N1500" s="5">
        <v>150</v>
      </c>
      <c r="O1500" s="5">
        <f t="shared" si="119"/>
        <v>150</v>
      </c>
      <c r="P1500" s="22" t="str">
        <f>IF(Original!O1500="mÃ¤nnlich","0",IF(Original!O1500="weiblich","1",""))</f>
        <v>1</v>
      </c>
      <c r="Q1500" s="22">
        <f>IFERROR(INDEX(Alter!$B$1:$B$7,MATCH(LEFT(Original!P1500,5),Alter!$A$1:$A$7,0)),"")</f>
        <v>2</v>
      </c>
      <c r="R1500" s="23">
        <f>IFERROR(INDEX(Abschluss!$B$1:$B$10,MATCH(Original!Q1500,Abschluss!$A$1:$A$10,0)),"")</f>
        <v>4</v>
      </c>
      <c r="S1500" s="23">
        <f>IFERROR(INDEX(Tätigkeit!$B$1:$B$10,MATCH(Original!R1500,Tätigkeit!$A$1:$A$10,0)),"")</f>
        <v>1</v>
      </c>
      <c r="T1500" s="23">
        <f>IFERROR(INDEX(Berufsfeld!$B$1:$B$16,MATCH(Original!S1500,Berufsfeld!$A$1:$A$16,0)),"")</f>
        <v>2</v>
      </c>
      <c r="U1500" s="23">
        <f>IFERROR(INDEX(Studium!$B$1:$B$11,MATCH(Original!T1500,Studium!$A$1:$A$11,0)),"")</f>
        <v>5</v>
      </c>
      <c r="V1500" s="24">
        <f>IFERROR(INDEX(Einkommen!$B$1:$B$17,MATCH(Original!U1500,Einkommen!$A$1:$A$17,0)),"")</f>
        <v>2</v>
      </c>
      <c r="W1500" s="24">
        <f>IF(Original!V1500="","",Original!V1500+1)</f>
        <v>4</v>
      </c>
      <c r="X1500" s="24">
        <f>IF(Original!W1500="","",Original!W1500+1)</f>
        <v>3</v>
      </c>
      <c r="Y1500" s="25">
        <f>IF(Original!X1500="ja",1,IF(Original!X1500="nein",0,""))</f>
        <v>1</v>
      </c>
      <c r="Z1500" s="25">
        <f>IF(Original!Y1500="ja",0,IF(Original!Y1500="nein",1,""))</f>
        <v>0</v>
      </c>
      <c r="AA1500" s="25">
        <f>IF(OR(Original!Z1500="Meine Meinung zu Amazon hat meine Entscheidung im ersten Teil des Fragebogens nicht beeinflusst.",neu!C1500=0),0,IF(AND(Original!Z1500="Ich habe mich wegen meiner Amazon-Vorbehalte im ersten Teil des Fragebogens fÃ¼r das Spenden entschieden.",neu!C1500=1),1,""))</f>
        <v>0</v>
      </c>
      <c r="AB1500" s="19"/>
    </row>
    <row r="1501" spans="1:28" x14ac:dyDescent="0.3">
      <c r="A1501" s="17">
        <f>IF(ISBLANK(Original!C1501),1,0)</f>
        <v>1</v>
      </c>
      <c r="B1501" s="2" t="str">
        <f>MID(Original!D1501,8,1)&amp;MID(Original!F1501,8,1)</f>
        <v>A</v>
      </c>
      <c r="C1501" s="17">
        <f t="shared" si="115"/>
        <v>1</v>
      </c>
      <c r="D1501" s="18">
        <f>Original!G1501+1</f>
        <v>3</v>
      </c>
      <c r="E1501" s="18">
        <f>Original!H1501+1</f>
        <v>9</v>
      </c>
      <c r="F1501" s="18">
        <f>10-Original!I1501+1</f>
        <v>1</v>
      </c>
      <c r="G1501" s="18">
        <f>Original!J1501+1</f>
        <v>3</v>
      </c>
      <c r="H1501" s="18">
        <f>Original!K1501+1</f>
        <v>3</v>
      </c>
      <c r="I1501" s="18">
        <f>10-Original!L1501+1</f>
        <v>4</v>
      </c>
      <c r="J1501" s="4">
        <f t="shared" si="116"/>
        <v>3.8333333333333335</v>
      </c>
      <c r="K1501" s="18">
        <f>Original!M1501</f>
        <v>7</v>
      </c>
      <c r="L1501" s="20">
        <f>IF(RIGHT(Original!N1501,3)="â‚¬",LEFT(Original!N1501,(LEN(Original!N1501)-3)),Original!N1501)</f>
        <v>0</v>
      </c>
      <c r="M1501" s="21">
        <f t="shared" si="117"/>
        <v>0</v>
      </c>
      <c r="N1501" s="5">
        <f t="shared" si="118"/>
        <v>0</v>
      </c>
      <c r="O1501" s="5">
        <f t="shared" si="119"/>
        <v>0</v>
      </c>
      <c r="P1501" s="22" t="str">
        <f>IF(Original!O1501="mÃ¤nnlich","0",IF(Original!O1501="weiblich","1",""))</f>
        <v>1</v>
      </c>
      <c r="Q1501" s="22">
        <f>IFERROR(INDEX(Alter!$B$1:$B$7,MATCH(LEFT(Original!P1501,5),Alter!$A$1:$A$7,0)),"")</f>
        <v>2</v>
      </c>
      <c r="R1501" s="23">
        <f>IFERROR(INDEX(Abschluss!$B$1:$B$10,MATCH(Original!Q1501,Abschluss!$A$1:$A$10,0)),"")</f>
        <v>4</v>
      </c>
      <c r="S1501" s="23">
        <f>IFERROR(INDEX(Tätigkeit!$B$1:$B$10,MATCH(Original!R1501,Tätigkeit!$A$1:$A$10,0)),"")</f>
        <v>7</v>
      </c>
      <c r="T1501" s="23">
        <f>IFERROR(INDEX(Berufsfeld!$B$1:$B$16,MATCH(Original!S1501,Berufsfeld!$A$1:$A$16,0)),"")</f>
        <v>1</v>
      </c>
      <c r="U1501" s="23">
        <f>IFERROR(INDEX(Studium!$B$1:$B$11,MATCH(Original!T1501,Studium!$A$1:$A$11,0)),"")</f>
        <v>7</v>
      </c>
      <c r="V1501" s="24">
        <f>IFERROR(INDEX(Einkommen!$B$1:$B$17,MATCH(Original!U1501,Einkommen!$A$1:$A$17,0)),"")</f>
        <v>3</v>
      </c>
      <c r="W1501" s="24">
        <f>IF(Original!V1501="","",Original!V1501+1)</f>
        <v>4</v>
      </c>
      <c r="X1501" s="24">
        <f>IF(Original!W1501="","",Original!W1501+1)</f>
        <v>3</v>
      </c>
      <c r="Y1501" s="25">
        <f>IF(Original!X1501="ja",1,IF(Original!X1501="nein",0,""))</f>
        <v>1</v>
      </c>
      <c r="Z1501" s="25">
        <f>IF(Original!Y1501="ja",0,IF(Original!Y1501="nein",1,""))</f>
        <v>0</v>
      </c>
      <c r="AA1501" s="25">
        <f>IF(OR(Original!Z1501="Meine Meinung zu Amazon hat meine Entscheidung im ersten Teil des Fragebogens nicht beeinflusst.",neu!C1501=0),0,IF(AND(Original!Z1501="Ich habe mich wegen meiner Amazon-Vorbehalte im ersten Teil des Fragebogens fÃ¼r das Spenden entschieden.",neu!C1501=1),1,""))</f>
        <v>0</v>
      </c>
      <c r="AB1501" s="19"/>
    </row>
    <row r="1502" spans="1:28" x14ac:dyDescent="0.3">
      <c r="A1502" s="17">
        <f>IF(ISBLANK(Original!C1502),1,0)</f>
        <v>0</v>
      </c>
      <c r="B1502" s="2" t="str">
        <f>MID(Original!D1502,8,1)&amp;MID(Original!F1502,8,1)</f>
        <v>A</v>
      </c>
      <c r="C1502" s="17">
        <f t="shared" si="115"/>
        <v>1</v>
      </c>
      <c r="D1502" s="18">
        <f>Original!G1502+1</f>
        <v>5</v>
      </c>
      <c r="E1502" s="18">
        <f>Original!H1502+1</f>
        <v>5</v>
      </c>
      <c r="F1502" s="18">
        <f>10-Original!I1502+1</f>
        <v>3</v>
      </c>
      <c r="G1502" s="18">
        <f>Original!J1502+1</f>
        <v>6</v>
      </c>
      <c r="H1502" s="18">
        <f>Original!K1502+1</f>
        <v>1</v>
      </c>
      <c r="I1502" s="18">
        <f>10-Original!L1502+1</f>
        <v>8</v>
      </c>
      <c r="J1502" s="4">
        <f t="shared" si="116"/>
        <v>4.666666666666667</v>
      </c>
      <c r="K1502" s="18">
        <f>Original!M1502</f>
        <v>3</v>
      </c>
      <c r="L1502" s="20" t="str">
        <f>IF(RIGHT(Original!N1502,3)="â‚¬",LEFT(Original!N1502,(LEN(Original!N1502)-3)),Original!N1502)</f>
        <v>0</v>
      </c>
      <c r="M1502" s="21" t="str">
        <f t="shared" si="117"/>
        <v>0</v>
      </c>
      <c r="N1502" s="5" t="str">
        <f t="shared" si="118"/>
        <v>0</v>
      </c>
      <c r="O1502" s="5">
        <f t="shared" si="119"/>
        <v>0</v>
      </c>
      <c r="P1502" s="22" t="str">
        <f>IF(Original!O1502="mÃ¤nnlich","0",IF(Original!O1502="weiblich","1",""))</f>
        <v>0</v>
      </c>
      <c r="Q1502" s="22">
        <f>IFERROR(INDEX(Alter!$B$1:$B$7,MATCH(LEFT(Original!P1502,5),Alter!$A$1:$A$7,0)),"")</f>
        <v>2</v>
      </c>
      <c r="R1502" s="23">
        <f>IFERROR(INDEX(Abschluss!$B$1:$B$10,MATCH(Original!Q1502,Abschluss!$A$1:$A$10,0)),"")</f>
        <v>4</v>
      </c>
      <c r="S1502" s="23">
        <f>IFERROR(INDEX(Tätigkeit!$B$1:$B$10,MATCH(Original!R1502,Tätigkeit!$A$1:$A$10,0)),"")</f>
        <v>1</v>
      </c>
      <c r="T1502" s="23">
        <f>IFERROR(INDEX(Berufsfeld!$B$1:$B$16,MATCH(Original!S1502,Berufsfeld!$A$1:$A$16,0)),"")</f>
        <v>1</v>
      </c>
      <c r="U1502" s="23">
        <f>IFERROR(INDEX(Studium!$B$1:$B$11,MATCH(Original!T1502,Studium!$A$1:$A$11,0)),"")</f>
        <v>2</v>
      </c>
      <c r="V1502" s="24">
        <f>IFERROR(INDEX(Einkommen!$B$1:$B$17,MATCH(Original!U1502,Einkommen!$A$1:$A$17,0)),"")</f>
        <v>2</v>
      </c>
      <c r="W1502" s="24">
        <f>IF(Original!V1502="","",Original!V1502+1)</f>
        <v>2</v>
      </c>
      <c r="X1502" s="24">
        <f>IF(Original!W1502="","",Original!W1502+1)</f>
        <v>5</v>
      </c>
      <c r="Y1502" s="25">
        <f>IF(Original!X1502="ja",1,IF(Original!X1502="nein",0,""))</f>
        <v>1</v>
      </c>
      <c r="Z1502" s="25">
        <f>IF(Original!Y1502="ja",0,IF(Original!Y1502="nein",1,""))</f>
        <v>0</v>
      </c>
      <c r="AA1502" s="25">
        <f>IF(OR(Original!Z1502="Meine Meinung zu Amazon hat meine Entscheidung im ersten Teil des Fragebogens nicht beeinflusst.",neu!C1502=0),0,IF(AND(Original!Z1502="Ich habe mich wegen meiner Amazon-Vorbehalte im ersten Teil des Fragebogens fÃ¼r das Spenden entschieden.",neu!C1502=1),1,""))</f>
        <v>0</v>
      </c>
      <c r="AB1502" s="19"/>
    </row>
    <row r="1503" spans="1:28" x14ac:dyDescent="0.3">
      <c r="A1503" s="17">
        <f>IF(ISBLANK(Original!C1503),1,0)</f>
        <v>1</v>
      </c>
      <c r="B1503" s="2" t="str">
        <f>MID(Original!D1503,8,1)&amp;MID(Original!F1503,8,1)</f>
        <v>A</v>
      </c>
      <c r="C1503" s="17">
        <f t="shared" si="115"/>
        <v>1</v>
      </c>
      <c r="D1503" s="18">
        <f>Original!G1503+1</f>
        <v>4</v>
      </c>
      <c r="E1503" s="18">
        <f>Original!H1503+1</f>
        <v>5</v>
      </c>
      <c r="F1503" s="18">
        <f>10-Original!I1503+1</f>
        <v>4</v>
      </c>
      <c r="G1503" s="18">
        <f>Original!J1503+1</f>
        <v>4</v>
      </c>
      <c r="H1503" s="18">
        <f>Original!K1503+1</f>
        <v>2</v>
      </c>
      <c r="I1503" s="18">
        <f>10-Original!L1503+1</f>
        <v>6</v>
      </c>
      <c r="J1503" s="4">
        <f t="shared" si="116"/>
        <v>4.166666666666667</v>
      </c>
      <c r="K1503" s="18">
        <f>Original!M1503</f>
        <v>8</v>
      </c>
      <c r="L1503" s="20">
        <f>IF(RIGHT(Original!N1503,3)="â‚¬",LEFT(Original!N1503,(LEN(Original!N1503)-3)),Original!N1503)</f>
        <v>100</v>
      </c>
      <c r="M1503" s="21">
        <f t="shared" si="117"/>
        <v>100</v>
      </c>
      <c r="N1503" s="5">
        <f t="shared" si="118"/>
        <v>100</v>
      </c>
      <c r="O1503" s="5">
        <f t="shared" si="119"/>
        <v>100</v>
      </c>
      <c r="P1503" s="22" t="str">
        <f>IF(Original!O1503="mÃ¤nnlich","0",IF(Original!O1503="weiblich","1",""))</f>
        <v>1</v>
      </c>
      <c r="Q1503" s="22">
        <f>IFERROR(INDEX(Alter!$B$1:$B$7,MATCH(LEFT(Original!P1503,5),Alter!$A$1:$A$7,0)),"")</f>
        <v>2</v>
      </c>
      <c r="R1503" s="23">
        <f>IFERROR(INDEX(Abschluss!$B$1:$B$10,MATCH(Original!Q1503,Abschluss!$A$1:$A$10,0)),"")</f>
        <v>7</v>
      </c>
      <c r="S1503" s="23">
        <f>IFERROR(INDEX(Tätigkeit!$B$1:$B$10,MATCH(Original!R1503,Tätigkeit!$A$1:$A$10,0)),"")</f>
        <v>1</v>
      </c>
      <c r="T1503" s="23">
        <f>IFERROR(INDEX(Berufsfeld!$B$1:$B$16,MATCH(Original!S1503,Berufsfeld!$A$1:$A$16,0)),"")</f>
        <v>8</v>
      </c>
      <c r="U1503" s="23">
        <f>IFERROR(INDEX(Studium!$B$1:$B$11,MATCH(Original!T1503,Studium!$A$1:$A$11,0)),"")</f>
        <v>3</v>
      </c>
      <c r="V1503" s="24">
        <f>IFERROR(INDEX(Einkommen!$B$1:$B$17,MATCH(Original!U1503,Einkommen!$A$1:$A$17,0)),"")</f>
        <v>1</v>
      </c>
      <c r="W1503" s="24">
        <f>IF(Original!V1503="","",Original!V1503+1)</f>
        <v>3</v>
      </c>
      <c r="X1503" s="24">
        <f>IF(Original!W1503="","",Original!W1503+1)</f>
        <v>3</v>
      </c>
      <c r="Y1503" s="25">
        <f>IF(Original!X1503="ja",1,IF(Original!X1503="nein",0,""))</f>
        <v>1</v>
      </c>
      <c r="Z1503" s="25">
        <f>IF(Original!Y1503="ja",0,IF(Original!Y1503="nein",1,""))</f>
        <v>0</v>
      </c>
      <c r="AA1503" s="25">
        <f>IF(OR(Original!Z1503="Meine Meinung zu Amazon hat meine Entscheidung im ersten Teil des Fragebogens nicht beeinflusst.",neu!C1503=0),0,IF(AND(Original!Z1503="Ich habe mich wegen meiner Amazon-Vorbehalte im ersten Teil des Fragebogens fÃ¼r das Spenden entschieden.",neu!C1503=1),1,""))</f>
        <v>0</v>
      </c>
      <c r="AB1503" s="19"/>
    </row>
    <row r="1504" spans="1:28" x14ac:dyDescent="0.3">
      <c r="A1504" s="17">
        <f>IF(ISBLANK(Original!C1504),1,0)</f>
        <v>1</v>
      </c>
      <c r="B1504" s="2" t="str">
        <f>MID(Original!D1504,8,1)&amp;MID(Original!F1504,8,1)</f>
        <v>A</v>
      </c>
      <c r="C1504" s="17">
        <f t="shared" si="115"/>
        <v>1</v>
      </c>
      <c r="D1504" s="18">
        <f>Original!G1504+1</f>
        <v>8</v>
      </c>
      <c r="E1504" s="18">
        <f>Original!H1504+1</f>
        <v>6</v>
      </c>
      <c r="F1504" s="18">
        <f>10-Original!I1504+1</f>
        <v>4</v>
      </c>
      <c r="G1504" s="18">
        <f>Original!J1504+1</f>
        <v>3</v>
      </c>
      <c r="H1504" s="18">
        <f>Original!K1504+1</f>
        <v>4</v>
      </c>
      <c r="I1504" s="18">
        <f>10-Original!L1504+1</f>
        <v>5</v>
      </c>
      <c r="J1504" s="4">
        <f t="shared" si="116"/>
        <v>5</v>
      </c>
      <c r="K1504" s="18">
        <f>Original!M1504</f>
        <v>8</v>
      </c>
      <c r="L1504" s="20">
        <f>IF(RIGHT(Original!N1504,3)="â‚¬",LEFT(Original!N1504,(LEN(Original!N1504)-3)),Original!N1504)</f>
        <v>0</v>
      </c>
      <c r="M1504" s="21">
        <f t="shared" si="117"/>
        <v>0</v>
      </c>
      <c r="N1504" s="5">
        <f t="shared" si="118"/>
        <v>0</v>
      </c>
      <c r="O1504" s="5">
        <f t="shared" si="119"/>
        <v>0</v>
      </c>
      <c r="P1504" s="22" t="str">
        <f>IF(Original!O1504="mÃ¤nnlich","0",IF(Original!O1504="weiblich","1",""))</f>
        <v>0</v>
      </c>
      <c r="Q1504" s="22">
        <f>IFERROR(INDEX(Alter!$B$1:$B$7,MATCH(LEFT(Original!P1504,5),Alter!$A$1:$A$7,0)),"")</f>
        <v>3</v>
      </c>
      <c r="R1504" s="23">
        <f>IFERROR(INDEX(Abschluss!$B$1:$B$10,MATCH(Original!Q1504,Abschluss!$A$1:$A$10,0)),"")</f>
        <v>7</v>
      </c>
      <c r="S1504" s="23">
        <f>IFERROR(INDEX(Tätigkeit!$B$1:$B$10,MATCH(Original!R1504,Tätigkeit!$A$1:$A$10,0)),"")</f>
        <v>1</v>
      </c>
      <c r="T1504" s="23">
        <f>IFERROR(INDEX(Berufsfeld!$B$1:$B$16,MATCH(Original!S1504,Berufsfeld!$A$1:$A$16,0)),"")</f>
        <v>8</v>
      </c>
      <c r="U1504" s="23">
        <f>IFERROR(INDEX(Studium!$B$1:$B$11,MATCH(Original!T1504,Studium!$A$1:$A$11,0)),"")</f>
        <v>5</v>
      </c>
      <c r="V1504" s="24">
        <f>IFERROR(INDEX(Einkommen!$B$1:$B$17,MATCH(Original!U1504,Einkommen!$A$1:$A$17,0)),"")</f>
        <v>2</v>
      </c>
      <c r="W1504" s="24">
        <f>IF(Original!V1504="","",Original!V1504+1)</f>
        <v>3</v>
      </c>
      <c r="X1504" s="24">
        <f>IF(Original!W1504="","",Original!W1504+1)</f>
        <v>4</v>
      </c>
      <c r="Y1504" s="25">
        <f>IF(Original!X1504="ja",1,IF(Original!X1504="nein",0,""))</f>
        <v>0</v>
      </c>
      <c r="Z1504" s="25">
        <f>IF(Original!Y1504="ja",0,IF(Original!Y1504="nein",1,""))</f>
        <v>0</v>
      </c>
      <c r="AA1504" s="25">
        <f>IF(OR(Original!Z1504="Meine Meinung zu Amazon hat meine Entscheidung im ersten Teil des Fragebogens nicht beeinflusst.",neu!C1504=0),0,IF(AND(Original!Z1504="Ich habe mich wegen meiner Amazon-Vorbehalte im ersten Teil des Fragebogens fÃ¼r das Spenden entschieden.",neu!C1504=1),1,""))</f>
        <v>0</v>
      </c>
      <c r="AB1504" s="19"/>
    </row>
    <row r="1505" spans="1:28" x14ac:dyDescent="0.3">
      <c r="A1505" s="17">
        <f>IF(ISBLANK(Original!C1505),1,0)</f>
        <v>0</v>
      </c>
      <c r="B1505" s="2" t="str">
        <f>MID(Original!D1505,8,1)&amp;MID(Original!F1505,8,1)</f>
        <v>B</v>
      </c>
      <c r="C1505" s="17">
        <f t="shared" si="115"/>
        <v>0</v>
      </c>
      <c r="D1505" s="18">
        <f>Original!G1505+1</f>
        <v>4</v>
      </c>
      <c r="E1505" s="18">
        <f>Original!H1505+1</f>
        <v>8</v>
      </c>
      <c r="F1505" s="18">
        <f>10-Original!I1505+1</f>
        <v>3</v>
      </c>
      <c r="G1505" s="18">
        <f>Original!J1505+1</f>
        <v>3</v>
      </c>
      <c r="H1505" s="18">
        <f>Original!K1505+1</f>
        <v>2</v>
      </c>
      <c r="I1505" s="18">
        <f>10-Original!L1505+1</f>
        <v>3</v>
      </c>
      <c r="J1505" s="4">
        <f t="shared" si="116"/>
        <v>3.8333333333333335</v>
      </c>
      <c r="K1505" s="18">
        <f>Original!M1505</f>
        <v>4</v>
      </c>
      <c r="L1505" s="20">
        <f>IF(RIGHT(Original!N1505,3)="â‚¬",LEFT(Original!N1505,(LEN(Original!N1505)-3)),Original!N1505)</f>
        <v>100</v>
      </c>
      <c r="M1505" s="21">
        <f t="shared" si="117"/>
        <v>100</v>
      </c>
      <c r="N1505" s="5">
        <f t="shared" si="118"/>
        <v>100</v>
      </c>
      <c r="O1505" s="5">
        <f t="shared" si="119"/>
        <v>100</v>
      </c>
      <c r="P1505" s="22" t="str">
        <f>IF(Original!O1505="mÃ¤nnlich","0",IF(Original!O1505="weiblich","1",""))</f>
        <v>0</v>
      </c>
      <c r="Q1505" s="22">
        <f>IFERROR(INDEX(Alter!$B$1:$B$7,MATCH(LEFT(Original!P1505,5),Alter!$A$1:$A$7,0)),"")</f>
        <v>3</v>
      </c>
      <c r="R1505" s="23">
        <f>IFERROR(INDEX(Abschluss!$B$1:$B$10,MATCH(Original!Q1505,Abschluss!$A$1:$A$10,0)),"")</f>
        <v>8</v>
      </c>
      <c r="S1505" s="23">
        <f>IFERROR(INDEX(Tätigkeit!$B$1:$B$10,MATCH(Original!R1505,Tätigkeit!$A$1:$A$10,0)),"")</f>
        <v>6</v>
      </c>
      <c r="T1505" s="23">
        <f>IFERROR(INDEX(Berufsfeld!$B$1:$B$16,MATCH(Original!S1505,Berufsfeld!$A$1:$A$16,0)),"")</f>
        <v>2</v>
      </c>
      <c r="U1505" s="23">
        <f>IFERROR(INDEX(Studium!$B$1:$B$11,MATCH(Original!T1505,Studium!$A$1:$A$11,0)),"")</f>
        <v>1</v>
      </c>
      <c r="V1505" s="24">
        <f>IFERROR(INDEX(Einkommen!$B$1:$B$17,MATCH(Original!U1505,Einkommen!$A$1:$A$17,0)),"")</f>
        <v>1</v>
      </c>
      <c r="W1505" s="24">
        <f>IF(Original!V1505="","",Original!V1505+1)</f>
        <v>2</v>
      </c>
      <c r="X1505" s="24">
        <f>IF(Original!W1505="","",Original!W1505+1)</f>
        <v>4</v>
      </c>
      <c r="Y1505" s="25">
        <f>IF(Original!X1505="ja",1,IF(Original!X1505="nein",0,""))</f>
        <v>1</v>
      </c>
      <c r="Z1505" s="25">
        <f>IF(Original!Y1505="ja",0,IF(Original!Y1505="nein",1,""))</f>
        <v>1</v>
      </c>
      <c r="AA1505" s="25">
        <f>IF(OR(Original!Z1505="Meine Meinung zu Amazon hat meine Entscheidung im ersten Teil des Fragebogens nicht beeinflusst.",neu!C1505=0),0,IF(AND(Original!Z1505="Ich habe mich wegen meiner Amazon-Vorbehalte im ersten Teil des Fragebogens fÃ¼r das Spenden entschieden.",neu!C1505=1),1,""))</f>
        <v>0</v>
      </c>
      <c r="AB1505" s="19"/>
    </row>
    <row r="1506" spans="1:28" x14ac:dyDescent="0.3">
      <c r="A1506" s="17">
        <f>IF(ISBLANK(Original!C1506),1,0)</f>
        <v>0</v>
      </c>
      <c r="B1506" s="2" t="str">
        <f>MID(Original!D1506,8,1)&amp;MID(Original!F1506,8,1)</f>
        <v>A</v>
      </c>
      <c r="C1506" s="17">
        <f t="shared" si="115"/>
        <v>1</v>
      </c>
      <c r="D1506" s="18">
        <f>Original!G1506+1</f>
        <v>3</v>
      </c>
      <c r="E1506" s="18">
        <f>Original!H1506+1</f>
        <v>3</v>
      </c>
      <c r="F1506" s="18">
        <f>10-Original!I1506+1</f>
        <v>1</v>
      </c>
      <c r="G1506" s="18">
        <f>Original!J1506+1</f>
        <v>2</v>
      </c>
      <c r="H1506" s="18">
        <f>Original!K1506+1</f>
        <v>1</v>
      </c>
      <c r="I1506" s="18">
        <f>10-Original!L1506+1</f>
        <v>3</v>
      </c>
      <c r="J1506" s="4">
        <f t="shared" si="116"/>
        <v>2.1666666666666665</v>
      </c>
      <c r="K1506" s="18">
        <f>Original!M1506</f>
        <v>10</v>
      </c>
      <c r="L1506" s="20">
        <f>IF(RIGHT(Original!N1506,3)="â‚¬",LEFT(Original!N1506,(LEN(Original!N1506)-3)),Original!N1506)</f>
        <v>500</v>
      </c>
      <c r="M1506" s="21">
        <f t="shared" si="117"/>
        <v>500</v>
      </c>
      <c r="N1506" s="5">
        <f t="shared" si="118"/>
        <v>500</v>
      </c>
      <c r="O1506" s="5">
        <f t="shared" si="119"/>
        <v>500</v>
      </c>
      <c r="P1506" s="22" t="str">
        <f>IF(Original!O1506="mÃ¤nnlich","0",IF(Original!O1506="weiblich","1",""))</f>
        <v>1</v>
      </c>
      <c r="Q1506" s="22">
        <f>IFERROR(INDEX(Alter!$B$1:$B$7,MATCH(LEFT(Original!P1506,5),Alter!$A$1:$A$7,0)),"")</f>
        <v>2</v>
      </c>
      <c r="R1506" s="23">
        <f>IFERROR(INDEX(Abschluss!$B$1:$B$10,MATCH(Original!Q1506,Abschluss!$A$1:$A$10,0)),"")</f>
        <v>4</v>
      </c>
      <c r="S1506" s="23">
        <f>IFERROR(INDEX(Tätigkeit!$B$1:$B$10,MATCH(Original!R1506,Tätigkeit!$A$1:$A$10,0)),"")</f>
        <v>1</v>
      </c>
      <c r="T1506" s="23">
        <f>IFERROR(INDEX(Berufsfeld!$B$1:$B$16,MATCH(Original!S1506,Berufsfeld!$A$1:$A$16,0)),"")</f>
        <v>6</v>
      </c>
      <c r="U1506" s="23">
        <f>IFERROR(INDEX(Studium!$B$1:$B$11,MATCH(Original!T1506,Studium!$A$1:$A$11,0)),"")</f>
        <v>4</v>
      </c>
      <c r="V1506" s="24">
        <f>IFERROR(INDEX(Einkommen!$B$1:$B$17,MATCH(Original!U1506,Einkommen!$A$1:$A$17,0)),"")</f>
        <v>2</v>
      </c>
      <c r="W1506" s="24">
        <f>IF(Original!V1506="","",Original!V1506+1)</f>
        <v>2</v>
      </c>
      <c r="X1506" s="24">
        <f>IF(Original!W1506="","",Original!W1506+1)</f>
        <v>2</v>
      </c>
      <c r="Y1506" s="25">
        <f>IF(Original!X1506="ja",1,IF(Original!X1506="nein",0,""))</f>
        <v>1</v>
      </c>
      <c r="Z1506" s="25">
        <f>IF(Original!Y1506="ja",0,IF(Original!Y1506="nein",1,""))</f>
        <v>0</v>
      </c>
      <c r="AA1506" s="25">
        <f>IF(OR(Original!Z1506="Meine Meinung zu Amazon hat meine Entscheidung im ersten Teil des Fragebogens nicht beeinflusst.",neu!C1506=0),0,IF(AND(Original!Z1506="Ich habe mich wegen meiner Amazon-Vorbehalte im ersten Teil des Fragebogens fÃ¼r das Spenden entschieden.",neu!C1506=1),1,""))</f>
        <v>0</v>
      </c>
      <c r="AB1506" s="19"/>
    </row>
    <row r="1507" spans="1:28" x14ac:dyDescent="0.3">
      <c r="A1507" s="17">
        <f>IF(ISBLANK(Original!C1507),1,0)</f>
        <v>0</v>
      </c>
      <c r="B1507" s="2" t="str">
        <f>MID(Original!D1507,8,1)&amp;MID(Original!F1507,8,1)</f>
        <v>B</v>
      </c>
      <c r="C1507" s="17">
        <f t="shared" si="115"/>
        <v>0</v>
      </c>
      <c r="D1507" s="18">
        <f>Original!G1507+1</f>
        <v>8</v>
      </c>
      <c r="E1507" s="18">
        <f>Original!H1507+1</f>
        <v>6</v>
      </c>
      <c r="F1507" s="18">
        <f>10-Original!I1507+1</f>
        <v>5</v>
      </c>
      <c r="G1507" s="18">
        <f>Original!J1507+1</f>
        <v>6</v>
      </c>
      <c r="H1507" s="18">
        <f>Original!K1507+1</f>
        <v>5</v>
      </c>
      <c r="I1507" s="18">
        <f>10-Original!L1507+1</f>
        <v>4</v>
      </c>
      <c r="J1507" s="4">
        <f t="shared" si="116"/>
        <v>5.666666666666667</v>
      </c>
      <c r="K1507" s="18">
        <f>Original!M1507</f>
        <v>9</v>
      </c>
      <c r="L1507" s="20" t="str">
        <f>IF(RIGHT(Original!N1507,3)="â‚¬",LEFT(Original!N1507,(LEN(Original!N1507)-3)),Original!N1507)</f>
        <v>100</v>
      </c>
      <c r="M1507" s="21" t="str">
        <f t="shared" si="117"/>
        <v>100</v>
      </c>
      <c r="N1507" s="5" t="str">
        <f t="shared" si="118"/>
        <v>100</v>
      </c>
      <c r="O1507" s="5">
        <f t="shared" si="119"/>
        <v>100</v>
      </c>
      <c r="P1507" s="22" t="str">
        <f>IF(Original!O1507="mÃ¤nnlich","0",IF(Original!O1507="weiblich","1",""))</f>
        <v>0</v>
      </c>
      <c r="Q1507" s="22">
        <f>IFERROR(INDEX(Alter!$B$1:$B$7,MATCH(LEFT(Original!P1507,5),Alter!$A$1:$A$7,0)),"")</f>
        <v>3</v>
      </c>
      <c r="R1507" s="23">
        <f>IFERROR(INDEX(Abschluss!$B$1:$B$10,MATCH(Original!Q1507,Abschluss!$A$1:$A$10,0)),"")</f>
        <v>7</v>
      </c>
      <c r="S1507" s="23">
        <f>IFERROR(INDEX(Tätigkeit!$B$1:$B$10,MATCH(Original!R1507,Tätigkeit!$A$1:$A$10,0)),"")</f>
        <v>3</v>
      </c>
      <c r="T1507" s="23">
        <f>IFERROR(INDEX(Berufsfeld!$B$1:$B$16,MATCH(Original!S1507,Berufsfeld!$A$1:$A$16,0)),"")</f>
        <v>3</v>
      </c>
      <c r="U1507" s="23">
        <f>IFERROR(INDEX(Studium!$B$1:$B$11,MATCH(Original!T1507,Studium!$A$1:$A$11,0)),"")</f>
        <v>1</v>
      </c>
      <c r="V1507" s="24">
        <f>IFERROR(INDEX(Einkommen!$B$1:$B$17,MATCH(Original!U1507,Einkommen!$A$1:$A$17,0)),"")</f>
        <v>4</v>
      </c>
      <c r="W1507" s="24">
        <f>IF(Original!V1507="","",Original!V1507+1)</f>
        <v>5</v>
      </c>
      <c r="X1507" s="24">
        <f>IF(Original!W1507="","",Original!W1507+1)</f>
        <v>3</v>
      </c>
      <c r="Y1507" s="25">
        <f>IF(Original!X1507="ja",1,IF(Original!X1507="nein",0,""))</f>
        <v>1</v>
      </c>
      <c r="Z1507" s="25">
        <f>IF(Original!Y1507="ja",0,IF(Original!Y1507="nein",1,""))</f>
        <v>0</v>
      </c>
      <c r="AA1507" s="25">
        <f>IF(OR(Original!Z1507="Meine Meinung zu Amazon hat meine Entscheidung im ersten Teil des Fragebogens nicht beeinflusst.",neu!C1507=0),0,IF(AND(Original!Z1507="Ich habe mich wegen meiner Amazon-Vorbehalte im ersten Teil des Fragebogens fÃ¼r das Spenden entschieden.",neu!C1507=1),1,""))</f>
        <v>0</v>
      </c>
      <c r="AB1507" s="19"/>
    </row>
    <row r="1508" spans="1:28" x14ac:dyDescent="0.3">
      <c r="A1508" s="17">
        <f>IF(ISBLANK(Original!C1508),1,0)</f>
        <v>1</v>
      </c>
      <c r="B1508" s="2" t="str">
        <f>MID(Original!D1508,8,1)&amp;MID(Original!F1508,8,1)</f>
        <v>A</v>
      </c>
      <c r="C1508" s="17">
        <f t="shared" si="115"/>
        <v>1</v>
      </c>
      <c r="D1508" s="18">
        <f>Original!G1508+1</f>
        <v>9</v>
      </c>
      <c r="E1508" s="18">
        <f>Original!H1508+1</f>
        <v>9</v>
      </c>
      <c r="F1508" s="18">
        <f>10-Original!I1508+1</f>
        <v>6</v>
      </c>
      <c r="G1508" s="18">
        <f>Original!J1508+1</f>
        <v>9</v>
      </c>
      <c r="H1508" s="18">
        <f>Original!K1508+1</f>
        <v>6</v>
      </c>
      <c r="I1508" s="18">
        <f>10-Original!L1508+1</f>
        <v>6</v>
      </c>
      <c r="J1508" s="4">
        <f t="shared" si="116"/>
        <v>7.5</v>
      </c>
      <c r="K1508" s="18">
        <f>Original!M1508</f>
        <v>7</v>
      </c>
      <c r="L1508" s="20">
        <f>IF(RIGHT(Original!N1508,3)="â‚¬",LEFT(Original!N1508,(LEN(Original!N1508)-3)),Original!N1508)</f>
        <v>200</v>
      </c>
      <c r="M1508" s="21">
        <f t="shared" si="117"/>
        <v>200</v>
      </c>
      <c r="N1508" s="5">
        <f t="shared" si="118"/>
        <v>200</v>
      </c>
      <c r="O1508" s="5">
        <f t="shared" si="119"/>
        <v>200</v>
      </c>
      <c r="P1508" s="22" t="str">
        <f>IF(Original!O1508="mÃ¤nnlich","0",IF(Original!O1508="weiblich","1",""))</f>
        <v>0</v>
      </c>
      <c r="Q1508" s="22">
        <f>IFERROR(INDEX(Alter!$B$1:$B$7,MATCH(LEFT(Original!P1508,5),Alter!$A$1:$A$7,0)),"")</f>
        <v>3</v>
      </c>
      <c r="R1508" s="23">
        <f>IFERROR(INDEX(Abschluss!$B$1:$B$10,MATCH(Original!Q1508,Abschluss!$A$1:$A$10,0)),"")</f>
        <v>8</v>
      </c>
      <c r="S1508" s="23">
        <f>IFERROR(INDEX(Tätigkeit!$B$1:$B$10,MATCH(Original!R1508,Tätigkeit!$A$1:$A$10,0)),"")</f>
        <v>2</v>
      </c>
      <c r="T1508" s="23">
        <f>IFERROR(INDEX(Berufsfeld!$B$1:$B$16,MATCH(Original!S1508,Berufsfeld!$A$1:$A$16,0)),"")</f>
        <v>4</v>
      </c>
      <c r="U1508" s="23">
        <f>IFERROR(INDEX(Studium!$B$1:$B$11,MATCH(Original!T1508,Studium!$A$1:$A$11,0)),"")</f>
        <v>1</v>
      </c>
      <c r="V1508" s="24">
        <f>IFERROR(INDEX(Einkommen!$B$1:$B$17,MATCH(Original!U1508,Einkommen!$A$1:$A$17,0)),"")</f>
        <v>2</v>
      </c>
      <c r="W1508" s="24">
        <f>IF(Original!V1508="","",Original!V1508+1)</f>
        <v>3</v>
      </c>
      <c r="X1508" s="24">
        <f>IF(Original!W1508="","",Original!W1508+1)</f>
        <v>3</v>
      </c>
      <c r="Y1508" s="25">
        <f>IF(Original!X1508="ja",1,IF(Original!X1508="nein",0,""))</f>
        <v>1</v>
      </c>
      <c r="Z1508" s="25">
        <f>IF(Original!Y1508="ja",0,IF(Original!Y1508="nein",1,""))</f>
        <v>0</v>
      </c>
      <c r="AA1508" s="25">
        <f>IF(OR(Original!Z1508="Meine Meinung zu Amazon hat meine Entscheidung im ersten Teil des Fragebogens nicht beeinflusst.",neu!C1508=0),0,IF(AND(Original!Z1508="Ich habe mich wegen meiner Amazon-Vorbehalte im ersten Teil des Fragebogens fÃ¼r das Spenden entschieden.",neu!C1508=1),1,""))</f>
        <v>0</v>
      </c>
      <c r="AB1508" s="19"/>
    </row>
    <row r="1509" spans="1:28" x14ac:dyDescent="0.3">
      <c r="A1509" s="17">
        <f>IF(ISBLANK(Original!C1509),1,0)</f>
        <v>1</v>
      </c>
      <c r="B1509" s="2" t="str">
        <f>MID(Original!D1509,8,1)&amp;MID(Original!F1509,8,1)</f>
        <v>A</v>
      </c>
      <c r="C1509" s="17">
        <f t="shared" si="115"/>
        <v>1</v>
      </c>
      <c r="D1509" s="18">
        <f>Original!G1509+1</f>
        <v>9</v>
      </c>
      <c r="E1509" s="18">
        <f>Original!H1509+1</f>
        <v>6</v>
      </c>
      <c r="F1509" s="18">
        <f>10-Original!I1509+1</f>
        <v>1</v>
      </c>
      <c r="G1509" s="18">
        <f>Original!J1509+1</f>
        <v>3</v>
      </c>
      <c r="H1509" s="18">
        <f>Original!K1509+1</f>
        <v>1</v>
      </c>
      <c r="I1509" s="18">
        <f>10-Original!L1509+1</f>
        <v>3</v>
      </c>
      <c r="J1509" s="4">
        <f t="shared" si="116"/>
        <v>3.8333333333333335</v>
      </c>
      <c r="K1509" s="18">
        <f>Original!M1509</f>
        <v>7</v>
      </c>
      <c r="L1509" s="20">
        <f>IF(RIGHT(Original!N1509,3)="â‚¬",LEFT(Original!N1509,(LEN(Original!N1509)-3)),Original!N1509)</f>
        <v>100</v>
      </c>
      <c r="M1509" s="21">
        <f t="shared" si="117"/>
        <v>100</v>
      </c>
      <c r="N1509" s="5">
        <f t="shared" si="118"/>
        <v>100</v>
      </c>
      <c r="O1509" s="5">
        <f t="shared" si="119"/>
        <v>100</v>
      </c>
      <c r="P1509" s="22" t="str">
        <f>IF(Original!O1509="mÃ¤nnlich","0",IF(Original!O1509="weiblich","1",""))</f>
        <v>1</v>
      </c>
      <c r="Q1509" s="22">
        <f>IFERROR(INDEX(Alter!$B$1:$B$7,MATCH(LEFT(Original!P1509,5),Alter!$A$1:$A$7,0)),"")</f>
        <v>3</v>
      </c>
      <c r="R1509" s="23">
        <f>IFERROR(INDEX(Abschluss!$B$1:$B$10,MATCH(Original!Q1509,Abschluss!$A$1:$A$10,0)),"")</f>
        <v>7</v>
      </c>
      <c r="S1509" s="23">
        <f>IFERROR(INDEX(Tätigkeit!$B$1:$B$10,MATCH(Original!R1509,Tätigkeit!$A$1:$A$10,0)),"")</f>
        <v>1</v>
      </c>
      <c r="T1509" s="23">
        <f>IFERROR(INDEX(Berufsfeld!$B$1:$B$16,MATCH(Original!S1509,Berufsfeld!$A$1:$A$16,0)),"")</f>
        <v>8</v>
      </c>
      <c r="U1509" s="23">
        <f>IFERROR(INDEX(Studium!$B$1:$B$11,MATCH(Original!T1509,Studium!$A$1:$A$11,0)),"")</f>
        <v>5</v>
      </c>
      <c r="V1509" s="24">
        <f>IFERROR(INDEX(Einkommen!$B$1:$B$17,MATCH(Original!U1509,Einkommen!$A$1:$A$17,0)),"")</f>
        <v>2</v>
      </c>
      <c r="W1509" s="24">
        <f>IF(Original!V1509="","",Original!V1509+1)</f>
        <v>4</v>
      </c>
      <c r="X1509" s="24">
        <f>IF(Original!W1509="","",Original!W1509+1)</f>
        <v>4</v>
      </c>
      <c r="Y1509" s="25">
        <f>IF(Original!X1509="ja",1,IF(Original!X1509="nein",0,""))</f>
        <v>1</v>
      </c>
      <c r="Z1509" s="25">
        <f>IF(Original!Y1509="ja",0,IF(Original!Y1509="nein",1,""))</f>
        <v>0</v>
      </c>
      <c r="AA1509" s="25">
        <f>IF(OR(Original!Z1509="Meine Meinung zu Amazon hat meine Entscheidung im ersten Teil des Fragebogens nicht beeinflusst.",neu!C1509=0),0,IF(AND(Original!Z1509="Ich habe mich wegen meiner Amazon-Vorbehalte im ersten Teil des Fragebogens fÃ¼r das Spenden entschieden.",neu!C1509=1),1,""))</f>
        <v>0</v>
      </c>
      <c r="AB1509" s="19"/>
    </row>
    <row r="1510" spans="1:28" x14ac:dyDescent="0.3">
      <c r="A1510" s="17">
        <f>IF(ISBLANK(Original!C1510),1,0)</f>
        <v>1</v>
      </c>
      <c r="B1510" s="2" t="str">
        <f>MID(Original!D1510,8,1)&amp;MID(Original!F1510,8,1)</f>
        <v>A</v>
      </c>
      <c r="C1510" s="17">
        <f t="shared" si="115"/>
        <v>1</v>
      </c>
      <c r="D1510" s="18">
        <f>Original!G1510+1</f>
        <v>7</v>
      </c>
      <c r="E1510" s="18">
        <f>Original!H1510+1</f>
        <v>3</v>
      </c>
      <c r="F1510" s="18">
        <f>10-Original!I1510+1</f>
        <v>3</v>
      </c>
      <c r="G1510" s="18">
        <f>Original!J1510+1</f>
        <v>5</v>
      </c>
      <c r="H1510" s="18">
        <f>Original!K1510+1</f>
        <v>4</v>
      </c>
      <c r="I1510" s="18">
        <f>10-Original!L1510+1</f>
        <v>6</v>
      </c>
      <c r="J1510" s="4">
        <f t="shared" si="116"/>
        <v>4.666666666666667</v>
      </c>
      <c r="K1510" s="18">
        <f>Original!M1510</f>
        <v>7</v>
      </c>
      <c r="L1510" s="20">
        <f>IF(RIGHT(Original!N1510,3)="â‚¬",LEFT(Original!N1510,(LEN(Original!N1510)-3)),Original!N1510)</f>
        <v>350</v>
      </c>
      <c r="M1510" s="21">
        <f t="shared" si="117"/>
        <v>350</v>
      </c>
      <c r="N1510" s="5">
        <f t="shared" si="118"/>
        <v>350</v>
      </c>
      <c r="O1510" s="5">
        <f t="shared" si="119"/>
        <v>350</v>
      </c>
      <c r="P1510" s="22" t="str">
        <f>IF(Original!O1510="mÃ¤nnlich","0",IF(Original!O1510="weiblich","1",""))</f>
        <v>0</v>
      </c>
      <c r="Q1510" s="22">
        <f>IFERROR(INDEX(Alter!$B$1:$B$7,MATCH(LEFT(Original!P1510,5),Alter!$A$1:$A$7,0)),"")</f>
        <v>3</v>
      </c>
      <c r="R1510" s="23">
        <f>IFERROR(INDEX(Abschluss!$B$1:$B$10,MATCH(Original!Q1510,Abschluss!$A$1:$A$10,0)),"")</f>
        <v>7</v>
      </c>
      <c r="S1510" s="23">
        <f>IFERROR(INDEX(Tätigkeit!$B$1:$B$10,MATCH(Original!R1510,Tätigkeit!$A$1:$A$10,0)),"")</f>
        <v>1</v>
      </c>
      <c r="T1510" s="23">
        <f>IFERROR(INDEX(Berufsfeld!$B$1:$B$16,MATCH(Original!S1510,Berufsfeld!$A$1:$A$16,0)),"")</f>
        <v>3</v>
      </c>
      <c r="U1510" s="23">
        <f>IFERROR(INDEX(Studium!$B$1:$B$11,MATCH(Original!T1510,Studium!$A$1:$A$11,0)),"")</f>
        <v>10</v>
      </c>
      <c r="V1510" s="24">
        <f>IFERROR(INDEX(Einkommen!$B$1:$B$17,MATCH(Original!U1510,Einkommen!$A$1:$A$17,0)),"")</f>
        <v>2</v>
      </c>
      <c r="W1510" s="24">
        <f>IF(Original!V1510="","",Original!V1510+1)</f>
        <v>5</v>
      </c>
      <c r="X1510" s="24">
        <f>IF(Original!W1510="","",Original!W1510+1)</f>
        <v>4</v>
      </c>
      <c r="Y1510" s="25">
        <f>IF(Original!X1510="ja",1,IF(Original!X1510="nein",0,""))</f>
        <v>1</v>
      </c>
      <c r="Z1510" s="25">
        <f>IF(Original!Y1510="ja",0,IF(Original!Y1510="nein",1,""))</f>
        <v>0</v>
      </c>
      <c r="AA1510" s="25">
        <f>IF(OR(Original!Z1510="Meine Meinung zu Amazon hat meine Entscheidung im ersten Teil des Fragebogens nicht beeinflusst.",neu!C1510=0),0,IF(AND(Original!Z1510="Ich habe mich wegen meiner Amazon-Vorbehalte im ersten Teil des Fragebogens fÃ¼r das Spenden entschieden.",neu!C1510=1),1,""))</f>
        <v>1</v>
      </c>
      <c r="AB1510" s="19"/>
    </row>
    <row r="1511" spans="1:28" x14ac:dyDescent="0.3">
      <c r="A1511" s="17">
        <f>IF(ISBLANK(Original!C1511),1,0)</f>
        <v>0</v>
      </c>
      <c r="B1511" s="2" t="str">
        <f>MID(Original!D1511,8,1)&amp;MID(Original!F1511,8,1)</f>
        <v>B</v>
      </c>
      <c r="C1511" s="17">
        <f t="shared" si="115"/>
        <v>0</v>
      </c>
      <c r="D1511" s="18">
        <f>Original!G1511+1</f>
        <v>6</v>
      </c>
      <c r="E1511" s="18">
        <f>Original!H1511+1</f>
        <v>4</v>
      </c>
      <c r="F1511" s="18">
        <f>10-Original!I1511+1</f>
        <v>3</v>
      </c>
      <c r="G1511" s="18">
        <f>Original!J1511+1</f>
        <v>6</v>
      </c>
      <c r="H1511" s="18">
        <f>Original!K1511+1</f>
        <v>4</v>
      </c>
      <c r="I1511" s="18">
        <f>10-Original!L1511+1</f>
        <v>4</v>
      </c>
      <c r="J1511" s="4">
        <f t="shared" si="116"/>
        <v>4.5</v>
      </c>
      <c r="K1511" s="18">
        <f>Original!M1511</f>
        <v>5</v>
      </c>
      <c r="L1511" s="20">
        <f>IF(RIGHT(Original!N1511,3)="â‚¬",LEFT(Original!N1511,(LEN(Original!N1511)-3)),Original!N1511)</f>
        <v>100</v>
      </c>
      <c r="M1511" s="21">
        <f t="shared" si="117"/>
        <v>100</v>
      </c>
      <c r="N1511" s="5">
        <f t="shared" si="118"/>
        <v>100</v>
      </c>
      <c r="O1511" s="5">
        <f t="shared" si="119"/>
        <v>100</v>
      </c>
      <c r="P1511" s="22" t="str">
        <f>IF(Original!O1511="mÃ¤nnlich","0",IF(Original!O1511="weiblich","1",""))</f>
        <v>1</v>
      </c>
      <c r="Q1511" s="22">
        <f>IFERROR(INDEX(Alter!$B$1:$B$7,MATCH(LEFT(Original!P1511,5),Alter!$A$1:$A$7,0)),"")</f>
        <v>3</v>
      </c>
      <c r="R1511" s="23">
        <f>IFERROR(INDEX(Abschluss!$B$1:$B$10,MATCH(Original!Q1511,Abschluss!$A$1:$A$10,0)),"")</f>
        <v>4</v>
      </c>
      <c r="S1511" s="23">
        <f>IFERROR(INDEX(Tätigkeit!$B$1:$B$10,MATCH(Original!R1511,Tätigkeit!$A$1:$A$10,0)),"")</f>
        <v>1</v>
      </c>
      <c r="T1511" s="23">
        <f>IFERROR(INDEX(Berufsfeld!$B$1:$B$16,MATCH(Original!S1511,Berufsfeld!$A$1:$A$16,0)),"")</f>
        <v>1</v>
      </c>
      <c r="U1511" s="23">
        <f>IFERROR(INDEX(Studium!$B$1:$B$11,MATCH(Original!T1511,Studium!$A$1:$A$11,0)),"")</f>
        <v>7</v>
      </c>
      <c r="V1511" s="24">
        <f>IFERROR(INDEX(Einkommen!$B$1:$B$17,MATCH(Original!U1511,Einkommen!$A$1:$A$17,0)),"")</f>
        <v>2</v>
      </c>
      <c r="W1511" s="24">
        <f>IF(Original!V1511="","",Original!V1511+1)</f>
        <v>2</v>
      </c>
      <c r="X1511" s="24">
        <f>IF(Original!W1511="","",Original!W1511+1)</f>
        <v>4</v>
      </c>
      <c r="Y1511" s="25">
        <f>IF(Original!X1511="ja",1,IF(Original!X1511="nein",0,""))</f>
        <v>1</v>
      </c>
      <c r="Z1511" s="25">
        <f>IF(Original!Y1511="ja",0,IF(Original!Y1511="nein",1,""))</f>
        <v>0</v>
      </c>
      <c r="AA1511" s="25">
        <f>IF(OR(Original!Z1511="Meine Meinung zu Amazon hat meine Entscheidung im ersten Teil des Fragebogens nicht beeinflusst.",neu!C1511=0),0,IF(AND(Original!Z1511="Ich habe mich wegen meiner Amazon-Vorbehalte im ersten Teil des Fragebogens fÃ¼r das Spenden entschieden.",neu!C1511=1),1,""))</f>
        <v>0</v>
      </c>
      <c r="AB1511" s="19"/>
    </row>
    <row r="1512" spans="1:28" x14ac:dyDescent="0.3">
      <c r="A1512" s="17">
        <f>IF(ISBLANK(Original!C1512),1,0)</f>
        <v>1</v>
      </c>
      <c r="B1512" s="2" t="str">
        <f>MID(Original!D1512,8,1)&amp;MID(Original!F1512,8,1)</f>
        <v>B</v>
      </c>
      <c r="C1512" s="17">
        <f t="shared" si="115"/>
        <v>0</v>
      </c>
      <c r="D1512" s="18">
        <f>Original!G1512+1</f>
        <v>7</v>
      </c>
      <c r="E1512" s="18">
        <f>Original!H1512+1</f>
        <v>3</v>
      </c>
      <c r="F1512" s="18">
        <f>10-Original!I1512+1</f>
        <v>3</v>
      </c>
      <c r="G1512" s="18">
        <f>Original!J1512+1</f>
        <v>7</v>
      </c>
      <c r="H1512" s="18">
        <f>Original!K1512+1</f>
        <v>7</v>
      </c>
      <c r="I1512" s="18">
        <f>10-Original!L1512+1</f>
        <v>7</v>
      </c>
      <c r="J1512" s="4">
        <f t="shared" si="116"/>
        <v>5.666666666666667</v>
      </c>
      <c r="K1512" s="18">
        <f>Original!M1512</f>
        <v>2</v>
      </c>
      <c r="L1512" s="20" t="str">
        <f>IF(RIGHT(Original!N1512,3)="â‚¬",LEFT(Original!N1512,(LEN(Original!N1512)-3)),Original!N1512)</f>
        <v>vermutlich 0</v>
      </c>
      <c r="M1512" s="21" t="str">
        <f t="shared" si="117"/>
        <v>vermutlich 0</v>
      </c>
      <c r="N1512" s="5">
        <v>0</v>
      </c>
      <c r="O1512" s="5">
        <f t="shared" si="119"/>
        <v>0</v>
      </c>
      <c r="P1512" s="22" t="str">
        <f>IF(Original!O1512="mÃ¤nnlich","0",IF(Original!O1512="weiblich","1",""))</f>
        <v>0</v>
      </c>
      <c r="Q1512" s="22">
        <f>IFERROR(INDEX(Alter!$B$1:$B$7,MATCH(LEFT(Original!P1512,5),Alter!$A$1:$A$7,0)),"")</f>
        <v>2</v>
      </c>
      <c r="R1512" s="23">
        <f>IFERROR(INDEX(Abschluss!$B$1:$B$10,MATCH(Original!Q1512,Abschluss!$A$1:$A$10,0)),"")</f>
        <v>7</v>
      </c>
      <c r="S1512" s="23">
        <f>IFERROR(INDEX(Tätigkeit!$B$1:$B$10,MATCH(Original!R1512,Tätigkeit!$A$1:$A$10,0)),"")</f>
        <v>1</v>
      </c>
      <c r="T1512" s="23" t="str">
        <f>IFERROR(INDEX(Berufsfeld!$B$1:$B$16,MATCH(Original!S1512,Berufsfeld!$A$1:$A$16,0)),"")</f>
        <v/>
      </c>
      <c r="U1512" s="23">
        <f>IFERROR(INDEX(Studium!$B$1:$B$11,MATCH(Original!T1512,Studium!$A$1:$A$11,0)),"")</f>
        <v>2</v>
      </c>
      <c r="V1512" s="24">
        <f>IFERROR(INDEX(Einkommen!$B$1:$B$17,MATCH(Original!U1512,Einkommen!$A$1:$A$17,0)),"")</f>
        <v>2</v>
      </c>
      <c r="W1512" s="24">
        <f>IF(Original!V1512="","",Original!V1512+1)</f>
        <v>3</v>
      </c>
      <c r="X1512" s="24">
        <f>IF(Original!W1512="","",Original!W1512+1)</f>
        <v>5</v>
      </c>
      <c r="Y1512" s="25">
        <f>IF(Original!X1512="ja",1,IF(Original!X1512="nein",0,""))</f>
        <v>0</v>
      </c>
      <c r="Z1512" s="25">
        <f>IF(Original!Y1512="ja",0,IF(Original!Y1512="nein",1,""))</f>
        <v>1</v>
      </c>
      <c r="AA1512" s="25">
        <f>IF(OR(Original!Z1512="Meine Meinung zu Amazon hat meine Entscheidung im ersten Teil des Fragebogens nicht beeinflusst.",neu!C1512=0),0,IF(AND(Original!Z1512="Ich habe mich wegen meiner Amazon-Vorbehalte im ersten Teil des Fragebogens fÃ¼r das Spenden entschieden.",neu!C1512=1),1,""))</f>
        <v>0</v>
      </c>
      <c r="AB1512" s="19"/>
    </row>
    <row r="1513" spans="1:28" x14ac:dyDescent="0.3">
      <c r="A1513" s="17">
        <f>IF(ISBLANK(Original!C1513),1,0)</f>
        <v>1</v>
      </c>
      <c r="B1513" s="2" t="str">
        <f>MID(Original!D1513,8,1)&amp;MID(Original!F1513,8,1)</f>
        <v>B</v>
      </c>
      <c r="C1513" s="17">
        <f t="shared" si="115"/>
        <v>0</v>
      </c>
      <c r="D1513" s="18">
        <f>Original!G1513+1</f>
        <v>5</v>
      </c>
      <c r="E1513" s="18">
        <f>Original!H1513+1</f>
        <v>2</v>
      </c>
      <c r="F1513" s="18">
        <f>10-Original!I1513+1</f>
        <v>3</v>
      </c>
      <c r="G1513" s="18">
        <f>Original!J1513+1</f>
        <v>2</v>
      </c>
      <c r="H1513" s="18">
        <f>Original!K1513+1</f>
        <v>1</v>
      </c>
      <c r="I1513" s="18">
        <f>10-Original!L1513+1</f>
        <v>2</v>
      </c>
      <c r="J1513" s="4">
        <f t="shared" si="116"/>
        <v>2.5</v>
      </c>
      <c r="K1513" s="18">
        <f>Original!M1513</f>
        <v>1</v>
      </c>
      <c r="L1513" s="20">
        <f>IF(RIGHT(Original!N1513,3)="â‚¬",LEFT(Original!N1513,(LEN(Original!N1513)-3)),Original!N1513)</f>
        <v>0</v>
      </c>
      <c r="M1513" s="21">
        <f t="shared" si="117"/>
        <v>0</v>
      </c>
      <c r="N1513" s="5">
        <f t="shared" si="118"/>
        <v>0</v>
      </c>
      <c r="O1513" s="5">
        <f t="shared" si="119"/>
        <v>0</v>
      </c>
      <c r="P1513" s="22" t="str">
        <f>IF(Original!O1513="mÃ¤nnlich","0",IF(Original!O1513="weiblich","1",""))</f>
        <v>1</v>
      </c>
      <c r="Q1513" s="22">
        <f>IFERROR(INDEX(Alter!$B$1:$B$7,MATCH(LEFT(Original!P1513,5),Alter!$A$1:$A$7,0)),"")</f>
        <v>2</v>
      </c>
      <c r="R1513" s="23">
        <f>IFERROR(INDEX(Abschluss!$B$1:$B$10,MATCH(Original!Q1513,Abschluss!$A$1:$A$10,0)),"")</f>
        <v>4</v>
      </c>
      <c r="S1513" s="23">
        <f>IFERROR(INDEX(Tätigkeit!$B$1:$B$10,MATCH(Original!R1513,Tätigkeit!$A$1:$A$10,0)),"")</f>
        <v>1</v>
      </c>
      <c r="T1513" s="23">
        <f>IFERROR(INDEX(Berufsfeld!$B$1:$B$16,MATCH(Original!S1513,Berufsfeld!$A$1:$A$16,0)),"")</f>
        <v>11</v>
      </c>
      <c r="U1513" s="23">
        <f>IFERROR(INDEX(Studium!$B$1:$B$11,MATCH(Original!T1513,Studium!$A$1:$A$11,0)),"")</f>
        <v>4</v>
      </c>
      <c r="V1513" s="24">
        <f>IFERROR(INDEX(Einkommen!$B$1:$B$17,MATCH(Original!U1513,Einkommen!$A$1:$A$17,0)),"")</f>
        <v>1</v>
      </c>
      <c r="W1513" s="24">
        <f>IF(Original!V1513="","",Original!V1513+1)</f>
        <v>2</v>
      </c>
      <c r="X1513" s="24">
        <f>IF(Original!W1513="","",Original!W1513+1)</f>
        <v>2</v>
      </c>
      <c r="Y1513" s="25">
        <f>IF(Original!X1513="ja",1,IF(Original!X1513="nein",0,""))</f>
        <v>1</v>
      </c>
      <c r="Z1513" s="25">
        <f>IF(Original!Y1513="ja",0,IF(Original!Y1513="nein",1,""))</f>
        <v>0</v>
      </c>
      <c r="AA1513" s="25">
        <f>IF(OR(Original!Z1513="Meine Meinung zu Amazon hat meine Entscheidung im ersten Teil des Fragebogens nicht beeinflusst.",neu!C1513=0),0,IF(AND(Original!Z1513="Ich habe mich wegen meiner Amazon-Vorbehalte im ersten Teil des Fragebogens fÃ¼r das Spenden entschieden.",neu!C1513=1),1,""))</f>
        <v>0</v>
      </c>
      <c r="AB1513" s="19"/>
    </row>
    <row r="1514" spans="1:28" x14ac:dyDescent="0.3">
      <c r="A1514" s="17">
        <f>IF(ISBLANK(Original!C1514),1,0)</f>
        <v>0</v>
      </c>
      <c r="B1514" s="2" t="str">
        <f>MID(Original!D1514,8,1)&amp;MID(Original!F1514,8,1)</f>
        <v>A</v>
      </c>
      <c r="C1514" s="17">
        <f t="shared" si="115"/>
        <v>1</v>
      </c>
      <c r="D1514" s="18">
        <f>Original!G1514+1</f>
        <v>7</v>
      </c>
      <c r="E1514" s="18">
        <f>Original!H1514+1</f>
        <v>4</v>
      </c>
      <c r="F1514" s="18">
        <f>10-Original!I1514+1</f>
        <v>4</v>
      </c>
      <c r="G1514" s="18">
        <f>Original!J1514+1</f>
        <v>6</v>
      </c>
      <c r="H1514" s="18">
        <f>Original!K1514+1</f>
        <v>3</v>
      </c>
      <c r="I1514" s="18">
        <f>10-Original!L1514+1</f>
        <v>6</v>
      </c>
      <c r="J1514" s="4">
        <f t="shared" si="116"/>
        <v>5</v>
      </c>
      <c r="K1514" s="18">
        <f>Original!M1514</f>
        <v>8</v>
      </c>
      <c r="L1514" s="20">
        <f>IF(RIGHT(Original!N1514,3)="â‚¬",LEFT(Original!N1514,(LEN(Original!N1514)-3)),Original!N1514)</f>
        <v>200</v>
      </c>
      <c r="M1514" s="21">
        <f t="shared" si="117"/>
        <v>200</v>
      </c>
      <c r="N1514" s="5">
        <f t="shared" si="118"/>
        <v>200</v>
      </c>
      <c r="O1514" s="5">
        <f t="shared" si="119"/>
        <v>200</v>
      </c>
      <c r="P1514" s="22" t="str">
        <f>IF(Original!O1514="mÃ¤nnlich","0",IF(Original!O1514="weiblich","1",""))</f>
        <v>0</v>
      </c>
      <c r="Q1514" s="22">
        <f>IFERROR(INDEX(Alter!$B$1:$B$7,MATCH(LEFT(Original!P1514,5),Alter!$A$1:$A$7,0)),"")</f>
        <v>3</v>
      </c>
      <c r="R1514" s="23">
        <f>IFERROR(INDEX(Abschluss!$B$1:$B$10,MATCH(Original!Q1514,Abschluss!$A$1:$A$10,0)),"")</f>
        <v>8</v>
      </c>
      <c r="S1514" s="23">
        <f>IFERROR(INDEX(Tätigkeit!$B$1:$B$10,MATCH(Original!R1514,Tätigkeit!$A$1:$A$10,0)),"")</f>
        <v>2</v>
      </c>
      <c r="T1514" s="23">
        <f>IFERROR(INDEX(Berufsfeld!$B$1:$B$16,MATCH(Original!S1514,Berufsfeld!$A$1:$A$16,0)),"")</f>
        <v>12</v>
      </c>
      <c r="U1514" s="23">
        <f>IFERROR(INDEX(Studium!$B$1:$B$11,MATCH(Original!T1514,Studium!$A$1:$A$11,0)),"")</f>
        <v>1</v>
      </c>
      <c r="V1514" s="24">
        <f>IFERROR(INDEX(Einkommen!$B$1:$B$17,MATCH(Original!U1514,Einkommen!$A$1:$A$17,0)),"")</f>
        <v>5</v>
      </c>
      <c r="W1514" s="24">
        <f>IF(Original!V1514="","",Original!V1514+1)</f>
        <v>4</v>
      </c>
      <c r="X1514" s="24">
        <f>IF(Original!W1514="","",Original!W1514+1)</f>
        <v>2</v>
      </c>
      <c r="Y1514" s="25">
        <f>IF(Original!X1514="ja",1,IF(Original!X1514="nein",0,""))</f>
        <v>1</v>
      </c>
      <c r="Z1514" s="25">
        <f>IF(Original!Y1514="ja",0,IF(Original!Y1514="nein",1,""))</f>
        <v>0</v>
      </c>
      <c r="AA1514" s="25">
        <f>IF(OR(Original!Z1514="Meine Meinung zu Amazon hat meine Entscheidung im ersten Teil des Fragebogens nicht beeinflusst.",neu!C1514=0),0,IF(AND(Original!Z1514="Ich habe mich wegen meiner Amazon-Vorbehalte im ersten Teil des Fragebogens fÃ¼r das Spenden entschieden.",neu!C1514=1),1,""))</f>
        <v>0</v>
      </c>
      <c r="AB1514" s="19"/>
    </row>
    <row r="1515" spans="1:28" x14ac:dyDescent="0.3">
      <c r="A1515" s="17">
        <f>IF(ISBLANK(Original!C1515),1,0)</f>
        <v>1</v>
      </c>
      <c r="B1515" s="2" t="str">
        <f>MID(Original!D1515,8,1)&amp;MID(Original!F1515,8,1)</f>
        <v>A</v>
      </c>
      <c r="C1515" s="17">
        <f t="shared" si="115"/>
        <v>1</v>
      </c>
      <c r="D1515" s="18">
        <f>Original!G1515+1</f>
        <v>2</v>
      </c>
      <c r="E1515" s="18">
        <f>Original!H1515+1</f>
        <v>3</v>
      </c>
      <c r="F1515" s="18">
        <f>10-Original!I1515+1</f>
        <v>9</v>
      </c>
      <c r="G1515" s="18">
        <f>Original!J1515+1</f>
        <v>2</v>
      </c>
      <c r="H1515" s="18">
        <f>Original!K1515+1</f>
        <v>1</v>
      </c>
      <c r="I1515" s="18">
        <f>10-Original!L1515+1</f>
        <v>2</v>
      </c>
      <c r="J1515" s="4">
        <f t="shared" si="116"/>
        <v>3.1666666666666665</v>
      </c>
      <c r="K1515" s="18">
        <f>Original!M1515</f>
        <v>6</v>
      </c>
      <c r="L1515" s="20">
        <f>IF(RIGHT(Original!N1515,3)="â‚¬",LEFT(Original!N1515,(LEN(Original!N1515)-3)),Original!N1515)</f>
        <v>50</v>
      </c>
      <c r="M1515" s="21">
        <f t="shared" si="117"/>
        <v>50</v>
      </c>
      <c r="N1515" s="5">
        <f t="shared" si="118"/>
        <v>50</v>
      </c>
      <c r="O1515" s="5">
        <f t="shared" si="119"/>
        <v>50</v>
      </c>
      <c r="P1515" s="22" t="str">
        <f>IF(Original!O1515="mÃ¤nnlich","0",IF(Original!O1515="weiblich","1",""))</f>
        <v>1</v>
      </c>
      <c r="Q1515" s="22">
        <f>IFERROR(INDEX(Alter!$B$1:$B$7,MATCH(LEFT(Original!P1515,5),Alter!$A$1:$A$7,0)),"")</f>
        <v>2</v>
      </c>
      <c r="R1515" s="23">
        <f>IFERROR(INDEX(Abschluss!$B$1:$B$10,MATCH(Original!Q1515,Abschluss!$A$1:$A$10,0)),"")</f>
        <v>4</v>
      </c>
      <c r="S1515" s="23">
        <f>IFERROR(INDEX(Tätigkeit!$B$1:$B$10,MATCH(Original!R1515,Tätigkeit!$A$1:$A$10,0)),"")</f>
        <v>1</v>
      </c>
      <c r="T1515" s="23" t="str">
        <f>IFERROR(INDEX(Berufsfeld!$B$1:$B$16,MATCH(Original!S1515,Berufsfeld!$A$1:$A$16,0)),"")</f>
        <v/>
      </c>
      <c r="U1515" s="23">
        <f>IFERROR(INDEX(Studium!$B$1:$B$11,MATCH(Original!T1515,Studium!$A$1:$A$11,0)),"")</f>
        <v>5</v>
      </c>
      <c r="V1515" s="24">
        <f>IFERROR(INDEX(Einkommen!$B$1:$B$17,MATCH(Original!U1515,Einkommen!$A$1:$A$17,0)),"")</f>
        <v>1</v>
      </c>
      <c r="W1515" s="24">
        <f>IF(Original!V1515="","",Original!V1515+1)</f>
        <v>4</v>
      </c>
      <c r="X1515" s="24">
        <f>IF(Original!W1515="","",Original!W1515+1)</f>
        <v>2</v>
      </c>
      <c r="Y1515" s="25">
        <f>IF(Original!X1515="ja",1,IF(Original!X1515="nein",0,""))</f>
        <v>1</v>
      </c>
      <c r="Z1515" s="25">
        <f>IF(Original!Y1515="ja",0,IF(Original!Y1515="nein",1,""))</f>
        <v>0</v>
      </c>
      <c r="AA1515" s="25">
        <f>IF(OR(Original!Z1515="Meine Meinung zu Amazon hat meine Entscheidung im ersten Teil des Fragebogens nicht beeinflusst.",neu!C1515=0),0,IF(AND(Original!Z1515="Ich habe mich wegen meiner Amazon-Vorbehalte im ersten Teil des Fragebogens fÃ¼r das Spenden entschieden.",neu!C1515=1),1,""))</f>
        <v>0</v>
      </c>
      <c r="AB1515" s="19"/>
    </row>
    <row r="1516" spans="1:28" x14ac:dyDescent="0.3">
      <c r="A1516" s="17">
        <f>IF(ISBLANK(Original!C1516),1,0)</f>
        <v>1</v>
      </c>
      <c r="B1516" s="2" t="str">
        <f>MID(Original!D1516,8,1)&amp;MID(Original!F1516,8,1)</f>
        <v>B</v>
      </c>
      <c r="C1516" s="17">
        <f t="shared" si="115"/>
        <v>0</v>
      </c>
      <c r="D1516" s="18">
        <f>Original!G1516+1</f>
        <v>4</v>
      </c>
      <c r="E1516" s="18">
        <f>Original!H1516+1</f>
        <v>6</v>
      </c>
      <c r="F1516" s="18">
        <f>10-Original!I1516+1</f>
        <v>4</v>
      </c>
      <c r="G1516" s="18">
        <f>Original!J1516+1</f>
        <v>5</v>
      </c>
      <c r="H1516" s="18">
        <f>Original!K1516+1</f>
        <v>3</v>
      </c>
      <c r="I1516" s="18">
        <f>10-Original!L1516+1</f>
        <v>4</v>
      </c>
      <c r="J1516" s="4">
        <f t="shared" si="116"/>
        <v>4.333333333333333</v>
      </c>
      <c r="K1516" s="18">
        <f>Original!M1516</f>
        <v>10</v>
      </c>
      <c r="L1516" s="20">
        <f>IF(RIGHT(Original!N1516,3)="â‚¬",LEFT(Original!N1516,(LEN(Original!N1516)-3)),Original!N1516)</f>
        <v>180</v>
      </c>
      <c r="M1516" s="21">
        <f t="shared" si="117"/>
        <v>180</v>
      </c>
      <c r="N1516" s="5">
        <f t="shared" si="118"/>
        <v>180</v>
      </c>
      <c r="O1516" s="5">
        <f t="shared" si="119"/>
        <v>180</v>
      </c>
      <c r="P1516" s="22" t="str">
        <f>IF(Original!O1516="mÃ¤nnlich","0",IF(Original!O1516="weiblich","1",""))</f>
        <v>1</v>
      </c>
      <c r="Q1516" s="22">
        <f>IFERROR(INDEX(Alter!$B$1:$B$7,MATCH(LEFT(Original!P1516,5),Alter!$A$1:$A$7,0)),"")</f>
        <v>3</v>
      </c>
      <c r="R1516" s="23">
        <f>IFERROR(INDEX(Abschluss!$B$1:$B$10,MATCH(Original!Q1516,Abschluss!$A$1:$A$10,0)),"")</f>
        <v>3</v>
      </c>
      <c r="S1516" s="23">
        <f>IFERROR(INDEX(Tätigkeit!$B$1:$B$10,MATCH(Original!R1516,Tätigkeit!$A$1:$A$10,0)),"")</f>
        <v>2</v>
      </c>
      <c r="T1516" s="23">
        <f>IFERROR(INDEX(Berufsfeld!$B$1:$B$16,MATCH(Original!S1516,Berufsfeld!$A$1:$A$16,0)),"")</f>
        <v>4</v>
      </c>
      <c r="U1516" s="23">
        <f>IFERROR(INDEX(Studium!$B$1:$B$11,MATCH(Original!T1516,Studium!$A$1:$A$11,0)),"")</f>
        <v>1</v>
      </c>
      <c r="V1516" s="24">
        <f>IFERROR(INDEX(Einkommen!$B$1:$B$17,MATCH(Original!U1516,Einkommen!$A$1:$A$17,0)),"")</f>
        <v>4</v>
      </c>
      <c r="W1516" s="24">
        <f>IF(Original!V1516="","",Original!V1516+1)</f>
        <v>2</v>
      </c>
      <c r="X1516" s="24">
        <f>IF(Original!W1516="","",Original!W1516+1)</f>
        <v>3</v>
      </c>
      <c r="Y1516" s="25">
        <f>IF(Original!X1516="ja",1,IF(Original!X1516="nein",0,""))</f>
        <v>1</v>
      </c>
      <c r="Z1516" s="25">
        <f>IF(Original!Y1516="ja",0,IF(Original!Y1516="nein",1,""))</f>
        <v>0</v>
      </c>
      <c r="AA1516" s="25">
        <f>IF(OR(Original!Z1516="Meine Meinung zu Amazon hat meine Entscheidung im ersten Teil des Fragebogens nicht beeinflusst.",neu!C1516=0),0,IF(AND(Original!Z1516="Ich habe mich wegen meiner Amazon-Vorbehalte im ersten Teil des Fragebogens fÃ¼r das Spenden entschieden.",neu!C1516=1),1,""))</f>
        <v>0</v>
      </c>
      <c r="AB1516" s="19"/>
    </row>
    <row r="1517" spans="1:28" x14ac:dyDescent="0.3">
      <c r="A1517" s="17">
        <f>IF(ISBLANK(Original!C1517),1,0)</f>
        <v>0</v>
      </c>
      <c r="B1517" s="2" t="str">
        <f>MID(Original!D1517,8,1)&amp;MID(Original!F1517,8,1)</f>
        <v>A</v>
      </c>
      <c r="C1517" s="17">
        <f t="shared" si="115"/>
        <v>1</v>
      </c>
      <c r="D1517" s="18">
        <f>Original!G1517+1</f>
        <v>3</v>
      </c>
      <c r="E1517" s="18">
        <f>Original!H1517+1</f>
        <v>5</v>
      </c>
      <c r="F1517" s="18">
        <f>10-Original!I1517+1</f>
        <v>9</v>
      </c>
      <c r="G1517" s="18">
        <f>Original!J1517+1</f>
        <v>3</v>
      </c>
      <c r="H1517" s="18">
        <f>Original!K1517+1</f>
        <v>4</v>
      </c>
      <c r="I1517" s="18">
        <f>10-Original!L1517+1</f>
        <v>3</v>
      </c>
      <c r="J1517" s="4">
        <f t="shared" si="116"/>
        <v>4.5</v>
      </c>
      <c r="K1517" s="18">
        <f>Original!M1517</f>
        <v>10</v>
      </c>
      <c r="L1517" s="20" t="str">
        <f>IF(RIGHT(Original!N1517,3)="â‚¬",LEFT(Original!N1517,(LEN(Original!N1517)-3)),Original!N1517)</f>
        <v>50</v>
      </c>
      <c r="M1517" s="21" t="str">
        <f t="shared" si="117"/>
        <v>50</v>
      </c>
      <c r="N1517" s="5" t="str">
        <f t="shared" si="118"/>
        <v>50</v>
      </c>
      <c r="O1517" s="5">
        <f t="shared" si="119"/>
        <v>50</v>
      </c>
      <c r="P1517" s="22" t="str">
        <f>IF(Original!O1517="mÃ¤nnlich","0",IF(Original!O1517="weiblich","1",""))</f>
        <v>1</v>
      </c>
      <c r="Q1517" s="22">
        <f>IFERROR(INDEX(Alter!$B$1:$B$7,MATCH(LEFT(Original!P1517,5),Alter!$A$1:$A$7,0)),"")</f>
        <v>2</v>
      </c>
      <c r="R1517" s="23">
        <f>IFERROR(INDEX(Abschluss!$B$1:$B$10,MATCH(Original!Q1517,Abschluss!$A$1:$A$10,0)),"")</f>
        <v>4</v>
      </c>
      <c r="S1517" s="23">
        <f>IFERROR(INDEX(Tätigkeit!$B$1:$B$10,MATCH(Original!R1517,Tätigkeit!$A$1:$A$10,0)),"")</f>
        <v>1</v>
      </c>
      <c r="T1517" s="23">
        <f>IFERROR(INDEX(Berufsfeld!$B$1:$B$16,MATCH(Original!S1517,Berufsfeld!$A$1:$A$16,0)),"")</f>
        <v>4</v>
      </c>
      <c r="U1517" s="23" t="str">
        <f>IFERROR(INDEX(Studium!$B$1:$B$11,MATCH(Original!T1517,Studium!$A$1:$A$11,0)),"")</f>
        <v/>
      </c>
      <c r="V1517" s="24">
        <f>IFERROR(INDEX(Einkommen!$B$1:$B$17,MATCH(Original!U1517,Einkommen!$A$1:$A$17,0)),"")</f>
        <v>3</v>
      </c>
      <c r="W1517" s="24">
        <f>IF(Original!V1517="","",Original!V1517+1)</f>
        <v>3</v>
      </c>
      <c r="X1517" s="24">
        <f>IF(Original!W1517="","",Original!W1517+1)</f>
        <v>2</v>
      </c>
      <c r="Y1517" s="25">
        <f>IF(Original!X1517="ja",1,IF(Original!X1517="nein",0,""))</f>
        <v>1</v>
      </c>
      <c r="Z1517" s="25">
        <f>IF(Original!Y1517="ja",0,IF(Original!Y1517="nein",1,""))</f>
        <v>0</v>
      </c>
      <c r="AA1517" s="25">
        <f>IF(OR(Original!Z1517="Meine Meinung zu Amazon hat meine Entscheidung im ersten Teil des Fragebogens nicht beeinflusst.",neu!C1517=0),0,IF(AND(Original!Z1517="Ich habe mich wegen meiner Amazon-Vorbehalte im ersten Teil des Fragebogens fÃ¼r das Spenden entschieden.",neu!C1517=1),1,""))</f>
        <v>0</v>
      </c>
      <c r="AB1517" s="19"/>
    </row>
    <row r="1518" spans="1:28" x14ac:dyDescent="0.3">
      <c r="A1518" s="17">
        <f>IF(ISBLANK(Original!C1518),1,0)</f>
        <v>0</v>
      </c>
      <c r="B1518" s="2" t="str">
        <f>MID(Original!D1518,8,1)&amp;MID(Original!F1518,8,1)</f>
        <v>B</v>
      </c>
      <c r="C1518" s="17">
        <f t="shared" si="115"/>
        <v>0</v>
      </c>
      <c r="D1518" s="18">
        <f>Original!G1518+1</f>
        <v>3</v>
      </c>
      <c r="E1518" s="18">
        <f>Original!H1518+1</f>
        <v>5</v>
      </c>
      <c r="F1518" s="18">
        <f>10-Original!I1518+1</f>
        <v>5</v>
      </c>
      <c r="G1518" s="18">
        <f>Original!J1518+1</f>
        <v>5</v>
      </c>
      <c r="H1518" s="18">
        <f>Original!K1518+1</f>
        <v>6</v>
      </c>
      <c r="I1518" s="18">
        <f>10-Original!L1518+1</f>
        <v>6</v>
      </c>
      <c r="J1518" s="4">
        <f t="shared" si="116"/>
        <v>5</v>
      </c>
      <c r="K1518" s="18">
        <f>Original!M1518</f>
        <v>3</v>
      </c>
      <c r="L1518" s="20">
        <f>IF(RIGHT(Original!N1518,3)="â‚¬",LEFT(Original!N1518,(LEN(Original!N1518)-3)),Original!N1518)</f>
        <v>10</v>
      </c>
      <c r="M1518" s="21">
        <f t="shared" si="117"/>
        <v>10</v>
      </c>
      <c r="N1518" s="5">
        <f t="shared" si="118"/>
        <v>10</v>
      </c>
      <c r="O1518" s="5">
        <f t="shared" si="119"/>
        <v>10</v>
      </c>
      <c r="P1518" s="22" t="str">
        <f>IF(Original!O1518="mÃ¤nnlich","0",IF(Original!O1518="weiblich","1",""))</f>
        <v>1</v>
      </c>
      <c r="Q1518" s="22">
        <f>IFERROR(INDEX(Alter!$B$1:$B$7,MATCH(LEFT(Original!P1518,5),Alter!$A$1:$A$7,0)),"")</f>
        <v>3</v>
      </c>
      <c r="R1518" s="23">
        <f>IFERROR(INDEX(Abschluss!$B$1:$B$10,MATCH(Original!Q1518,Abschluss!$A$1:$A$10,0)),"")</f>
        <v>8</v>
      </c>
      <c r="S1518" s="23">
        <f>IFERROR(INDEX(Tätigkeit!$B$1:$B$10,MATCH(Original!R1518,Tätigkeit!$A$1:$A$10,0)),"")</f>
        <v>7</v>
      </c>
      <c r="T1518" s="23">
        <f>IFERROR(INDEX(Berufsfeld!$B$1:$B$16,MATCH(Original!S1518,Berufsfeld!$A$1:$A$16,0)),"")</f>
        <v>2</v>
      </c>
      <c r="U1518" s="23">
        <f>IFERROR(INDEX(Studium!$B$1:$B$11,MATCH(Original!T1518,Studium!$A$1:$A$11,0)),"")</f>
        <v>1</v>
      </c>
      <c r="V1518" s="24">
        <f>IFERROR(INDEX(Einkommen!$B$1:$B$17,MATCH(Original!U1518,Einkommen!$A$1:$A$17,0)),"")</f>
        <v>1</v>
      </c>
      <c r="W1518" s="24">
        <f>IF(Original!V1518="","",Original!V1518+1)</f>
        <v>3</v>
      </c>
      <c r="X1518" s="24">
        <f>IF(Original!W1518="","",Original!W1518+1)</f>
        <v>3</v>
      </c>
      <c r="Y1518" s="25">
        <f>IF(Original!X1518="ja",1,IF(Original!X1518="nein",0,""))</f>
        <v>1</v>
      </c>
      <c r="Z1518" s="25">
        <f>IF(Original!Y1518="ja",0,IF(Original!Y1518="nein",1,""))</f>
        <v>0</v>
      </c>
      <c r="AA1518" s="25">
        <f>IF(OR(Original!Z1518="Meine Meinung zu Amazon hat meine Entscheidung im ersten Teil des Fragebogens nicht beeinflusst.",neu!C1518=0),0,IF(AND(Original!Z1518="Ich habe mich wegen meiner Amazon-Vorbehalte im ersten Teil des Fragebogens fÃ¼r das Spenden entschieden.",neu!C1518=1),1,""))</f>
        <v>0</v>
      </c>
      <c r="AB1518" s="19"/>
    </row>
    <row r="1519" spans="1:28" x14ac:dyDescent="0.3">
      <c r="A1519" s="17">
        <f>IF(ISBLANK(Original!C1519),1,0)</f>
        <v>1</v>
      </c>
      <c r="B1519" s="2" t="str">
        <f>MID(Original!D1519,8,1)&amp;MID(Original!F1519,8,1)</f>
        <v>B</v>
      </c>
      <c r="C1519" s="17">
        <f t="shared" si="115"/>
        <v>0</v>
      </c>
      <c r="D1519" s="18">
        <f>Original!G1519+1</f>
        <v>6</v>
      </c>
      <c r="E1519" s="18">
        <f>Original!H1519+1</f>
        <v>1</v>
      </c>
      <c r="F1519" s="18">
        <f>10-Original!I1519+1</f>
        <v>11</v>
      </c>
      <c r="G1519" s="18">
        <f>Original!J1519+1</f>
        <v>6</v>
      </c>
      <c r="H1519" s="18">
        <f>Original!K1519+1</f>
        <v>1</v>
      </c>
      <c r="I1519" s="18">
        <f>10-Original!L1519+1</f>
        <v>1</v>
      </c>
      <c r="J1519" s="4">
        <f t="shared" si="116"/>
        <v>4.333333333333333</v>
      </c>
      <c r="K1519" s="18">
        <f>Original!M1519</f>
        <v>10</v>
      </c>
      <c r="L1519" s="20">
        <f>IF(RIGHT(Original!N1519,3)="â‚¬",LEFT(Original!N1519,(LEN(Original!N1519)-3)),Original!N1519)</f>
        <v>0</v>
      </c>
      <c r="M1519" s="21">
        <f t="shared" si="117"/>
        <v>0</v>
      </c>
      <c r="N1519" s="5">
        <f t="shared" si="118"/>
        <v>0</v>
      </c>
      <c r="O1519" s="5">
        <f t="shared" si="119"/>
        <v>0</v>
      </c>
      <c r="P1519" s="22" t="str">
        <f>IF(Original!O1519="mÃ¤nnlich","0",IF(Original!O1519="weiblich","1",""))</f>
        <v>0</v>
      </c>
      <c r="Q1519" s="22">
        <f>IFERROR(INDEX(Alter!$B$1:$B$7,MATCH(LEFT(Original!P1519,5),Alter!$A$1:$A$7,0)),"")</f>
        <v>4</v>
      </c>
      <c r="R1519" s="23">
        <f>IFERROR(INDEX(Abschluss!$B$1:$B$10,MATCH(Original!Q1519,Abschluss!$A$1:$A$10,0)),"")</f>
        <v>9</v>
      </c>
      <c r="S1519" s="23">
        <f>IFERROR(INDEX(Tätigkeit!$B$1:$B$10,MATCH(Original!R1519,Tätigkeit!$A$1:$A$10,0)),"")</f>
        <v>2</v>
      </c>
      <c r="T1519" s="23">
        <f>IFERROR(INDEX(Berufsfeld!$B$1:$B$16,MATCH(Original!S1519,Berufsfeld!$A$1:$A$16,0)),"")</f>
        <v>2</v>
      </c>
      <c r="U1519" s="23">
        <f>IFERROR(INDEX(Studium!$B$1:$B$11,MATCH(Original!T1519,Studium!$A$1:$A$11,0)),"")</f>
        <v>9</v>
      </c>
      <c r="V1519" s="24">
        <f>IFERROR(INDEX(Einkommen!$B$1:$B$17,MATCH(Original!U1519,Einkommen!$A$1:$A$17,0)),"")</f>
        <v>5</v>
      </c>
      <c r="W1519" s="24">
        <f>IF(Original!V1519="","",Original!V1519+1)</f>
        <v>4</v>
      </c>
      <c r="X1519" s="24">
        <f>IF(Original!W1519="","",Original!W1519+1)</f>
        <v>7</v>
      </c>
      <c r="Y1519" s="25">
        <f>IF(Original!X1519="ja",1,IF(Original!X1519="nein",0,""))</f>
        <v>1</v>
      </c>
      <c r="Z1519" s="25">
        <f>IF(Original!Y1519="ja",0,IF(Original!Y1519="nein",1,""))</f>
        <v>0</v>
      </c>
      <c r="AA1519" s="25">
        <f>IF(OR(Original!Z1519="Meine Meinung zu Amazon hat meine Entscheidung im ersten Teil des Fragebogens nicht beeinflusst.",neu!C1519=0),0,IF(AND(Original!Z1519="Ich habe mich wegen meiner Amazon-Vorbehalte im ersten Teil des Fragebogens fÃ¼r das Spenden entschieden.",neu!C1519=1),1,""))</f>
        <v>0</v>
      </c>
      <c r="AB1519" s="19"/>
    </row>
    <row r="1520" spans="1:28" x14ac:dyDescent="0.3">
      <c r="A1520" s="17">
        <f>IF(ISBLANK(Original!C1520),1,0)</f>
        <v>1</v>
      </c>
      <c r="B1520" s="2" t="str">
        <f>MID(Original!D1520,8,1)&amp;MID(Original!F1520,8,1)</f>
        <v>A</v>
      </c>
      <c r="C1520" s="17">
        <f t="shared" si="115"/>
        <v>1</v>
      </c>
      <c r="D1520" s="18">
        <f>Original!G1520+1</f>
        <v>7</v>
      </c>
      <c r="E1520" s="18">
        <f>Original!H1520+1</f>
        <v>4</v>
      </c>
      <c r="F1520" s="18">
        <f>10-Original!I1520+1</f>
        <v>7</v>
      </c>
      <c r="G1520" s="18">
        <f>Original!J1520+1</f>
        <v>3</v>
      </c>
      <c r="H1520" s="18">
        <f>Original!K1520+1</f>
        <v>5</v>
      </c>
      <c r="I1520" s="18">
        <f>10-Original!L1520+1</f>
        <v>5</v>
      </c>
      <c r="J1520" s="4">
        <f t="shared" si="116"/>
        <v>5.166666666666667</v>
      </c>
      <c r="K1520" s="18">
        <f>Original!M1520</f>
        <v>10</v>
      </c>
      <c r="L1520" s="20">
        <f>IF(RIGHT(Original!N1520,3)="â‚¬",LEFT(Original!N1520,(LEN(Original!N1520)-3)),Original!N1520)</f>
        <v>100</v>
      </c>
      <c r="M1520" s="21">
        <f t="shared" si="117"/>
        <v>100</v>
      </c>
      <c r="N1520" s="5">
        <f t="shared" si="118"/>
        <v>100</v>
      </c>
      <c r="O1520" s="5">
        <f t="shared" si="119"/>
        <v>100</v>
      </c>
      <c r="P1520" s="22" t="str">
        <f>IF(Original!O1520="mÃ¤nnlich","0",IF(Original!O1520="weiblich","1",""))</f>
        <v>1</v>
      </c>
      <c r="Q1520" s="22">
        <f>IFERROR(INDEX(Alter!$B$1:$B$7,MATCH(LEFT(Original!P1520,5),Alter!$A$1:$A$7,0)),"")</f>
        <v>3</v>
      </c>
      <c r="R1520" s="23">
        <f>IFERROR(INDEX(Abschluss!$B$1:$B$10,MATCH(Original!Q1520,Abschluss!$A$1:$A$10,0)),"")</f>
        <v>7</v>
      </c>
      <c r="S1520" s="23">
        <f>IFERROR(INDEX(Tätigkeit!$B$1:$B$10,MATCH(Original!R1520,Tätigkeit!$A$1:$A$10,0)),"")</f>
        <v>2</v>
      </c>
      <c r="T1520" s="23">
        <f>IFERROR(INDEX(Berufsfeld!$B$1:$B$16,MATCH(Original!S1520,Berufsfeld!$A$1:$A$16,0)),"")</f>
        <v>6</v>
      </c>
      <c r="U1520" s="23">
        <f>IFERROR(INDEX(Studium!$B$1:$B$11,MATCH(Original!T1520,Studium!$A$1:$A$11,0)),"")</f>
        <v>1</v>
      </c>
      <c r="V1520" s="24">
        <f>IFERROR(INDEX(Einkommen!$B$1:$B$17,MATCH(Original!U1520,Einkommen!$A$1:$A$17,0)),"")</f>
        <v>3</v>
      </c>
      <c r="W1520" s="24">
        <f>IF(Original!V1520="","",Original!V1520+1)</f>
        <v>5</v>
      </c>
      <c r="X1520" s="24">
        <f>IF(Original!W1520="","",Original!W1520+1)</f>
        <v>3</v>
      </c>
      <c r="Y1520" s="25">
        <f>IF(Original!X1520="ja",1,IF(Original!X1520="nein",0,""))</f>
        <v>1</v>
      </c>
      <c r="Z1520" s="25">
        <f>IF(Original!Y1520="ja",0,IF(Original!Y1520="nein",1,""))</f>
        <v>0</v>
      </c>
      <c r="AA1520" s="25">
        <f>IF(OR(Original!Z1520="Meine Meinung zu Amazon hat meine Entscheidung im ersten Teil des Fragebogens nicht beeinflusst.",neu!C1520=0),0,IF(AND(Original!Z1520="Ich habe mich wegen meiner Amazon-Vorbehalte im ersten Teil des Fragebogens fÃ¼r das Spenden entschieden.",neu!C1520=1),1,""))</f>
        <v>0</v>
      </c>
      <c r="AB1520" s="19"/>
    </row>
    <row r="1521" spans="1:28" x14ac:dyDescent="0.3">
      <c r="A1521" s="17">
        <f>IF(ISBLANK(Original!C1521),1,0)</f>
        <v>1</v>
      </c>
      <c r="B1521" s="2" t="str">
        <f>MID(Original!D1521,8,1)&amp;MID(Original!F1521,8,1)</f>
        <v>A</v>
      </c>
      <c r="C1521" s="17">
        <f t="shared" si="115"/>
        <v>1</v>
      </c>
      <c r="D1521" s="18">
        <f>Original!G1521+1</f>
        <v>4</v>
      </c>
      <c r="E1521" s="18">
        <f>Original!H1521+1</f>
        <v>10</v>
      </c>
      <c r="F1521" s="18">
        <f>10-Original!I1521+1</f>
        <v>5</v>
      </c>
      <c r="G1521" s="18">
        <f>Original!J1521+1</f>
        <v>3</v>
      </c>
      <c r="H1521" s="18">
        <f>Original!K1521+1</f>
        <v>4</v>
      </c>
      <c r="I1521" s="18">
        <f>10-Original!L1521+1</f>
        <v>1</v>
      </c>
      <c r="J1521" s="4">
        <f t="shared" si="116"/>
        <v>4.5</v>
      </c>
      <c r="K1521" s="18">
        <f>Original!M1521</f>
        <v>9</v>
      </c>
      <c r="L1521" s="20">
        <f>IF(RIGHT(Original!N1521,3)="â‚¬",LEFT(Original!N1521,(LEN(Original!N1521)-3)),Original!N1521)</f>
        <v>500</v>
      </c>
      <c r="M1521" s="21">
        <f t="shared" si="117"/>
        <v>500</v>
      </c>
      <c r="N1521" s="5">
        <f t="shared" si="118"/>
        <v>500</v>
      </c>
      <c r="O1521" s="5">
        <f t="shared" si="119"/>
        <v>500</v>
      </c>
      <c r="P1521" s="22" t="str">
        <f>IF(Original!O1521="mÃ¤nnlich","0",IF(Original!O1521="weiblich","1",""))</f>
        <v>1</v>
      </c>
      <c r="Q1521" s="22">
        <f>IFERROR(INDEX(Alter!$B$1:$B$7,MATCH(LEFT(Original!P1521,5),Alter!$A$1:$A$7,0)),"")</f>
        <v>2</v>
      </c>
      <c r="R1521" s="23">
        <f>IFERROR(INDEX(Abschluss!$B$1:$B$10,MATCH(Original!Q1521,Abschluss!$A$1:$A$10,0)),"")</f>
        <v>7</v>
      </c>
      <c r="S1521" s="23">
        <f>IFERROR(INDEX(Tätigkeit!$B$1:$B$10,MATCH(Original!R1521,Tätigkeit!$A$1:$A$10,0)),"")</f>
        <v>1</v>
      </c>
      <c r="T1521" s="23">
        <f>IFERROR(INDEX(Berufsfeld!$B$1:$B$16,MATCH(Original!S1521,Berufsfeld!$A$1:$A$16,0)),"")</f>
        <v>11</v>
      </c>
      <c r="U1521" s="23">
        <f>IFERROR(INDEX(Studium!$B$1:$B$11,MATCH(Original!T1521,Studium!$A$1:$A$11,0)),"")</f>
        <v>9</v>
      </c>
      <c r="V1521" s="24">
        <f>IFERROR(INDEX(Einkommen!$B$1:$B$17,MATCH(Original!U1521,Einkommen!$A$1:$A$17,0)),"")</f>
        <v>1</v>
      </c>
      <c r="W1521" s="24">
        <f>IF(Original!V1521="","",Original!V1521+1)</f>
        <v>1</v>
      </c>
      <c r="X1521" s="24">
        <f>IF(Original!W1521="","",Original!W1521+1)</f>
        <v>2</v>
      </c>
      <c r="Y1521" s="25">
        <f>IF(Original!X1521="ja",1,IF(Original!X1521="nein",0,""))</f>
        <v>1</v>
      </c>
      <c r="Z1521" s="25">
        <f>IF(Original!Y1521="ja",0,IF(Original!Y1521="nein",1,""))</f>
        <v>0</v>
      </c>
      <c r="AA1521" s="25">
        <f>IF(OR(Original!Z1521="Meine Meinung zu Amazon hat meine Entscheidung im ersten Teil des Fragebogens nicht beeinflusst.",neu!C1521=0),0,IF(AND(Original!Z1521="Ich habe mich wegen meiner Amazon-Vorbehalte im ersten Teil des Fragebogens fÃ¼r das Spenden entschieden.",neu!C1521=1),1,""))</f>
        <v>1</v>
      </c>
      <c r="AB1521" s="19"/>
    </row>
    <row r="1522" spans="1:28" x14ac:dyDescent="0.3">
      <c r="A1522" s="17">
        <f>IF(ISBLANK(Original!C1522),1,0)</f>
        <v>1</v>
      </c>
      <c r="B1522" s="2" t="str">
        <f>MID(Original!D1522,8,1)&amp;MID(Original!F1522,8,1)</f>
        <v>A</v>
      </c>
      <c r="C1522" s="17">
        <f t="shared" si="115"/>
        <v>1</v>
      </c>
      <c r="D1522" s="18">
        <f>Original!G1522+1</f>
        <v>8</v>
      </c>
      <c r="E1522" s="18">
        <f>Original!H1522+1</f>
        <v>8</v>
      </c>
      <c r="F1522" s="18">
        <f>10-Original!I1522+1</f>
        <v>8</v>
      </c>
      <c r="G1522" s="18">
        <f>Original!J1522+1</f>
        <v>3</v>
      </c>
      <c r="H1522" s="18">
        <f>Original!K1522+1</f>
        <v>1</v>
      </c>
      <c r="I1522" s="18">
        <f>10-Original!L1522+1</f>
        <v>4</v>
      </c>
      <c r="J1522" s="4">
        <f t="shared" si="116"/>
        <v>5.333333333333333</v>
      </c>
      <c r="K1522" s="18">
        <f>Original!M1522</f>
        <v>9</v>
      </c>
      <c r="L1522" s="20">
        <f>IF(RIGHT(Original!N1522,3)="â‚¬",LEFT(Original!N1522,(LEN(Original!N1522)-3)),Original!N1522)</f>
        <v>300</v>
      </c>
      <c r="M1522" s="21">
        <f t="shared" si="117"/>
        <v>300</v>
      </c>
      <c r="N1522" s="5">
        <f t="shared" si="118"/>
        <v>300</v>
      </c>
      <c r="O1522" s="5">
        <f t="shared" si="119"/>
        <v>300</v>
      </c>
      <c r="P1522" s="22" t="str">
        <f>IF(Original!O1522="mÃ¤nnlich","0",IF(Original!O1522="weiblich","1",""))</f>
        <v>0</v>
      </c>
      <c r="Q1522" s="22">
        <f>IFERROR(INDEX(Alter!$B$1:$B$7,MATCH(LEFT(Original!P1522,5),Alter!$A$1:$A$7,0)),"")</f>
        <v>2</v>
      </c>
      <c r="R1522" s="23">
        <f>IFERROR(INDEX(Abschluss!$B$1:$B$10,MATCH(Original!Q1522,Abschluss!$A$1:$A$10,0)),"")</f>
        <v>8</v>
      </c>
      <c r="S1522" s="23">
        <f>IFERROR(INDEX(Tätigkeit!$B$1:$B$10,MATCH(Original!R1522,Tätigkeit!$A$1:$A$10,0)),"")</f>
        <v>3</v>
      </c>
      <c r="T1522" s="23">
        <f>IFERROR(INDEX(Berufsfeld!$B$1:$B$16,MATCH(Original!S1522,Berufsfeld!$A$1:$A$16,0)),"")</f>
        <v>1</v>
      </c>
      <c r="U1522" s="23">
        <f>IFERROR(INDEX(Studium!$B$1:$B$11,MATCH(Original!T1522,Studium!$A$1:$A$11,0)),"")</f>
        <v>7</v>
      </c>
      <c r="V1522" s="24">
        <f>IFERROR(INDEX(Einkommen!$B$1:$B$17,MATCH(Original!U1522,Einkommen!$A$1:$A$17,0)),"")</f>
        <v>6</v>
      </c>
      <c r="W1522" s="24">
        <f>IF(Original!V1522="","",Original!V1522+1)</f>
        <v>6</v>
      </c>
      <c r="X1522" s="24">
        <f>IF(Original!W1522="","",Original!W1522+1)</f>
        <v>3</v>
      </c>
      <c r="Y1522" s="25">
        <f>IF(Original!X1522="ja",1,IF(Original!X1522="nein",0,""))</f>
        <v>1</v>
      </c>
      <c r="Z1522" s="25">
        <f>IF(Original!Y1522="ja",0,IF(Original!Y1522="nein",1,""))</f>
        <v>0</v>
      </c>
      <c r="AA1522" s="25">
        <f>IF(OR(Original!Z1522="Meine Meinung zu Amazon hat meine Entscheidung im ersten Teil des Fragebogens nicht beeinflusst.",neu!C1522=0),0,IF(AND(Original!Z1522="Ich habe mich wegen meiner Amazon-Vorbehalte im ersten Teil des Fragebogens fÃ¼r das Spenden entschieden.",neu!C1522=1),1,""))</f>
        <v>0</v>
      </c>
      <c r="AB1522" s="19"/>
    </row>
    <row r="1523" spans="1:28" x14ac:dyDescent="0.3">
      <c r="A1523" s="17">
        <f>IF(ISBLANK(Original!C1523),1,0)</f>
        <v>0</v>
      </c>
      <c r="B1523" s="2" t="str">
        <f>MID(Original!D1523,8,1)&amp;MID(Original!F1523,8,1)</f>
        <v>A</v>
      </c>
      <c r="C1523" s="17">
        <f t="shared" si="115"/>
        <v>1</v>
      </c>
      <c r="D1523" s="18">
        <f>Original!G1523+1</f>
        <v>3</v>
      </c>
      <c r="E1523" s="18">
        <f>Original!H1523+1</f>
        <v>3</v>
      </c>
      <c r="F1523" s="18">
        <f>10-Original!I1523+1</f>
        <v>3</v>
      </c>
      <c r="G1523" s="18">
        <f>Original!J1523+1</f>
        <v>2</v>
      </c>
      <c r="H1523" s="18">
        <f>Original!K1523+1</f>
        <v>2</v>
      </c>
      <c r="I1523" s="18">
        <f>10-Original!L1523+1</f>
        <v>3</v>
      </c>
      <c r="J1523" s="4">
        <f t="shared" si="116"/>
        <v>2.6666666666666665</v>
      </c>
      <c r="K1523" s="18">
        <f>Original!M1523</f>
        <v>9</v>
      </c>
      <c r="L1523" s="20">
        <f>IF(RIGHT(Original!N1523,3)="â‚¬",LEFT(Original!N1523,(LEN(Original!N1523)-3)),Original!N1523)</f>
        <v>300</v>
      </c>
      <c r="M1523" s="21">
        <f t="shared" si="117"/>
        <v>300</v>
      </c>
      <c r="N1523" s="5">
        <f t="shared" si="118"/>
        <v>300</v>
      </c>
      <c r="O1523" s="5">
        <f t="shared" si="119"/>
        <v>300</v>
      </c>
      <c r="P1523" s="22" t="str">
        <f>IF(Original!O1523="mÃ¤nnlich","0",IF(Original!O1523="weiblich","1",""))</f>
        <v>1</v>
      </c>
      <c r="Q1523" s="22">
        <f>IFERROR(INDEX(Alter!$B$1:$B$7,MATCH(LEFT(Original!P1523,5),Alter!$A$1:$A$7,0)),"")</f>
        <v>2</v>
      </c>
      <c r="R1523" s="23">
        <f>IFERROR(INDEX(Abschluss!$B$1:$B$10,MATCH(Original!Q1523,Abschluss!$A$1:$A$10,0)),"")</f>
        <v>4</v>
      </c>
      <c r="S1523" s="23">
        <f>IFERROR(INDEX(Tätigkeit!$B$1:$B$10,MATCH(Original!R1523,Tätigkeit!$A$1:$A$10,0)),"")</f>
        <v>1</v>
      </c>
      <c r="T1523" s="23">
        <f>IFERROR(INDEX(Berufsfeld!$B$1:$B$16,MATCH(Original!S1523,Berufsfeld!$A$1:$A$16,0)),"")</f>
        <v>1</v>
      </c>
      <c r="U1523" s="23">
        <f>IFERROR(INDEX(Studium!$B$1:$B$11,MATCH(Original!T1523,Studium!$A$1:$A$11,0)),"")</f>
        <v>2</v>
      </c>
      <c r="V1523" s="24">
        <f>IFERROR(INDEX(Einkommen!$B$1:$B$17,MATCH(Original!U1523,Einkommen!$A$1:$A$17,0)),"")</f>
        <v>2</v>
      </c>
      <c r="W1523" s="24">
        <f>IF(Original!V1523="","",Original!V1523+1)</f>
        <v>4</v>
      </c>
      <c r="X1523" s="24">
        <f>IF(Original!W1523="","",Original!W1523+1)</f>
        <v>2</v>
      </c>
      <c r="Y1523" s="25">
        <f>IF(Original!X1523="ja",1,IF(Original!X1523="nein",0,""))</f>
        <v>1</v>
      </c>
      <c r="Z1523" s="25">
        <f>IF(Original!Y1523="ja",0,IF(Original!Y1523="nein",1,""))</f>
        <v>1</v>
      </c>
      <c r="AA1523" s="25">
        <f>IF(OR(Original!Z1523="Meine Meinung zu Amazon hat meine Entscheidung im ersten Teil des Fragebogens nicht beeinflusst.",neu!C1523=0),0,IF(AND(Original!Z1523="Ich habe mich wegen meiner Amazon-Vorbehalte im ersten Teil des Fragebogens fÃ¼r das Spenden entschieden.",neu!C1523=1),1,""))</f>
        <v>0</v>
      </c>
      <c r="AB1523" s="19"/>
    </row>
    <row r="1524" spans="1:28" x14ac:dyDescent="0.3">
      <c r="A1524" s="17">
        <f>IF(ISBLANK(Original!C1524),1,0)</f>
        <v>0</v>
      </c>
      <c r="B1524" s="2" t="str">
        <f>MID(Original!D1524,8,1)&amp;MID(Original!F1524,8,1)</f>
        <v>A</v>
      </c>
      <c r="C1524" s="17">
        <f t="shared" si="115"/>
        <v>1</v>
      </c>
      <c r="D1524" s="18">
        <f>Original!G1524+1</f>
        <v>4</v>
      </c>
      <c r="E1524" s="18">
        <f>Original!H1524+1</f>
        <v>2</v>
      </c>
      <c r="F1524" s="18">
        <f>10-Original!I1524+1</f>
        <v>3</v>
      </c>
      <c r="G1524" s="18">
        <f>Original!J1524+1</f>
        <v>2</v>
      </c>
      <c r="H1524" s="18">
        <f>Original!K1524+1</f>
        <v>1</v>
      </c>
      <c r="I1524" s="18">
        <f>10-Original!L1524+1</f>
        <v>6</v>
      </c>
      <c r="J1524" s="4">
        <f t="shared" si="116"/>
        <v>3</v>
      </c>
      <c r="K1524" s="18">
        <f>Original!M1524</f>
        <v>8</v>
      </c>
      <c r="L1524" s="20">
        <f>IF(RIGHT(Original!N1524,3)="â‚¬",LEFT(Original!N1524,(LEN(Original!N1524)-3)),Original!N1524)</f>
        <v>200</v>
      </c>
      <c r="M1524" s="21">
        <f t="shared" si="117"/>
        <v>200</v>
      </c>
      <c r="N1524" s="5">
        <f t="shared" si="118"/>
        <v>200</v>
      </c>
      <c r="O1524" s="5">
        <f t="shared" si="119"/>
        <v>200</v>
      </c>
      <c r="P1524" s="22" t="str">
        <f>IF(Original!O1524="mÃ¤nnlich","0",IF(Original!O1524="weiblich","1",""))</f>
        <v>1</v>
      </c>
      <c r="Q1524" s="22">
        <f>IFERROR(INDEX(Alter!$B$1:$B$7,MATCH(LEFT(Original!P1524,5),Alter!$A$1:$A$7,0)),"")</f>
        <v>3</v>
      </c>
      <c r="R1524" s="23">
        <f>IFERROR(INDEX(Abschluss!$B$1:$B$10,MATCH(Original!Q1524,Abschluss!$A$1:$A$10,0)),"")</f>
        <v>8</v>
      </c>
      <c r="S1524" s="23">
        <f>IFERROR(INDEX(Tätigkeit!$B$1:$B$10,MATCH(Original!R1524,Tätigkeit!$A$1:$A$10,0)),"")</f>
        <v>1</v>
      </c>
      <c r="T1524" s="23" t="str">
        <f>IFERROR(INDEX(Berufsfeld!$B$1:$B$16,MATCH(Original!S1524,Berufsfeld!$A$1:$A$16,0)),"")</f>
        <v/>
      </c>
      <c r="U1524" s="23">
        <f>IFERROR(INDEX(Studium!$B$1:$B$11,MATCH(Original!T1524,Studium!$A$1:$A$11,0)),"")</f>
        <v>9</v>
      </c>
      <c r="V1524" s="24">
        <f>IFERROR(INDEX(Einkommen!$B$1:$B$17,MATCH(Original!U1524,Einkommen!$A$1:$A$17,0)),"")</f>
        <v>1</v>
      </c>
      <c r="W1524" s="24">
        <f>IF(Original!V1524="","",Original!V1524+1)</f>
        <v>4</v>
      </c>
      <c r="X1524" s="24">
        <f>IF(Original!W1524="","",Original!W1524+1)</f>
        <v>2</v>
      </c>
      <c r="Y1524" s="25">
        <f>IF(Original!X1524="ja",1,IF(Original!X1524="nein",0,""))</f>
        <v>1</v>
      </c>
      <c r="Z1524" s="25">
        <f>IF(Original!Y1524="ja",0,IF(Original!Y1524="nein",1,""))</f>
        <v>0</v>
      </c>
      <c r="AA1524" s="25">
        <f>IF(OR(Original!Z1524="Meine Meinung zu Amazon hat meine Entscheidung im ersten Teil des Fragebogens nicht beeinflusst.",neu!C1524=0),0,IF(AND(Original!Z1524="Ich habe mich wegen meiner Amazon-Vorbehalte im ersten Teil des Fragebogens fÃ¼r das Spenden entschieden.",neu!C1524=1),1,""))</f>
        <v>0</v>
      </c>
      <c r="AB1524" s="19"/>
    </row>
    <row r="1525" spans="1:28" x14ac:dyDescent="0.3">
      <c r="A1525" s="17">
        <f>IF(ISBLANK(Original!C1525),1,0)</f>
        <v>0</v>
      </c>
      <c r="B1525" s="2" t="str">
        <f>MID(Original!D1525,8,1)&amp;MID(Original!F1525,8,1)</f>
        <v>B</v>
      </c>
      <c r="C1525" s="17">
        <f t="shared" si="115"/>
        <v>0</v>
      </c>
      <c r="D1525" s="18">
        <f>Original!G1525+1</f>
        <v>6</v>
      </c>
      <c r="E1525" s="18">
        <f>Original!H1525+1</f>
        <v>6</v>
      </c>
      <c r="F1525" s="18">
        <f>10-Original!I1525+1</f>
        <v>6</v>
      </c>
      <c r="G1525" s="18">
        <f>Original!J1525+1</f>
        <v>6</v>
      </c>
      <c r="H1525" s="18">
        <f>Original!K1525+1</f>
        <v>6</v>
      </c>
      <c r="I1525" s="18">
        <f>10-Original!L1525+1</f>
        <v>6</v>
      </c>
      <c r="J1525" s="4">
        <f t="shared" si="116"/>
        <v>6</v>
      </c>
      <c r="K1525" s="18">
        <f>Original!M1525</f>
        <v>5</v>
      </c>
      <c r="L1525" s="20">
        <f>IF(RIGHT(Original!N1525,3)="â‚¬",LEFT(Original!N1525,(LEN(Original!N1525)-3)),Original!N1525)</f>
        <v>0</v>
      </c>
      <c r="M1525" s="21">
        <f t="shared" si="117"/>
        <v>0</v>
      </c>
      <c r="N1525" s="5">
        <f t="shared" si="118"/>
        <v>0</v>
      </c>
      <c r="O1525" s="5">
        <f t="shared" si="119"/>
        <v>0</v>
      </c>
      <c r="P1525" s="22" t="str">
        <f>IF(Original!O1525="mÃ¤nnlich","0",IF(Original!O1525="weiblich","1",""))</f>
        <v>1</v>
      </c>
      <c r="Q1525" s="22">
        <f>IFERROR(INDEX(Alter!$B$1:$B$7,MATCH(LEFT(Original!P1525,5),Alter!$A$1:$A$7,0)),"")</f>
        <v>3</v>
      </c>
      <c r="R1525" s="23">
        <f>IFERROR(INDEX(Abschluss!$B$1:$B$10,MATCH(Original!Q1525,Abschluss!$A$1:$A$10,0)),"")</f>
        <v>4</v>
      </c>
      <c r="S1525" s="23">
        <f>IFERROR(INDEX(Tätigkeit!$B$1:$B$10,MATCH(Original!R1525,Tätigkeit!$A$1:$A$10,0)),"")</f>
        <v>1</v>
      </c>
      <c r="T1525" s="23">
        <f>IFERROR(INDEX(Berufsfeld!$B$1:$B$16,MATCH(Original!S1525,Berufsfeld!$A$1:$A$16,0)),"")</f>
        <v>1</v>
      </c>
      <c r="U1525" s="23">
        <f>IFERROR(INDEX(Studium!$B$1:$B$11,MATCH(Original!T1525,Studium!$A$1:$A$11,0)),"")</f>
        <v>7</v>
      </c>
      <c r="V1525" s="24">
        <f>IFERROR(INDEX(Einkommen!$B$1:$B$17,MATCH(Original!U1525,Einkommen!$A$1:$A$17,0)),"")</f>
        <v>3</v>
      </c>
      <c r="W1525" s="24">
        <f>IF(Original!V1525="","",Original!V1525+1)</f>
        <v>4</v>
      </c>
      <c r="X1525" s="24">
        <f>IF(Original!W1525="","",Original!W1525+1)</f>
        <v>4</v>
      </c>
      <c r="Y1525" s="25">
        <f>IF(Original!X1525="ja",1,IF(Original!X1525="nein",0,""))</f>
        <v>1</v>
      </c>
      <c r="Z1525" s="25">
        <f>IF(Original!Y1525="ja",0,IF(Original!Y1525="nein",1,""))</f>
        <v>0</v>
      </c>
      <c r="AA1525" s="25">
        <f>IF(OR(Original!Z1525="Meine Meinung zu Amazon hat meine Entscheidung im ersten Teil des Fragebogens nicht beeinflusst.",neu!C1525=0),0,IF(AND(Original!Z1525="Ich habe mich wegen meiner Amazon-Vorbehalte im ersten Teil des Fragebogens fÃ¼r das Spenden entschieden.",neu!C1525=1),1,""))</f>
        <v>0</v>
      </c>
      <c r="AB1525" s="19"/>
    </row>
    <row r="1526" spans="1:28" x14ac:dyDescent="0.3">
      <c r="A1526" s="17">
        <f>IF(ISBLANK(Original!C1526),1,0)</f>
        <v>1</v>
      </c>
      <c r="B1526" s="2" t="str">
        <f>MID(Original!D1526,8,1)&amp;MID(Original!F1526,8,1)</f>
        <v>A</v>
      </c>
      <c r="C1526" s="17">
        <f t="shared" si="115"/>
        <v>1</v>
      </c>
      <c r="D1526" s="18">
        <f>Original!G1526+1</f>
        <v>8</v>
      </c>
      <c r="E1526" s="18">
        <f>Original!H1526+1</f>
        <v>8</v>
      </c>
      <c r="F1526" s="18">
        <f>10-Original!I1526+1</f>
        <v>4</v>
      </c>
      <c r="G1526" s="18">
        <f>Original!J1526+1</f>
        <v>1</v>
      </c>
      <c r="H1526" s="18">
        <f>Original!K1526+1</f>
        <v>1</v>
      </c>
      <c r="I1526" s="18">
        <f>10-Original!L1526+1</f>
        <v>11</v>
      </c>
      <c r="J1526" s="4">
        <f t="shared" si="116"/>
        <v>5.5</v>
      </c>
      <c r="K1526" s="18">
        <f>Original!M1526</f>
        <v>10</v>
      </c>
      <c r="L1526" s="20">
        <f>IF(RIGHT(Original!N1526,3)="â‚¬",LEFT(Original!N1526,(LEN(Original!N1526)-3)),Original!N1526)</f>
        <v>300</v>
      </c>
      <c r="M1526" s="21">
        <f t="shared" si="117"/>
        <v>300</v>
      </c>
      <c r="N1526" s="5">
        <f t="shared" si="118"/>
        <v>300</v>
      </c>
      <c r="O1526" s="5">
        <f t="shared" si="119"/>
        <v>300</v>
      </c>
      <c r="P1526" s="22" t="str">
        <f>IF(Original!O1526="mÃ¤nnlich","0",IF(Original!O1526="weiblich","1",""))</f>
        <v>1</v>
      </c>
      <c r="Q1526" s="22">
        <f>IFERROR(INDEX(Alter!$B$1:$B$7,MATCH(LEFT(Original!P1526,5),Alter!$A$1:$A$7,0)),"")</f>
        <v>3</v>
      </c>
      <c r="R1526" s="23">
        <f>IFERROR(INDEX(Abschluss!$B$1:$B$10,MATCH(Original!Q1526,Abschluss!$A$1:$A$10,0)),"")</f>
        <v>8</v>
      </c>
      <c r="S1526" s="23">
        <f>IFERROR(INDEX(Tätigkeit!$B$1:$B$10,MATCH(Original!R1526,Tätigkeit!$A$1:$A$10,0)),"")</f>
        <v>3</v>
      </c>
      <c r="T1526" s="23">
        <f>IFERROR(INDEX(Berufsfeld!$B$1:$B$16,MATCH(Original!S1526,Berufsfeld!$A$1:$A$16,0)),"")</f>
        <v>1</v>
      </c>
      <c r="U1526" s="23" t="str">
        <f>IFERROR(INDEX(Studium!$B$1:$B$11,MATCH(Original!T1526,Studium!$A$1:$A$11,0)),"")</f>
        <v/>
      </c>
      <c r="V1526" s="24">
        <f>IFERROR(INDEX(Einkommen!$B$1:$B$17,MATCH(Original!U1526,Einkommen!$A$1:$A$17,0)),"")</f>
        <v>3</v>
      </c>
      <c r="W1526" s="24">
        <f>IF(Original!V1526="","",Original!V1526+1)</f>
        <v>2</v>
      </c>
      <c r="X1526" s="24">
        <f>IF(Original!W1526="","",Original!W1526+1)</f>
        <v>5</v>
      </c>
      <c r="Y1526" s="25">
        <f>IF(Original!X1526="ja",1,IF(Original!X1526="nein",0,""))</f>
        <v>1</v>
      </c>
      <c r="Z1526" s="25">
        <f>IF(Original!Y1526="ja",0,IF(Original!Y1526="nein",1,""))</f>
        <v>0</v>
      </c>
      <c r="AA1526" s="25">
        <f>IF(OR(Original!Z1526="Meine Meinung zu Amazon hat meine Entscheidung im ersten Teil des Fragebogens nicht beeinflusst.",neu!C1526=0),0,IF(AND(Original!Z1526="Ich habe mich wegen meiner Amazon-Vorbehalte im ersten Teil des Fragebogens fÃ¼r das Spenden entschieden.",neu!C1526=1),1,""))</f>
        <v>0</v>
      </c>
      <c r="AB1526" s="19"/>
    </row>
    <row r="1527" spans="1:28" x14ac:dyDescent="0.3">
      <c r="A1527" s="17">
        <f>IF(ISBLANK(Original!C1527),1,0)</f>
        <v>0</v>
      </c>
      <c r="B1527" s="2" t="str">
        <f>MID(Original!D1527,8,1)&amp;MID(Original!F1527,8,1)</f>
        <v>A</v>
      </c>
      <c r="C1527" s="17">
        <f t="shared" si="115"/>
        <v>1</v>
      </c>
      <c r="D1527" s="18">
        <f>Original!G1527+1</f>
        <v>10</v>
      </c>
      <c r="E1527" s="18">
        <f>Original!H1527+1</f>
        <v>7</v>
      </c>
      <c r="F1527" s="18">
        <f>10-Original!I1527+1</f>
        <v>7</v>
      </c>
      <c r="G1527" s="18">
        <f>Original!J1527+1</f>
        <v>9</v>
      </c>
      <c r="H1527" s="18">
        <f>Original!K1527+1</f>
        <v>3</v>
      </c>
      <c r="I1527" s="18">
        <f>10-Original!L1527+1</f>
        <v>9</v>
      </c>
      <c r="J1527" s="4">
        <f t="shared" si="116"/>
        <v>7.5</v>
      </c>
      <c r="K1527" s="18">
        <f>Original!M1527</f>
        <v>8</v>
      </c>
      <c r="L1527" s="20" t="str">
        <f>IF(RIGHT(Original!N1527,3)="â‚¬",LEFT(Original!N1527,(LEN(Original!N1527)-3)),Original!N1527)</f>
        <v>0</v>
      </c>
      <c r="M1527" s="21" t="str">
        <f t="shared" si="117"/>
        <v>0</v>
      </c>
      <c r="N1527" s="5" t="str">
        <f t="shared" si="118"/>
        <v>0</v>
      </c>
      <c r="O1527" s="5">
        <f t="shared" si="119"/>
        <v>0</v>
      </c>
      <c r="P1527" s="22" t="str">
        <f>IF(Original!O1527="mÃ¤nnlich","0",IF(Original!O1527="weiblich","1",""))</f>
        <v>1</v>
      </c>
      <c r="Q1527" s="22">
        <f>IFERROR(INDEX(Alter!$B$1:$B$7,MATCH(LEFT(Original!P1527,5),Alter!$A$1:$A$7,0)),"")</f>
        <v>2</v>
      </c>
      <c r="R1527" s="23">
        <f>IFERROR(INDEX(Abschluss!$B$1:$B$10,MATCH(Original!Q1527,Abschluss!$A$1:$A$10,0)),"")</f>
        <v>7</v>
      </c>
      <c r="S1527" s="23">
        <f>IFERROR(INDEX(Tätigkeit!$B$1:$B$10,MATCH(Original!R1527,Tätigkeit!$A$1:$A$10,0)),"")</f>
        <v>1</v>
      </c>
      <c r="T1527" s="23" t="str">
        <f>IFERROR(INDEX(Berufsfeld!$B$1:$B$16,MATCH(Original!S1527,Berufsfeld!$A$1:$A$16,0)),"")</f>
        <v/>
      </c>
      <c r="U1527" s="23">
        <f>IFERROR(INDEX(Studium!$B$1:$B$11,MATCH(Original!T1527,Studium!$A$1:$A$11,0)),"")</f>
        <v>5</v>
      </c>
      <c r="V1527" s="24">
        <f>IFERROR(INDEX(Einkommen!$B$1:$B$17,MATCH(Original!U1527,Einkommen!$A$1:$A$17,0)),"")</f>
        <v>2</v>
      </c>
      <c r="W1527" s="24">
        <f>IF(Original!V1527="","",Original!V1527+1)</f>
        <v>6</v>
      </c>
      <c r="X1527" s="24">
        <f>IF(Original!W1527="","",Original!W1527+1)</f>
        <v>4</v>
      </c>
      <c r="Y1527" s="25">
        <f>IF(Original!X1527="ja",1,IF(Original!X1527="nein",0,""))</f>
        <v>0</v>
      </c>
      <c r="Z1527" s="25">
        <f>IF(Original!Y1527="ja",0,IF(Original!Y1527="nein",1,""))</f>
        <v>1</v>
      </c>
      <c r="AA1527" s="25">
        <f>IF(OR(Original!Z1527="Meine Meinung zu Amazon hat meine Entscheidung im ersten Teil des Fragebogens nicht beeinflusst.",neu!C1527=0),0,IF(AND(Original!Z1527="Ich habe mich wegen meiner Amazon-Vorbehalte im ersten Teil des Fragebogens fÃ¼r das Spenden entschieden.",neu!C1527=1),1,""))</f>
        <v>0</v>
      </c>
      <c r="AB1527" s="19"/>
    </row>
    <row r="1528" spans="1:28" x14ac:dyDescent="0.3">
      <c r="A1528" s="17">
        <f>IF(ISBLANK(Original!C1528),1,0)</f>
        <v>1</v>
      </c>
      <c r="B1528" s="2" t="str">
        <f>MID(Original!D1528,8,1)&amp;MID(Original!F1528,8,1)</f>
        <v>A</v>
      </c>
      <c r="C1528" s="17">
        <f t="shared" si="115"/>
        <v>1</v>
      </c>
      <c r="D1528" s="18">
        <f>Original!G1528+1</f>
        <v>10</v>
      </c>
      <c r="E1528" s="18">
        <f>Original!H1528+1</f>
        <v>4</v>
      </c>
      <c r="F1528" s="18">
        <f>10-Original!I1528+1</f>
        <v>3</v>
      </c>
      <c r="G1528" s="18">
        <f>Original!J1528+1</f>
        <v>4</v>
      </c>
      <c r="H1528" s="18">
        <f>Original!K1528+1</f>
        <v>3</v>
      </c>
      <c r="I1528" s="18">
        <f>10-Original!L1528+1</f>
        <v>7</v>
      </c>
      <c r="J1528" s="4">
        <f t="shared" si="116"/>
        <v>5.166666666666667</v>
      </c>
      <c r="K1528" s="18">
        <f>Original!M1528</f>
        <v>7</v>
      </c>
      <c r="L1528" s="20">
        <f>IF(RIGHT(Original!N1528,3)="â‚¬",LEFT(Original!N1528,(LEN(Original!N1528)-3)),Original!N1528)</f>
        <v>90</v>
      </c>
      <c r="M1528" s="21">
        <f t="shared" si="117"/>
        <v>90</v>
      </c>
      <c r="N1528" s="5">
        <f t="shared" si="118"/>
        <v>90</v>
      </c>
      <c r="O1528" s="5">
        <f t="shared" si="119"/>
        <v>90</v>
      </c>
      <c r="P1528" s="22" t="str">
        <f>IF(Original!O1528="mÃ¤nnlich","0",IF(Original!O1528="weiblich","1",""))</f>
        <v>1</v>
      </c>
      <c r="Q1528" s="22">
        <f>IFERROR(INDEX(Alter!$B$1:$B$7,MATCH(LEFT(Original!P1528,5),Alter!$A$1:$A$7,0)),"")</f>
        <v>2</v>
      </c>
      <c r="R1528" s="23">
        <f>IFERROR(INDEX(Abschluss!$B$1:$B$10,MATCH(Original!Q1528,Abschluss!$A$1:$A$10,0)),"")</f>
        <v>7</v>
      </c>
      <c r="S1528" s="23">
        <f>IFERROR(INDEX(Tätigkeit!$B$1:$B$10,MATCH(Original!R1528,Tätigkeit!$A$1:$A$10,0)),"")</f>
        <v>2</v>
      </c>
      <c r="T1528" s="23">
        <f>IFERROR(INDEX(Berufsfeld!$B$1:$B$16,MATCH(Original!S1528,Berufsfeld!$A$1:$A$16,0)),"")</f>
        <v>1</v>
      </c>
      <c r="U1528" s="23">
        <f>IFERROR(INDEX(Studium!$B$1:$B$11,MATCH(Original!T1528,Studium!$A$1:$A$11,0)),"")</f>
        <v>2</v>
      </c>
      <c r="V1528" s="24">
        <f>IFERROR(INDEX(Einkommen!$B$1:$B$17,MATCH(Original!U1528,Einkommen!$A$1:$A$17,0)),"")</f>
        <v>6</v>
      </c>
      <c r="W1528" s="24">
        <f>IF(Original!V1528="","",Original!V1528+1)</f>
        <v>6</v>
      </c>
      <c r="X1528" s="24">
        <f>IF(Original!W1528="","",Original!W1528+1)</f>
        <v>5</v>
      </c>
      <c r="Y1528" s="25">
        <f>IF(Original!X1528="ja",1,IF(Original!X1528="nein",0,""))</f>
        <v>1</v>
      </c>
      <c r="Z1528" s="25">
        <f>IF(Original!Y1528="ja",0,IF(Original!Y1528="nein",1,""))</f>
        <v>0</v>
      </c>
      <c r="AA1528" s="25">
        <f>IF(OR(Original!Z1528="Meine Meinung zu Amazon hat meine Entscheidung im ersten Teil des Fragebogens nicht beeinflusst.",neu!C1528=0),0,IF(AND(Original!Z1528="Ich habe mich wegen meiner Amazon-Vorbehalte im ersten Teil des Fragebogens fÃ¼r das Spenden entschieden.",neu!C1528=1),1,""))</f>
        <v>0</v>
      </c>
      <c r="AB1528" s="19"/>
    </row>
    <row r="1529" spans="1:28" x14ac:dyDescent="0.3">
      <c r="A1529" s="17">
        <f>IF(ISBLANK(Original!C1529),1,0)</f>
        <v>0</v>
      </c>
      <c r="B1529" s="2" t="str">
        <f>MID(Original!D1529,8,1)&amp;MID(Original!F1529,8,1)</f>
        <v>A</v>
      </c>
      <c r="C1529" s="17">
        <f t="shared" si="115"/>
        <v>1</v>
      </c>
      <c r="D1529" s="18">
        <f>Original!G1529+1</f>
        <v>9</v>
      </c>
      <c r="E1529" s="18">
        <f>Original!H1529+1</f>
        <v>5</v>
      </c>
      <c r="F1529" s="18">
        <f>10-Original!I1529+1</f>
        <v>4</v>
      </c>
      <c r="G1529" s="18">
        <f>Original!J1529+1</f>
        <v>5</v>
      </c>
      <c r="H1529" s="18">
        <f>Original!K1529+1</f>
        <v>2</v>
      </c>
      <c r="I1529" s="18">
        <f>10-Original!L1529+1</f>
        <v>6</v>
      </c>
      <c r="J1529" s="4">
        <f t="shared" si="116"/>
        <v>5.166666666666667</v>
      </c>
      <c r="K1529" s="18">
        <f>Original!M1529</f>
        <v>7</v>
      </c>
      <c r="L1529" s="20">
        <f>IF(RIGHT(Original!N1529,3)="â‚¬",LEFT(Original!N1529,(LEN(Original!N1529)-3)),Original!N1529)</f>
        <v>100</v>
      </c>
      <c r="M1529" s="21">
        <f t="shared" si="117"/>
        <v>100</v>
      </c>
      <c r="N1529" s="5">
        <f t="shared" si="118"/>
        <v>100</v>
      </c>
      <c r="O1529" s="5">
        <f t="shared" si="119"/>
        <v>100</v>
      </c>
      <c r="P1529" s="22" t="str">
        <f>IF(Original!O1529="mÃ¤nnlich","0",IF(Original!O1529="weiblich","1",""))</f>
        <v>0</v>
      </c>
      <c r="Q1529" s="22">
        <f>IFERROR(INDEX(Alter!$B$1:$B$7,MATCH(LEFT(Original!P1529,5),Alter!$A$1:$A$7,0)),"")</f>
        <v>3</v>
      </c>
      <c r="R1529" s="23">
        <f>IFERROR(INDEX(Abschluss!$B$1:$B$10,MATCH(Original!Q1529,Abschluss!$A$1:$A$10,0)),"")</f>
        <v>4</v>
      </c>
      <c r="S1529" s="23">
        <f>IFERROR(INDEX(Tätigkeit!$B$1:$B$10,MATCH(Original!R1529,Tätigkeit!$A$1:$A$10,0)),"")</f>
        <v>2</v>
      </c>
      <c r="T1529" s="23">
        <f>IFERROR(INDEX(Berufsfeld!$B$1:$B$16,MATCH(Original!S1529,Berufsfeld!$A$1:$A$16,0)),"")</f>
        <v>3</v>
      </c>
      <c r="U1529" s="23">
        <f>IFERROR(INDEX(Studium!$B$1:$B$11,MATCH(Original!T1529,Studium!$A$1:$A$11,0)),"")</f>
        <v>1</v>
      </c>
      <c r="V1529" s="24">
        <f>IFERROR(INDEX(Einkommen!$B$1:$B$17,MATCH(Original!U1529,Einkommen!$A$1:$A$17,0)),"")</f>
        <v>2</v>
      </c>
      <c r="W1529" s="24">
        <f>IF(Original!V1529="","",Original!V1529+1)</f>
        <v>2</v>
      </c>
      <c r="X1529" s="24">
        <f>IF(Original!W1529="","",Original!W1529+1)</f>
        <v>2</v>
      </c>
      <c r="Y1529" s="25">
        <f>IF(Original!X1529="ja",1,IF(Original!X1529="nein",0,""))</f>
        <v>1</v>
      </c>
      <c r="Z1529" s="25">
        <f>IF(Original!Y1529="ja",0,IF(Original!Y1529="nein",1,""))</f>
        <v>0</v>
      </c>
      <c r="AA1529" s="25">
        <f>IF(OR(Original!Z1529="Meine Meinung zu Amazon hat meine Entscheidung im ersten Teil des Fragebogens nicht beeinflusst.",neu!C1529=0),0,IF(AND(Original!Z1529="Ich habe mich wegen meiner Amazon-Vorbehalte im ersten Teil des Fragebogens fÃ¼r das Spenden entschieden.",neu!C1529=1),1,""))</f>
        <v>0</v>
      </c>
      <c r="AB1529" s="19"/>
    </row>
    <row r="1530" spans="1:28" x14ac:dyDescent="0.3">
      <c r="A1530" s="17">
        <f>IF(ISBLANK(Original!C1530),1,0)</f>
        <v>1</v>
      </c>
      <c r="B1530" s="2" t="str">
        <f>MID(Original!D1530,8,1)&amp;MID(Original!F1530,8,1)</f>
        <v>A</v>
      </c>
      <c r="C1530" s="17">
        <f t="shared" si="115"/>
        <v>1</v>
      </c>
      <c r="D1530" s="18">
        <f>Original!G1530+1</f>
        <v>5</v>
      </c>
      <c r="E1530" s="18">
        <f>Original!H1530+1</f>
        <v>4</v>
      </c>
      <c r="F1530" s="18">
        <f>10-Original!I1530+1</f>
        <v>3</v>
      </c>
      <c r="G1530" s="18">
        <f>Original!J1530+1</f>
        <v>5</v>
      </c>
      <c r="H1530" s="18">
        <f>Original!K1530+1</f>
        <v>2</v>
      </c>
      <c r="I1530" s="18">
        <f>10-Original!L1530+1</f>
        <v>4</v>
      </c>
      <c r="J1530" s="4">
        <f t="shared" si="116"/>
        <v>3.8333333333333335</v>
      </c>
      <c r="K1530" s="18">
        <f>Original!M1530</f>
        <v>10</v>
      </c>
      <c r="L1530" s="20">
        <f>IF(RIGHT(Original!N1530,3)="â‚¬",LEFT(Original!N1530,(LEN(Original!N1530)-3)),Original!N1530)</f>
        <v>100</v>
      </c>
      <c r="M1530" s="21">
        <f t="shared" si="117"/>
        <v>100</v>
      </c>
      <c r="N1530" s="5">
        <f t="shared" si="118"/>
        <v>100</v>
      </c>
      <c r="O1530" s="5">
        <f t="shared" si="119"/>
        <v>100</v>
      </c>
      <c r="P1530" s="22" t="str">
        <f>IF(Original!O1530="mÃ¤nnlich","0",IF(Original!O1530="weiblich","1",""))</f>
        <v>1</v>
      </c>
      <c r="Q1530" s="22">
        <f>IFERROR(INDEX(Alter!$B$1:$B$7,MATCH(LEFT(Original!P1530,5),Alter!$A$1:$A$7,0)),"")</f>
        <v>2</v>
      </c>
      <c r="R1530" s="23">
        <f>IFERROR(INDEX(Abschluss!$B$1:$B$10,MATCH(Original!Q1530,Abschluss!$A$1:$A$10,0)),"")</f>
        <v>4</v>
      </c>
      <c r="S1530" s="23">
        <f>IFERROR(INDEX(Tätigkeit!$B$1:$B$10,MATCH(Original!R1530,Tätigkeit!$A$1:$A$10,0)),"")</f>
        <v>1</v>
      </c>
      <c r="T1530" s="23">
        <f>IFERROR(INDEX(Berufsfeld!$B$1:$B$16,MATCH(Original!S1530,Berufsfeld!$A$1:$A$16,0)),"")</f>
        <v>8</v>
      </c>
      <c r="U1530" s="23">
        <f>IFERROR(INDEX(Studium!$B$1:$B$11,MATCH(Original!T1530,Studium!$A$1:$A$11,0)),"")</f>
        <v>5</v>
      </c>
      <c r="V1530" s="24">
        <f>IFERROR(INDEX(Einkommen!$B$1:$B$17,MATCH(Original!U1530,Einkommen!$A$1:$A$17,0)),"")</f>
        <v>1</v>
      </c>
      <c r="W1530" s="24">
        <f>IF(Original!V1530="","",Original!V1530+1)</f>
        <v>5</v>
      </c>
      <c r="X1530" s="24">
        <f>IF(Original!W1530="","",Original!W1530+1)</f>
        <v>3</v>
      </c>
      <c r="Y1530" s="25">
        <f>IF(Original!X1530="ja",1,IF(Original!X1530="nein",0,""))</f>
        <v>1</v>
      </c>
      <c r="Z1530" s="25">
        <f>IF(Original!Y1530="ja",0,IF(Original!Y1530="nein",1,""))</f>
        <v>0</v>
      </c>
      <c r="AA1530" s="25">
        <f>IF(OR(Original!Z1530="Meine Meinung zu Amazon hat meine Entscheidung im ersten Teil des Fragebogens nicht beeinflusst.",neu!C1530=0),0,IF(AND(Original!Z1530="Ich habe mich wegen meiner Amazon-Vorbehalte im ersten Teil des Fragebogens fÃ¼r das Spenden entschieden.",neu!C1530=1),1,""))</f>
        <v>0</v>
      </c>
      <c r="AB1530" s="19"/>
    </row>
    <row r="1531" spans="1:28" x14ac:dyDescent="0.3">
      <c r="A1531" s="17">
        <f>IF(ISBLANK(Original!C1531),1,0)</f>
        <v>0</v>
      </c>
      <c r="B1531" s="2" t="str">
        <f>MID(Original!D1531,8,1)&amp;MID(Original!F1531,8,1)</f>
        <v>A</v>
      </c>
      <c r="C1531" s="17">
        <f t="shared" si="115"/>
        <v>1</v>
      </c>
      <c r="D1531" s="18">
        <f>Original!G1531+1</f>
        <v>8</v>
      </c>
      <c r="E1531" s="18">
        <f>Original!H1531+1</f>
        <v>9</v>
      </c>
      <c r="F1531" s="18">
        <f>10-Original!I1531+1</f>
        <v>4</v>
      </c>
      <c r="G1531" s="18">
        <f>Original!J1531+1</f>
        <v>5</v>
      </c>
      <c r="H1531" s="18">
        <f>Original!K1531+1</f>
        <v>5</v>
      </c>
      <c r="I1531" s="18">
        <f>10-Original!L1531+1</f>
        <v>5</v>
      </c>
      <c r="J1531" s="4">
        <f t="shared" si="116"/>
        <v>6</v>
      </c>
      <c r="K1531" s="18">
        <f>Original!M1531</f>
        <v>8</v>
      </c>
      <c r="L1531" s="20">
        <f>IF(RIGHT(Original!N1531,3)="â‚¬",LEFT(Original!N1531,(LEN(Original!N1531)-3)),Original!N1531)</f>
        <v>80</v>
      </c>
      <c r="M1531" s="21">
        <f t="shared" si="117"/>
        <v>80</v>
      </c>
      <c r="N1531" s="5">
        <f t="shared" si="118"/>
        <v>80</v>
      </c>
      <c r="O1531" s="5">
        <f t="shared" si="119"/>
        <v>80</v>
      </c>
      <c r="P1531" s="22" t="str">
        <f>IF(Original!O1531="mÃ¤nnlich","0",IF(Original!O1531="weiblich","1",""))</f>
        <v>0</v>
      </c>
      <c r="Q1531" s="22">
        <f>IFERROR(INDEX(Alter!$B$1:$B$7,MATCH(LEFT(Original!P1531,5),Alter!$A$1:$A$7,0)),"")</f>
        <v>3</v>
      </c>
      <c r="R1531" s="23">
        <f>IFERROR(INDEX(Abschluss!$B$1:$B$10,MATCH(Original!Q1531,Abschluss!$A$1:$A$10,0)),"")</f>
        <v>7</v>
      </c>
      <c r="S1531" s="23">
        <f>IFERROR(INDEX(Tätigkeit!$B$1:$B$10,MATCH(Original!R1531,Tätigkeit!$A$1:$A$10,0)),"")</f>
        <v>4</v>
      </c>
      <c r="T1531" s="23">
        <f>IFERROR(INDEX(Berufsfeld!$B$1:$B$16,MATCH(Original!S1531,Berufsfeld!$A$1:$A$16,0)),"")</f>
        <v>3</v>
      </c>
      <c r="U1531" s="23">
        <f>IFERROR(INDEX(Studium!$B$1:$B$11,MATCH(Original!T1531,Studium!$A$1:$A$11,0)),"")</f>
        <v>2</v>
      </c>
      <c r="V1531" s="24">
        <f>IFERROR(INDEX(Einkommen!$B$1:$B$17,MATCH(Original!U1531,Einkommen!$A$1:$A$17,0)),"")</f>
        <v>4</v>
      </c>
      <c r="W1531" s="24">
        <f>IF(Original!V1531="","",Original!V1531+1)</f>
        <v>5</v>
      </c>
      <c r="X1531" s="24">
        <f>IF(Original!W1531="","",Original!W1531+1)</f>
        <v>3</v>
      </c>
      <c r="Y1531" s="25">
        <f>IF(Original!X1531="ja",1,IF(Original!X1531="nein",0,""))</f>
        <v>1</v>
      </c>
      <c r="Z1531" s="25">
        <f>IF(Original!Y1531="ja",0,IF(Original!Y1531="nein",1,""))</f>
        <v>0</v>
      </c>
      <c r="AA1531" s="25">
        <f>IF(OR(Original!Z1531="Meine Meinung zu Amazon hat meine Entscheidung im ersten Teil des Fragebogens nicht beeinflusst.",neu!C1531=0),0,IF(AND(Original!Z1531="Ich habe mich wegen meiner Amazon-Vorbehalte im ersten Teil des Fragebogens fÃ¼r das Spenden entschieden.",neu!C1531=1),1,""))</f>
        <v>0</v>
      </c>
      <c r="AB1531" s="19"/>
    </row>
    <row r="1532" spans="1:28" x14ac:dyDescent="0.3">
      <c r="A1532" s="17">
        <f>IF(ISBLANK(Original!C1532),1,0)</f>
        <v>1</v>
      </c>
      <c r="B1532" s="2" t="str">
        <f>MID(Original!D1532,8,1)&amp;MID(Original!F1532,8,1)</f>
        <v>A</v>
      </c>
      <c r="C1532" s="17">
        <f t="shared" si="115"/>
        <v>1</v>
      </c>
      <c r="D1532" s="18">
        <f>Original!G1532+1</f>
        <v>3</v>
      </c>
      <c r="E1532" s="18">
        <f>Original!H1532+1</f>
        <v>10</v>
      </c>
      <c r="F1532" s="18">
        <f>10-Original!I1532+1</f>
        <v>2</v>
      </c>
      <c r="G1532" s="18">
        <f>Original!J1532+1</f>
        <v>2</v>
      </c>
      <c r="H1532" s="18">
        <f>Original!K1532+1</f>
        <v>2</v>
      </c>
      <c r="I1532" s="18">
        <f>10-Original!L1532+1</f>
        <v>2</v>
      </c>
      <c r="J1532" s="4">
        <f t="shared" si="116"/>
        <v>3.5</v>
      </c>
      <c r="K1532" s="18">
        <f>Original!M1532</f>
        <v>8</v>
      </c>
      <c r="L1532" s="20">
        <f>IF(RIGHT(Original!N1532,3)="â‚¬",LEFT(Original!N1532,(LEN(Original!N1532)-3)),Original!N1532)</f>
        <v>800</v>
      </c>
      <c r="M1532" s="21">
        <f t="shared" si="117"/>
        <v>800</v>
      </c>
      <c r="N1532" s="5">
        <f t="shared" si="118"/>
        <v>800</v>
      </c>
      <c r="O1532" s="5">
        <f t="shared" si="119"/>
        <v>800</v>
      </c>
      <c r="P1532" s="22" t="str">
        <f>IF(Original!O1532="mÃ¤nnlich","0",IF(Original!O1532="weiblich","1",""))</f>
        <v>1</v>
      </c>
      <c r="Q1532" s="22">
        <f>IFERROR(INDEX(Alter!$B$1:$B$7,MATCH(LEFT(Original!P1532,5),Alter!$A$1:$A$7,0)),"")</f>
        <v>2</v>
      </c>
      <c r="R1532" s="23">
        <f>IFERROR(INDEX(Abschluss!$B$1:$B$10,MATCH(Original!Q1532,Abschluss!$A$1:$A$10,0)),"")</f>
        <v>4</v>
      </c>
      <c r="S1532" s="23">
        <f>IFERROR(INDEX(Tätigkeit!$B$1:$B$10,MATCH(Original!R1532,Tätigkeit!$A$1:$A$10,0)),"")</f>
        <v>1</v>
      </c>
      <c r="T1532" s="23">
        <f>IFERROR(INDEX(Berufsfeld!$B$1:$B$16,MATCH(Original!S1532,Berufsfeld!$A$1:$A$16,0)),"")</f>
        <v>8</v>
      </c>
      <c r="U1532" s="23">
        <f>IFERROR(INDEX(Studium!$B$1:$B$11,MATCH(Original!T1532,Studium!$A$1:$A$11,0)),"")</f>
        <v>5</v>
      </c>
      <c r="V1532" s="24">
        <f>IFERROR(INDEX(Einkommen!$B$1:$B$17,MATCH(Original!U1532,Einkommen!$A$1:$A$17,0)),"")</f>
        <v>2</v>
      </c>
      <c r="W1532" s="24">
        <f>IF(Original!V1532="","",Original!V1532+1)</f>
        <v>4</v>
      </c>
      <c r="X1532" s="24">
        <f>IF(Original!W1532="","",Original!W1532+1)</f>
        <v>2</v>
      </c>
      <c r="Y1532" s="25">
        <f>IF(Original!X1532="ja",1,IF(Original!X1532="nein",0,""))</f>
        <v>1</v>
      </c>
      <c r="Z1532" s="25">
        <f>IF(Original!Y1532="ja",0,IF(Original!Y1532="nein",1,""))</f>
        <v>0</v>
      </c>
      <c r="AA1532" s="25">
        <f>IF(OR(Original!Z1532="Meine Meinung zu Amazon hat meine Entscheidung im ersten Teil des Fragebogens nicht beeinflusst.",neu!C1532=0),0,IF(AND(Original!Z1532="Ich habe mich wegen meiner Amazon-Vorbehalte im ersten Teil des Fragebogens fÃ¼r das Spenden entschieden.",neu!C1532=1),1,""))</f>
        <v>0</v>
      </c>
      <c r="AB1532" s="19"/>
    </row>
    <row r="1533" spans="1:28" x14ac:dyDescent="0.3">
      <c r="A1533" s="17">
        <f>IF(ISBLANK(Original!C1533),1,0)</f>
        <v>0</v>
      </c>
      <c r="B1533" s="2" t="str">
        <f>MID(Original!D1533,8,1)&amp;MID(Original!F1533,8,1)</f>
        <v>A</v>
      </c>
      <c r="C1533" s="17">
        <f t="shared" si="115"/>
        <v>1</v>
      </c>
      <c r="D1533" s="18">
        <f>Original!G1533+1</f>
        <v>4</v>
      </c>
      <c r="E1533" s="18">
        <f>Original!H1533+1</f>
        <v>9</v>
      </c>
      <c r="F1533" s="18">
        <f>10-Original!I1533+1</f>
        <v>8</v>
      </c>
      <c r="G1533" s="18">
        <f>Original!J1533+1</f>
        <v>4</v>
      </c>
      <c r="H1533" s="18">
        <f>Original!K1533+1</f>
        <v>6</v>
      </c>
      <c r="I1533" s="18">
        <f>10-Original!L1533+1</f>
        <v>3</v>
      </c>
      <c r="J1533" s="4">
        <f t="shared" si="116"/>
        <v>5.666666666666667</v>
      </c>
      <c r="K1533" s="18">
        <f>Original!M1533</f>
        <v>6</v>
      </c>
      <c r="L1533" s="20">
        <f>IF(RIGHT(Original!N1533,3)="â‚¬",LEFT(Original!N1533,(LEN(Original!N1533)-3)),Original!N1533)</f>
        <v>50</v>
      </c>
      <c r="M1533" s="21">
        <f t="shared" si="117"/>
        <v>50</v>
      </c>
      <c r="N1533" s="5">
        <f t="shared" si="118"/>
        <v>50</v>
      </c>
      <c r="O1533" s="5">
        <f t="shared" si="119"/>
        <v>50</v>
      </c>
      <c r="P1533" s="22" t="str">
        <f>IF(Original!O1533="mÃ¤nnlich","0",IF(Original!O1533="weiblich","1",""))</f>
        <v>1</v>
      </c>
      <c r="Q1533" s="22">
        <f>IFERROR(INDEX(Alter!$B$1:$B$7,MATCH(LEFT(Original!P1533,5),Alter!$A$1:$A$7,0)),"")</f>
        <v>4</v>
      </c>
      <c r="R1533" s="23">
        <f>IFERROR(INDEX(Abschluss!$B$1:$B$10,MATCH(Original!Q1533,Abschluss!$A$1:$A$10,0)),"")</f>
        <v>7</v>
      </c>
      <c r="S1533" s="23">
        <f>IFERROR(INDEX(Tätigkeit!$B$1:$B$10,MATCH(Original!R1533,Tätigkeit!$A$1:$A$10,0)),"")</f>
        <v>1</v>
      </c>
      <c r="T1533" s="23">
        <f>IFERROR(INDEX(Berufsfeld!$B$1:$B$16,MATCH(Original!S1533,Berufsfeld!$A$1:$A$16,0)),"")</f>
        <v>2</v>
      </c>
      <c r="U1533" s="23">
        <f>IFERROR(INDEX(Studium!$B$1:$B$11,MATCH(Original!T1533,Studium!$A$1:$A$11,0)),"")</f>
        <v>1</v>
      </c>
      <c r="V1533" s="24">
        <f>IFERROR(INDEX(Einkommen!$B$1:$B$17,MATCH(Original!U1533,Einkommen!$A$1:$A$17,0)),"")</f>
        <v>1</v>
      </c>
      <c r="W1533" s="24">
        <f>IF(Original!V1533="","",Original!V1533+1)</f>
        <v>3</v>
      </c>
      <c r="X1533" s="24">
        <f>IF(Original!W1533="","",Original!W1533+1)</f>
        <v>3</v>
      </c>
      <c r="Y1533" s="25">
        <f>IF(Original!X1533="ja",1,IF(Original!X1533="nein",0,""))</f>
        <v>1</v>
      </c>
      <c r="Z1533" s="25">
        <f>IF(Original!Y1533="ja",0,IF(Original!Y1533="nein",1,""))</f>
        <v>0</v>
      </c>
      <c r="AA1533" s="25">
        <f>IF(OR(Original!Z1533="Meine Meinung zu Amazon hat meine Entscheidung im ersten Teil des Fragebogens nicht beeinflusst.",neu!C1533=0),0,IF(AND(Original!Z1533="Ich habe mich wegen meiner Amazon-Vorbehalte im ersten Teil des Fragebogens fÃ¼r das Spenden entschieden.",neu!C1533=1),1,""))</f>
        <v>0</v>
      </c>
      <c r="AB1533" s="19"/>
    </row>
    <row r="1534" spans="1:28" x14ac:dyDescent="0.3">
      <c r="A1534" s="17">
        <f>IF(ISBLANK(Original!C1534),1,0)</f>
        <v>1</v>
      </c>
      <c r="B1534" s="2" t="str">
        <f>MID(Original!D1534,8,1)&amp;MID(Original!F1534,8,1)</f>
        <v>A</v>
      </c>
      <c r="C1534" s="17">
        <f t="shared" si="115"/>
        <v>1</v>
      </c>
      <c r="D1534" s="18">
        <f>Original!G1534+1</f>
        <v>6</v>
      </c>
      <c r="E1534" s="18">
        <f>Original!H1534+1</f>
        <v>3</v>
      </c>
      <c r="F1534" s="18">
        <f>10-Original!I1534+1</f>
        <v>2</v>
      </c>
      <c r="G1534" s="18">
        <f>Original!J1534+1</f>
        <v>2</v>
      </c>
      <c r="H1534" s="18">
        <f>Original!K1534+1</f>
        <v>3</v>
      </c>
      <c r="I1534" s="18">
        <f>10-Original!L1534+1</f>
        <v>3</v>
      </c>
      <c r="J1534" s="4">
        <f t="shared" si="116"/>
        <v>3.1666666666666665</v>
      </c>
      <c r="K1534" s="18">
        <f>Original!M1534</f>
        <v>8</v>
      </c>
      <c r="L1534" s="20">
        <f>IF(RIGHT(Original!N1534,3)="â‚¬",LEFT(Original!N1534,(LEN(Original!N1534)-3)),Original!N1534)</f>
        <v>200</v>
      </c>
      <c r="M1534" s="21">
        <f t="shared" si="117"/>
        <v>200</v>
      </c>
      <c r="N1534" s="5">
        <f t="shared" si="118"/>
        <v>200</v>
      </c>
      <c r="O1534" s="5">
        <f t="shared" si="119"/>
        <v>200</v>
      </c>
      <c r="P1534" s="22" t="str">
        <f>IF(Original!O1534="mÃ¤nnlich","0",IF(Original!O1534="weiblich","1",""))</f>
        <v>1</v>
      </c>
      <c r="Q1534" s="22">
        <f>IFERROR(INDEX(Alter!$B$1:$B$7,MATCH(LEFT(Original!P1534,5),Alter!$A$1:$A$7,0)),"")</f>
        <v>2</v>
      </c>
      <c r="R1534" s="23">
        <f>IFERROR(INDEX(Abschluss!$B$1:$B$10,MATCH(Original!Q1534,Abschluss!$A$1:$A$10,0)),"")</f>
        <v>4</v>
      </c>
      <c r="S1534" s="23">
        <f>IFERROR(INDEX(Tätigkeit!$B$1:$B$10,MATCH(Original!R1534,Tätigkeit!$A$1:$A$10,0)),"")</f>
        <v>1</v>
      </c>
      <c r="T1534" s="23" t="str">
        <f>IFERROR(INDEX(Berufsfeld!$B$1:$B$16,MATCH(Original!S1534,Berufsfeld!$A$1:$A$16,0)),"")</f>
        <v/>
      </c>
      <c r="U1534" s="23">
        <f>IFERROR(INDEX(Studium!$B$1:$B$11,MATCH(Original!T1534,Studium!$A$1:$A$11,0)),"")</f>
        <v>10</v>
      </c>
      <c r="V1534" s="24">
        <f>IFERROR(INDEX(Einkommen!$B$1:$B$17,MATCH(Original!U1534,Einkommen!$A$1:$A$17,0)),"")</f>
        <v>1</v>
      </c>
      <c r="W1534" s="24">
        <f>IF(Original!V1534="","",Original!V1534+1)</f>
        <v>3</v>
      </c>
      <c r="X1534" s="24">
        <f>IF(Original!W1534="","",Original!W1534+1)</f>
        <v>3</v>
      </c>
      <c r="Y1534" s="25">
        <f>IF(Original!X1534="ja",1,IF(Original!X1534="nein",0,""))</f>
        <v>1</v>
      </c>
      <c r="Z1534" s="25">
        <f>IF(Original!Y1534="ja",0,IF(Original!Y1534="nein",1,""))</f>
        <v>0</v>
      </c>
      <c r="AA1534" s="25">
        <f>IF(OR(Original!Z1534="Meine Meinung zu Amazon hat meine Entscheidung im ersten Teil des Fragebogens nicht beeinflusst.",neu!C1534=0),0,IF(AND(Original!Z1534="Ich habe mich wegen meiner Amazon-Vorbehalte im ersten Teil des Fragebogens fÃ¼r das Spenden entschieden.",neu!C1534=1),1,""))</f>
        <v>0</v>
      </c>
      <c r="AB1534" s="19"/>
    </row>
    <row r="1535" spans="1:28" x14ac:dyDescent="0.3">
      <c r="A1535" s="17">
        <f>IF(ISBLANK(Original!C1535),1,0)</f>
        <v>0</v>
      </c>
      <c r="B1535" s="2" t="str">
        <f>MID(Original!D1535,8,1)&amp;MID(Original!F1535,8,1)</f>
        <v>B</v>
      </c>
      <c r="C1535" s="17">
        <f t="shared" si="115"/>
        <v>0</v>
      </c>
      <c r="D1535" s="18">
        <f>Original!G1535+1</f>
        <v>8</v>
      </c>
      <c r="E1535" s="18">
        <f>Original!H1535+1</f>
        <v>7</v>
      </c>
      <c r="F1535" s="18">
        <f>10-Original!I1535+1</f>
        <v>1</v>
      </c>
      <c r="G1535" s="18">
        <f>Original!J1535+1</f>
        <v>6</v>
      </c>
      <c r="H1535" s="18">
        <f>Original!K1535+1</f>
        <v>3</v>
      </c>
      <c r="I1535" s="18">
        <f>10-Original!L1535+1</f>
        <v>3</v>
      </c>
      <c r="J1535" s="4">
        <f t="shared" si="116"/>
        <v>4.666666666666667</v>
      </c>
      <c r="K1535" s="18">
        <f>Original!M1535</f>
        <v>6</v>
      </c>
      <c r="L1535" s="20" t="str">
        <f>IF(RIGHT(Original!N1535,3)="â‚¬",LEFT(Original!N1535,(LEN(Original!N1535)-3)),Original!N1535)</f>
        <v>0</v>
      </c>
      <c r="M1535" s="21" t="str">
        <f t="shared" si="117"/>
        <v>0</v>
      </c>
      <c r="N1535" s="5" t="str">
        <f t="shared" si="118"/>
        <v>0</v>
      </c>
      <c r="O1535" s="5">
        <f t="shared" si="119"/>
        <v>0</v>
      </c>
      <c r="P1535" s="22" t="str">
        <f>IF(Original!O1535="mÃ¤nnlich","0",IF(Original!O1535="weiblich","1",""))</f>
        <v>0</v>
      </c>
      <c r="Q1535" s="22">
        <f>IFERROR(INDEX(Alter!$B$1:$B$7,MATCH(LEFT(Original!P1535,5),Alter!$A$1:$A$7,0)),"")</f>
        <v>3</v>
      </c>
      <c r="R1535" s="23">
        <f>IFERROR(INDEX(Abschluss!$B$1:$B$10,MATCH(Original!Q1535,Abschluss!$A$1:$A$10,0)),"")</f>
        <v>8</v>
      </c>
      <c r="S1535" s="23">
        <f>IFERROR(INDEX(Tätigkeit!$B$1:$B$10,MATCH(Original!R1535,Tätigkeit!$A$1:$A$10,0)),"")</f>
        <v>1</v>
      </c>
      <c r="T1535" s="23">
        <f>IFERROR(INDEX(Berufsfeld!$B$1:$B$16,MATCH(Original!S1535,Berufsfeld!$A$1:$A$16,0)),"")</f>
        <v>1</v>
      </c>
      <c r="U1535" s="23">
        <f>IFERROR(INDEX(Studium!$B$1:$B$11,MATCH(Original!T1535,Studium!$A$1:$A$11,0)),"")</f>
        <v>7</v>
      </c>
      <c r="V1535" s="24">
        <f>IFERROR(INDEX(Einkommen!$B$1:$B$17,MATCH(Original!U1535,Einkommen!$A$1:$A$17,0)),"")</f>
        <v>2</v>
      </c>
      <c r="W1535" s="24">
        <f>IF(Original!V1535="","",Original!V1535+1)</f>
        <v>3</v>
      </c>
      <c r="X1535" s="24">
        <f>IF(Original!W1535="","",Original!W1535+1)</f>
        <v>3</v>
      </c>
      <c r="Y1535" s="25">
        <f>IF(Original!X1535="ja",1,IF(Original!X1535="nein",0,""))</f>
        <v>1</v>
      </c>
      <c r="Z1535" s="25">
        <f>IF(Original!Y1535="ja",0,IF(Original!Y1535="nein",1,""))</f>
        <v>1</v>
      </c>
      <c r="AA1535" s="25">
        <f>IF(OR(Original!Z1535="Meine Meinung zu Amazon hat meine Entscheidung im ersten Teil des Fragebogens nicht beeinflusst.",neu!C1535=0),0,IF(AND(Original!Z1535="Ich habe mich wegen meiner Amazon-Vorbehalte im ersten Teil des Fragebogens fÃ¼r das Spenden entschieden.",neu!C1535=1),1,""))</f>
        <v>0</v>
      </c>
      <c r="AB1535" s="19"/>
    </row>
    <row r="1536" spans="1:28" x14ac:dyDescent="0.3">
      <c r="A1536" s="17">
        <f>IF(ISBLANK(Original!C1536),1,0)</f>
        <v>1</v>
      </c>
      <c r="B1536" s="2" t="str">
        <f>MID(Original!D1536,8,1)&amp;MID(Original!F1536,8,1)</f>
        <v>B</v>
      </c>
      <c r="C1536" s="17">
        <f t="shared" si="115"/>
        <v>0</v>
      </c>
      <c r="D1536" s="18">
        <f>Original!G1536+1</f>
        <v>11</v>
      </c>
      <c r="E1536" s="18">
        <f>Original!H1536+1</f>
        <v>11</v>
      </c>
      <c r="F1536" s="18">
        <f>10-Original!I1536+1</f>
        <v>11</v>
      </c>
      <c r="G1536" s="18">
        <f>Original!J1536+1</f>
        <v>11</v>
      </c>
      <c r="H1536" s="18">
        <f>Original!K1536+1</f>
        <v>11</v>
      </c>
      <c r="I1536" s="18">
        <f>10-Original!L1536+1</f>
        <v>11</v>
      </c>
      <c r="J1536" s="4">
        <f t="shared" si="116"/>
        <v>11</v>
      </c>
      <c r="K1536" s="18">
        <f>Original!M1536</f>
        <v>0</v>
      </c>
      <c r="L1536" s="20">
        <f>IF(RIGHT(Original!N1536,3)="â‚¬",LEFT(Original!N1536,(LEN(Original!N1536)-3)),Original!N1536)</f>
        <v>0</v>
      </c>
      <c r="M1536" s="21">
        <f t="shared" si="117"/>
        <v>0</v>
      </c>
      <c r="N1536" s="5">
        <f t="shared" si="118"/>
        <v>0</v>
      </c>
      <c r="O1536" s="5">
        <f t="shared" si="119"/>
        <v>0</v>
      </c>
      <c r="P1536" s="22" t="str">
        <f>IF(Original!O1536="mÃ¤nnlich","0",IF(Original!O1536="weiblich","1",""))</f>
        <v>1</v>
      </c>
      <c r="Q1536" s="22">
        <f>IFERROR(INDEX(Alter!$B$1:$B$7,MATCH(LEFT(Original!P1536,5),Alter!$A$1:$A$7,0)),"")</f>
        <v>1</v>
      </c>
      <c r="R1536" s="23">
        <f>IFERROR(INDEX(Abschluss!$B$1:$B$10,MATCH(Original!Q1536,Abschluss!$A$1:$A$10,0)),"")</f>
        <v>4</v>
      </c>
      <c r="S1536" s="23">
        <f>IFERROR(INDEX(Tätigkeit!$B$1:$B$10,MATCH(Original!R1536,Tätigkeit!$A$1:$A$10,0)),"")</f>
        <v>1</v>
      </c>
      <c r="T1536" s="23">
        <f>IFERROR(INDEX(Berufsfeld!$B$1:$B$16,MATCH(Original!S1536,Berufsfeld!$A$1:$A$16,0)),"")</f>
        <v>2</v>
      </c>
      <c r="U1536" s="23">
        <f>IFERROR(INDEX(Studium!$B$1:$B$11,MATCH(Original!T1536,Studium!$A$1:$A$11,0)),"")</f>
        <v>4</v>
      </c>
      <c r="V1536" s="24">
        <f>IFERROR(INDEX(Einkommen!$B$1:$B$17,MATCH(Original!U1536,Einkommen!$A$1:$A$17,0)),"")</f>
        <v>1</v>
      </c>
      <c r="W1536" s="24">
        <f>IF(Original!V1536="","",Original!V1536+1)</f>
        <v>7</v>
      </c>
      <c r="X1536" s="24">
        <f>IF(Original!W1536="","",Original!W1536+1)</f>
        <v>7</v>
      </c>
      <c r="Y1536" s="25">
        <f>IF(Original!X1536="ja",1,IF(Original!X1536="nein",0,""))</f>
        <v>1</v>
      </c>
      <c r="Z1536" s="25">
        <f>IF(Original!Y1536="ja",0,IF(Original!Y1536="nein",1,""))</f>
        <v>1</v>
      </c>
      <c r="AA1536" s="25">
        <f>IF(OR(Original!Z1536="Meine Meinung zu Amazon hat meine Entscheidung im ersten Teil des Fragebogens nicht beeinflusst.",neu!C1536=0),0,IF(AND(Original!Z1536="Ich habe mich wegen meiner Amazon-Vorbehalte im ersten Teil des Fragebogens fÃ¼r das Spenden entschieden.",neu!C1536=1),1,""))</f>
        <v>0</v>
      </c>
      <c r="AB1536" s="19"/>
    </row>
    <row r="1537" spans="1:28" x14ac:dyDescent="0.3">
      <c r="A1537" s="17">
        <f>IF(ISBLANK(Original!C1537),1,0)</f>
        <v>0</v>
      </c>
      <c r="B1537" s="2" t="str">
        <f>MID(Original!D1537,8,1)&amp;MID(Original!F1537,8,1)</f>
        <v>A</v>
      </c>
      <c r="C1537" s="17">
        <f t="shared" si="115"/>
        <v>1</v>
      </c>
      <c r="D1537" s="18">
        <f>Original!G1537+1</f>
        <v>5</v>
      </c>
      <c r="E1537" s="18">
        <f>Original!H1537+1</f>
        <v>4</v>
      </c>
      <c r="F1537" s="18">
        <f>10-Original!I1537+1</f>
        <v>3</v>
      </c>
      <c r="G1537" s="18">
        <f>Original!J1537+1</f>
        <v>8</v>
      </c>
      <c r="H1537" s="18">
        <f>Original!K1537+1</f>
        <v>3</v>
      </c>
      <c r="I1537" s="18">
        <f>10-Original!L1537+1</f>
        <v>1</v>
      </c>
      <c r="J1537" s="4">
        <f t="shared" si="116"/>
        <v>4</v>
      </c>
      <c r="K1537" s="18">
        <f>Original!M1537</f>
        <v>8</v>
      </c>
      <c r="L1537" s="20">
        <f>IF(RIGHT(Original!N1537,3)="â‚¬",LEFT(Original!N1537,(LEN(Original!N1537)-3)),Original!N1537)</f>
        <v>50</v>
      </c>
      <c r="M1537" s="21">
        <f t="shared" si="117"/>
        <v>50</v>
      </c>
      <c r="N1537" s="5">
        <f t="shared" si="118"/>
        <v>50</v>
      </c>
      <c r="O1537" s="5">
        <f t="shared" si="119"/>
        <v>50</v>
      </c>
      <c r="P1537" s="22" t="str">
        <f>IF(Original!O1537="mÃ¤nnlich","0",IF(Original!O1537="weiblich","1",""))</f>
        <v>0</v>
      </c>
      <c r="Q1537" s="22">
        <f>IFERROR(INDEX(Alter!$B$1:$B$7,MATCH(LEFT(Original!P1537,5),Alter!$A$1:$A$7,0)),"")</f>
        <v>2</v>
      </c>
      <c r="R1537" s="23">
        <f>IFERROR(INDEX(Abschluss!$B$1:$B$10,MATCH(Original!Q1537,Abschluss!$A$1:$A$10,0)),"")</f>
        <v>4</v>
      </c>
      <c r="S1537" s="23">
        <f>IFERROR(INDEX(Tätigkeit!$B$1:$B$10,MATCH(Original!R1537,Tätigkeit!$A$1:$A$10,0)),"")</f>
        <v>1</v>
      </c>
      <c r="T1537" s="23">
        <f>IFERROR(INDEX(Berufsfeld!$B$1:$B$16,MATCH(Original!S1537,Berufsfeld!$A$1:$A$16,0)),"")</f>
        <v>2</v>
      </c>
      <c r="U1537" s="23">
        <f>IFERROR(INDEX(Studium!$B$1:$B$11,MATCH(Original!T1537,Studium!$A$1:$A$11,0)),"")</f>
        <v>9</v>
      </c>
      <c r="V1537" s="24">
        <f>IFERROR(INDEX(Einkommen!$B$1:$B$17,MATCH(Original!U1537,Einkommen!$A$1:$A$17,0)),"")</f>
        <v>1</v>
      </c>
      <c r="W1537" s="24">
        <f>IF(Original!V1537="","",Original!V1537+1)</f>
        <v>5</v>
      </c>
      <c r="X1537" s="24">
        <f>IF(Original!W1537="","",Original!W1537+1)</f>
        <v>2</v>
      </c>
      <c r="Y1537" s="25">
        <f>IF(Original!X1537="ja",1,IF(Original!X1537="nein",0,""))</f>
        <v>1</v>
      </c>
      <c r="Z1537" s="25">
        <f>IF(Original!Y1537="ja",0,IF(Original!Y1537="nein",1,""))</f>
        <v>0</v>
      </c>
      <c r="AA1537" s="25">
        <f>IF(OR(Original!Z1537="Meine Meinung zu Amazon hat meine Entscheidung im ersten Teil des Fragebogens nicht beeinflusst.",neu!C1537=0),0,IF(AND(Original!Z1537="Ich habe mich wegen meiner Amazon-Vorbehalte im ersten Teil des Fragebogens fÃ¼r das Spenden entschieden.",neu!C1537=1),1,""))</f>
        <v>0</v>
      </c>
      <c r="AB1537" s="19"/>
    </row>
    <row r="1538" spans="1:28" x14ac:dyDescent="0.3">
      <c r="A1538" s="17">
        <f>IF(ISBLANK(Original!C1538),1,0)</f>
        <v>1</v>
      </c>
      <c r="B1538" s="2" t="str">
        <f>MID(Original!D1538,8,1)&amp;MID(Original!F1538,8,1)</f>
        <v>A</v>
      </c>
      <c r="C1538" s="17">
        <f t="shared" si="115"/>
        <v>1</v>
      </c>
      <c r="D1538" s="18">
        <f>Original!G1538+1</f>
        <v>7</v>
      </c>
      <c r="E1538" s="18">
        <f>Original!H1538+1</f>
        <v>4</v>
      </c>
      <c r="F1538" s="18">
        <f>10-Original!I1538+1</f>
        <v>3</v>
      </c>
      <c r="G1538" s="18">
        <f>Original!J1538+1</f>
        <v>5</v>
      </c>
      <c r="H1538" s="18">
        <f>Original!K1538+1</f>
        <v>2</v>
      </c>
      <c r="I1538" s="18">
        <f>10-Original!L1538+1</f>
        <v>6</v>
      </c>
      <c r="J1538" s="4">
        <f t="shared" si="116"/>
        <v>4.5</v>
      </c>
      <c r="K1538" s="18">
        <f>Original!M1538</f>
        <v>9</v>
      </c>
      <c r="L1538" s="20">
        <f>IF(RIGHT(Original!N1538,3)="â‚¬",LEFT(Original!N1538,(LEN(Original!N1538)-3)),Original!N1538)</f>
        <v>200</v>
      </c>
      <c r="M1538" s="21">
        <f t="shared" si="117"/>
        <v>200</v>
      </c>
      <c r="N1538" s="5">
        <f t="shared" si="118"/>
        <v>200</v>
      </c>
      <c r="O1538" s="5">
        <f t="shared" si="119"/>
        <v>200</v>
      </c>
      <c r="P1538" s="22" t="str">
        <f>IF(Original!O1538="mÃ¤nnlich","0",IF(Original!O1538="weiblich","1",""))</f>
        <v>1</v>
      </c>
      <c r="Q1538" s="22">
        <f>IFERROR(INDEX(Alter!$B$1:$B$7,MATCH(LEFT(Original!P1538,5),Alter!$A$1:$A$7,0)),"")</f>
        <v>3</v>
      </c>
      <c r="R1538" s="23">
        <f>IFERROR(INDEX(Abschluss!$B$1:$B$10,MATCH(Original!Q1538,Abschluss!$A$1:$A$10,0)),"")</f>
        <v>5</v>
      </c>
      <c r="S1538" s="23">
        <f>IFERROR(INDEX(Tätigkeit!$B$1:$B$10,MATCH(Original!R1538,Tätigkeit!$A$1:$A$10,0)),"")</f>
        <v>1</v>
      </c>
      <c r="T1538" s="23">
        <f>IFERROR(INDEX(Berufsfeld!$B$1:$B$16,MATCH(Original!S1538,Berufsfeld!$A$1:$A$16,0)),"")</f>
        <v>4</v>
      </c>
      <c r="U1538" s="23">
        <f>IFERROR(INDEX(Studium!$B$1:$B$11,MATCH(Original!T1538,Studium!$A$1:$A$11,0)),"")</f>
        <v>3</v>
      </c>
      <c r="V1538" s="24">
        <f>IFERROR(INDEX(Einkommen!$B$1:$B$17,MATCH(Original!U1538,Einkommen!$A$1:$A$17,0)),"")</f>
        <v>2</v>
      </c>
      <c r="W1538" s="24">
        <f>IF(Original!V1538="","",Original!V1538+1)</f>
        <v>4</v>
      </c>
      <c r="X1538" s="24">
        <f>IF(Original!W1538="","",Original!W1538+1)</f>
        <v>3</v>
      </c>
      <c r="Y1538" s="25">
        <f>IF(Original!X1538="ja",1,IF(Original!X1538="nein",0,""))</f>
        <v>1</v>
      </c>
      <c r="Z1538" s="25">
        <f>IF(Original!Y1538="ja",0,IF(Original!Y1538="nein",1,""))</f>
        <v>0</v>
      </c>
      <c r="AA1538" s="25">
        <f>IF(OR(Original!Z1538="Meine Meinung zu Amazon hat meine Entscheidung im ersten Teil des Fragebogens nicht beeinflusst.",neu!C1538=0),0,IF(AND(Original!Z1538="Ich habe mich wegen meiner Amazon-Vorbehalte im ersten Teil des Fragebogens fÃ¼r das Spenden entschieden.",neu!C1538=1),1,""))</f>
        <v>0</v>
      </c>
      <c r="AB1538" s="19"/>
    </row>
    <row r="1539" spans="1:28" x14ac:dyDescent="0.3">
      <c r="A1539" s="17">
        <f>IF(ISBLANK(Original!C1539),1,0)</f>
        <v>0</v>
      </c>
      <c r="B1539" s="2" t="str">
        <f>MID(Original!D1539,8,1)&amp;MID(Original!F1539,8,1)</f>
        <v>A</v>
      </c>
      <c r="C1539" s="17">
        <f t="shared" ref="C1539:C1602" si="120">IF(B1539="A",1,IF(B1539="B",0,""))</f>
        <v>1</v>
      </c>
      <c r="D1539" s="18">
        <f>Original!G1539+1</f>
        <v>7</v>
      </c>
      <c r="E1539" s="18">
        <f>Original!H1539+1</f>
        <v>6</v>
      </c>
      <c r="F1539" s="18">
        <f>10-Original!I1539+1</f>
        <v>4</v>
      </c>
      <c r="G1539" s="18">
        <f>Original!J1539+1</f>
        <v>6</v>
      </c>
      <c r="H1539" s="18">
        <f>Original!K1539+1</f>
        <v>4</v>
      </c>
      <c r="I1539" s="18">
        <f>10-Original!L1539+1</f>
        <v>5</v>
      </c>
      <c r="J1539" s="4">
        <f t="shared" ref="J1539:J1602" si="121">SUM(D1539:I1539)/6</f>
        <v>5.333333333333333</v>
      </c>
      <c r="K1539" s="18">
        <f>Original!M1539</f>
        <v>8</v>
      </c>
      <c r="L1539" s="20" t="str">
        <f>IF(RIGHT(Original!N1539,3)="â‚¬",LEFT(Original!N1539,(LEN(Original!N1539)-3)),Original!N1539)</f>
        <v xml:space="preserve">100 </v>
      </c>
      <c r="M1539" s="21" t="str">
        <f t="shared" ref="M1539:M1602" si="122">IF(OR(RIGHT(L1539,5)="Euro ",RIGHT(L1539,5)=" Euro"),LEFT(L1539,LEN(L1539)-5),L1539)</f>
        <v xml:space="preserve">100 </v>
      </c>
      <c r="N1539" s="5" t="str">
        <f t="shared" ref="N1539:N1601" si="123">M1539</f>
        <v xml:space="preserve">100 </v>
      </c>
      <c r="O1539" s="5">
        <f t="shared" ref="O1539:O1602" si="124">INT($N1539)</f>
        <v>100</v>
      </c>
      <c r="P1539" s="22" t="str">
        <f>IF(Original!O1539="mÃ¤nnlich","0",IF(Original!O1539="weiblich","1",""))</f>
        <v>1</v>
      </c>
      <c r="Q1539" s="22">
        <f>IFERROR(INDEX(Alter!$B$1:$B$7,MATCH(LEFT(Original!P1539,5),Alter!$A$1:$A$7,0)),"")</f>
        <v>3</v>
      </c>
      <c r="R1539" s="23">
        <f>IFERROR(INDEX(Abschluss!$B$1:$B$10,MATCH(Original!Q1539,Abschluss!$A$1:$A$10,0)),"")</f>
        <v>4</v>
      </c>
      <c r="S1539" s="23">
        <f>IFERROR(INDEX(Tätigkeit!$B$1:$B$10,MATCH(Original!R1539,Tätigkeit!$A$1:$A$10,0)),"")</f>
        <v>4</v>
      </c>
      <c r="T1539" s="23">
        <f>IFERROR(INDEX(Berufsfeld!$B$1:$B$16,MATCH(Original!S1539,Berufsfeld!$A$1:$A$16,0)),"")</f>
        <v>3</v>
      </c>
      <c r="U1539" s="23">
        <f>IFERROR(INDEX(Studium!$B$1:$B$11,MATCH(Original!T1539,Studium!$A$1:$A$11,0)),"")</f>
        <v>7</v>
      </c>
      <c r="V1539" s="24">
        <f>IFERROR(INDEX(Einkommen!$B$1:$B$17,MATCH(Original!U1539,Einkommen!$A$1:$A$17,0)),"")</f>
        <v>2</v>
      </c>
      <c r="W1539" s="24">
        <f>IF(Original!V1539="","",Original!V1539+1)</f>
        <v>4</v>
      </c>
      <c r="X1539" s="24">
        <f>IF(Original!W1539="","",Original!W1539+1)</f>
        <v>5</v>
      </c>
      <c r="Y1539" s="25">
        <f>IF(Original!X1539="ja",1,IF(Original!X1539="nein",0,""))</f>
        <v>1</v>
      </c>
      <c r="Z1539" s="25">
        <f>IF(Original!Y1539="ja",0,IF(Original!Y1539="nein",1,""))</f>
        <v>0</v>
      </c>
      <c r="AA1539" s="25">
        <f>IF(OR(Original!Z1539="Meine Meinung zu Amazon hat meine Entscheidung im ersten Teil des Fragebogens nicht beeinflusst.",neu!C1539=0),0,IF(AND(Original!Z1539="Ich habe mich wegen meiner Amazon-Vorbehalte im ersten Teil des Fragebogens fÃ¼r das Spenden entschieden.",neu!C1539=1),1,""))</f>
        <v>1</v>
      </c>
      <c r="AB1539" s="19"/>
    </row>
    <row r="1540" spans="1:28" x14ac:dyDescent="0.3">
      <c r="A1540" s="17">
        <f>IF(ISBLANK(Original!C1540),1,0)</f>
        <v>0</v>
      </c>
      <c r="B1540" s="2" t="str">
        <f>MID(Original!D1540,8,1)&amp;MID(Original!F1540,8,1)</f>
        <v>A</v>
      </c>
      <c r="C1540" s="17">
        <f t="shared" si="120"/>
        <v>1</v>
      </c>
      <c r="D1540" s="18">
        <f>Original!G1540+1</f>
        <v>6</v>
      </c>
      <c r="E1540" s="18">
        <f>Original!H1540+1</f>
        <v>5</v>
      </c>
      <c r="F1540" s="18">
        <f>10-Original!I1540+1</f>
        <v>11</v>
      </c>
      <c r="G1540" s="18">
        <f>Original!J1540+1</f>
        <v>2</v>
      </c>
      <c r="H1540" s="18">
        <f>Original!K1540+1</f>
        <v>6</v>
      </c>
      <c r="I1540" s="18">
        <f>10-Original!L1540+1</f>
        <v>6</v>
      </c>
      <c r="J1540" s="4">
        <f t="shared" si="121"/>
        <v>6</v>
      </c>
      <c r="K1540" s="18">
        <f>Original!M1540</f>
        <v>7</v>
      </c>
      <c r="L1540" s="20" t="str">
        <f>IF(RIGHT(Original!N1540,3)="â‚¬",LEFT(Original!N1540,(LEN(Original!N1540)-3)),Original!N1540)</f>
        <v>?</v>
      </c>
      <c r="M1540" s="21" t="str">
        <f t="shared" si="122"/>
        <v>?</v>
      </c>
      <c r="N1540" s="5"/>
      <c r="O1540" s="5">
        <f t="shared" si="124"/>
        <v>0</v>
      </c>
      <c r="P1540" s="22" t="str">
        <f>IF(Original!O1540="mÃ¤nnlich","0",IF(Original!O1540="weiblich","1",""))</f>
        <v>1</v>
      </c>
      <c r="Q1540" s="22">
        <f>IFERROR(INDEX(Alter!$B$1:$B$7,MATCH(LEFT(Original!P1540,5),Alter!$A$1:$A$7,0)),"")</f>
        <v>2</v>
      </c>
      <c r="R1540" s="23">
        <f>IFERROR(INDEX(Abschluss!$B$1:$B$10,MATCH(Original!Q1540,Abschluss!$A$1:$A$10,0)),"")</f>
        <v>7</v>
      </c>
      <c r="S1540" s="23">
        <f>IFERROR(INDEX(Tätigkeit!$B$1:$B$10,MATCH(Original!R1540,Tätigkeit!$A$1:$A$10,0)),"")</f>
        <v>1</v>
      </c>
      <c r="T1540" s="23">
        <f>IFERROR(INDEX(Berufsfeld!$B$1:$B$16,MATCH(Original!S1540,Berufsfeld!$A$1:$A$16,0)),"")</f>
        <v>5</v>
      </c>
      <c r="U1540" s="23">
        <f>IFERROR(INDEX(Studium!$B$1:$B$11,MATCH(Original!T1540,Studium!$A$1:$A$11,0)),"")</f>
        <v>6</v>
      </c>
      <c r="V1540" s="24">
        <f>IFERROR(INDEX(Einkommen!$B$1:$B$17,MATCH(Original!U1540,Einkommen!$A$1:$A$17,0)),"")</f>
        <v>2</v>
      </c>
      <c r="W1540" s="24">
        <f>IF(Original!V1540="","",Original!V1540+1)</f>
        <v>3</v>
      </c>
      <c r="X1540" s="24">
        <f>IF(Original!W1540="","",Original!W1540+1)</f>
        <v>4</v>
      </c>
      <c r="Y1540" s="25">
        <f>IF(Original!X1540="ja",1,IF(Original!X1540="nein",0,""))</f>
        <v>1</v>
      </c>
      <c r="Z1540" s="25">
        <f>IF(Original!Y1540="ja",0,IF(Original!Y1540="nein",1,""))</f>
        <v>0</v>
      </c>
      <c r="AA1540" s="25">
        <f>IF(OR(Original!Z1540="Meine Meinung zu Amazon hat meine Entscheidung im ersten Teil des Fragebogens nicht beeinflusst.",neu!C1540=0),0,IF(AND(Original!Z1540="Ich habe mich wegen meiner Amazon-Vorbehalte im ersten Teil des Fragebogens fÃ¼r das Spenden entschieden.",neu!C1540=1),1,""))</f>
        <v>0</v>
      </c>
      <c r="AB1540" s="19"/>
    </row>
    <row r="1541" spans="1:28" x14ac:dyDescent="0.3">
      <c r="A1541" s="17">
        <f>IF(ISBLANK(Original!C1541),1,0)</f>
        <v>1</v>
      </c>
      <c r="B1541" s="2" t="str">
        <f>MID(Original!D1541,8,1)&amp;MID(Original!F1541,8,1)</f>
        <v>A</v>
      </c>
      <c r="C1541" s="17">
        <f t="shared" si="120"/>
        <v>1</v>
      </c>
      <c r="D1541" s="18">
        <f>Original!G1541+1</f>
        <v>4</v>
      </c>
      <c r="E1541" s="18">
        <f>Original!H1541+1</f>
        <v>8</v>
      </c>
      <c r="F1541" s="18">
        <f>10-Original!I1541+1</f>
        <v>6</v>
      </c>
      <c r="G1541" s="18">
        <f>Original!J1541+1</f>
        <v>2</v>
      </c>
      <c r="H1541" s="18">
        <f>Original!K1541+1</f>
        <v>3</v>
      </c>
      <c r="I1541" s="18">
        <f>10-Original!L1541+1</f>
        <v>8</v>
      </c>
      <c r="J1541" s="4">
        <f t="shared" si="121"/>
        <v>5.166666666666667</v>
      </c>
      <c r="K1541" s="18">
        <f>Original!M1541</f>
        <v>5</v>
      </c>
      <c r="L1541" s="20">
        <f>IF(RIGHT(Original!N1541,3)="â‚¬",LEFT(Original!N1541,(LEN(Original!N1541)-3)),Original!N1541)</f>
        <v>100</v>
      </c>
      <c r="M1541" s="21">
        <f t="shared" si="122"/>
        <v>100</v>
      </c>
      <c r="N1541" s="5">
        <f t="shared" si="123"/>
        <v>100</v>
      </c>
      <c r="O1541" s="5">
        <f t="shared" si="124"/>
        <v>100</v>
      </c>
      <c r="P1541" s="22" t="str">
        <f>IF(Original!O1541="mÃ¤nnlich","0",IF(Original!O1541="weiblich","1",""))</f>
        <v>1</v>
      </c>
      <c r="Q1541" s="22">
        <f>IFERROR(INDEX(Alter!$B$1:$B$7,MATCH(LEFT(Original!P1541,5),Alter!$A$1:$A$7,0)),"")</f>
        <v>3</v>
      </c>
      <c r="R1541" s="23">
        <f>IFERROR(INDEX(Abschluss!$B$1:$B$10,MATCH(Original!Q1541,Abschluss!$A$1:$A$10,0)),"")</f>
        <v>8</v>
      </c>
      <c r="S1541" s="23">
        <f>IFERROR(INDEX(Tätigkeit!$B$1:$B$10,MATCH(Original!R1541,Tätigkeit!$A$1:$A$10,0)),"")</f>
        <v>1</v>
      </c>
      <c r="T1541" s="23">
        <f>IFERROR(INDEX(Berufsfeld!$B$1:$B$16,MATCH(Original!S1541,Berufsfeld!$A$1:$A$16,0)),"")</f>
        <v>4</v>
      </c>
      <c r="U1541" s="23">
        <f>IFERROR(INDEX(Studium!$B$1:$B$11,MATCH(Original!T1541,Studium!$A$1:$A$11,0)),"")</f>
        <v>9</v>
      </c>
      <c r="V1541" s="24">
        <f>IFERROR(INDEX(Einkommen!$B$1:$B$17,MATCH(Original!U1541,Einkommen!$A$1:$A$17,0)),"")</f>
        <v>2</v>
      </c>
      <c r="W1541" s="24">
        <f>IF(Original!V1541="","",Original!V1541+1)</f>
        <v>4</v>
      </c>
      <c r="X1541" s="24">
        <f>IF(Original!W1541="","",Original!W1541+1)</f>
        <v>4</v>
      </c>
      <c r="Y1541" s="25">
        <f>IF(Original!X1541="ja",1,IF(Original!X1541="nein",0,""))</f>
        <v>1</v>
      </c>
      <c r="Z1541" s="25">
        <f>IF(Original!Y1541="ja",0,IF(Original!Y1541="nein",1,""))</f>
        <v>0</v>
      </c>
      <c r="AA1541" s="25">
        <f>IF(OR(Original!Z1541="Meine Meinung zu Amazon hat meine Entscheidung im ersten Teil des Fragebogens nicht beeinflusst.",neu!C1541=0),0,IF(AND(Original!Z1541="Ich habe mich wegen meiner Amazon-Vorbehalte im ersten Teil des Fragebogens fÃ¼r das Spenden entschieden.",neu!C1541=1),1,""))</f>
        <v>0</v>
      </c>
      <c r="AB1541" s="19"/>
    </row>
    <row r="1542" spans="1:28" x14ac:dyDescent="0.3">
      <c r="A1542" s="17">
        <f>IF(ISBLANK(Original!C1542),1,0)</f>
        <v>0</v>
      </c>
      <c r="B1542" s="2" t="str">
        <f>MID(Original!D1542,8,1)&amp;MID(Original!F1542,8,1)</f>
        <v>A</v>
      </c>
      <c r="C1542" s="17">
        <f t="shared" si="120"/>
        <v>1</v>
      </c>
      <c r="D1542" s="18">
        <f>Original!G1542+1</f>
        <v>7</v>
      </c>
      <c r="E1542" s="18">
        <f>Original!H1542+1</f>
        <v>9</v>
      </c>
      <c r="F1542" s="18">
        <f>10-Original!I1542+1</f>
        <v>4</v>
      </c>
      <c r="G1542" s="18">
        <f>Original!J1542+1</f>
        <v>6</v>
      </c>
      <c r="H1542" s="18">
        <f>Original!K1542+1</f>
        <v>4</v>
      </c>
      <c r="I1542" s="18">
        <f>10-Original!L1542+1</f>
        <v>3</v>
      </c>
      <c r="J1542" s="4">
        <f t="shared" si="121"/>
        <v>5.5</v>
      </c>
      <c r="K1542" s="18">
        <f>Original!M1542</f>
        <v>9</v>
      </c>
      <c r="L1542" s="20">
        <f>IF(RIGHT(Original!N1542,3)="â‚¬",LEFT(Original!N1542,(LEN(Original!N1542)-3)),Original!N1542)</f>
        <v>800</v>
      </c>
      <c r="M1542" s="21">
        <f t="shared" si="122"/>
        <v>800</v>
      </c>
      <c r="N1542" s="5">
        <f t="shared" si="123"/>
        <v>800</v>
      </c>
      <c r="O1542" s="5">
        <f t="shared" si="124"/>
        <v>800</v>
      </c>
      <c r="P1542" s="22" t="str">
        <f>IF(Original!O1542="mÃ¤nnlich","0",IF(Original!O1542="weiblich","1",""))</f>
        <v>1</v>
      </c>
      <c r="Q1542" s="22">
        <f>IFERROR(INDEX(Alter!$B$1:$B$7,MATCH(LEFT(Original!P1542,5),Alter!$A$1:$A$7,0)),"")</f>
        <v>2</v>
      </c>
      <c r="R1542" s="23">
        <f>IFERROR(INDEX(Abschluss!$B$1:$B$10,MATCH(Original!Q1542,Abschluss!$A$1:$A$10,0)),"")</f>
        <v>4</v>
      </c>
      <c r="S1542" s="23">
        <f>IFERROR(INDEX(Tätigkeit!$B$1:$B$10,MATCH(Original!R1542,Tätigkeit!$A$1:$A$10,0)),"")</f>
        <v>1</v>
      </c>
      <c r="T1542" s="23">
        <f>IFERROR(INDEX(Berufsfeld!$B$1:$B$16,MATCH(Original!S1542,Berufsfeld!$A$1:$A$16,0)),"")</f>
        <v>1</v>
      </c>
      <c r="U1542" s="23">
        <f>IFERROR(INDEX(Studium!$B$1:$B$11,MATCH(Original!T1542,Studium!$A$1:$A$11,0)),"")</f>
        <v>7</v>
      </c>
      <c r="V1542" s="24">
        <f>IFERROR(INDEX(Einkommen!$B$1:$B$17,MATCH(Original!U1542,Einkommen!$A$1:$A$17,0)),"")</f>
        <v>3</v>
      </c>
      <c r="W1542" s="24">
        <f>IF(Original!V1542="","",Original!V1542+1)</f>
        <v>5</v>
      </c>
      <c r="X1542" s="24">
        <f>IF(Original!W1542="","",Original!W1542+1)</f>
        <v>3</v>
      </c>
      <c r="Y1542" s="25">
        <f>IF(Original!X1542="ja",1,IF(Original!X1542="nein",0,""))</f>
        <v>1</v>
      </c>
      <c r="Z1542" s="25">
        <f>IF(Original!Y1542="ja",0,IF(Original!Y1542="nein",1,""))</f>
        <v>0</v>
      </c>
      <c r="AA1542" s="25">
        <f>IF(OR(Original!Z1542="Meine Meinung zu Amazon hat meine Entscheidung im ersten Teil des Fragebogens nicht beeinflusst.",neu!C1542=0),0,IF(AND(Original!Z1542="Ich habe mich wegen meiner Amazon-Vorbehalte im ersten Teil des Fragebogens fÃ¼r das Spenden entschieden.",neu!C1542=1),1,""))</f>
        <v>0</v>
      </c>
      <c r="AB1542" s="19"/>
    </row>
    <row r="1543" spans="1:28" x14ac:dyDescent="0.3">
      <c r="A1543" s="17">
        <f>IF(ISBLANK(Original!C1543),1,0)</f>
        <v>0</v>
      </c>
      <c r="B1543" s="2" t="str">
        <f>MID(Original!D1543,8,1)&amp;MID(Original!F1543,8,1)</f>
        <v>A</v>
      </c>
      <c r="C1543" s="17">
        <f t="shared" si="120"/>
        <v>1</v>
      </c>
      <c r="D1543" s="18">
        <f>Original!G1543+1</f>
        <v>4</v>
      </c>
      <c r="E1543" s="18">
        <f>Original!H1543+1</f>
        <v>3</v>
      </c>
      <c r="F1543" s="18">
        <f>10-Original!I1543+1</f>
        <v>1</v>
      </c>
      <c r="G1543" s="18">
        <f>Original!J1543+1</f>
        <v>5</v>
      </c>
      <c r="H1543" s="18">
        <f>Original!K1543+1</f>
        <v>6</v>
      </c>
      <c r="I1543" s="18">
        <f>10-Original!L1543+1</f>
        <v>4</v>
      </c>
      <c r="J1543" s="4">
        <f t="shared" si="121"/>
        <v>3.8333333333333335</v>
      </c>
      <c r="K1543" s="18">
        <f>Original!M1543</f>
        <v>2</v>
      </c>
      <c r="L1543" s="20">
        <f>IF(RIGHT(Original!N1543,3)="â‚¬",LEFT(Original!N1543,(LEN(Original!N1543)-3)),Original!N1543)</f>
        <v>50</v>
      </c>
      <c r="M1543" s="21">
        <f t="shared" si="122"/>
        <v>50</v>
      </c>
      <c r="N1543" s="5">
        <f t="shared" si="123"/>
        <v>50</v>
      </c>
      <c r="O1543" s="5">
        <f t="shared" si="124"/>
        <v>50</v>
      </c>
      <c r="P1543" s="22" t="str">
        <f>IF(Original!O1543="mÃ¤nnlich","0",IF(Original!O1543="weiblich","1",""))</f>
        <v>1</v>
      </c>
      <c r="Q1543" s="22">
        <f>IFERROR(INDEX(Alter!$B$1:$B$7,MATCH(LEFT(Original!P1543,5),Alter!$A$1:$A$7,0)),"")</f>
        <v>2</v>
      </c>
      <c r="R1543" s="23">
        <f>IFERROR(INDEX(Abschluss!$B$1:$B$10,MATCH(Original!Q1543,Abschluss!$A$1:$A$10,0)),"")</f>
        <v>7</v>
      </c>
      <c r="S1543" s="23">
        <f>IFERROR(INDEX(Tätigkeit!$B$1:$B$10,MATCH(Original!R1543,Tätigkeit!$A$1:$A$10,0)),"")</f>
        <v>1</v>
      </c>
      <c r="T1543" s="23">
        <f>IFERROR(INDEX(Berufsfeld!$B$1:$B$16,MATCH(Original!S1543,Berufsfeld!$A$1:$A$16,0)),"")</f>
        <v>8</v>
      </c>
      <c r="U1543" s="23">
        <f>IFERROR(INDEX(Studium!$B$1:$B$11,MATCH(Original!T1543,Studium!$A$1:$A$11,0)),"")</f>
        <v>5</v>
      </c>
      <c r="V1543" s="24">
        <f>IFERROR(INDEX(Einkommen!$B$1:$B$17,MATCH(Original!U1543,Einkommen!$A$1:$A$17,0)),"")</f>
        <v>2</v>
      </c>
      <c r="W1543" s="24">
        <f>IF(Original!V1543="","",Original!V1543+1)</f>
        <v>3</v>
      </c>
      <c r="X1543" s="24">
        <f>IF(Original!W1543="","",Original!W1543+1)</f>
        <v>3</v>
      </c>
      <c r="Y1543" s="25">
        <f>IF(Original!X1543="ja",1,IF(Original!X1543="nein",0,""))</f>
        <v>0</v>
      </c>
      <c r="Z1543" s="25">
        <f>IF(Original!Y1543="ja",0,IF(Original!Y1543="nein",1,""))</f>
        <v>0</v>
      </c>
      <c r="AA1543" s="25">
        <f>IF(OR(Original!Z1543="Meine Meinung zu Amazon hat meine Entscheidung im ersten Teil des Fragebogens nicht beeinflusst.",neu!C1543=0),0,IF(AND(Original!Z1543="Ich habe mich wegen meiner Amazon-Vorbehalte im ersten Teil des Fragebogens fÃ¼r das Spenden entschieden.",neu!C1543=1),1,""))</f>
        <v>0</v>
      </c>
      <c r="AB1543" s="19"/>
    </row>
    <row r="1544" spans="1:28" x14ac:dyDescent="0.3">
      <c r="A1544" s="17">
        <f>IF(ISBLANK(Original!C1544),1,0)</f>
        <v>1</v>
      </c>
      <c r="B1544" s="2" t="str">
        <f>MID(Original!D1544,8,1)&amp;MID(Original!F1544,8,1)</f>
        <v>A</v>
      </c>
      <c r="C1544" s="17">
        <f t="shared" si="120"/>
        <v>1</v>
      </c>
      <c r="D1544" s="18">
        <f>Original!G1544+1</f>
        <v>8</v>
      </c>
      <c r="E1544" s="18">
        <f>Original!H1544+1</f>
        <v>9</v>
      </c>
      <c r="F1544" s="18">
        <f>10-Original!I1544+1</f>
        <v>3</v>
      </c>
      <c r="G1544" s="18">
        <f>Original!J1544+1</f>
        <v>8</v>
      </c>
      <c r="H1544" s="18">
        <f>Original!K1544+1</f>
        <v>5</v>
      </c>
      <c r="I1544" s="18">
        <f>10-Original!L1544+1</f>
        <v>2</v>
      </c>
      <c r="J1544" s="4">
        <f t="shared" si="121"/>
        <v>5.833333333333333</v>
      </c>
      <c r="K1544" s="18">
        <f>Original!M1544</f>
        <v>8</v>
      </c>
      <c r="L1544" s="20">
        <f>IF(RIGHT(Original!N1544,3)="â‚¬",LEFT(Original!N1544,(LEN(Original!N1544)-3)),Original!N1544)</f>
        <v>100</v>
      </c>
      <c r="M1544" s="21">
        <f t="shared" si="122"/>
        <v>100</v>
      </c>
      <c r="N1544" s="5">
        <f t="shared" si="123"/>
        <v>100</v>
      </c>
      <c r="O1544" s="5">
        <f t="shared" si="124"/>
        <v>100</v>
      </c>
      <c r="P1544" s="22" t="str">
        <f>IF(Original!O1544="mÃ¤nnlich","0",IF(Original!O1544="weiblich","1",""))</f>
        <v>1</v>
      </c>
      <c r="Q1544" s="22">
        <f>IFERROR(INDEX(Alter!$B$1:$B$7,MATCH(LEFT(Original!P1544,5),Alter!$A$1:$A$7,0)),"")</f>
        <v>3</v>
      </c>
      <c r="R1544" s="23">
        <f>IFERROR(INDEX(Abschluss!$B$1:$B$10,MATCH(Original!Q1544,Abschluss!$A$1:$A$10,0)),"")</f>
        <v>8</v>
      </c>
      <c r="S1544" s="23">
        <f>IFERROR(INDEX(Tätigkeit!$B$1:$B$10,MATCH(Original!R1544,Tätigkeit!$A$1:$A$10,0)),"")</f>
        <v>2</v>
      </c>
      <c r="T1544" s="23">
        <f>IFERROR(INDEX(Berufsfeld!$B$1:$B$16,MATCH(Original!S1544,Berufsfeld!$A$1:$A$16,0)),"")</f>
        <v>12</v>
      </c>
      <c r="U1544" s="23" t="str">
        <f>IFERROR(INDEX(Studium!$B$1:$B$11,MATCH(Original!T1544,Studium!$A$1:$A$11,0)),"")</f>
        <v/>
      </c>
      <c r="V1544" s="24">
        <f>IFERROR(INDEX(Einkommen!$B$1:$B$17,MATCH(Original!U1544,Einkommen!$A$1:$A$17,0)),"")</f>
        <v>5</v>
      </c>
      <c r="W1544" s="24">
        <f>IF(Original!V1544="","",Original!V1544+1)</f>
        <v>6</v>
      </c>
      <c r="X1544" s="24">
        <f>IF(Original!W1544="","",Original!W1544+1)</f>
        <v>5</v>
      </c>
      <c r="Y1544" s="25">
        <f>IF(Original!X1544="ja",1,IF(Original!X1544="nein",0,""))</f>
        <v>1</v>
      </c>
      <c r="Z1544" s="25">
        <f>IF(Original!Y1544="ja",0,IF(Original!Y1544="nein",1,""))</f>
        <v>0</v>
      </c>
      <c r="AA1544" s="25">
        <f>IF(OR(Original!Z1544="Meine Meinung zu Amazon hat meine Entscheidung im ersten Teil des Fragebogens nicht beeinflusst.",neu!C1544=0),0,IF(AND(Original!Z1544="Ich habe mich wegen meiner Amazon-Vorbehalte im ersten Teil des Fragebogens fÃ¼r das Spenden entschieden.",neu!C1544=1),1,""))</f>
        <v>0</v>
      </c>
      <c r="AB1544" s="19"/>
    </row>
    <row r="1545" spans="1:28" x14ac:dyDescent="0.3">
      <c r="A1545" s="17">
        <f>IF(ISBLANK(Original!C1545),1,0)</f>
        <v>1</v>
      </c>
      <c r="B1545" s="2" t="str">
        <f>MID(Original!D1545,8,1)&amp;MID(Original!F1545,8,1)</f>
        <v>A</v>
      </c>
      <c r="C1545" s="17">
        <f t="shared" si="120"/>
        <v>1</v>
      </c>
      <c r="D1545" s="18">
        <f>Original!G1545+1</f>
        <v>6</v>
      </c>
      <c r="E1545" s="18">
        <f>Original!H1545+1</f>
        <v>3</v>
      </c>
      <c r="F1545" s="18">
        <f>10-Original!I1545+1</f>
        <v>1</v>
      </c>
      <c r="G1545" s="18">
        <f>Original!J1545+1</f>
        <v>4</v>
      </c>
      <c r="H1545" s="18">
        <f>Original!K1545+1</f>
        <v>1</v>
      </c>
      <c r="I1545" s="18">
        <f>10-Original!L1545+1</f>
        <v>6</v>
      </c>
      <c r="J1545" s="4">
        <f t="shared" si="121"/>
        <v>3.5</v>
      </c>
      <c r="K1545" s="18">
        <f>Original!M1545</f>
        <v>7</v>
      </c>
      <c r="L1545" s="20" t="str">
        <f>IF(RIGHT(Original!N1545,3)="â‚¬",LEFT(Original!N1545,(LEN(Original!N1545)-3)),Original!N1545)</f>
        <v>0</v>
      </c>
      <c r="M1545" s="21" t="str">
        <f t="shared" si="122"/>
        <v>0</v>
      </c>
      <c r="N1545" s="5" t="str">
        <f t="shared" si="123"/>
        <v>0</v>
      </c>
      <c r="O1545" s="5">
        <f t="shared" si="124"/>
        <v>0</v>
      </c>
      <c r="P1545" s="22" t="str">
        <f>IF(Original!O1545="mÃ¤nnlich","0",IF(Original!O1545="weiblich","1",""))</f>
        <v>0</v>
      </c>
      <c r="Q1545" s="22">
        <f>IFERROR(INDEX(Alter!$B$1:$B$7,MATCH(LEFT(Original!P1545,5),Alter!$A$1:$A$7,0)),"")</f>
        <v>3</v>
      </c>
      <c r="R1545" s="23">
        <f>IFERROR(INDEX(Abschluss!$B$1:$B$10,MATCH(Original!Q1545,Abschluss!$A$1:$A$10,0)),"")</f>
        <v>8</v>
      </c>
      <c r="S1545" s="23">
        <f>IFERROR(INDEX(Tätigkeit!$B$1:$B$10,MATCH(Original!R1545,Tätigkeit!$A$1:$A$10,0)),"")</f>
        <v>2</v>
      </c>
      <c r="T1545" s="23">
        <f>IFERROR(INDEX(Berufsfeld!$B$1:$B$16,MATCH(Original!S1545,Berufsfeld!$A$1:$A$16,0)),"")</f>
        <v>7</v>
      </c>
      <c r="U1545" s="23">
        <f>IFERROR(INDEX(Studium!$B$1:$B$11,MATCH(Original!T1545,Studium!$A$1:$A$11,0)),"")</f>
        <v>5</v>
      </c>
      <c r="V1545" s="24">
        <f>IFERROR(INDEX(Einkommen!$B$1:$B$17,MATCH(Original!U1545,Einkommen!$A$1:$A$17,0)),"")</f>
        <v>5</v>
      </c>
      <c r="W1545" s="24">
        <f>IF(Original!V1545="","",Original!V1545+1)</f>
        <v>4</v>
      </c>
      <c r="X1545" s="24">
        <f>IF(Original!W1545="","",Original!W1545+1)</f>
        <v>3</v>
      </c>
      <c r="Y1545" s="25">
        <f>IF(Original!X1545="ja",1,IF(Original!X1545="nein",0,""))</f>
        <v>1</v>
      </c>
      <c r="Z1545" s="25">
        <f>IF(Original!Y1545="ja",0,IF(Original!Y1545="nein",1,""))</f>
        <v>1</v>
      </c>
      <c r="AA1545" s="25">
        <f>IF(OR(Original!Z1545="Meine Meinung zu Amazon hat meine Entscheidung im ersten Teil des Fragebogens nicht beeinflusst.",neu!C1545=0),0,IF(AND(Original!Z1545="Ich habe mich wegen meiner Amazon-Vorbehalte im ersten Teil des Fragebogens fÃ¼r das Spenden entschieden.",neu!C1545=1),1,""))</f>
        <v>0</v>
      </c>
      <c r="AB1545" s="19"/>
    </row>
    <row r="1546" spans="1:28" x14ac:dyDescent="0.3">
      <c r="A1546" s="17">
        <f>IF(ISBLANK(Original!C1546),1,0)</f>
        <v>0</v>
      </c>
      <c r="B1546" s="2" t="str">
        <f>MID(Original!D1546,8,1)&amp;MID(Original!F1546,8,1)</f>
        <v>A</v>
      </c>
      <c r="C1546" s="17">
        <f t="shared" si="120"/>
        <v>1</v>
      </c>
      <c r="D1546" s="18">
        <f>Original!G1546+1</f>
        <v>5</v>
      </c>
      <c r="E1546" s="18">
        <f>Original!H1546+1</f>
        <v>8</v>
      </c>
      <c r="F1546" s="18">
        <f>10-Original!I1546+1</f>
        <v>3</v>
      </c>
      <c r="G1546" s="18">
        <f>Original!J1546+1</f>
        <v>7</v>
      </c>
      <c r="H1546" s="18">
        <f>Original!K1546+1</f>
        <v>2</v>
      </c>
      <c r="I1546" s="18">
        <f>10-Original!L1546+1</f>
        <v>3</v>
      </c>
      <c r="J1546" s="4">
        <f t="shared" si="121"/>
        <v>4.666666666666667</v>
      </c>
      <c r="K1546" s="18">
        <f>Original!M1546</f>
        <v>8</v>
      </c>
      <c r="L1546" s="20">
        <f>IF(RIGHT(Original!N1546,3)="â‚¬",LEFT(Original!N1546,(LEN(Original!N1546)-3)),Original!N1546)</f>
        <v>100</v>
      </c>
      <c r="M1546" s="21">
        <f t="shared" si="122"/>
        <v>100</v>
      </c>
      <c r="N1546" s="5">
        <f t="shared" si="123"/>
        <v>100</v>
      </c>
      <c r="O1546" s="5">
        <f t="shared" si="124"/>
        <v>100</v>
      </c>
      <c r="P1546" s="22" t="str">
        <f>IF(Original!O1546="mÃ¤nnlich","0",IF(Original!O1546="weiblich","1",""))</f>
        <v>1</v>
      </c>
      <c r="Q1546" s="22">
        <f>IFERROR(INDEX(Alter!$B$1:$B$7,MATCH(LEFT(Original!P1546,5),Alter!$A$1:$A$7,0)),"")</f>
        <v>2</v>
      </c>
      <c r="R1546" s="23">
        <f>IFERROR(INDEX(Abschluss!$B$1:$B$10,MATCH(Original!Q1546,Abschluss!$A$1:$A$10,0)),"")</f>
        <v>7</v>
      </c>
      <c r="S1546" s="23">
        <f>IFERROR(INDEX(Tätigkeit!$B$1:$B$10,MATCH(Original!R1546,Tätigkeit!$A$1:$A$10,0)),"")</f>
        <v>1</v>
      </c>
      <c r="T1546" s="23">
        <f>IFERROR(INDEX(Berufsfeld!$B$1:$B$16,MATCH(Original!S1546,Berufsfeld!$A$1:$A$16,0)),"")</f>
        <v>1</v>
      </c>
      <c r="U1546" s="23">
        <f>IFERROR(INDEX(Studium!$B$1:$B$11,MATCH(Original!T1546,Studium!$A$1:$A$11,0)),"")</f>
        <v>7</v>
      </c>
      <c r="V1546" s="24">
        <f>IFERROR(INDEX(Einkommen!$B$1:$B$17,MATCH(Original!U1546,Einkommen!$A$1:$A$17,0)),"")</f>
        <v>2</v>
      </c>
      <c r="W1546" s="24">
        <f>IF(Original!V1546="","",Original!V1546+1)</f>
        <v>2</v>
      </c>
      <c r="X1546" s="24">
        <f>IF(Original!W1546="","",Original!W1546+1)</f>
        <v>3</v>
      </c>
      <c r="Y1546" s="25">
        <f>IF(Original!X1546="ja",1,IF(Original!X1546="nein",0,""))</f>
        <v>1</v>
      </c>
      <c r="Z1546" s="25">
        <f>IF(Original!Y1546="ja",0,IF(Original!Y1546="nein",1,""))</f>
        <v>0</v>
      </c>
      <c r="AA1546" s="25">
        <f>IF(OR(Original!Z1546="Meine Meinung zu Amazon hat meine Entscheidung im ersten Teil des Fragebogens nicht beeinflusst.",neu!C1546=0),0,IF(AND(Original!Z1546="Ich habe mich wegen meiner Amazon-Vorbehalte im ersten Teil des Fragebogens fÃ¼r das Spenden entschieden.",neu!C1546=1),1,""))</f>
        <v>0</v>
      </c>
      <c r="AB1546" s="19"/>
    </row>
    <row r="1547" spans="1:28" x14ac:dyDescent="0.3">
      <c r="A1547" s="17">
        <f>IF(ISBLANK(Original!C1547),1,0)</f>
        <v>0</v>
      </c>
      <c r="B1547" s="2" t="str">
        <f>MID(Original!D1547,8,1)&amp;MID(Original!F1547,8,1)</f>
        <v>A</v>
      </c>
      <c r="C1547" s="17">
        <f t="shared" si="120"/>
        <v>1</v>
      </c>
      <c r="D1547" s="18">
        <f>Original!G1547+1</f>
        <v>8</v>
      </c>
      <c r="E1547" s="18">
        <f>Original!H1547+1</f>
        <v>8</v>
      </c>
      <c r="F1547" s="18">
        <f>10-Original!I1547+1</f>
        <v>3</v>
      </c>
      <c r="G1547" s="18">
        <f>Original!J1547+1</f>
        <v>6</v>
      </c>
      <c r="H1547" s="18">
        <f>Original!K1547+1</f>
        <v>4</v>
      </c>
      <c r="I1547" s="18">
        <f>10-Original!L1547+1</f>
        <v>6</v>
      </c>
      <c r="J1547" s="4">
        <f t="shared" si="121"/>
        <v>5.833333333333333</v>
      </c>
      <c r="K1547" s="18">
        <f>Original!M1547</f>
        <v>10</v>
      </c>
      <c r="L1547" s="20">
        <f>IF(RIGHT(Original!N1547,3)="â‚¬",LEFT(Original!N1547,(LEN(Original!N1547)-3)),Original!N1547)</f>
        <v>950</v>
      </c>
      <c r="M1547" s="21">
        <f t="shared" si="122"/>
        <v>950</v>
      </c>
      <c r="N1547" s="5">
        <f t="shared" si="123"/>
        <v>950</v>
      </c>
      <c r="O1547" s="5">
        <f t="shared" si="124"/>
        <v>950</v>
      </c>
      <c r="P1547" s="22" t="str">
        <f>IF(Original!O1547="mÃ¤nnlich","0",IF(Original!O1547="weiblich","1",""))</f>
        <v>1</v>
      </c>
      <c r="Q1547" s="22">
        <f>IFERROR(INDEX(Alter!$B$1:$B$7,MATCH(LEFT(Original!P1547,5),Alter!$A$1:$A$7,0)),"")</f>
        <v>2</v>
      </c>
      <c r="R1547" s="23">
        <f>IFERROR(INDEX(Abschluss!$B$1:$B$10,MATCH(Original!Q1547,Abschluss!$A$1:$A$10,0)),"")</f>
        <v>4</v>
      </c>
      <c r="S1547" s="23">
        <f>IFERROR(INDEX(Tätigkeit!$B$1:$B$10,MATCH(Original!R1547,Tätigkeit!$A$1:$A$10,0)),"")</f>
        <v>1</v>
      </c>
      <c r="T1547" s="23">
        <f>IFERROR(INDEX(Berufsfeld!$B$1:$B$16,MATCH(Original!S1547,Berufsfeld!$A$1:$A$16,0)),"")</f>
        <v>14</v>
      </c>
      <c r="U1547" s="23">
        <f>IFERROR(INDEX(Studium!$B$1:$B$11,MATCH(Original!T1547,Studium!$A$1:$A$11,0)),"")</f>
        <v>2</v>
      </c>
      <c r="V1547" s="24">
        <f>IFERROR(INDEX(Einkommen!$B$1:$B$17,MATCH(Original!U1547,Einkommen!$A$1:$A$17,0)),"")</f>
        <v>1</v>
      </c>
      <c r="W1547" s="24">
        <f>IF(Original!V1547="","",Original!V1547+1)</f>
        <v>5</v>
      </c>
      <c r="X1547" s="24">
        <f>IF(Original!W1547="","",Original!W1547+1)</f>
        <v>4</v>
      </c>
      <c r="Y1547" s="25">
        <f>IF(Original!X1547="ja",1,IF(Original!X1547="nein",0,""))</f>
        <v>1</v>
      </c>
      <c r="Z1547" s="25">
        <f>IF(Original!Y1547="ja",0,IF(Original!Y1547="nein",1,""))</f>
        <v>0</v>
      </c>
      <c r="AA1547" s="25">
        <f>IF(OR(Original!Z1547="Meine Meinung zu Amazon hat meine Entscheidung im ersten Teil des Fragebogens nicht beeinflusst.",neu!C1547=0),0,IF(AND(Original!Z1547="Ich habe mich wegen meiner Amazon-Vorbehalte im ersten Teil des Fragebogens fÃ¼r das Spenden entschieden.",neu!C1547=1),1,""))</f>
        <v>0</v>
      </c>
      <c r="AB1547" s="19"/>
    </row>
    <row r="1548" spans="1:28" x14ac:dyDescent="0.3">
      <c r="A1548" s="17">
        <f>IF(ISBLANK(Original!C1548),1,0)</f>
        <v>1</v>
      </c>
      <c r="B1548" s="2" t="str">
        <f>MID(Original!D1548,8,1)&amp;MID(Original!F1548,8,1)</f>
        <v>A</v>
      </c>
      <c r="C1548" s="17">
        <f t="shared" si="120"/>
        <v>1</v>
      </c>
      <c r="D1548" s="18">
        <f>Original!G1548+1</f>
        <v>8</v>
      </c>
      <c r="E1548" s="18">
        <f>Original!H1548+1</f>
        <v>4</v>
      </c>
      <c r="F1548" s="18">
        <f>10-Original!I1548+1</f>
        <v>3</v>
      </c>
      <c r="G1548" s="18">
        <f>Original!J1548+1</f>
        <v>6</v>
      </c>
      <c r="H1548" s="18">
        <f>Original!K1548+1</f>
        <v>6</v>
      </c>
      <c r="I1548" s="18">
        <f>10-Original!L1548+1</f>
        <v>5</v>
      </c>
      <c r="J1548" s="4">
        <f t="shared" si="121"/>
        <v>5.333333333333333</v>
      </c>
      <c r="K1548" s="18">
        <f>Original!M1548</f>
        <v>6</v>
      </c>
      <c r="L1548" s="20" t="str">
        <f>IF(RIGHT(Original!N1548,3)="â‚¬",LEFT(Original!N1548,(LEN(Original!N1548)-3)),Original!N1548)</f>
        <v>100</v>
      </c>
      <c r="M1548" s="21" t="str">
        <f t="shared" si="122"/>
        <v>100</v>
      </c>
      <c r="N1548" s="5" t="str">
        <f t="shared" si="123"/>
        <v>100</v>
      </c>
      <c r="O1548" s="5">
        <f t="shared" si="124"/>
        <v>100</v>
      </c>
      <c r="P1548" s="22" t="str">
        <f>IF(Original!O1548="mÃ¤nnlich","0",IF(Original!O1548="weiblich","1",""))</f>
        <v>1</v>
      </c>
      <c r="Q1548" s="22">
        <f>IFERROR(INDEX(Alter!$B$1:$B$7,MATCH(LEFT(Original!P1548,5),Alter!$A$1:$A$7,0)),"")</f>
        <v>2</v>
      </c>
      <c r="R1548" s="23">
        <f>IFERROR(INDEX(Abschluss!$B$1:$B$10,MATCH(Original!Q1548,Abschluss!$A$1:$A$10,0)),"")</f>
        <v>4</v>
      </c>
      <c r="S1548" s="23">
        <f>IFERROR(INDEX(Tätigkeit!$B$1:$B$10,MATCH(Original!R1548,Tätigkeit!$A$1:$A$10,0)),"")</f>
        <v>1</v>
      </c>
      <c r="T1548" s="23">
        <f>IFERROR(INDEX(Berufsfeld!$B$1:$B$16,MATCH(Original!S1548,Berufsfeld!$A$1:$A$16,0)),"")</f>
        <v>4</v>
      </c>
      <c r="U1548" s="23">
        <f>IFERROR(INDEX(Studium!$B$1:$B$11,MATCH(Original!T1548,Studium!$A$1:$A$11,0)),"")</f>
        <v>3</v>
      </c>
      <c r="V1548" s="24">
        <f>IFERROR(INDEX(Einkommen!$B$1:$B$17,MATCH(Original!U1548,Einkommen!$A$1:$A$17,0)),"")</f>
        <v>1</v>
      </c>
      <c r="W1548" s="24">
        <f>IF(Original!V1548="","",Original!V1548+1)</f>
        <v>1</v>
      </c>
      <c r="X1548" s="24">
        <f>IF(Original!W1548="","",Original!W1548+1)</f>
        <v>4</v>
      </c>
      <c r="Y1548" s="25">
        <f>IF(Original!X1548="ja",1,IF(Original!X1548="nein",0,""))</f>
        <v>1</v>
      </c>
      <c r="Z1548" s="25">
        <f>IF(Original!Y1548="ja",0,IF(Original!Y1548="nein",1,""))</f>
        <v>0</v>
      </c>
      <c r="AA1548" s="25">
        <f>IF(OR(Original!Z1548="Meine Meinung zu Amazon hat meine Entscheidung im ersten Teil des Fragebogens nicht beeinflusst.",neu!C1548=0),0,IF(AND(Original!Z1548="Ich habe mich wegen meiner Amazon-Vorbehalte im ersten Teil des Fragebogens fÃ¼r das Spenden entschieden.",neu!C1548=1),1,""))</f>
        <v>0</v>
      </c>
      <c r="AB1548" s="19"/>
    </row>
    <row r="1549" spans="1:28" x14ac:dyDescent="0.3">
      <c r="A1549" s="17">
        <f>IF(ISBLANK(Original!C1549),1,0)</f>
        <v>0</v>
      </c>
      <c r="B1549" s="2" t="str">
        <f>MID(Original!D1549,8,1)&amp;MID(Original!F1549,8,1)</f>
        <v>A</v>
      </c>
      <c r="C1549" s="17">
        <f t="shared" si="120"/>
        <v>1</v>
      </c>
      <c r="D1549" s="18">
        <f>Original!G1549+1</f>
        <v>6</v>
      </c>
      <c r="E1549" s="18">
        <f>Original!H1549+1</f>
        <v>3</v>
      </c>
      <c r="F1549" s="18">
        <f>10-Original!I1549+1</f>
        <v>3</v>
      </c>
      <c r="G1549" s="18">
        <f>Original!J1549+1</f>
        <v>6</v>
      </c>
      <c r="H1549" s="18">
        <f>Original!K1549+1</f>
        <v>6</v>
      </c>
      <c r="I1549" s="18">
        <f>10-Original!L1549+1</f>
        <v>9</v>
      </c>
      <c r="J1549" s="4">
        <f t="shared" si="121"/>
        <v>5.5</v>
      </c>
      <c r="K1549" s="18">
        <f>Original!M1549</f>
        <v>8</v>
      </c>
      <c r="L1549" s="20" t="str">
        <f>IF(RIGHT(Original!N1549,3)="â‚¬",LEFT(Original!N1549,(LEN(Original!N1549)-3)),Original!N1549)</f>
        <v>0</v>
      </c>
      <c r="M1549" s="21" t="str">
        <f t="shared" si="122"/>
        <v>0</v>
      </c>
      <c r="N1549" s="5" t="str">
        <f t="shared" si="123"/>
        <v>0</v>
      </c>
      <c r="O1549" s="5">
        <f t="shared" si="124"/>
        <v>0</v>
      </c>
      <c r="P1549" s="22" t="str">
        <f>IF(Original!O1549="mÃ¤nnlich","0",IF(Original!O1549="weiblich","1",""))</f>
        <v>1</v>
      </c>
      <c r="Q1549" s="22">
        <f>IFERROR(INDEX(Alter!$B$1:$B$7,MATCH(LEFT(Original!P1549,5),Alter!$A$1:$A$7,0)),"")</f>
        <v>1</v>
      </c>
      <c r="R1549" s="23" t="str">
        <f>IFERROR(INDEX(Abschluss!$B$1:$B$10,MATCH(Original!Q1549,Abschluss!$A$1:$A$10,0)),"")</f>
        <v/>
      </c>
      <c r="S1549" s="23">
        <f>IFERROR(INDEX(Tätigkeit!$B$1:$B$10,MATCH(Original!R1549,Tätigkeit!$A$1:$A$10,0)),"")</f>
        <v>1</v>
      </c>
      <c r="T1549" s="23" t="str">
        <f>IFERROR(INDEX(Berufsfeld!$B$1:$B$16,MATCH(Original!S1549,Berufsfeld!$A$1:$A$16,0)),"")</f>
        <v/>
      </c>
      <c r="U1549" s="23" t="str">
        <f>IFERROR(INDEX(Studium!$B$1:$B$11,MATCH(Original!T1549,Studium!$A$1:$A$11,0)),"")</f>
        <v/>
      </c>
      <c r="V1549" s="24" t="str">
        <f>IFERROR(INDEX(Einkommen!$B$1:$B$17,MATCH(Original!U1549,Einkommen!$A$1:$A$17,0)),"")</f>
        <v/>
      </c>
      <c r="W1549" s="24">
        <f>IF(Original!V1549="","",Original!V1549+1)</f>
        <v>4</v>
      </c>
      <c r="X1549" s="24">
        <f>IF(Original!W1549="","",Original!W1549+1)</f>
        <v>4</v>
      </c>
      <c r="Y1549" s="25">
        <f>IF(Original!X1549="ja",1,IF(Original!X1549="nein",0,""))</f>
        <v>1</v>
      </c>
      <c r="Z1549" s="25">
        <f>IF(Original!Y1549="ja",0,IF(Original!Y1549="nein",1,""))</f>
        <v>0</v>
      </c>
      <c r="AA1549" s="25">
        <f>IF(OR(Original!Z1549="Meine Meinung zu Amazon hat meine Entscheidung im ersten Teil des Fragebogens nicht beeinflusst.",neu!C1549=0),0,IF(AND(Original!Z1549="Ich habe mich wegen meiner Amazon-Vorbehalte im ersten Teil des Fragebogens fÃ¼r das Spenden entschieden.",neu!C1549=1),1,""))</f>
        <v>0</v>
      </c>
      <c r="AB1549" s="19"/>
    </row>
    <row r="1550" spans="1:28" x14ac:dyDescent="0.3">
      <c r="A1550" s="17">
        <f>IF(ISBLANK(Original!C1550),1,0)</f>
        <v>0</v>
      </c>
      <c r="B1550" s="2" t="str">
        <f>MID(Original!D1550,8,1)&amp;MID(Original!F1550,8,1)</f>
        <v>A</v>
      </c>
      <c r="C1550" s="17">
        <f t="shared" si="120"/>
        <v>1</v>
      </c>
      <c r="D1550" s="18">
        <f>Original!G1550+1</f>
        <v>6</v>
      </c>
      <c r="E1550" s="18">
        <f>Original!H1550+1</f>
        <v>3</v>
      </c>
      <c r="F1550" s="18">
        <f>10-Original!I1550+1</f>
        <v>8</v>
      </c>
      <c r="G1550" s="18">
        <f>Original!J1550+1</f>
        <v>9</v>
      </c>
      <c r="H1550" s="18">
        <f>Original!K1550+1</f>
        <v>1</v>
      </c>
      <c r="I1550" s="18">
        <f>10-Original!L1550+1</f>
        <v>7</v>
      </c>
      <c r="J1550" s="4">
        <f t="shared" si="121"/>
        <v>5.666666666666667</v>
      </c>
      <c r="K1550" s="18">
        <f>Original!M1550</f>
        <v>7</v>
      </c>
      <c r="L1550" s="20">
        <f>IF(RIGHT(Original!N1550,3)="â‚¬",LEFT(Original!N1550,(LEN(Original!N1550)-3)),Original!N1550)</f>
        <v>50</v>
      </c>
      <c r="M1550" s="21">
        <f t="shared" si="122"/>
        <v>50</v>
      </c>
      <c r="N1550" s="5">
        <f t="shared" si="123"/>
        <v>50</v>
      </c>
      <c r="O1550" s="5">
        <f t="shared" si="124"/>
        <v>50</v>
      </c>
      <c r="P1550" s="22" t="str">
        <f>IF(Original!O1550="mÃ¤nnlich","0",IF(Original!O1550="weiblich","1",""))</f>
        <v>0</v>
      </c>
      <c r="Q1550" s="22">
        <f>IFERROR(INDEX(Alter!$B$1:$B$7,MATCH(LEFT(Original!P1550,5),Alter!$A$1:$A$7,0)),"")</f>
        <v>3</v>
      </c>
      <c r="R1550" s="23">
        <f>IFERROR(INDEX(Abschluss!$B$1:$B$10,MATCH(Original!Q1550,Abschluss!$A$1:$A$10,0)),"")</f>
        <v>7</v>
      </c>
      <c r="S1550" s="23">
        <f>IFERROR(INDEX(Tätigkeit!$B$1:$B$10,MATCH(Original!R1550,Tätigkeit!$A$1:$A$10,0)),"")</f>
        <v>2</v>
      </c>
      <c r="T1550" s="23">
        <f>IFERROR(INDEX(Berufsfeld!$B$1:$B$16,MATCH(Original!S1550,Berufsfeld!$A$1:$A$16,0)),"")</f>
        <v>12</v>
      </c>
      <c r="U1550" s="23">
        <f>IFERROR(INDEX(Studium!$B$1:$B$11,MATCH(Original!T1550,Studium!$A$1:$A$11,0)),"")</f>
        <v>5</v>
      </c>
      <c r="V1550" s="24">
        <f>IFERROR(INDEX(Einkommen!$B$1:$B$17,MATCH(Original!U1550,Einkommen!$A$1:$A$17,0)),"")</f>
        <v>3</v>
      </c>
      <c r="W1550" s="24">
        <f>IF(Original!V1550="","",Original!V1550+1)</f>
        <v>2</v>
      </c>
      <c r="X1550" s="24">
        <f>IF(Original!W1550="","",Original!W1550+1)</f>
        <v>3</v>
      </c>
      <c r="Y1550" s="25">
        <f>IF(Original!X1550="ja",1,IF(Original!X1550="nein",0,""))</f>
        <v>1</v>
      </c>
      <c r="Z1550" s="25">
        <f>IF(Original!Y1550="ja",0,IF(Original!Y1550="nein",1,""))</f>
        <v>0</v>
      </c>
      <c r="AA1550" s="25">
        <f>IF(OR(Original!Z1550="Meine Meinung zu Amazon hat meine Entscheidung im ersten Teil des Fragebogens nicht beeinflusst.",neu!C1550=0),0,IF(AND(Original!Z1550="Ich habe mich wegen meiner Amazon-Vorbehalte im ersten Teil des Fragebogens fÃ¼r das Spenden entschieden.",neu!C1550=1),1,""))</f>
        <v>0</v>
      </c>
      <c r="AB1550" s="19"/>
    </row>
    <row r="1551" spans="1:28" ht="86.4" x14ac:dyDescent="0.3">
      <c r="A1551" s="17">
        <f>IF(ISBLANK(Original!C1551),1,0)</f>
        <v>1</v>
      </c>
      <c r="B1551" s="2" t="str">
        <f>MID(Original!D1551,8,1)&amp;MID(Original!F1551,8,1)</f>
        <v>B</v>
      </c>
      <c r="C1551" s="17">
        <f t="shared" si="120"/>
        <v>0</v>
      </c>
      <c r="D1551" s="18">
        <f>Original!G1551+1</f>
        <v>7</v>
      </c>
      <c r="E1551" s="18">
        <f>Original!H1551+1</f>
        <v>3</v>
      </c>
      <c r="F1551" s="18">
        <f>10-Original!I1551+1</f>
        <v>1</v>
      </c>
      <c r="G1551" s="18">
        <f>Original!J1551+1</f>
        <v>4</v>
      </c>
      <c r="H1551" s="18">
        <f>Original!K1551+1</f>
        <v>3</v>
      </c>
      <c r="I1551" s="18">
        <f>10-Original!L1551+1</f>
        <v>4</v>
      </c>
      <c r="J1551" s="4">
        <f t="shared" si="121"/>
        <v>3.6666666666666665</v>
      </c>
      <c r="K1551" s="18">
        <f>Original!M1551</f>
        <v>6</v>
      </c>
      <c r="L1551" s="20" t="str">
        <f>IF(RIGHT(Original!N1551,3)="â‚¬",LEFT(Original!N1551,(LEN(Original!N1551)-3)),Original!N1551)</f>
        <v>Das kann ich so nicht beantworten, da es von der Situation abhÃ¤ngt.</v>
      </c>
      <c r="M1551" s="21" t="str">
        <f t="shared" si="122"/>
        <v>Das kann ich so nicht beantworten, da es von der Situation abhÃ¤ngt.</v>
      </c>
      <c r="N1551" s="5"/>
      <c r="O1551" s="5">
        <f t="shared" si="124"/>
        <v>0</v>
      </c>
      <c r="P1551" s="22" t="str">
        <f>IF(Original!O1551="mÃ¤nnlich","0",IF(Original!O1551="weiblich","1",""))</f>
        <v>1</v>
      </c>
      <c r="Q1551" s="22">
        <f>IFERROR(INDEX(Alter!$B$1:$B$7,MATCH(LEFT(Original!P1551,5),Alter!$A$1:$A$7,0)),"")</f>
        <v>2</v>
      </c>
      <c r="R1551" s="23">
        <f>IFERROR(INDEX(Abschluss!$B$1:$B$10,MATCH(Original!Q1551,Abschluss!$A$1:$A$10,0)),"")</f>
        <v>4</v>
      </c>
      <c r="S1551" s="23">
        <f>IFERROR(INDEX(Tätigkeit!$B$1:$B$10,MATCH(Original!R1551,Tätigkeit!$A$1:$A$10,0)),"")</f>
        <v>1</v>
      </c>
      <c r="T1551" s="23">
        <f>IFERROR(INDEX(Berufsfeld!$B$1:$B$16,MATCH(Original!S1551,Berufsfeld!$A$1:$A$16,0)),"")</f>
        <v>5</v>
      </c>
      <c r="U1551" s="23">
        <f>IFERROR(INDEX(Studium!$B$1:$B$11,MATCH(Original!T1551,Studium!$A$1:$A$11,0)),"")</f>
        <v>6</v>
      </c>
      <c r="V1551" s="24">
        <f>IFERROR(INDEX(Einkommen!$B$1:$B$17,MATCH(Original!U1551,Einkommen!$A$1:$A$17,0)),"")</f>
        <v>2</v>
      </c>
      <c r="W1551" s="24">
        <f>IF(Original!V1551="","",Original!V1551+1)</f>
        <v>3</v>
      </c>
      <c r="X1551" s="24">
        <f>IF(Original!W1551="","",Original!W1551+1)</f>
        <v>5</v>
      </c>
      <c r="Y1551" s="25">
        <f>IF(Original!X1551="ja",1,IF(Original!X1551="nein",0,""))</f>
        <v>1</v>
      </c>
      <c r="Z1551" s="25">
        <f>IF(Original!Y1551="ja",0,IF(Original!Y1551="nein",1,""))</f>
        <v>0</v>
      </c>
      <c r="AA1551" s="25">
        <f>IF(OR(Original!Z1551="Meine Meinung zu Amazon hat meine Entscheidung im ersten Teil des Fragebogens nicht beeinflusst.",neu!C1551=0),0,IF(AND(Original!Z1551="Ich habe mich wegen meiner Amazon-Vorbehalte im ersten Teil des Fragebogens fÃ¼r das Spenden entschieden.",neu!C1551=1),1,""))</f>
        <v>0</v>
      </c>
      <c r="AB1551" s="19"/>
    </row>
    <row r="1552" spans="1:28" x14ac:dyDescent="0.3">
      <c r="A1552" s="17">
        <f>IF(ISBLANK(Original!C1552),1,0)</f>
        <v>0</v>
      </c>
      <c r="B1552" s="2" t="str">
        <f>MID(Original!D1552,8,1)&amp;MID(Original!F1552,8,1)</f>
        <v>A</v>
      </c>
      <c r="C1552" s="17">
        <f t="shared" si="120"/>
        <v>1</v>
      </c>
      <c r="D1552" s="18">
        <f>Original!G1552+1</f>
        <v>4</v>
      </c>
      <c r="E1552" s="18">
        <f>Original!H1552+1</f>
        <v>10</v>
      </c>
      <c r="F1552" s="18">
        <f>10-Original!I1552+1</f>
        <v>1</v>
      </c>
      <c r="G1552" s="18">
        <f>Original!J1552+1</f>
        <v>6</v>
      </c>
      <c r="H1552" s="18">
        <f>Original!K1552+1</f>
        <v>2</v>
      </c>
      <c r="I1552" s="18">
        <f>10-Original!L1552+1</f>
        <v>4</v>
      </c>
      <c r="J1552" s="4">
        <f t="shared" si="121"/>
        <v>4.5</v>
      </c>
      <c r="K1552" s="18">
        <f>Original!M1552</f>
        <v>8</v>
      </c>
      <c r="L1552" s="20">
        <f>IF(RIGHT(Original!N1552,3)="â‚¬",LEFT(Original!N1552,(LEN(Original!N1552)-3)),Original!N1552)</f>
        <v>500</v>
      </c>
      <c r="M1552" s="21">
        <f t="shared" si="122"/>
        <v>500</v>
      </c>
      <c r="N1552" s="5">
        <f t="shared" si="123"/>
        <v>500</v>
      </c>
      <c r="O1552" s="5">
        <f t="shared" si="124"/>
        <v>500</v>
      </c>
      <c r="P1552" s="22" t="str">
        <f>IF(Original!O1552="mÃ¤nnlich","0",IF(Original!O1552="weiblich","1",""))</f>
        <v>1</v>
      </c>
      <c r="Q1552" s="22">
        <f>IFERROR(INDEX(Alter!$B$1:$B$7,MATCH(LEFT(Original!P1552,5),Alter!$A$1:$A$7,0)),"")</f>
        <v>2</v>
      </c>
      <c r="R1552" s="23">
        <f>IFERROR(INDEX(Abschluss!$B$1:$B$10,MATCH(Original!Q1552,Abschluss!$A$1:$A$10,0)),"")</f>
        <v>4</v>
      </c>
      <c r="S1552" s="23">
        <f>IFERROR(INDEX(Tätigkeit!$B$1:$B$10,MATCH(Original!R1552,Tätigkeit!$A$1:$A$10,0)),"")</f>
        <v>1</v>
      </c>
      <c r="T1552" s="23">
        <f>IFERROR(INDEX(Berufsfeld!$B$1:$B$16,MATCH(Original!S1552,Berufsfeld!$A$1:$A$16,0)),"")</f>
        <v>2</v>
      </c>
      <c r="U1552" s="23">
        <f>IFERROR(INDEX(Studium!$B$1:$B$11,MATCH(Original!T1552,Studium!$A$1:$A$11,0)),"")</f>
        <v>9</v>
      </c>
      <c r="V1552" s="24">
        <f>IFERROR(INDEX(Einkommen!$B$1:$B$17,MATCH(Original!U1552,Einkommen!$A$1:$A$17,0)),"")</f>
        <v>1</v>
      </c>
      <c r="W1552" s="24">
        <f>IF(Original!V1552="","",Original!V1552+1)</f>
        <v>2</v>
      </c>
      <c r="X1552" s="24">
        <f>IF(Original!W1552="","",Original!W1552+1)</f>
        <v>3</v>
      </c>
      <c r="Y1552" s="25">
        <f>IF(Original!X1552="ja",1,IF(Original!X1552="nein",0,""))</f>
        <v>1</v>
      </c>
      <c r="Z1552" s="25">
        <f>IF(Original!Y1552="ja",0,IF(Original!Y1552="nein",1,""))</f>
        <v>1</v>
      </c>
      <c r="AA1552" s="25">
        <f>IF(OR(Original!Z1552="Meine Meinung zu Amazon hat meine Entscheidung im ersten Teil des Fragebogens nicht beeinflusst.",neu!C1552=0),0,IF(AND(Original!Z1552="Ich habe mich wegen meiner Amazon-Vorbehalte im ersten Teil des Fragebogens fÃ¼r das Spenden entschieden.",neu!C1552=1),1,""))</f>
        <v>1</v>
      </c>
      <c r="AB1552" s="19"/>
    </row>
    <row r="1553" spans="1:28" x14ac:dyDescent="0.3">
      <c r="A1553" s="17">
        <f>IF(ISBLANK(Original!C1553),1,0)</f>
        <v>0</v>
      </c>
      <c r="B1553" s="2" t="str">
        <f>MID(Original!D1553,8,1)&amp;MID(Original!F1553,8,1)</f>
        <v>A</v>
      </c>
      <c r="C1553" s="17">
        <f t="shared" si="120"/>
        <v>1</v>
      </c>
      <c r="D1553" s="18">
        <f>Original!G1553+1</f>
        <v>5</v>
      </c>
      <c r="E1553" s="18">
        <f>Original!H1553+1</f>
        <v>2</v>
      </c>
      <c r="F1553" s="18">
        <f>10-Original!I1553+1</f>
        <v>4</v>
      </c>
      <c r="G1553" s="18">
        <f>Original!J1553+1</f>
        <v>6</v>
      </c>
      <c r="H1553" s="18">
        <f>Original!K1553+1</f>
        <v>3</v>
      </c>
      <c r="I1553" s="18">
        <f>10-Original!L1553+1</f>
        <v>5</v>
      </c>
      <c r="J1553" s="4">
        <f t="shared" si="121"/>
        <v>4.166666666666667</v>
      </c>
      <c r="K1553" s="18">
        <f>Original!M1553</f>
        <v>7</v>
      </c>
      <c r="L1553" s="20">
        <f>IF(RIGHT(Original!N1553,3)="â‚¬",LEFT(Original!N1553,(LEN(Original!N1553)-3)),Original!N1553)</f>
        <v>10</v>
      </c>
      <c r="M1553" s="21">
        <f t="shared" si="122"/>
        <v>10</v>
      </c>
      <c r="N1553" s="5">
        <f t="shared" si="123"/>
        <v>10</v>
      </c>
      <c r="O1553" s="5">
        <f t="shared" si="124"/>
        <v>10</v>
      </c>
      <c r="P1553" s="22" t="str">
        <f>IF(Original!O1553="mÃ¤nnlich","0",IF(Original!O1553="weiblich","1",""))</f>
        <v>1</v>
      </c>
      <c r="Q1553" s="22">
        <f>IFERROR(INDEX(Alter!$B$1:$B$7,MATCH(LEFT(Original!P1553,5),Alter!$A$1:$A$7,0)),"")</f>
        <v>2</v>
      </c>
      <c r="R1553" s="23">
        <f>IFERROR(INDEX(Abschluss!$B$1:$B$10,MATCH(Original!Q1553,Abschluss!$A$1:$A$10,0)),"")</f>
        <v>7</v>
      </c>
      <c r="S1553" s="23">
        <f>IFERROR(INDEX(Tätigkeit!$B$1:$B$10,MATCH(Original!R1553,Tätigkeit!$A$1:$A$10,0)),"")</f>
        <v>1</v>
      </c>
      <c r="T1553" s="23">
        <f>IFERROR(INDEX(Berufsfeld!$B$1:$B$16,MATCH(Original!S1553,Berufsfeld!$A$1:$A$16,0)),"")</f>
        <v>1</v>
      </c>
      <c r="U1553" s="23">
        <f>IFERROR(INDEX(Studium!$B$1:$B$11,MATCH(Original!T1553,Studium!$A$1:$A$11,0)),"")</f>
        <v>2</v>
      </c>
      <c r="V1553" s="24">
        <f>IFERROR(INDEX(Einkommen!$B$1:$B$17,MATCH(Original!U1553,Einkommen!$A$1:$A$17,0)),"")</f>
        <v>2</v>
      </c>
      <c r="W1553" s="24">
        <f>IF(Original!V1553="","",Original!V1553+1)</f>
        <v>4</v>
      </c>
      <c r="X1553" s="24">
        <f>IF(Original!W1553="","",Original!W1553+1)</f>
        <v>3</v>
      </c>
      <c r="Y1553" s="25">
        <f>IF(Original!X1553="ja",1,IF(Original!X1553="nein",0,""))</f>
        <v>1</v>
      </c>
      <c r="Z1553" s="25">
        <f>IF(Original!Y1553="ja",0,IF(Original!Y1553="nein",1,""))</f>
        <v>0</v>
      </c>
      <c r="AA1553" s="25">
        <f>IF(OR(Original!Z1553="Meine Meinung zu Amazon hat meine Entscheidung im ersten Teil des Fragebogens nicht beeinflusst.",neu!C1553=0),0,IF(AND(Original!Z1553="Ich habe mich wegen meiner Amazon-Vorbehalte im ersten Teil des Fragebogens fÃ¼r das Spenden entschieden.",neu!C1553=1),1,""))</f>
        <v>1</v>
      </c>
      <c r="AB1553" s="19"/>
    </row>
    <row r="1554" spans="1:28" ht="100.8" x14ac:dyDescent="0.3">
      <c r="A1554" s="17">
        <f>IF(ISBLANK(Original!C1554),1,0)</f>
        <v>0</v>
      </c>
      <c r="B1554" s="2" t="str">
        <f>MID(Original!D1554,8,1)&amp;MID(Original!F1554,8,1)</f>
        <v>A</v>
      </c>
      <c r="C1554" s="17">
        <f t="shared" si="120"/>
        <v>1</v>
      </c>
      <c r="D1554" s="18">
        <f>Original!G1554+1</f>
        <v>5</v>
      </c>
      <c r="E1554" s="18">
        <f>Original!H1554+1</f>
        <v>7</v>
      </c>
      <c r="F1554" s="18">
        <f>10-Original!I1554+1</f>
        <v>1</v>
      </c>
      <c r="G1554" s="18">
        <f>Original!J1554+1</f>
        <v>4</v>
      </c>
      <c r="H1554" s="18">
        <f>Original!K1554+1</f>
        <v>1</v>
      </c>
      <c r="I1554" s="18">
        <f>10-Original!L1554+1</f>
        <v>7</v>
      </c>
      <c r="J1554" s="4">
        <f t="shared" si="121"/>
        <v>4.166666666666667</v>
      </c>
      <c r="K1554" s="18">
        <f>Original!M1554</f>
        <v>10</v>
      </c>
      <c r="L1554" s="20" t="str">
        <f>IF(RIGHT(Original!N1554,3)="â‚¬",LEFT(Original!N1554,(LEN(Original!N1554)-3)),Original!N1554)</f>
        <v>Ich wÃ¼rde 100â‚¬ davon einer Organisation spenden, die ich schon seit Jahren unterstÃ¼tzte</v>
      </c>
      <c r="M1554" s="21" t="str">
        <f t="shared" si="122"/>
        <v>Ich wÃ¼rde 100â‚¬ davon einer Organisation spenden, die ich schon seit Jahren unterstÃ¼tzte</v>
      </c>
      <c r="N1554" s="5">
        <v>100</v>
      </c>
      <c r="O1554" s="5">
        <f t="shared" si="124"/>
        <v>100</v>
      </c>
      <c r="P1554" s="22" t="str">
        <f>IF(Original!O1554="mÃ¤nnlich","0",IF(Original!O1554="weiblich","1",""))</f>
        <v>1</v>
      </c>
      <c r="Q1554" s="22">
        <f>IFERROR(INDEX(Alter!$B$1:$B$7,MATCH(LEFT(Original!P1554,5),Alter!$A$1:$A$7,0)),"")</f>
        <v>3</v>
      </c>
      <c r="R1554" s="23">
        <f>IFERROR(INDEX(Abschluss!$B$1:$B$10,MATCH(Original!Q1554,Abschluss!$A$1:$A$10,0)),"")</f>
        <v>8</v>
      </c>
      <c r="S1554" s="23">
        <f>IFERROR(INDEX(Tätigkeit!$B$1:$B$10,MATCH(Original!R1554,Tätigkeit!$A$1:$A$10,0)),"")</f>
        <v>3</v>
      </c>
      <c r="T1554" s="23">
        <f>IFERROR(INDEX(Berufsfeld!$B$1:$B$16,MATCH(Original!S1554,Berufsfeld!$A$1:$A$16,0)),"")</f>
        <v>2</v>
      </c>
      <c r="U1554" s="23" t="str">
        <f>IFERROR(INDEX(Studium!$B$1:$B$11,MATCH(Original!T1554,Studium!$A$1:$A$11,0)),"")</f>
        <v/>
      </c>
      <c r="V1554" s="24">
        <f>IFERROR(INDEX(Einkommen!$B$1:$B$17,MATCH(Original!U1554,Einkommen!$A$1:$A$17,0)),"")</f>
        <v>3</v>
      </c>
      <c r="W1554" s="24">
        <f>IF(Original!V1554="","",Original!V1554+1)</f>
        <v>4</v>
      </c>
      <c r="X1554" s="24">
        <f>IF(Original!W1554="","",Original!W1554+1)</f>
        <v>2</v>
      </c>
      <c r="Y1554" s="25">
        <f>IF(Original!X1554="ja",1,IF(Original!X1554="nein",0,""))</f>
        <v>1</v>
      </c>
      <c r="Z1554" s="25">
        <f>IF(Original!Y1554="ja",0,IF(Original!Y1554="nein",1,""))</f>
        <v>1</v>
      </c>
      <c r="AA1554" s="25">
        <f>IF(OR(Original!Z1554="Meine Meinung zu Amazon hat meine Entscheidung im ersten Teil des Fragebogens nicht beeinflusst.",neu!C1554=0),0,IF(AND(Original!Z1554="Ich habe mich wegen meiner Amazon-Vorbehalte im ersten Teil des Fragebogens fÃ¼r das Spenden entschieden.",neu!C1554=1),1,""))</f>
        <v>0</v>
      </c>
      <c r="AB1554" s="19"/>
    </row>
    <row r="1555" spans="1:28" x14ac:dyDescent="0.3">
      <c r="A1555" s="17">
        <f>IF(ISBLANK(Original!C1555),1,0)</f>
        <v>0</v>
      </c>
      <c r="B1555" s="2" t="str">
        <f>MID(Original!D1555,8,1)&amp;MID(Original!F1555,8,1)</f>
        <v>A</v>
      </c>
      <c r="C1555" s="17">
        <f t="shared" si="120"/>
        <v>1</v>
      </c>
      <c r="D1555" s="18">
        <f>Original!G1555+1</f>
        <v>2</v>
      </c>
      <c r="E1555" s="18">
        <f>Original!H1555+1</f>
        <v>3</v>
      </c>
      <c r="F1555" s="18">
        <f>10-Original!I1555+1</f>
        <v>3</v>
      </c>
      <c r="G1555" s="18">
        <f>Original!J1555+1</f>
        <v>1</v>
      </c>
      <c r="H1555" s="18">
        <f>Original!K1555+1</f>
        <v>6</v>
      </c>
      <c r="I1555" s="18">
        <f>10-Original!L1555+1</f>
        <v>2</v>
      </c>
      <c r="J1555" s="4">
        <f t="shared" si="121"/>
        <v>2.8333333333333335</v>
      </c>
      <c r="K1555" s="18">
        <f>Original!M1555</f>
        <v>8</v>
      </c>
      <c r="L1555" s="20" t="str">
        <f>IF(RIGHT(Original!N1555,3)="â‚¬",LEFT(Original!N1555,(LEN(Original!N1555)-3)),Original!N1555)</f>
        <v>0</v>
      </c>
      <c r="M1555" s="21" t="str">
        <f t="shared" si="122"/>
        <v>0</v>
      </c>
      <c r="N1555" s="5" t="str">
        <f t="shared" si="123"/>
        <v>0</v>
      </c>
      <c r="O1555" s="5">
        <f t="shared" si="124"/>
        <v>0</v>
      </c>
      <c r="P1555" s="22" t="str">
        <f>IF(Original!O1555="mÃ¤nnlich","0",IF(Original!O1555="weiblich","1",""))</f>
        <v>0</v>
      </c>
      <c r="Q1555" s="22">
        <f>IFERROR(INDEX(Alter!$B$1:$B$7,MATCH(LEFT(Original!P1555,5),Alter!$A$1:$A$7,0)),"")</f>
        <v>2</v>
      </c>
      <c r="R1555" s="23">
        <f>IFERROR(INDEX(Abschluss!$B$1:$B$10,MATCH(Original!Q1555,Abschluss!$A$1:$A$10,0)),"")</f>
        <v>4</v>
      </c>
      <c r="S1555" s="23">
        <f>IFERROR(INDEX(Tätigkeit!$B$1:$B$10,MATCH(Original!R1555,Tätigkeit!$A$1:$A$10,0)),"")</f>
        <v>1</v>
      </c>
      <c r="T1555" s="23">
        <f>IFERROR(INDEX(Berufsfeld!$B$1:$B$16,MATCH(Original!S1555,Berufsfeld!$A$1:$A$16,0)),"")</f>
        <v>8</v>
      </c>
      <c r="U1555" s="23">
        <f>IFERROR(INDEX(Studium!$B$1:$B$11,MATCH(Original!T1555,Studium!$A$1:$A$11,0)),"")</f>
        <v>5</v>
      </c>
      <c r="V1555" s="24">
        <f>IFERROR(INDEX(Einkommen!$B$1:$B$17,MATCH(Original!U1555,Einkommen!$A$1:$A$17,0)),"")</f>
        <v>1</v>
      </c>
      <c r="W1555" s="24">
        <f>IF(Original!V1555="","",Original!V1555+1)</f>
        <v>3</v>
      </c>
      <c r="X1555" s="24">
        <f>IF(Original!W1555="","",Original!W1555+1)</f>
        <v>1</v>
      </c>
      <c r="Y1555" s="25">
        <f>IF(Original!X1555="ja",1,IF(Original!X1555="nein",0,""))</f>
        <v>1</v>
      </c>
      <c r="Z1555" s="25">
        <f>IF(Original!Y1555="ja",0,IF(Original!Y1555="nein",1,""))</f>
        <v>0</v>
      </c>
      <c r="AA1555" s="25">
        <f>IF(OR(Original!Z1555="Meine Meinung zu Amazon hat meine Entscheidung im ersten Teil des Fragebogens nicht beeinflusst.",neu!C1555=0),0,IF(AND(Original!Z1555="Ich habe mich wegen meiner Amazon-Vorbehalte im ersten Teil des Fragebogens fÃ¼r das Spenden entschieden.",neu!C1555=1),1,""))</f>
        <v>0</v>
      </c>
      <c r="AB1555" s="19"/>
    </row>
    <row r="1556" spans="1:28" x14ac:dyDescent="0.3">
      <c r="A1556" s="17">
        <f>IF(ISBLANK(Original!C1556),1,0)</f>
        <v>0</v>
      </c>
      <c r="B1556" s="2" t="str">
        <f>MID(Original!D1556,8,1)&amp;MID(Original!F1556,8,1)</f>
        <v>A</v>
      </c>
      <c r="C1556" s="17">
        <f t="shared" si="120"/>
        <v>1</v>
      </c>
      <c r="D1556" s="18">
        <f>Original!G1556+1</f>
        <v>1</v>
      </c>
      <c r="E1556" s="18">
        <f>Original!H1556+1</f>
        <v>1</v>
      </c>
      <c r="F1556" s="18">
        <f>10-Original!I1556+1</f>
        <v>1</v>
      </c>
      <c r="G1556" s="18">
        <f>Original!J1556+1</f>
        <v>1</v>
      </c>
      <c r="H1556" s="18">
        <f>Original!K1556+1</f>
        <v>1</v>
      </c>
      <c r="I1556" s="18">
        <f>10-Original!L1556+1</f>
        <v>1</v>
      </c>
      <c r="J1556" s="4">
        <f t="shared" si="121"/>
        <v>1</v>
      </c>
      <c r="K1556" s="18">
        <f>Original!M1556</f>
        <v>10</v>
      </c>
      <c r="L1556" s="20" t="str">
        <f>IF(RIGHT(Original!N1556,3)="â‚¬",LEFT(Original!N1556,(LEN(Original!N1556)-3)),Original!N1556)</f>
        <v>0</v>
      </c>
      <c r="M1556" s="21" t="str">
        <f t="shared" si="122"/>
        <v>0</v>
      </c>
      <c r="N1556" s="5" t="str">
        <f t="shared" si="123"/>
        <v>0</v>
      </c>
      <c r="O1556" s="5">
        <f t="shared" si="124"/>
        <v>0</v>
      </c>
      <c r="P1556" s="22" t="str">
        <f>IF(Original!O1556="mÃ¤nnlich","0",IF(Original!O1556="weiblich","1",""))</f>
        <v>0</v>
      </c>
      <c r="Q1556" s="22">
        <f>IFERROR(INDEX(Alter!$B$1:$B$7,MATCH(LEFT(Original!P1556,5),Alter!$A$1:$A$7,0)),"")</f>
        <v>4</v>
      </c>
      <c r="R1556" s="23">
        <f>IFERROR(INDEX(Abschluss!$B$1:$B$10,MATCH(Original!Q1556,Abschluss!$A$1:$A$10,0)),"")</f>
        <v>8</v>
      </c>
      <c r="S1556" s="23">
        <f>IFERROR(INDEX(Tätigkeit!$B$1:$B$10,MATCH(Original!R1556,Tätigkeit!$A$1:$A$10,0)),"")</f>
        <v>2</v>
      </c>
      <c r="T1556" s="23">
        <f>IFERROR(INDEX(Berufsfeld!$B$1:$B$16,MATCH(Original!S1556,Berufsfeld!$A$1:$A$16,0)),"")</f>
        <v>12</v>
      </c>
      <c r="U1556" s="23">
        <f>IFERROR(INDEX(Studium!$B$1:$B$11,MATCH(Original!T1556,Studium!$A$1:$A$11,0)),"")</f>
        <v>10</v>
      </c>
      <c r="V1556" s="24">
        <f>IFERROR(INDEX(Einkommen!$B$1:$B$17,MATCH(Original!U1556,Einkommen!$A$1:$A$17,0)),"")</f>
        <v>1</v>
      </c>
      <c r="W1556" s="24">
        <f>IF(Original!V1556="","",Original!V1556+1)</f>
        <v>4</v>
      </c>
      <c r="X1556" s="24">
        <f>IF(Original!W1556="","",Original!W1556+1)</f>
        <v>3</v>
      </c>
      <c r="Y1556" s="25">
        <f>IF(Original!X1556="ja",1,IF(Original!X1556="nein",0,""))</f>
        <v>1</v>
      </c>
      <c r="Z1556" s="25">
        <f>IF(Original!Y1556="ja",0,IF(Original!Y1556="nein",1,""))</f>
        <v>0</v>
      </c>
      <c r="AA1556" s="25">
        <f>IF(OR(Original!Z1556="Meine Meinung zu Amazon hat meine Entscheidung im ersten Teil des Fragebogens nicht beeinflusst.",neu!C1556=0),0,IF(AND(Original!Z1556="Ich habe mich wegen meiner Amazon-Vorbehalte im ersten Teil des Fragebogens fÃ¼r das Spenden entschieden.",neu!C1556=1),1,""))</f>
        <v>0</v>
      </c>
      <c r="AB1556" s="19"/>
    </row>
    <row r="1557" spans="1:28" x14ac:dyDescent="0.3">
      <c r="A1557" s="17">
        <f>IF(ISBLANK(Original!C1557),1,0)</f>
        <v>0</v>
      </c>
      <c r="B1557" s="2" t="str">
        <f>MID(Original!D1557,8,1)&amp;MID(Original!F1557,8,1)</f>
        <v>A</v>
      </c>
      <c r="C1557" s="17">
        <f t="shared" si="120"/>
        <v>1</v>
      </c>
      <c r="D1557" s="18">
        <f>Original!G1557+1</f>
        <v>3</v>
      </c>
      <c r="E1557" s="18">
        <f>Original!H1557+1</f>
        <v>5</v>
      </c>
      <c r="F1557" s="18">
        <f>10-Original!I1557+1</f>
        <v>9</v>
      </c>
      <c r="G1557" s="18">
        <f>Original!J1557+1</f>
        <v>4</v>
      </c>
      <c r="H1557" s="18">
        <f>Original!K1557+1</f>
        <v>1</v>
      </c>
      <c r="I1557" s="18">
        <f>10-Original!L1557+1</f>
        <v>2</v>
      </c>
      <c r="J1557" s="4">
        <f t="shared" si="121"/>
        <v>4</v>
      </c>
      <c r="K1557" s="18">
        <f>Original!M1557</f>
        <v>8</v>
      </c>
      <c r="L1557" s="20">
        <f>IF(RIGHT(Original!N1557,3)="â‚¬",LEFT(Original!N1557,(LEN(Original!N1557)-3)),Original!N1557)</f>
        <v>90</v>
      </c>
      <c r="M1557" s="21">
        <f t="shared" si="122"/>
        <v>90</v>
      </c>
      <c r="N1557" s="5">
        <f t="shared" si="123"/>
        <v>90</v>
      </c>
      <c r="O1557" s="5">
        <f t="shared" si="124"/>
        <v>90</v>
      </c>
      <c r="P1557" s="22" t="str">
        <f>IF(Original!O1557="mÃ¤nnlich","0",IF(Original!O1557="weiblich","1",""))</f>
        <v>1</v>
      </c>
      <c r="Q1557" s="22">
        <f>IFERROR(INDEX(Alter!$B$1:$B$7,MATCH(LEFT(Original!P1557,5),Alter!$A$1:$A$7,0)),"")</f>
        <v>2</v>
      </c>
      <c r="R1557" s="23">
        <f>IFERROR(INDEX(Abschluss!$B$1:$B$10,MATCH(Original!Q1557,Abschluss!$A$1:$A$10,0)),"")</f>
        <v>4</v>
      </c>
      <c r="S1557" s="23">
        <f>IFERROR(INDEX(Tätigkeit!$B$1:$B$10,MATCH(Original!R1557,Tätigkeit!$A$1:$A$10,0)),"")</f>
        <v>1</v>
      </c>
      <c r="T1557" s="23">
        <f>IFERROR(INDEX(Berufsfeld!$B$1:$B$16,MATCH(Original!S1557,Berufsfeld!$A$1:$A$16,0)),"")</f>
        <v>12</v>
      </c>
      <c r="U1557" s="23">
        <f>IFERROR(INDEX(Studium!$B$1:$B$11,MATCH(Original!T1557,Studium!$A$1:$A$11,0)),"")</f>
        <v>5</v>
      </c>
      <c r="V1557" s="24">
        <f>IFERROR(INDEX(Einkommen!$B$1:$B$17,MATCH(Original!U1557,Einkommen!$A$1:$A$17,0)),"")</f>
        <v>1</v>
      </c>
      <c r="W1557" s="24">
        <f>IF(Original!V1557="","",Original!V1557+1)</f>
        <v>3</v>
      </c>
      <c r="X1557" s="24">
        <f>IF(Original!W1557="","",Original!W1557+1)</f>
        <v>3</v>
      </c>
      <c r="Y1557" s="25">
        <f>IF(Original!X1557="ja",1,IF(Original!X1557="nein",0,""))</f>
        <v>0</v>
      </c>
      <c r="Z1557" s="25">
        <f>IF(Original!Y1557="ja",0,IF(Original!Y1557="nein",1,""))</f>
        <v>1</v>
      </c>
      <c r="AA1557" s="25">
        <f>IF(OR(Original!Z1557="Meine Meinung zu Amazon hat meine Entscheidung im ersten Teil des Fragebogens nicht beeinflusst.",neu!C1557=0),0,IF(AND(Original!Z1557="Ich habe mich wegen meiner Amazon-Vorbehalte im ersten Teil des Fragebogens fÃ¼r das Spenden entschieden.",neu!C1557=1),1,""))</f>
        <v>1</v>
      </c>
      <c r="AB1557" s="19"/>
    </row>
    <row r="1558" spans="1:28" x14ac:dyDescent="0.3">
      <c r="A1558" s="17">
        <f>IF(ISBLANK(Original!C1558),1,0)</f>
        <v>1</v>
      </c>
      <c r="B1558" s="2" t="str">
        <f>MID(Original!D1558,8,1)&amp;MID(Original!F1558,8,1)</f>
        <v>A</v>
      </c>
      <c r="C1558" s="17">
        <f t="shared" si="120"/>
        <v>1</v>
      </c>
      <c r="D1558" s="18">
        <f>Original!G1558+1</f>
        <v>6</v>
      </c>
      <c r="E1558" s="18">
        <f>Original!H1558+1</f>
        <v>4</v>
      </c>
      <c r="F1558" s="18">
        <f>10-Original!I1558+1</f>
        <v>3</v>
      </c>
      <c r="G1558" s="18">
        <f>Original!J1558+1</f>
        <v>6</v>
      </c>
      <c r="H1558" s="18">
        <f>Original!K1558+1</f>
        <v>1</v>
      </c>
      <c r="I1558" s="18">
        <f>10-Original!L1558+1</f>
        <v>5</v>
      </c>
      <c r="J1558" s="4">
        <f t="shared" si="121"/>
        <v>4.166666666666667</v>
      </c>
      <c r="K1558" s="18">
        <f>Original!M1558</f>
        <v>8</v>
      </c>
      <c r="L1558" s="20">
        <f>IF(RIGHT(Original!N1558,3)="â‚¬",LEFT(Original!N1558,(LEN(Original!N1558)-3)),Original!N1558)</f>
        <v>200</v>
      </c>
      <c r="M1558" s="21">
        <f t="shared" si="122"/>
        <v>200</v>
      </c>
      <c r="N1558" s="5">
        <f t="shared" si="123"/>
        <v>200</v>
      </c>
      <c r="O1558" s="5">
        <f t="shared" si="124"/>
        <v>200</v>
      </c>
      <c r="P1558" s="22" t="str">
        <f>IF(Original!O1558="mÃ¤nnlich","0",IF(Original!O1558="weiblich","1",""))</f>
        <v>1</v>
      </c>
      <c r="Q1558" s="22">
        <f>IFERROR(INDEX(Alter!$B$1:$B$7,MATCH(LEFT(Original!P1558,5),Alter!$A$1:$A$7,0)),"")</f>
        <v>2</v>
      </c>
      <c r="R1558" s="23">
        <f>IFERROR(INDEX(Abschluss!$B$1:$B$10,MATCH(Original!Q1558,Abschluss!$A$1:$A$10,0)),"")</f>
        <v>7</v>
      </c>
      <c r="S1558" s="23">
        <f>IFERROR(INDEX(Tätigkeit!$B$1:$B$10,MATCH(Original!R1558,Tätigkeit!$A$1:$A$10,0)),"")</f>
        <v>3</v>
      </c>
      <c r="T1558" s="23">
        <f>IFERROR(INDEX(Berufsfeld!$B$1:$B$16,MATCH(Original!S1558,Berufsfeld!$A$1:$A$16,0)),"")</f>
        <v>1</v>
      </c>
      <c r="U1558" s="23">
        <f>IFERROR(INDEX(Studium!$B$1:$B$11,MATCH(Original!T1558,Studium!$A$1:$A$11,0)),"")</f>
        <v>1</v>
      </c>
      <c r="V1558" s="24">
        <f>IFERROR(INDEX(Einkommen!$B$1:$B$17,MATCH(Original!U1558,Einkommen!$A$1:$A$17,0)),"")</f>
        <v>4</v>
      </c>
      <c r="W1558" s="24">
        <f>IF(Original!V1558="","",Original!V1558+1)</f>
        <v>4</v>
      </c>
      <c r="X1558" s="24">
        <f>IF(Original!W1558="","",Original!W1558+1)</f>
        <v>3</v>
      </c>
      <c r="Y1558" s="25">
        <f>IF(Original!X1558="ja",1,IF(Original!X1558="nein",0,""))</f>
        <v>1</v>
      </c>
      <c r="Z1558" s="25">
        <f>IF(Original!Y1558="ja",0,IF(Original!Y1558="nein",1,""))</f>
        <v>0</v>
      </c>
      <c r="AA1558" s="25">
        <f>IF(OR(Original!Z1558="Meine Meinung zu Amazon hat meine Entscheidung im ersten Teil des Fragebogens nicht beeinflusst.",neu!C1558=0),0,IF(AND(Original!Z1558="Ich habe mich wegen meiner Amazon-Vorbehalte im ersten Teil des Fragebogens fÃ¼r das Spenden entschieden.",neu!C1558=1),1,""))</f>
        <v>0</v>
      </c>
      <c r="AB1558" s="19"/>
    </row>
    <row r="1559" spans="1:28" x14ac:dyDescent="0.3">
      <c r="A1559" s="17">
        <f>IF(ISBLANK(Original!C1559),1,0)</f>
        <v>1</v>
      </c>
      <c r="B1559" s="2" t="str">
        <f>MID(Original!D1559,8,1)&amp;MID(Original!F1559,8,1)</f>
        <v>A</v>
      </c>
      <c r="C1559" s="17">
        <f t="shared" si="120"/>
        <v>1</v>
      </c>
      <c r="D1559" s="18">
        <f>Original!G1559+1</f>
        <v>9</v>
      </c>
      <c r="E1559" s="18">
        <f>Original!H1559+1</f>
        <v>10</v>
      </c>
      <c r="F1559" s="18">
        <f>10-Original!I1559+1</f>
        <v>4</v>
      </c>
      <c r="G1559" s="18">
        <f>Original!J1559+1</f>
        <v>8</v>
      </c>
      <c r="H1559" s="18">
        <f>Original!K1559+1</f>
        <v>5</v>
      </c>
      <c r="I1559" s="18">
        <f>10-Original!L1559+1</f>
        <v>8</v>
      </c>
      <c r="J1559" s="4">
        <f t="shared" si="121"/>
        <v>7.333333333333333</v>
      </c>
      <c r="K1559" s="18">
        <f>Original!M1559</f>
        <v>7</v>
      </c>
      <c r="L1559" s="20">
        <f>IF(RIGHT(Original!N1559,3)="â‚¬",LEFT(Original!N1559,(LEN(Original!N1559)-3)),Original!N1559)</f>
        <v>20</v>
      </c>
      <c r="M1559" s="21">
        <f t="shared" si="122"/>
        <v>20</v>
      </c>
      <c r="N1559" s="5">
        <f t="shared" si="123"/>
        <v>20</v>
      </c>
      <c r="O1559" s="5">
        <f t="shared" si="124"/>
        <v>20</v>
      </c>
      <c r="P1559" s="22" t="str">
        <f>IF(Original!O1559="mÃ¤nnlich","0",IF(Original!O1559="weiblich","1",""))</f>
        <v>1</v>
      </c>
      <c r="Q1559" s="22">
        <f>IFERROR(INDEX(Alter!$B$1:$B$7,MATCH(LEFT(Original!P1559,5),Alter!$A$1:$A$7,0)),"")</f>
        <v>2</v>
      </c>
      <c r="R1559" s="23">
        <f>IFERROR(INDEX(Abschluss!$B$1:$B$10,MATCH(Original!Q1559,Abschluss!$A$1:$A$10,0)),"")</f>
        <v>4</v>
      </c>
      <c r="S1559" s="23">
        <f>IFERROR(INDEX(Tätigkeit!$B$1:$B$10,MATCH(Original!R1559,Tätigkeit!$A$1:$A$10,0)),"")</f>
        <v>1</v>
      </c>
      <c r="T1559" s="23">
        <f>IFERROR(INDEX(Berufsfeld!$B$1:$B$16,MATCH(Original!S1559,Berufsfeld!$A$1:$A$16,0)),"")</f>
        <v>1</v>
      </c>
      <c r="U1559" s="23">
        <f>IFERROR(INDEX(Studium!$B$1:$B$11,MATCH(Original!T1559,Studium!$A$1:$A$11,0)),"")</f>
        <v>2</v>
      </c>
      <c r="V1559" s="24">
        <f>IFERROR(INDEX(Einkommen!$B$1:$B$17,MATCH(Original!U1559,Einkommen!$A$1:$A$17,0)),"")</f>
        <v>2</v>
      </c>
      <c r="W1559" s="24">
        <f>IF(Original!V1559="","",Original!V1559+1)</f>
        <v>6</v>
      </c>
      <c r="X1559" s="24">
        <f>IF(Original!W1559="","",Original!W1559+1)</f>
        <v>4</v>
      </c>
      <c r="Y1559" s="25">
        <f>IF(Original!X1559="ja",1,IF(Original!X1559="nein",0,""))</f>
        <v>1</v>
      </c>
      <c r="Z1559" s="25">
        <f>IF(Original!Y1559="ja",0,IF(Original!Y1559="nein",1,""))</f>
        <v>0</v>
      </c>
      <c r="AA1559" s="25">
        <f>IF(OR(Original!Z1559="Meine Meinung zu Amazon hat meine Entscheidung im ersten Teil des Fragebogens nicht beeinflusst.",neu!C1559=0),0,IF(AND(Original!Z1559="Ich habe mich wegen meiner Amazon-Vorbehalte im ersten Teil des Fragebogens fÃ¼r das Spenden entschieden.",neu!C1559=1),1,""))</f>
        <v>0</v>
      </c>
      <c r="AB1559" s="19"/>
    </row>
    <row r="1560" spans="1:28" x14ac:dyDescent="0.3">
      <c r="A1560" s="17">
        <f>IF(ISBLANK(Original!C1560),1,0)</f>
        <v>1</v>
      </c>
      <c r="B1560" s="2" t="str">
        <f>MID(Original!D1560,8,1)&amp;MID(Original!F1560,8,1)</f>
        <v>A</v>
      </c>
      <c r="C1560" s="17">
        <f t="shared" si="120"/>
        <v>1</v>
      </c>
      <c r="D1560" s="18">
        <f>Original!G1560+1</f>
        <v>4</v>
      </c>
      <c r="E1560" s="18">
        <f>Original!H1560+1</f>
        <v>3</v>
      </c>
      <c r="F1560" s="18">
        <f>10-Original!I1560+1</f>
        <v>2</v>
      </c>
      <c r="G1560" s="18">
        <f>Original!J1560+1</f>
        <v>4</v>
      </c>
      <c r="H1560" s="18">
        <f>Original!K1560+1</f>
        <v>1</v>
      </c>
      <c r="I1560" s="18">
        <f>10-Original!L1560+1</f>
        <v>4</v>
      </c>
      <c r="J1560" s="4">
        <f t="shared" si="121"/>
        <v>3</v>
      </c>
      <c r="K1560" s="18">
        <f>Original!M1560</f>
        <v>8</v>
      </c>
      <c r="L1560" s="20">
        <f>IF(RIGHT(Original!N1560,3)="â‚¬",LEFT(Original!N1560,(LEN(Original!N1560)-3)),Original!N1560)</f>
        <v>100</v>
      </c>
      <c r="M1560" s="21">
        <f t="shared" si="122"/>
        <v>100</v>
      </c>
      <c r="N1560" s="5">
        <f t="shared" si="123"/>
        <v>100</v>
      </c>
      <c r="O1560" s="5">
        <f t="shared" si="124"/>
        <v>100</v>
      </c>
      <c r="P1560" s="22" t="str">
        <f>IF(Original!O1560="mÃ¤nnlich","0",IF(Original!O1560="weiblich","1",""))</f>
        <v>1</v>
      </c>
      <c r="Q1560" s="22">
        <f>IFERROR(INDEX(Alter!$B$1:$B$7,MATCH(LEFT(Original!P1560,5),Alter!$A$1:$A$7,0)),"")</f>
        <v>2</v>
      </c>
      <c r="R1560" s="23">
        <f>IFERROR(INDEX(Abschluss!$B$1:$B$10,MATCH(Original!Q1560,Abschluss!$A$1:$A$10,0)),"")</f>
        <v>8</v>
      </c>
      <c r="S1560" s="23">
        <f>IFERROR(INDEX(Tätigkeit!$B$1:$B$10,MATCH(Original!R1560,Tätigkeit!$A$1:$A$10,0)),"")</f>
        <v>1</v>
      </c>
      <c r="T1560" s="23" t="str">
        <f>IFERROR(INDEX(Berufsfeld!$B$1:$B$16,MATCH(Original!S1560,Berufsfeld!$A$1:$A$16,0)),"")</f>
        <v/>
      </c>
      <c r="U1560" s="23">
        <f>IFERROR(INDEX(Studium!$B$1:$B$11,MATCH(Original!T1560,Studium!$A$1:$A$11,0)),"")</f>
        <v>7</v>
      </c>
      <c r="V1560" s="24">
        <f>IFERROR(INDEX(Einkommen!$B$1:$B$17,MATCH(Original!U1560,Einkommen!$A$1:$A$17,0)),"")</f>
        <v>2</v>
      </c>
      <c r="W1560" s="24">
        <f>IF(Original!V1560="","",Original!V1560+1)</f>
        <v>5</v>
      </c>
      <c r="X1560" s="24">
        <f>IF(Original!W1560="","",Original!W1560+1)</f>
        <v>2</v>
      </c>
      <c r="Y1560" s="25">
        <f>IF(Original!X1560="ja",1,IF(Original!X1560="nein",0,""))</f>
        <v>1</v>
      </c>
      <c r="Z1560" s="25">
        <f>IF(Original!Y1560="ja",0,IF(Original!Y1560="nein",1,""))</f>
        <v>0</v>
      </c>
      <c r="AA1560" s="25">
        <f>IF(OR(Original!Z1560="Meine Meinung zu Amazon hat meine Entscheidung im ersten Teil des Fragebogens nicht beeinflusst.",neu!C1560=0),0,IF(AND(Original!Z1560="Ich habe mich wegen meiner Amazon-Vorbehalte im ersten Teil des Fragebogens fÃ¼r das Spenden entschieden.",neu!C1560=1),1,""))</f>
        <v>0</v>
      </c>
      <c r="AB1560" s="19"/>
    </row>
    <row r="1561" spans="1:28" x14ac:dyDescent="0.3">
      <c r="A1561" s="17">
        <f>IF(ISBLANK(Original!C1561),1,0)</f>
        <v>1</v>
      </c>
      <c r="B1561" s="2" t="str">
        <f>MID(Original!D1561,8,1)&amp;MID(Original!F1561,8,1)</f>
        <v>A</v>
      </c>
      <c r="C1561" s="17">
        <f t="shared" si="120"/>
        <v>1</v>
      </c>
      <c r="D1561" s="18">
        <f>Original!G1561+1</f>
        <v>7</v>
      </c>
      <c r="E1561" s="18">
        <f>Original!H1561+1</f>
        <v>3</v>
      </c>
      <c r="F1561" s="18">
        <f>10-Original!I1561+1</f>
        <v>2</v>
      </c>
      <c r="G1561" s="18">
        <f>Original!J1561+1</f>
        <v>6</v>
      </c>
      <c r="H1561" s="18">
        <f>Original!K1561+1</f>
        <v>5</v>
      </c>
      <c r="I1561" s="18">
        <f>10-Original!L1561+1</f>
        <v>5</v>
      </c>
      <c r="J1561" s="4">
        <f t="shared" si="121"/>
        <v>4.666666666666667</v>
      </c>
      <c r="K1561" s="18">
        <f>Original!M1561</f>
        <v>8</v>
      </c>
      <c r="L1561" s="20">
        <f>IF(RIGHT(Original!N1561,3)="â‚¬",LEFT(Original!N1561,(LEN(Original!N1561)-3)),Original!N1561)</f>
        <v>1000</v>
      </c>
      <c r="M1561" s="21">
        <f t="shared" si="122"/>
        <v>1000</v>
      </c>
      <c r="N1561" s="5">
        <f t="shared" si="123"/>
        <v>1000</v>
      </c>
      <c r="O1561" s="5">
        <f t="shared" si="124"/>
        <v>1000</v>
      </c>
      <c r="P1561" s="22" t="str">
        <f>IF(Original!O1561="mÃ¤nnlich","0",IF(Original!O1561="weiblich","1",""))</f>
        <v>1</v>
      </c>
      <c r="Q1561" s="22">
        <f>IFERROR(INDEX(Alter!$B$1:$B$7,MATCH(LEFT(Original!P1561,5),Alter!$A$1:$A$7,0)),"")</f>
        <v>2</v>
      </c>
      <c r="R1561" s="23">
        <f>IFERROR(INDEX(Abschluss!$B$1:$B$10,MATCH(Original!Q1561,Abschluss!$A$1:$A$10,0)),"")</f>
        <v>4</v>
      </c>
      <c r="S1561" s="23">
        <f>IFERROR(INDEX(Tätigkeit!$B$1:$B$10,MATCH(Original!R1561,Tätigkeit!$A$1:$A$10,0)),"")</f>
        <v>1</v>
      </c>
      <c r="T1561" s="23">
        <f>IFERROR(INDEX(Berufsfeld!$B$1:$B$16,MATCH(Original!S1561,Berufsfeld!$A$1:$A$16,0)),"")</f>
        <v>1</v>
      </c>
      <c r="U1561" s="23">
        <f>IFERROR(INDEX(Studium!$B$1:$B$11,MATCH(Original!T1561,Studium!$A$1:$A$11,0)),"")</f>
        <v>2</v>
      </c>
      <c r="V1561" s="24">
        <f>IFERROR(INDEX(Einkommen!$B$1:$B$17,MATCH(Original!U1561,Einkommen!$A$1:$A$17,0)),"")</f>
        <v>2</v>
      </c>
      <c r="W1561" s="24">
        <f>IF(Original!V1561="","",Original!V1561+1)</f>
        <v>3</v>
      </c>
      <c r="X1561" s="24">
        <f>IF(Original!W1561="","",Original!W1561+1)</f>
        <v>4</v>
      </c>
      <c r="Y1561" s="25">
        <f>IF(Original!X1561="ja",1,IF(Original!X1561="nein",0,""))</f>
        <v>1</v>
      </c>
      <c r="Z1561" s="25">
        <f>IF(Original!Y1561="ja",0,IF(Original!Y1561="nein",1,""))</f>
        <v>0</v>
      </c>
      <c r="AA1561" s="25">
        <f>IF(OR(Original!Z1561="Meine Meinung zu Amazon hat meine Entscheidung im ersten Teil des Fragebogens nicht beeinflusst.",neu!C1561=0),0,IF(AND(Original!Z1561="Ich habe mich wegen meiner Amazon-Vorbehalte im ersten Teil des Fragebogens fÃ¼r das Spenden entschieden.",neu!C1561=1),1,""))</f>
        <v>0</v>
      </c>
      <c r="AB1561" s="19"/>
    </row>
    <row r="1562" spans="1:28" x14ac:dyDescent="0.3">
      <c r="A1562" s="17">
        <f>IF(ISBLANK(Original!C1562),1,0)</f>
        <v>1</v>
      </c>
      <c r="B1562" s="2" t="str">
        <f>MID(Original!D1562,8,1)&amp;MID(Original!F1562,8,1)</f>
        <v>A</v>
      </c>
      <c r="C1562" s="17">
        <f t="shared" si="120"/>
        <v>1</v>
      </c>
      <c r="D1562" s="18">
        <f>Original!G1562+1</f>
        <v>6</v>
      </c>
      <c r="E1562" s="18">
        <f>Original!H1562+1</f>
        <v>7</v>
      </c>
      <c r="F1562" s="18">
        <f>10-Original!I1562+1</f>
        <v>6</v>
      </c>
      <c r="G1562" s="18">
        <f>Original!J1562+1</f>
        <v>6</v>
      </c>
      <c r="H1562" s="18">
        <f>Original!K1562+1</f>
        <v>4</v>
      </c>
      <c r="I1562" s="18">
        <f>10-Original!L1562+1</f>
        <v>6</v>
      </c>
      <c r="J1562" s="4">
        <f t="shared" si="121"/>
        <v>5.833333333333333</v>
      </c>
      <c r="K1562" s="18">
        <f>Original!M1562</f>
        <v>7</v>
      </c>
      <c r="L1562" s="20">
        <f>IF(RIGHT(Original!N1562,3)="â‚¬",LEFT(Original!N1562,(LEN(Original!N1562)-3)),Original!N1562)</f>
        <v>100</v>
      </c>
      <c r="M1562" s="21">
        <f t="shared" si="122"/>
        <v>100</v>
      </c>
      <c r="N1562" s="5">
        <f t="shared" si="123"/>
        <v>100</v>
      </c>
      <c r="O1562" s="5">
        <f t="shared" si="124"/>
        <v>100</v>
      </c>
      <c r="P1562" s="22" t="str">
        <f>IF(Original!O1562="mÃ¤nnlich","0",IF(Original!O1562="weiblich","1",""))</f>
        <v>1</v>
      </c>
      <c r="Q1562" s="22">
        <f>IFERROR(INDEX(Alter!$B$1:$B$7,MATCH(LEFT(Original!P1562,5),Alter!$A$1:$A$7,0)),"")</f>
        <v>2</v>
      </c>
      <c r="R1562" s="23">
        <f>IFERROR(INDEX(Abschluss!$B$1:$B$10,MATCH(Original!Q1562,Abschluss!$A$1:$A$10,0)),"")</f>
        <v>4</v>
      </c>
      <c r="S1562" s="23">
        <f>IFERROR(INDEX(Tätigkeit!$B$1:$B$10,MATCH(Original!R1562,Tätigkeit!$A$1:$A$10,0)),"")</f>
        <v>1</v>
      </c>
      <c r="T1562" s="23" t="str">
        <f>IFERROR(INDEX(Berufsfeld!$B$1:$B$16,MATCH(Original!S1562,Berufsfeld!$A$1:$A$16,0)),"")</f>
        <v/>
      </c>
      <c r="U1562" s="23">
        <f>IFERROR(INDEX(Studium!$B$1:$B$11,MATCH(Original!T1562,Studium!$A$1:$A$11,0)),"")</f>
        <v>5</v>
      </c>
      <c r="V1562" s="24">
        <f>IFERROR(INDEX(Einkommen!$B$1:$B$17,MATCH(Original!U1562,Einkommen!$A$1:$A$17,0)),"")</f>
        <v>1</v>
      </c>
      <c r="W1562" s="24">
        <f>IF(Original!V1562="","",Original!V1562+1)</f>
        <v>4</v>
      </c>
      <c r="X1562" s="24">
        <f>IF(Original!W1562="","",Original!W1562+1)</f>
        <v>4</v>
      </c>
      <c r="Y1562" s="25">
        <f>IF(Original!X1562="ja",1,IF(Original!X1562="nein",0,""))</f>
        <v>1</v>
      </c>
      <c r="Z1562" s="25">
        <f>IF(Original!Y1562="ja",0,IF(Original!Y1562="nein",1,""))</f>
        <v>0</v>
      </c>
      <c r="AA1562" s="25">
        <f>IF(OR(Original!Z1562="Meine Meinung zu Amazon hat meine Entscheidung im ersten Teil des Fragebogens nicht beeinflusst.",neu!C1562=0),0,IF(AND(Original!Z1562="Ich habe mich wegen meiner Amazon-Vorbehalte im ersten Teil des Fragebogens fÃ¼r das Spenden entschieden.",neu!C1562=1),1,""))</f>
        <v>0</v>
      </c>
      <c r="AB1562" s="19"/>
    </row>
    <row r="1563" spans="1:28" x14ac:dyDescent="0.3">
      <c r="A1563" s="17">
        <f>IF(ISBLANK(Original!C1563),1,0)</f>
        <v>1</v>
      </c>
      <c r="B1563" s="2" t="str">
        <f>MID(Original!D1563,8,1)&amp;MID(Original!F1563,8,1)</f>
        <v>A</v>
      </c>
      <c r="C1563" s="17">
        <f t="shared" si="120"/>
        <v>1</v>
      </c>
      <c r="D1563" s="18">
        <f>Original!G1563+1</f>
        <v>6</v>
      </c>
      <c r="E1563" s="18">
        <f>Original!H1563+1</f>
        <v>4</v>
      </c>
      <c r="F1563" s="18">
        <f>10-Original!I1563+1</f>
        <v>3</v>
      </c>
      <c r="G1563" s="18">
        <f>Original!J1563+1</f>
        <v>4</v>
      </c>
      <c r="H1563" s="18">
        <f>Original!K1563+1</f>
        <v>1</v>
      </c>
      <c r="I1563" s="18">
        <f>10-Original!L1563+1</f>
        <v>4</v>
      </c>
      <c r="J1563" s="4">
        <f t="shared" si="121"/>
        <v>3.6666666666666665</v>
      </c>
      <c r="K1563" s="18">
        <f>Original!M1563</f>
        <v>7</v>
      </c>
      <c r="L1563" s="20" t="str">
        <f>IF(RIGHT(Original!N1563,3)="â‚¬",LEFT(Original!N1563,(LEN(Original!N1563)-3)),Original!N1563)</f>
        <v>100</v>
      </c>
      <c r="M1563" s="21" t="str">
        <f t="shared" si="122"/>
        <v>100</v>
      </c>
      <c r="N1563" s="5" t="str">
        <f t="shared" si="123"/>
        <v>100</v>
      </c>
      <c r="O1563" s="5">
        <f t="shared" si="124"/>
        <v>100</v>
      </c>
      <c r="P1563" s="22" t="str">
        <f>IF(Original!O1563="mÃ¤nnlich","0",IF(Original!O1563="weiblich","1",""))</f>
        <v>1</v>
      </c>
      <c r="Q1563" s="22">
        <f>IFERROR(INDEX(Alter!$B$1:$B$7,MATCH(LEFT(Original!P1563,5),Alter!$A$1:$A$7,0)),"")</f>
        <v>2</v>
      </c>
      <c r="R1563" s="23">
        <f>IFERROR(INDEX(Abschluss!$B$1:$B$10,MATCH(Original!Q1563,Abschluss!$A$1:$A$10,0)),"")</f>
        <v>8</v>
      </c>
      <c r="S1563" s="23">
        <f>IFERROR(INDEX(Tätigkeit!$B$1:$B$10,MATCH(Original!R1563,Tätigkeit!$A$1:$A$10,0)),"")</f>
        <v>1</v>
      </c>
      <c r="T1563" s="23">
        <f>IFERROR(INDEX(Berufsfeld!$B$1:$B$16,MATCH(Original!S1563,Berufsfeld!$A$1:$A$16,0)),"")</f>
        <v>2</v>
      </c>
      <c r="U1563" s="23">
        <f>IFERROR(INDEX(Studium!$B$1:$B$11,MATCH(Original!T1563,Studium!$A$1:$A$11,0)),"")</f>
        <v>1</v>
      </c>
      <c r="V1563" s="24">
        <f>IFERROR(INDEX(Einkommen!$B$1:$B$17,MATCH(Original!U1563,Einkommen!$A$1:$A$17,0)),"")</f>
        <v>3</v>
      </c>
      <c r="W1563" s="24">
        <f>IF(Original!V1563="","",Original!V1563+1)</f>
        <v>4</v>
      </c>
      <c r="X1563" s="24">
        <f>IF(Original!W1563="","",Original!W1563+1)</f>
        <v>3</v>
      </c>
      <c r="Y1563" s="25">
        <f>IF(Original!X1563="ja",1,IF(Original!X1563="nein",0,""))</f>
        <v>1</v>
      </c>
      <c r="Z1563" s="25">
        <f>IF(Original!Y1563="ja",0,IF(Original!Y1563="nein",1,""))</f>
        <v>0</v>
      </c>
      <c r="AA1563" s="25">
        <f>IF(OR(Original!Z1563="Meine Meinung zu Amazon hat meine Entscheidung im ersten Teil des Fragebogens nicht beeinflusst.",neu!C1563=0),0,IF(AND(Original!Z1563="Ich habe mich wegen meiner Amazon-Vorbehalte im ersten Teil des Fragebogens fÃ¼r das Spenden entschieden.",neu!C1563=1),1,""))</f>
        <v>0</v>
      </c>
      <c r="AB1563" s="19"/>
    </row>
    <row r="1564" spans="1:28" x14ac:dyDescent="0.3">
      <c r="A1564" s="17">
        <f>IF(ISBLANK(Original!C1564),1,0)</f>
        <v>1</v>
      </c>
      <c r="B1564" s="2" t="str">
        <f>MID(Original!D1564,8,1)&amp;MID(Original!F1564,8,1)</f>
        <v>A</v>
      </c>
      <c r="C1564" s="17">
        <f t="shared" si="120"/>
        <v>1</v>
      </c>
      <c r="D1564" s="18">
        <f>Original!G1564+1</f>
        <v>5</v>
      </c>
      <c r="E1564" s="18">
        <f>Original!H1564+1</f>
        <v>4</v>
      </c>
      <c r="F1564" s="18">
        <f>10-Original!I1564+1</f>
        <v>4</v>
      </c>
      <c r="G1564" s="18">
        <f>Original!J1564+1</f>
        <v>4</v>
      </c>
      <c r="H1564" s="18">
        <f>Original!K1564+1</f>
        <v>2</v>
      </c>
      <c r="I1564" s="18">
        <f>10-Original!L1564+1</f>
        <v>2</v>
      </c>
      <c r="J1564" s="4">
        <f t="shared" si="121"/>
        <v>3.5</v>
      </c>
      <c r="K1564" s="18">
        <f>Original!M1564</f>
        <v>6</v>
      </c>
      <c r="L1564" s="20" t="str">
        <f>IF(RIGHT(Original!N1564,3)="â‚¬",LEFT(Original!N1564,(LEN(Original!N1564)-3)),Original!N1564)</f>
        <v>50</v>
      </c>
      <c r="M1564" s="21" t="str">
        <f t="shared" si="122"/>
        <v>50</v>
      </c>
      <c r="N1564" s="5" t="str">
        <f t="shared" si="123"/>
        <v>50</v>
      </c>
      <c r="O1564" s="5">
        <f t="shared" si="124"/>
        <v>50</v>
      </c>
      <c r="P1564" s="22" t="str">
        <f>IF(Original!O1564="mÃ¤nnlich","0",IF(Original!O1564="weiblich","1",""))</f>
        <v>1</v>
      </c>
      <c r="Q1564" s="22">
        <f>IFERROR(INDEX(Alter!$B$1:$B$7,MATCH(LEFT(Original!P1564,5),Alter!$A$1:$A$7,0)),"")</f>
        <v>2</v>
      </c>
      <c r="R1564" s="23">
        <f>IFERROR(INDEX(Abschluss!$B$1:$B$10,MATCH(Original!Q1564,Abschluss!$A$1:$A$10,0)),"")</f>
        <v>4</v>
      </c>
      <c r="S1564" s="23">
        <f>IFERROR(INDEX(Tätigkeit!$B$1:$B$10,MATCH(Original!R1564,Tätigkeit!$A$1:$A$10,0)),"")</f>
        <v>1</v>
      </c>
      <c r="T1564" s="23">
        <f>IFERROR(INDEX(Berufsfeld!$B$1:$B$16,MATCH(Original!S1564,Berufsfeld!$A$1:$A$16,0)),"")</f>
        <v>11</v>
      </c>
      <c r="U1564" s="23">
        <f>IFERROR(INDEX(Studium!$B$1:$B$11,MATCH(Original!T1564,Studium!$A$1:$A$11,0)),"")</f>
        <v>9</v>
      </c>
      <c r="V1564" s="24">
        <f>IFERROR(INDEX(Einkommen!$B$1:$B$17,MATCH(Original!U1564,Einkommen!$A$1:$A$17,0)),"")</f>
        <v>1</v>
      </c>
      <c r="W1564" s="24">
        <f>IF(Original!V1564="","",Original!V1564+1)</f>
        <v>4</v>
      </c>
      <c r="X1564" s="24">
        <f>IF(Original!W1564="","",Original!W1564+1)</f>
        <v>3</v>
      </c>
      <c r="Y1564" s="25">
        <f>IF(Original!X1564="ja",1,IF(Original!X1564="nein",0,""))</f>
        <v>0</v>
      </c>
      <c r="Z1564" s="25">
        <f>IF(Original!Y1564="ja",0,IF(Original!Y1564="nein",1,""))</f>
        <v>0</v>
      </c>
      <c r="AA1564" s="25">
        <f>IF(OR(Original!Z1564="Meine Meinung zu Amazon hat meine Entscheidung im ersten Teil des Fragebogens nicht beeinflusst.",neu!C1564=0),0,IF(AND(Original!Z1564="Ich habe mich wegen meiner Amazon-Vorbehalte im ersten Teil des Fragebogens fÃ¼r das Spenden entschieden.",neu!C1564=1),1,""))</f>
        <v>0</v>
      </c>
      <c r="AB1564" s="19"/>
    </row>
    <row r="1565" spans="1:28" x14ac:dyDescent="0.3">
      <c r="A1565" s="17">
        <f>IF(ISBLANK(Original!C1565),1,0)</f>
        <v>1</v>
      </c>
      <c r="B1565" s="2" t="str">
        <f>MID(Original!D1565,8,1)&amp;MID(Original!F1565,8,1)</f>
        <v>A</v>
      </c>
      <c r="C1565" s="17">
        <f t="shared" si="120"/>
        <v>1</v>
      </c>
      <c r="D1565" s="18">
        <f>Original!G1565+1</f>
        <v>7</v>
      </c>
      <c r="E1565" s="18">
        <f>Original!H1565+1</f>
        <v>10</v>
      </c>
      <c r="F1565" s="18">
        <f>10-Original!I1565+1</f>
        <v>4</v>
      </c>
      <c r="G1565" s="18">
        <f>Original!J1565+1</f>
        <v>6</v>
      </c>
      <c r="H1565" s="18">
        <f>Original!K1565+1</f>
        <v>1</v>
      </c>
      <c r="I1565" s="18">
        <f>10-Original!L1565+1</f>
        <v>6</v>
      </c>
      <c r="J1565" s="4">
        <f t="shared" si="121"/>
        <v>5.666666666666667</v>
      </c>
      <c r="K1565" s="18">
        <f>Original!M1565</f>
        <v>8</v>
      </c>
      <c r="L1565" s="20" t="str">
        <f>IF(RIGHT(Original!N1565,3)="â‚¬",LEFT(Original!N1565,(LEN(Original!N1565)-3)),Original!N1565)</f>
        <v>100</v>
      </c>
      <c r="M1565" s="21" t="str">
        <f t="shared" si="122"/>
        <v>100</v>
      </c>
      <c r="N1565" s="5" t="str">
        <f t="shared" si="123"/>
        <v>100</v>
      </c>
      <c r="O1565" s="5">
        <f t="shared" si="124"/>
        <v>100</v>
      </c>
      <c r="P1565" s="22" t="str">
        <f>IF(Original!O1565="mÃ¤nnlich","0",IF(Original!O1565="weiblich","1",""))</f>
        <v>0</v>
      </c>
      <c r="Q1565" s="22">
        <f>IFERROR(INDEX(Alter!$B$1:$B$7,MATCH(LEFT(Original!P1565,5),Alter!$A$1:$A$7,0)),"")</f>
        <v>2</v>
      </c>
      <c r="R1565" s="23">
        <f>IFERROR(INDEX(Abschluss!$B$1:$B$10,MATCH(Original!Q1565,Abschluss!$A$1:$A$10,0)),"")</f>
        <v>4</v>
      </c>
      <c r="S1565" s="23">
        <f>IFERROR(INDEX(Tätigkeit!$B$1:$B$10,MATCH(Original!R1565,Tätigkeit!$A$1:$A$10,0)),"")</f>
        <v>1</v>
      </c>
      <c r="T1565" s="23">
        <f>IFERROR(INDEX(Berufsfeld!$B$1:$B$16,MATCH(Original!S1565,Berufsfeld!$A$1:$A$16,0)),"")</f>
        <v>1</v>
      </c>
      <c r="U1565" s="23">
        <f>IFERROR(INDEX(Studium!$B$1:$B$11,MATCH(Original!T1565,Studium!$A$1:$A$11,0)),"")</f>
        <v>7</v>
      </c>
      <c r="V1565" s="24">
        <f>IFERROR(INDEX(Einkommen!$B$1:$B$17,MATCH(Original!U1565,Einkommen!$A$1:$A$17,0)),"")</f>
        <v>1</v>
      </c>
      <c r="W1565" s="24">
        <f>IF(Original!V1565="","",Original!V1565+1)</f>
        <v>4</v>
      </c>
      <c r="X1565" s="24">
        <f>IF(Original!W1565="","",Original!W1565+1)</f>
        <v>3</v>
      </c>
      <c r="Y1565" s="25">
        <f>IF(Original!X1565="ja",1,IF(Original!X1565="nein",0,""))</f>
        <v>0</v>
      </c>
      <c r="Z1565" s="25">
        <f>IF(Original!Y1565="ja",0,IF(Original!Y1565="nein",1,""))</f>
        <v>0</v>
      </c>
      <c r="AA1565" s="25">
        <f>IF(OR(Original!Z1565="Meine Meinung zu Amazon hat meine Entscheidung im ersten Teil des Fragebogens nicht beeinflusst.",neu!C1565=0),0,IF(AND(Original!Z1565="Ich habe mich wegen meiner Amazon-Vorbehalte im ersten Teil des Fragebogens fÃ¼r das Spenden entschieden.",neu!C1565=1),1,""))</f>
        <v>0</v>
      </c>
      <c r="AB1565" s="19"/>
    </row>
    <row r="1566" spans="1:28" x14ac:dyDescent="0.3">
      <c r="A1566" s="17">
        <f>IF(ISBLANK(Original!C1566),1,0)</f>
        <v>1</v>
      </c>
      <c r="B1566" s="2" t="str">
        <f>MID(Original!D1566,8,1)&amp;MID(Original!F1566,8,1)</f>
        <v>B</v>
      </c>
      <c r="C1566" s="17">
        <f t="shared" si="120"/>
        <v>0</v>
      </c>
      <c r="D1566" s="18">
        <f>Original!G1566+1</f>
        <v>7</v>
      </c>
      <c r="E1566" s="18">
        <f>Original!H1566+1</f>
        <v>2</v>
      </c>
      <c r="F1566" s="18">
        <f>10-Original!I1566+1</f>
        <v>6</v>
      </c>
      <c r="G1566" s="18">
        <f>Original!J1566+1</f>
        <v>7</v>
      </c>
      <c r="H1566" s="18">
        <f>Original!K1566+1</f>
        <v>4</v>
      </c>
      <c r="I1566" s="18">
        <f>10-Original!L1566+1</f>
        <v>3</v>
      </c>
      <c r="J1566" s="4">
        <f t="shared" si="121"/>
        <v>4.833333333333333</v>
      </c>
      <c r="K1566" s="18">
        <f>Original!M1566</f>
        <v>6</v>
      </c>
      <c r="L1566" s="20">
        <f>IF(RIGHT(Original!N1566,3)="â‚¬",LEFT(Original!N1566,(LEN(Original!N1566)-3)),Original!N1566)</f>
        <v>20</v>
      </c>
      <c r="M1566" s="21">
        <f t="shared" si="122"/>
        <v>20</v>
      </c>
      <c r="N1566" s="5">
        <f t="shared" si="123"/>
        <v>20</v>
      </c>
      <c r="O1566" s="5">
        <f t="shared" si="124"/>
        <v>20</v>
      </c>
      <c r="P1566" s="22" t="str">
        <f>IF(Original!O1566="mÃ¤nnlich","0",IF(Original!O1566="weiblich","1",""))</f>
        <v>1</v>
      </c>
      <c r="Q1566" s="22">
        <f>IFERROR(INDEX(Alter!$B$1:$B$7,MATCH(LEFT(Original!P1566,5),Alter!$A$1:$A$7,0)),"")</f>
        <v>1</v>
      </c>
      <c r="R1566" s="23">
        <f>IFERROR(INDEX(Abschluss!$B$1:$B$10,MATCH(Original!Q1566,Abschluss!$A$1:$A$10,0)),"")</f>
        <v>4</v>
      </c>
      <c r="S1566" s="23">
        <f>IFERROR(INDEX(Tätigkeit!$B$1:$B$10,MATCH(Original!R1566,Tätigkeit!$A$1:$A$10,0)),"")</f>
        <v>1</v>
      </c>
      <c r="T1566" s="23">
        <f>IFERROR(INDEX(Berufsfeld!$B$1:$B$16,MATCH(Original!S1566,Berufsfeld!$A$1:$A$16,0)),"")</f>
        <v>1</v>
      </c>
      <c r="U1566" s="23">
        <f>IFERROR(INDEX(Studium!$B$1:$B$11,MATCH(Original!T1566,Studium!$A$1:$A$11,0)),"")</f>
        <v>7</v>
      </c>
      <c r="V1566" s="24">
        <f>IFERROR(INDEX(Einkommen!$B$1:$B$17,MATCH(Original!U1566,Einkommen!$A$1:$A$17,0)),"")</f>
        <v>1</v>
      </c>
      <c r="W1566" s="24">
        <f>IF(Original!V1566="","",Original!V1566+1)</f>
        <v>5</v>
      </c>
      <c r="X1566" s="24">
        <f>IF(Original!W1566="","",Original!W1566+1)</f>
        <v>3</v>
      </c>
      <c r="Y1566" s="25">
        <f>IF(Original!X1566="ja",1,IF(Original!X1566="nein",0,""))</f>
        <v>1</v>
      </c>
      <c r="Z1566" s="25">
        <f>IF(Original!Y1566="ja",0,IF(Original!Y1566="nein",1,""))</f>
        <v>1</v>
      </c>
      <c r="AA1566" s="25">
        <f>IF(OR(Original!Z1566="Meine Meinung zu Amazon hat meine Entscheidung im ersten Teil des Fragebogens nicht beeinflusst.",neu!C1566=0),0,IF(AND(Original!Z1566="Ich habe mich wegen meiner Amazon-Vorbehalte im ersten Teil des Fragebogens fÃ¼r das Spenden entschieden.",neu!C1566=1),1,""))</f>
        <v>0</v>
      </c>
      <c r="AB1566" s="19"/>
    </row>
    <row r="1567" spans="1:28" x14ac:dyDescent="0.3">
      <c r="A1567" s="17">
        <f>IF(ISBLANK(Original!C1567),1,0)</f>
        <v>1</v>
      </c>
      <c r="B1567" s="2" t="str">
        <f>MID(Original!D1567,8,1)&amp;MID(Original!F1567,8,1)</f>
        <v>B</v>
      </c>
      <c r="C1567" s="17">
        <f t="shared" si="120"/>
        <v>0</v>
      </c>
      <c r="D1567" s="18">
        <f>Original!G1567+1</f>
        <v>7</v>
      </c>
      <c r="E1567" s="18">
        <f>Original!H1567+1</f>
        <v>2</v>
      </c>
      <c r="F1567" s="18">
        <f>10-Original!I1567+1</f>
        <v>6</v>
      </c>
      <c r="G1567" s="18">
        <f>Original!J1567+1</f>
        <v>7</v>
      </c>
      <c r="H1567" s="18">
        <f>Original!K1567+1</f>
        <v>4</v>
      </c>
      <c r="I1567" s="18">
        <f>10-Original!L1567+1</f>
        <v>3</v>
      </c>
      <c r="J1567" s="4">
        <f t="shared" si="121"/>
        <v>4.833333333333333</v>
      </c>
      <c r="K1567" s="18">
        <f>Original!M1567</f>
        <v>6</v>
      </c>
      <c r="L1567" s="20">
        <f>IF(RIGHT(Original!N1567,3)="â‚¬",LEFT(Original!N1567,(LEN(Original!N1567)-3)),Original!N1567)</f>
        <v>20</v>
      </c>
      <c r="M1567" s="21">
        <f t="shared" si="122"/>
        <v>20</v>
      </c>
      <c r="N1567" s="5">
        <f t="shared" si="123"/>
        <v>20</v>
      </c>
      <c r="O1567" s="5">
        <f t="shared" si="124"/>
        <v>20</v>
      </c>
      <c r="P1567" s="22" t="str">
        <f>IF(Original!O1567="mÃ¤nnlich","0",IF(Original!O1567="weiblich","1",""))</f>
        <v>1</v>
      </c>
      <c r="Q1567" s="22">
        <f>IFERROR(INDEX(Alter!$B$1:$B$7,MATCH(LEFT(Original!P1567,5),Alter!$A$1:$A$7,0)),"")</f>
        <v>1</v>
      </c>
      <c r="R1567" s="23">
        <f>IFERROR(INDEX(Abschluss!$B$1:$B$10,MATCH(Original!Q1567,Abschluss!$A$1:$A$10,0)),"")</f>
        <v>4</v>
      </c>
      <c r="S1567" s="23">
        <f>IFERROR(INDEX(Tätigkeit!$B$1:$B$10,MATCH(Original!R1567,Tätigkeit!$A$1:$A$10,0)),"")</f>
        <v>1</v>
      </c>
      <c r="T1567" s="23">
        <f>IFERROR(INDEX(Berufsfeld!$B$1:$B$16,MATCH(Original!S1567,Berufsfeld!$A$1:$A$16,0)),"")</f>
        <v>1</v>
      </c>
      <c r="U1567" s="23">
        <f>IFERROR(INDEX(Studium!$B$1:$B$11,MATCH(Original!T1567,Studium!$A$1:$A$11,0)),"")</f>
        <v>7</v>
      </c>
      <c r="V1567" s="24">
        <f>IFERROR(INDEX(Einkommen!$B$1:$B$17,MATCH(Original!U1567,Einkommen!$A$1:$A$17,0)),"")</f>
        <v>1</v>
      </c>
      <c r="W1567" s="24">
        <f>IF(Original!V1567="","",Original!V1567+1)</f>
        <v>5</v>
      </c>
      <c r="X1567" s="24">
        <f>IF(Original!W1567="","",Original!W1567+1)</f>
        <v>3</v>
      </c>
      <c r="Y1567" s="25">
        <f>IF(Original!X1567="ja",1,IF(Original!X1567="nein",0,""))</f>
        <v>1</v>
      </c>
      <c r="Z1567" s="25">
        <f>IF(Original!Y1567="ja",0,IF(Original!Y1567="nein",1,""))</f>
        <v>1</v>
      </c>
      <c r="AA1567" s="25">
        <f>IF(OR(Original!Z1567="Meine Meinung zu Amazon hat meine Entscheidung im ersten Teil des Fragebogens nicht beeinflusst.",neu!C1567=0),0,IF(AND(Original!Z1567="Ich habe mich wegen meiner Amazon-Vorbehalte im ersten Teil des Fragebogens fÃ¼r das Spenden entschieden.",neu!C1567=1),1,""))</f>
        <v>0</v>
      </c>
      <c r="AB1567" s="19"/>
    </row>
    <row r="1568" spans="1:28" x14ac:dyDescent="0.3">
      <c r="A1568" s="17">
        <f>IF(ISBLANK(Original!C1568),1,0)</f>
        <v>1</v>
      </c>
      <c r="B1568" s="2" t="str">
        <f>MID(Original!D1568,8,1)&amp;MID(Original!F1568,8,1)</f>
        <v>A</v>
      </c>
      <c r="C1568" s="17">
        <f t="shared" si="120"/>
        <v>1</v>
      </c>
      <c r="D1568" s="18">
        <f>Original!G1568+1</f>
        <v>6</v>
      </c>
      <c r="E1568" s="18">
        <f>Original!H1568+1</f>
        <v>6</v>
      </c>
      <c r="F1568" s="18">
        <f>10-Original!I1568+1</f>
        <v>6</v>
      </c>
      <c r="G1568" s="18">
        <f>Original!J1568+1</f>
        <v>6</v>
      </c>
      <c r="H1568" s="18">
        <f>Original!K1568+1</f>
        <v>6</v>
      </c>
      <c r="I1568" s="18">
        <f>10-Original!L1568+1</f>
        <v>6</v>
      </c>
      <c r="J1568" s="4">
        <f t="shared" si="121"/>
        <v>6</v>
      </c>
      <c r="K1568" s="18">
        <f>Original!M1568</f>
        <v>5</v>
      </c>
      <c r="L1568" s="20">
        <f>IF(RIGHT(Original!N1568,3)="â‚¬",LEFT(Original!N1568,(LEN(Original!N1568)-3)),Original!N1568)</f>
        <v>100</v>
      </c>
      <c r="M1568" s="21">
        <f t="shared" si="122"/>
        <v>100</v>
      </c>
      <c r="N1568" s="5">
        <f t="shared" si="123"/>
        <v>100</v>
      </c>
      <c r="O1568" s="5">
        <f t="shared" si="124"/>
        <v>100</v>
      </c>
      <c r="P1568" s="22" t="str">
        <f>IF(Original!O1568="mÃ¤nnlich","0",IF(Original!O1568="weiblich","1",""))</f>
        <v>0</v>
      </c>
      <c r="Q1568" s="22">
        <f>IFERROR(INDEX(Alter!$B$1:$B$7,MATCH(LEFT(Original!P1568,5),Alter!$A$1:$A$7,0)),"")</f>
        <v>2</v>
      </c>
      <c r="R1568" s="23">
        <f>IFERROR(INDEX(Abschluss!$B$1:$B$10,MATCH(Original!Q1568,Abschluss!$A$1:$A$10,0)),"")</f>
        <v>4</v>
      </c>
      <c r="S1568" s="23">
        <f>IFERROR(INDEX(Tätigkeit!$B$1:$B$10,MATCH(Original!R1568,Tätigkeit!$A$1:$A$10,0)),"")</f>
        <v>1</v>
      </c>
      <c r="T1568" s="23">
        <f>IFERROR(INDEX(Berufsfeld!$B$1:$B$16,MATCH(Original!S1568,Berufsfeld!$A$1:$A$16,0)),"")</f>
        <v>14</v>
      </c>
      <c r="U1568" s="23">
        <f>IFERROR(INDEX(Studium!$B$1:$B$11,MATCH(Original!T1568,Studium!$A$1:$A$11,0)),"")</f>
        <v>6</v>
      </c>
      <c r="V1568" s="24">
        <f>IFERROR(INDEX(Einkommen!$B$1:$B$17,MATCH(Original!U1568,Einkommen!$A$1:$A$17,0)),"")</f>
        <v>2</v>
      </c>
      <c r="W1568" s="24">
        <f>IF(Original!V1568="","",Original!V1568+1)</f>
        <v>4</v>
      </c>
      <c r="X1568" s="24">
        <f>IF(Original!W1568="","",Original!W1568+1)</f>
        <v>4</v>
      </c>
      <c r="Y1568" s="25">
        <f>IF(Original!X1568="ja",1,IF(Original!X1568="nein",0,""))</f>
        <v>1</v>
      </c>
      <c r="Z1568" s="25">
        <f>IF(Original!Y1568="ja",0,IF(Original!Y1568="nein",1,""))</f>
        <v>0</v>
      </c>
      <c r="AA1568" s="25">
        <f>IF(OR(Original!Z1568="Meine Meinung zu Amazon hat meine Entscheidung im ersten Teil des Fragebogens nicht beeinflusst.",neu!C1568=0),0,IF(AND(Original!Z1568="Ich habe mich wegen meiner Amazon-Vorbehalte im ersten Teil des Fragebogens fÃ¼r das Spenden entschieden.",neu!C1568=1),1,""))</f>
        <v>0</v>
      </c>
      <c r="AB1568" s="19"/>
    </row>
    <row r="1569" spans="1:28" x14ac:dyDescent="0.3">
      <c r="A1569" s="17">
        <f>IF(ISBLANK(Original!C1569),1,0)</f>
        <v>1</v>
      </c>
      <c r="B1569" s="2" t="str">
        <f>MID(Original!D1569,8,1)&amp;MID(Original!F1569,8,1)</f>
        <v>A</v>
      </c>
      <c r="C1569" s="17">
        <f t="shared" si="120"/>
        <v>1</v>
      </c>
      <c r="D1569" s="18">
        <f>Original!G1569+1</f>
        <v>7</v>
      </c>
      <c r="E1569" s="18">
        <f>Original!H1569+1</f>
        <v>6</v>
      </c>
      <c r="F1569" s="18">
        <f>10-Original!I1569+1</f>
        <v>3</v>
      </c>
      <c r="G1569" s="18">
        <f>Original!J1569+1</f>
        <v>7</v>
      </c>
      <c r="H1569" s="18">
        <f>Original!K1569+1</f>
        <v>3</v>
      </c>
      <c r="I1569" s="18">
        <f>10-Original!L1569+1</f>
        <v>6</v>
      </c>
      <c r="J1569" s="4">
        <f t="shared" si="121"/>
        <v>5.333333333333333</v>
      </c>
      <c r="K1569" s="18">
        <f>Original!M1569</f>
        <v>7</v>
      </c>
      <c r="L1569" s="20">
        <f>IF(RIGHT(Original!N1569,3)="â‚¬",LEFT(Original!N1569,(LEN(Original!N1569)-3)),Original!N1569)</f>
        <v>100</v>
      </c>
      <c r="M1569" s="21">
        <f t="shared" si="122"/>
        <v>100</v>
      </c>
      <c r="N1569" s="5">
        <f t="shared" si="123"/>
        <v>100</v>
      </c>
      <c r="O1569" s="5">
        <f t="shared" si="124"/>
        <v>100</v>
      </c>
      <c r="P1569" s="22" t="str">
        <f>IF(Original!O1569="mÃ¤nnlich","0",IF(Original!O1569="weiblich","1",""))</f>
        <v>1</v>
      </c>
      <c r="Q1569" s="22">
        <f>IFERROR(INDEX(Alter!$B$1:$B$7,MATCH(LEFT(Original!P1569,5),Alter!$A$1:$A$7,0)),"")</f>
        <v>3</v>
      </c>
      <c r="R1569" s="23">
        <f>IFERROR(INDEX(Abschluss!$B$1:$B$10,MATCH(Original!Q1569,Abschluss!$A$1:$A$10,0)),"")</f>
        <v>8</v>
      </c>
      <c r="S1569" s="23">
        <f>IFERROR(INDEX(Tätigkeit!$B$1:$B$10,MATCH(Original!R1569,Tätigkeit!$A$1:$A$10,0)),"")</f>
        <v>2</v>
      </c>
      <c r="T1569" s="23">
        <f>IFERROR(INDEX(Berufsfeld!$B$1:$B$16,MATCH(Original!S1569,Berufsfeld!$A$1:$A$16,0)),"")</f>
        <v>2</v>
      </c>
      <c r="U1569" s="23">
        <f>IFERROR(INDEX(Studium!$B$1:$B$11,MATCH(Original!T1569,Studium!$A$1:$A$11,0)),"")</f>
        <v>1</v>
      </c>
      <c r="V1569" s="24">
        <f>IFERROR(INDEX(Einkommen!$B$1:$B$17,MATCH(Original!U1569,Einkommen!$A$1:$A$17,0)),"")</f>
        <v>3</v>
      </c>
      <c r="W1569" s="24">
        <f>IF(Original!V1569="","",Original!V1569+1)</f>
        <v>2</v>
      </c>
      <c r="X1569" s="24">
        <f>IF(Original!W1569="","",Original!W1569+1)</f>
        <v>3</v>
      </c>
      <c r="Y1569" s="25">
        <f>IF(Original!X1569="ja",1,IF(Original!X1569="nein",0,""))</f>
        <v>1</v>
      </c>
      <c r="Z1569" s="25">
        <f>IF(Original!Y1569="ja",0,IF(Original!Y1569="nein",1,""))</f>
        <v>0</v>
      </c>
      <c r="AA1569" s="25">
        <f>IF(OR(Original!Z1569="Meine Meinung zu Amazon hat meine Entscheidung im ersten Teil des Fragebogens nicht beeinflusst.",neu!C1569=0),0,IF(AND(Original!Z1569="Ich habe mich wegen meiner Amazon-Vorbehalte im ersten Teil des Fragebogens fÃ¼r das Spenden entschieden.",neu!C1569=1),1,""))</f>
        <v>0</v>
      </c>
      <c r="AB1569" s="19"/>
    </row>
    <row r="1570" spans="1:28" x14ac:dyDescent="0.3">
      <c r="A1570" s="17">
        <f>IF(ISBLANK(Original!C1570),1,0)</f>
        <v>0</v>
      </c>
      <c r="B1570" s="2" t="str">
        <f>MID(Original!D1570,8,1)&amp;MID(Original!F1570,8,1)</f>
        <v>A</v>
      </c>
      <c r="C1570" s="17">
        <f t="shared" si="120"/>
        <v>1</v>
      </c>
      <c r="D1570" s="18">
        <f>Original!G1570+1</f>
        <v>7</v>
      </c>
      <c r="E1570" s="18">
        <f>Original!H1570+1</f>
        <v>10</v>
      </c>
      <c r="F1570" s="18">
        <f>10-Original!I1570+1</f>
        <v>7</v>
      </c>
      <c r="G1570" s="18">
        <f>Original!J1570+1</f>
        <v>3</v>
      </c>
      <c r="H1570" s="18">
        <f>Original!K1570+1</f>
        <v>2</v>
      </c>
      <c r="I1570" s="18">
        <f>10-Original!L1570+1</f>
        <v>4</v>
      </c>
      <c r="J1570" s="4">
        <f t="shared" si="121"/>
        <v>5.5</v>
      </c>
      <c r="K1570" s="18">
        <f>Original!M1570</f>
        <v>8</v>
      </c>
      <c r="L1570" s="20">
        <f>IF(RIGHT(Original!N1570,3)="â‚¬",LEFT(Original!N1570,(LEN(Original!N1570)-3)),Original!N1570)</f>
        <v>400</v>
      </c>
      <c r="M1570" s="21">
        <f t="shared" si="122"/>
        <v>400</v>
      </c>
      <c r="N1570" s="5">
        <f t="shared" si="123"/>
        <v>400</v>
      </c>
      <c r="O1570" s="5">
        <f t="shared" si="124"/>
        <v>400</v>
      </c>
      <c r="P1570" s="22" t="str">
        <f>IF(Original!O1570="mÃ¤nnlich","0",IF(Original!O1570="weiblich","1",""))</f>
        <v>1</v>
      </c>
      <c r="Q1570" s="22">
        <f>IFERROR(INDEX(Alter!$B$1:$B$7,MATCH(LEFT(Original!P1570,5),Alter!$A$1:$A$7,0)),"")</f>
        <v>2</v>
      </c>
      <c r="R1570" s="23">
        <f>IFERROR(INDEX(Abschluss!$B$1:$B$10,MATCH(Original!Q1570,Abschluss!$A$1:$A$10,0)),"")</f>
        <v>7</v>
      </c>
      <c r="S1570" s="23">
        <f>IFERROR(INDEX(Tätigkeit!$B$1:$B$10,MATCH(Original!R1570,Tätigkeit!$A$1:$A$10,0)),"")</f>
        <v>1</v>
      </c>
      <c r="T1570" s="23">
        <f>IFERROR(INDEX(Berufsfeld!$B$1:$B$16,MATCH(Original!S1570,Berufsfeld!$A$1:$A$16,0)),"")</f>
        <v>1</v>
      </c>
      <c r="U1570" s="23">
        <f>IFERROR(INDEX(Studium!$B$1:$B$11,MATCH(Original!T1570,Studium!$A$1:$A$11,0)),"")</f>
        <v>2</v>
      </c>
      <c r="V1570" s="24">
        <f>IFERROR(INDEX(Einkommen!$B$1:$B$17,MATCH(Original!U1570,Einkommen!$A$1:$A$17,0)),"")</f>
        <v>2</v>
      </c>
      <c r="W1570" s="24">
        <f>IF(Original!V1570="","",Original!V1570+1)</f>
        <v>5</v>
      </c>
      <c r="X1570" s="24">
        <f>IF(Original!W1570="","",Original!W1570+1)</f>
        <v>4</v>
      </c>
      <c r="Y1570" s="25">
        <f>IF(Original!X1570="ja",1,IF(Original!X1570="nein",0,""))</f>
        <v>1</v>
      </c>
      <c r="Z1570" s="25">
        <f>IF(Original!Y1570="ja",0,IF(Original!Y1570="nein",1,""))</f>
        <v>0</v>
      </c>
      <c r="AA1570" s="25">
        <f>IF(OR(Original!Z1570="Meine Meinung zu Amazon hat meine Entscheidung im ersten Teil des Fragebogens nicht beeinflusst.",neu!C1570=0),0,IF(AND(Original!Z1570="Ich habe mich wegen meiner Amazon-Vorbehalte im ersten Teil des Fragebogens fÃ¼r das Spenden entschieden.",neu!C1570=1),1,""))</f>
        <v>0</v>
      </c>
      <c r="AB1570" s="19"/>
    </row>
    <row r="1571" spans="1:28" x14ac:dyDescent="0.3">
      <c r="A1571" s="17">
        <f>IF(ISBLANK(Original!C1571),1,0)</f>
        <v>1</v>
      </c>
      <c r="B1571" s="2" t="str">
        <f>MID(Original!D1571,8,1)&amp;MID(Original!F1571,8,1)</f>
        <v>A</v>
      </c>
      <c r="C1571" s="17">
        <f t="shared" si="120"/>
        <v>1</v>
      </c>
      <c r="D1571" s="18">
        <f>Original!G1571+1</f>
        <v>4</v>
      </c>
      <c r="E1571" s="18">
        <f>Original!H1571+1</f>
        <v>5</v>
      </c>
      <c r="F1571" s="18">
        <f>10-Original!I1571+1</f>
        <v>4</v>
      </c>
      <c r="G1571" s="18">
        <f>Original!J1571+1</f>
        <v>5</v>
      </c>
      <c r="H1571" s="18">
        <f>Original!K1571+1</f>
        <v>4</v>
      </c>
      <c r="I1571" s="18">
        <f>10-Original!L1571+1</f>
        <v>4</v>
      </c>
      <c r="J1571" s="4">
        <f t="shared" si="121"/>
        <v>4.333333333333333</v>
      </c>
      <c r="K1571" s="18">
        <f>Original!M1571</f>
        <v>10</v>
      </c>
      <c r="L1571" s="20">
        <f>IF(RIGHT(Original!N1571,3)="â‚¬",LEFT(Original!N1571,(LEN(Original!N1571)-3)),Original!N1571)</f>
        <v>500</v>
      </c>
      <c r="M1571" s="21">
        <f t="shared" si="122"/>
        <v>500</v>
      </c>
      <c r="N1571" s="5">
        <f t="shared" si="123"/>
        <v>500</v>
      </c>
      <c r="O1571" s="5">
        <f t="shared" si="124"/>
        <v>500</v>
      </c>
      <c r="P1571" s="22" t="str">
        <f>IF(Original!O1571="mÃ¤nnlich","0",IF(Original!O1571="weiblich","1",""))</f>
        <v>1</v>
      </c>
      <c r="Q1571" s="22">
        <f>IFERROR(INDEX(Alter!$B$1:$B$7,MATCH(LEFT(Original!P1571,5),Alter!$A$1:$A$7,0)),"")</f>
        <v>2</v>
      </c>
      <c r="R1571" s="23">
        <f>IFERROR(INDEX(Abschluss!$B$1:$B$10,MATCH(Original!Q1571,Abschluss!$A$1:$A$10,0)),"")</f>
        <v>4</v>
      </c>
      <c r="S1571" s="23">
        <f>IFERROR(INDEX(Tätigkeit!$B$1:$B$10,MATCH(Original!R1571,Tätigkeit!$A$1:$A$10,0)),"")</f>
        <v>1</v>
      </c>
      <c r="T1571" s="23">
        <f>IFERROR(INDEX(Berufsfeld!$B$1:$B$16,MATCH(Original!S1571,Berufsfeld!$A$1:$A$16,0)),"")</f>
        <v>1</v>
      </c>
      <c r="U1571" s="23">
        <f>IFERROR(INDEX(Studium!$B$1:$B$11,MATCH(Original!T1571,Studium!$A$1:$A$11,0)),"")</f>
        <v>7</v>
      </c>
      <c r="V1571" s="24">
        <f>IFERROR(INDEX(Einkommen!$B$1:$B$17,MATCH(Original!U1571,Einkommen!$A$1:$A$17,0)),"")</f>
        <v>1</v>
      </c>
      <c r="W1571" s="24">
        <f>IF(Original!V1571="","",Original!V1571+1)</f>
        <v>5</v>
      </c>
      <c r="X1571" s="24">
        <f>IF(Original!W1571="","",Original!W1571+1)</f>
        <v>4</v>
      </c>
      <c r="Y1571" s="25">
        <f>IF(Original!X1571="ja",1,IF(Original!X1571="nein",0,""))</f>
        <v>1</v>
      </c>
      <c r="Z1571" s="25">
        <f>IF(Original!Y1571="ja",0,IF(Original!Y1571="nein",1,""))</f>
        <v>0</v>
      </c>
      <c r="AA1571" s="25">
        <f>IF(OR(Original!Z1571="Meine Meinung zu Amazon hat meine Entscheidung im ersten Teil des Fragebogens nicht beeinflusst.",neu!C1571=0),0,IF(AND(Original!Z1571="Ich habe mich wegen meiner Amazon-Vorbehalte im ersten Teil des Fragebogens fÃ¼r das Spenden entschieden.",neu!C1571=1),1,""))</f>
        <v>1</v>
      </c>
      <c r="AB1571" s="19"/>
    </row>
    <row r="1572" spans="1:28" x14ac:dyDescent="0.3">
      <c r="A1572" s="17">
        <f>IF(ISBLANK(Original!C1572),1,0)</f>
        <v>0</v>
      </c>
      <c r="B1572" s="2" t="str">
        <f>MID(Original!D1572,8,1)&amp;MID(Original!F1572,8,1)</f>
        <v>B</v>
      </c>
      <c r="C1572" s="17">
        <f t="shared" si="120"/>
        <v>0</v>
      </c>
      <c r="D1572" s="18">
        <f>Original!G1572+1</f>
        <v>2</v>
      </c>
      <c r="E1572" s="18">
        <f>Original!H1572+1</f>
        <v>1</v>
      </c>
      <c r="F1572" s="18">
        <f>10-Original!I1572+1</f>
        <v>3</v>
      </c>
      <c r="G1572" s="18">
        <f>Original!J1572+1</f>
        <v>2</v>
      </c>
      <c r="H1572" s="18">
        <f>Original!K1572+1</f>
        <v>2</v>
      </c>
      <c r="I1572" s="18">
        <f>10-Original!L1572+1</f>
        <v>2</v>
      </c>
      <c r="J1572" s="4">
        <f t="shared" si="121"/>
        <v>2</v>
      </c>
      <c r="K1572" s="18">
        <f>Original!M1572</f>
        <v>5</v>
      </c>
      <c r="L1572" s="20" t="str">
        <f>IF(RIGHT(Original!N1572,3)="â‚¬",LEFT(Original!N1572,(LEN(Original!N1572)-3)),Original!N1572)</f>
        <v>10</v>
      </c>
      <c r="M1572" s="21" t="str">
        <f t="shared" si="122"/>
        <v>10</v>
      </c>
      <c r="N1572" s="5" t="str">
        <f t="shared" si="123"/>
        <v>10</v>
      </c>
      <c r="O1572" s="5">
        <f t="shared" si="124"/>
        <v>10</v>
      </c>
      <c r="P1572" s="22" t="str">
        <f>IF(Original!O1572="mÃ¤nnlich","0",IF(Original!O1572="weiblich","1",""))</f>
        <v>0</v>
      </c>
      <c r="Q1572" s="22">
        <f>IFERROR(INDEX(Alter!$B$1:$B$7,MATCH(LEFT(Original!P1572,5),Alter!$A$1:$A$7,0)),"")</f>
        <v>2</v>
      </c>
      <c r="R1572" s="23">
        <f>IFERROR(INDEX(Abschluss!$B$1:$B$10,MATCH(Original!Q1572,Abschluss!$A$1:$A$10,0)),"")</f>
        <v>4</v>
      </c>
      <c r="S1572" s="23">
        <f>IFERROR(INDEX(Tätigkeit!$B$1:$B$10,MATCH(Original!R1572,Tätigkeit!$A$1:$A$10,0)),"")</f>
        <v>4</v>
      </c>
      <c r="T1572" s="23">
        <f>IFERROR(INDEX(Berufsfeld!$B$1:$B$16,MATCH(Original!S1572,Berufsfeld!$A$1:$A$16,0)),"")</f>
        <v>1</v>
      </c>
      <c r="U1572" s="23">
        <f>IFERROR(INDEX(Studium!$B$1:$B$11,MATCH(Original!T1572,Studium!$A$1:$A$11,0)),"")</f>
        <v>2</v>
      </c>
      <c r="V1572" s="24">
        <f>IFERROR(INDEX(Einkommen!$B$1:$B$17,MATCH(Original!U1572,Einkommen!$A$1:$A$17,0)),"")</f>
        <v>2</v>
      </c>
      <c r="W1572" s="24">
        <f>IF(Original!V1572="","",Original!V1572+1)</f>
        <v>4</v>
      </c>
      <c r="X1572" s="24">
        <f>IF(Original!W1572="","",Original!W1572+1)</f>
        <v>1</v>
      </c>
      <c r="Y1572" s="25">
        <f>IF(Original!X1572="ja",1,IF(Original!X1572="nein",0,""))</f>
        <v>1</v>
      </c>
      <c r="Z1572" s="25">
        <f>IF(Original!Y1572="ja",0,IF(Original!Y1572="nein",1,""))</f>
        <v>0</v>
      </c>
      <c r="AA1572" s="25">
        <f>IF(OR(Original!Z1572="Meine Meinung zu Amazon hat meine Entscheidung im ersten Teil des Fragebogens nicht beeinflusst.",neu!C1572=0),0,IF(AND(Original!Z1572="Ich habe mich wegen meiner Amazon-Vorbehalte im ersten Teil des Fragebogens fÃ¼r das Spenden entschieden.",neu!C1572=1),1,""))</f>
        <v>0</v>
      </c>
      <c r="AB1572" s="19"/>
    </row>
    <row r="1573" spans="1:28" x14ac:dyDescent="0.3">
      <c r="A1573" s="17">
        <f>IF(ISBLANK(Original!C1573),1,0)</f>
        <v>1</v>
      </c>
      <c r="B1573" s="2" t="str">
        <f>MID(Original!D1573,8,1)&amp;MID(Original!F1573,8,1)</f>
        <v>A</v>
      </c>
      <c r="C1573" s="17">
        <f t="shared" si="120"/>
        <v>1</v>
      </c>
      <c r="D1573" s="18">
        <f>Original!G1573+1</f>
        <v>4</v>
      </c>
      <c r="E1573" s="18">
        <f>Original!H1573+1</f>
        <v>4</v>
      </c>
      <c r="F1573" s="18">
        <f>10-Original!I1573+1</f>
        <v>3</v>
      </c>
      <c r="G1573" s="18">
        <f>Original!J1573+1</f>
        <v>3</v>
      </c>
      <c r="H1573" s="18">
        <f>Original!K1573+1</f>
        <v>6</v>
      </c>
      <c r="I1573" s="18">
        <f>10-Original!L1573+1</f>
        <v>4</v>
      </c>
      <c r="J1573" s="4">
        <f t="shared" si="121"/>
        <v>4</v>
      </c>
      <c r="K1573" s="18">
        <f>Original!M1573</f>
        <v>7</v>
      </c>
      <c r="L1573" s="20">
        <f>IF(RIGHT(Original!N1573,3)="â‚¬",LEFT(Original!N1573,(LEN(Original!N1573)-3)),Original!N1573)</f>
        <v>50</v>
      </c>
      <c r="M1573" s="21">
        <f t="shared" si="122"/>
        <v>50</v>
      </c>
      <c r="N1573" s="5">
        <f t="shared" si="123"/>
        <v>50</v>
      </c>
      <c r="O1573" s="5">
        <f t="shared" si="124"/>
        <v>50</v>
      </c>
      <c r="P1573" s="22" t="str">
        <f>IF(Original!O1573="mÃ¤nnlich","0",IF(Original!O1573="weiblich","1",""))</f>
        <v>1</v>
      </c>
      <c r="Q1573" s="22">
        <f>IFERROR(INDEX(Alter!$B$1:$B$7,MATCH(LEFT(Original!P1573,5),Alter!$A$1:$A$7,0)),"")</f>
        <v>2</v>
      </c>
      <c r="R1573" s="23">
        <f>IFERROR(INDEX(Abschluss!$B$1:$B$10,MATCH(Original!Q1573,Abschluss!$A$1:$A$10,0)),"")</f>
        <v>4</v>
      </c>
      <c r="S1573" s="23">
        <f>IFERROR(INDEX(Tätigkeit!$B$1:$B$10,MATCH(Original!R1573,Tätigkeit!$A$1:$A$10,0)),"")</f>
        <v>1</v>
      </c>
      <c r="T1573" s="23">
        <f>IFERROR(INDEX(Berufsfeld!$B$1:$B$16,MATCH(Original!S1573,Berufsfeld!$A$1:$A$16,0)),"")</f>
        <v>1</v>
      </c>
      <c r="U1573" s="23">
        <f>IFERROR(INDEX(Studium!$B$1:$B$11,MATCH(Original!T1573,Studium!$A$1:$A$11,0)),"")</f>
        <v>2</v>
      </c>
      <c r="V1573" s="24">
        <f>IFERROR(INDEX(Einkommen!$B$1:$B$17,MATCH(Original!U1573,Einkommen!$A$1:$A$17,0)),"")</f>
        <v>2</v>
      </c>
      <c r="W1573" s="24">
        <f>IF(Original!V1573="","",Original!V1573+1)</f>
        <v>2</v>
      </c>
      <c r="X1573" s="24">
        <f>IF(Original!W1573="","",Original!W1573+1)</f>
        <v>3</v>
      </c>
      <c r="Y1573" s="25">
        <f>IF(Original!X1573="ja",1,IF(Original!X1573="nein",0,""))</f>
        <v>0</v>
      </c>
      <c r="Z1573" s="25">
        <f>IF(Original!Y1573="ja",0,IF(Original!Y1573="nein",1,""))</f>
        <v>0</v>
      </c>
      <c r="AA1573" s="25">
        <f>IF(OR(Original!Z1573="Meine Meinung zu Amazon hat meine Entscheidung im ersten Teil des Fragebogens nicht beeinflusst.",neu!C1573=0),0,IF(AND(Original!Z1573="Ich habe mich wegen meiner Amazon-Vorbehalte im ersten Teil des Fragebogens fÃ¼r das Spenden entschieden.",neu!C1573=1),1,""))</f>
        <v>0</v>
      </c>
      <c r="AB1573" s="19"/>
    </row>
    <row r="1574" spans="1:28" x14ac:dyDescent="0.3">
      <c r="A1574" s="17">
        <f>IF(ISBLANK(Original!C1574),1,0)</f>
        <v>1</v>
      </c>
      <c r="B1574" s="2" t="str">
        <f>MID(Original!D1574,8,1)&amp;MID(Original!F1574,8,1)</f>
        <v>A</v>
      </c>
      <c r="C1574" s="17">
        <f t="shared" si="120"/>
        <v>1</v>
      </c>
      <c r="D1574" s="18">
        <f>Original!G1574+1</f>
        <v>9</v>
      </c>
      <c r="E1574" s="18">
        <f>Original!H1574+1</f>
        <v>10</v>
      </c>
      <c r="F1574" s="18">
        <f>10-Original!I1574+1</f>
        <v>9</v>
      </c>
      <c r="G1574" s="18">
        <f>Original!J1574+1</f>
        <v>10</v>
      </c>
      <c r="H1574" s="18">
        <f>Original!K1574+1</f>
        <v>5</v>
      </c>
      <c r="I1574" s="18">
        <f>10-Original!L1574+1</f>
        <v>11</v>
      </c>
      <c r="J1574" s="4">
        <f t="shared" si="121"/>
        <v>9</v>
      </c>
      <c r="K1574" s="18">
        <f>Original!M1574</f>
        <v>7</v>
      </c>
      <c r="L1574" s="20" t="str">
        <f>IF(RIGHT(Original!N1574,3)="â‚¬",LEFT(Original!N1574,(LEN(Original!N1574)-3)),Original!N1574)</f>
        <v>100</v>
      </c>
      <c r="M1574" s="21" t="str">
        <f t="shared" si="122"/>
        <v>100</v>
      </c>
      <c r="N1574" s="5" t="str">
        <f t="shared" si="123"/>
        <v>100</v>
      </c>
      <c r="O1574" s="5">
        <f t="shared" si="124"/>
        <v>100</v>
      </c>
      <c r="P1574" s="22" t="str">
        <f>IF(Original!O1574="mÃ¤nnlich","0",IF(Original!O1574="weiblich","1",""))</f>
        <v>0</v>
      </c>
      <c r="Q1574" s="22" t="str">
        <f>IFERROR(INDEX(Alter!$B$1:$B$7,MATCH(LEFT(Original!P1574,5),Alter!$A$1:$A$7,0)),"")</f>
        <v/>
      </c>
      <c r="R1574" s="23">
        <f>IFERROR(INDEX(Abschluss!$B$1:$B$10,MATCH(Original!Q1574,Abschluss!$A$1:$A$10,0)),"")</f>
        <v>4</v>
      </c>
      <c r="S1574" s="23">
        <f>IFERROR(INDEX(Tätigkeit!$B$1:$B$10,MATCH(Original!R1574,Tätigkeit!$A$1:$A$10,0)),"")</f>
        <v>1</v>
      </c>
      <c r="T1574" s="23">
        <f>IFERROR(INDEX(Berufsfeld!$B$1:$B$16,MATCH(Original!S1574,Berufsfeld!$A$1:$A$16,0)),"")</f>
        <v>1</v>
      </c>
      <c r="U1574" s="23">
        <f>IFERROR(INDEX(Studium!$B$1:$B$11,MATCH(Original!T1574,Studium!$A$1:$A$11,0)),"")</f>
        <v>2</v>
      </c>
      <c r="V1574" s="24">
        <f>IFERROR(INDEX(Einkommen!$B$1:$B$17,MATCH(Original!U1574,Einkommen!$A$1:$A$17,0)),"")</f>
        <v>1</v>
      </c>
      <c r="W1574" s="24">
        <f>IF(Original!V1574="","",Original!V1574+1)</f>
        <v>3</v>
      </c>
      <c r="X1574" s="24">
        <f>IF(Original!W1574="","",Original!W1574+1)</f>
        <v>3</v>
      </c>
      <c r="Y1574" s="25">
        <f>IF(Original!X1574="ja",1,IF(Original!X1574="nein",0,""))</f>
        <v>1</v>
      </c>
      <c r="Z1574" s="25">
        <f>IF(Original!Y1574="ja",0,IF(Original!Y1574="nein",1,""))</f>
        <v>0</v>
      </c>
      <c r="AA1574" s="25">
        <f>IF(OR(Original!Z1574="Meine Meinung zu Amazon hat meine Entscheidung im ersten Teil des Fragebogens nicht beeinflusst.",neu!C1574=0),0,IF(AND(Original!Z1574="Ich habe mich wegen meiner Amazon-Vorbehalte im ersten Teil des Fragebogens fÃ¼r das Spenden entschieden.",neu!C1574=1),1,""))</f>
        <v>0</v>
      </c>
      <c r="AB1574" s="19"/>
    </row>
    <row r="1575" spans="1:28" x14ac:dyDescent="0.3">
      <c r="A1575" s="17">
        <f>IF(ISBLANK(Original!C1575),1,0)</f>
        <v>1</v>
      </c>
      <c r="B1575" s="2" t="str">
        <f>MID(Original!D1575,8,1)&amp;MID(Original!F1575,8,1)</f>
        <v>A</v>
      </c>
      <c r="C1575" s="17">
        <f t="shared" si="120"/>
        <v>1</v>
      </c>
      <c r="D1575" s="18">
        <f>Original!G1575+1</f>
        <v>7</v>
      </c>
      <c r="E1575" s="18">
        <f>Original!H1575+1</f>
        <v>9</v>
      </c>
      <c r="F1575" s="18">
        <f>10-Original!I1575+1</f>
        <v>5</v>
      </c>
      <c r="G1575" s="18">
        <f>Original!J1575+1</f>
        <v>3</v>
      </c>
      <c r="H1575" s="18">
        <f>Original!K1575+1</f>
        <v>6</v>
      </c>
      <c r="I1575" s="18">
        <f>10-Original!L1575+1</f>
        <v>8</v>
      </c>
      <c r="J1575" s="4">
        <f t="shared" si="121"/>
        <v>6.333333333333333</v>
      </c>
      <c r="K1575" s="18">
        <f>Original!M1575</f>
        <v>7</v>
      </c>
      <c r="L1575" s="20">
        <f>IF(RIGHT(Original!N1575,3)="â‚¬",LEFT(Original!N1575,(LEN(Original!N1575)-3)),Original!N1575)</f>
        <v>100</v>
      </c>
      <c r="M1575" s="21">
        <f t="shared" si="122"/>
        <v>100</v>
      </c>
      <c r="N1575" s="5">
        <f t="shared" si="123"/>
        <v>100</v>
      </c>
      <c r="O1575" s="5">
        <f t="shared" si="124"/>
        <v>100</v>
      </c>
      <c r="P1575" s="22" t="str">
        <f>IF(Original!O1575="mÃ¤nnlich","0",IF(Original!O1575="weiblich","1",""))</f>
        <v>0</v>
      </c>
      <c r="Q1575" s="22">
        <f>IFERROR(INDEX(Alter!$B$1:$B$7,MATCH(LEFT(Original!P1575,5),Alter!$A$1:$A$7,0)),"")</f>
        <v>4</v>
      </c>
      <c r="R1575" s="23">
        <f>IFERROR(INDEX(Abschluss!$B$1:$B$10,MATCH(Original!Q1575,Abschluss!$A$1:$A$10,0)),"")</f>
        <v>3</v>
      </c>
      <c r="S1575" s="23">
        <f>IFERROR(INDEX(Tätigkeit!$B$1:$B$10,MATCH(Original!R1575,Tätigkeit!$A$1:$A$10,0)),"")</f>
        <v>3</v>
      </c>
      <c r="T1575" s="23">
        <f>IFERROR(INDEX(Berufsfeld!$B$1:$B$16,MATCH(Original!S1575,Berufsfeld!$A$1:$A$16,0)),"")</f>
        <v>9</v>
      </c>
      <c r="U1575" s="23">
        <f>IFERROR(INDEX(Studium!$B$1:$B$11,MATCH(Original!T1575,Studium!$A$1:$A$11,0)),"")</f>
        <v>1</v>
      </c>
      <c r="V1575" s="24">
        <f>IFERROR(INDEX(Einkommen!$B$1:$B$17,MATCH(Original!U1575,Einkommen!$A$1:$A$17,0)),"")</f>
        <v>4</v>
      </c>
      <c r="W1575" s="24">
        <f>IF(Original!V1575="","",Original!V1575+1)</f>
        <v>5</v>
      </c>
      <c r="X1575" s="24">
        <f>IF(Original!W1575="","",Original!W1575+1)</f>
        <v>4</v>
      </c>
      <c r="Y1575" s="25">
        <f>IF(Original!X1575="ja",1,IF(Original!X1575="nein",0,""))</f>
        <v>1</v>
      </c>
      <c r="Z1575" s="25">
        <f>IF(Original!Y1575="ja",0,IF(Original!Y1575="nein",1,""))</f>
        <v>0</v>
      </c>
      <c r="AA1575" s="25">
        <f>IF(OR(Original!Z1575="Meine Meinung zu Amazon hat meine Entscheidung im ersten Teil des Fragebogens nicht beeinflusst.",neu!C1575=0),0,IF(AND(Original!Z1575="Ich habe mich wegen meiner Amazon-Vorbehalte im ersten Teil des Fragebogens fÃ¼r das Spenden entschieden.",neu!C1575=1),1,""))</f>
        <v>0</v>
      </c>
      <c r="AB1575" s="19"/>
    </row>
    <row r="1576" spans="1:28" x14ac:dyDescent="0.3">
      <c r="A1576" s="17">
        <f>IF(ISBLANK(Original!C1576),1,0)</f>
        <v>1</v>
      </c>
      <c r="B1576" s="2" t="str">
        <f>MID(Original!D1576,8,1)&amp;MID(Original!F1576,8,1)</f>
        <v>A</v>
      </c>
      <c r="C1576" s="17">
        <f t="shared" si="120"/>
        <v>1</v>
      </c>
      <c r="D1576" s="18">
        <f>Original!G1576+1</f>
        <v>2</v>
      </c>
      <c r="E1576" s="18">
        <f>Original!H1576+1</f>
        <v>4</v>
      </c>
      <c r="F1576" s="18">
        <f>10-Original!I1576+1</f>
        <v>9</v>
      </c>
      <c r="G1576" s="18">
        <f>Original!J1576+1</f>
        <v>4</v>
      </c>
      <c r="H1576" s="18">
        <f>Original!K1576+1</f>
        <v>1</v>
      </c>
      <c r="I1576" s="18">
        <f>10-Original!L1576+1</f>
        <v>2</v>
      </c>
      <c r="J1576" s="4">
        <f t="shared" si="121"/>
        <v>3.6666666666666665</v>
      </c>
      <c r="K1576" s="18">
        <f>Original!M1576</f>
        <v>8</v>
      </c>
      <c r="L1576" s="20">
        <f>IF(RIGHT(Original!N1576,3)="â‚¬",LEFT(Original!N1576,(LEN(Original!N1576)-3)),Original!N1576)</f>
        <v>0</v>
      </c>
      <c r="M1576" s="21">
        <f t="shared" si="122"/>
        <v>0</v>
      </c>
      <c r="N1576" s="5">
        <f t="shared" si="123"/>
        <v>0</v>
      </c>
      <c r="O1576" s="5">
        <f t="shared" si="124"/>
        <v>0</v>
      </c>
      <c r="P1576" s="22" t="str">
        <f>IF(Original!O1576="mÃ¤nnlich","0",IF(Original!O1576="weiblich","1",""))</f>
        <v>0</v>
      </c>
      <c r="Q1576" s="22">
        <f>IFERROR(INDEX(Alter!$B$1:$B$7,MATCH(LEFT(Original!P1576,5),Alter!$A$1:$A$7,0)),"")</f>
        <v>2</v>
      </c>
      <c r="R1576" s="23">
        <f>IFERROR(INDEX(Abschluss!$B$1:$B$10,MATCH(Original!Q1576,Abschluss!$A$1:$A$10,0)),"")</f>
        <v>7</v>
      </c>
      <c r="S1576" s="23">
        <f>IFERROR(INDEX(Tätigkeit!$B$1:$B$10,MATCH(Original!R1576,Tätigkeit!$A$1:$A$10,0)),"")</f>
        <v>4</v>
      </c>
      <c r="T1576" s="23">
        <f>IFERROR(INDEX(Berufsfeld!$B$1:$B$16,MATCH(Original!S1576,Berufsfeld!$A$1:$A$16,0)),"")</f>
        <v>2</v>
      </c>
      <c r="U1576" s="23">
        <f>IFERROR(INDEX(Studium!$B$1:$B$11,MATCH(Original!T1576,Studium!$A$1:$A$11,0)),"")</f>
        <v>4</v>
      </c>
      <c r="V1576" s="24">
        <f>IFERROR(INDEX(Einkommen!$B$1:$B$17,MATCH(Original!U1576,Einkommen!$A$1:$A$17,0)),"")</f>
        <v>2</v>
      </c>
      <c r="W1576" s="24">
        <f>IF(Original!V1576="","",Original!V1576+1)</f>
        <v>2</v>
      </c>
      <c r="X1576" s="24">
        <f>IF(Original!W1576="","",Original!W1576+1)</f>
        <v>3</v>
      </c>
      <c r="Y1576" s="25">
        <f>IF(Original!X1576="ja",1,IF(Original!X1576="nein",0,""))</f>
        <v>1</v>
      </c>
      <c r="Z1576" s="25">
        <f>IF(Original!Y1576="ja",0,IF(Original!Y1576="nein",1,""))</f>
        <v>0</v>
      </c>
      <c r="AA1576" s="25">
        <f>IF(OR(Original!Z1576="Meine Meinung zu Amazon hat meine Entscheidung im ersten Teil des Fragebogens nicht beeinflusst.",neu!C1576=0),0,IF(AND(Original!Z1576="Ich habe mich wegen meiner Amazon-Vorbehalte im ersten Teil des Fragebogens fÃ¼r das Spenden entschieden.",neu!C1576=1),1,""))</f>
        <v>0</v>
      </c>
      <c r="AB1576" s="19"/>
    </row>
    <row r="1577" spans="1:28" x14ac:dyDescent="0.3">
      <c r="A1577" s="17">
        <f>IF(ISBLANK(Original!C1577),1,0)</f>
        <v>0</v>
      </c>
      <c r="B1577" s="2" t="str">
        <f>MID(Original!D1577,8,1)&amp;MID(Original!F1577,8,1)</f>
        <v>A</v>
      </c>
      <c r="C1577" s="17">
        <f t="shared" si="120"/>
        <v>1</v>
      </c>
      <c r="D1577" s="18">
        <f>Original!G1577+1</f>
        <v>8</v>
      </c>
      <c r="E1577" s="18">
        <f>Original!H1577+1</f>
        <v>4</v>
      </c>
      <c r="F1577" s="18">
        <f>10-Original!I1577+1</f>
        <v>6</v>
      </c>
      <c r="G1577" s="18">
        <f>Original!J1577+1</f>
        <v>6</v>
      </c>
      <c r="H1577" s="18">
        <f>Original!K1577+1</f>
        <v>2</v>
      </c>
      <c r="I1577" s="18">
        <f>10-Original!L1577+1</f>
        <v>4</v>
      </c>
      <c r="J1577" s="4">
        <f t="shared" si="121"/>
        <v>5</v>
      </c>
      <c r="K1577" s="18">
        <f>Original!M1577</f>
        <v>9</v>
      </c>
      <c r="L1577" s="20">
        <f>IF(RIGHT(Original!N1577,3)="â‚¬",LEFT(Original!N1577,(LEN(Original!N1577)-3)),Original!N1577)</f>
        <v>50</v>
      </c>
      <c r="M1577" s="21">
        <f t="shared" si="122"/>
        <v>50</v>
      </c>
      <c r="N1577" s="5">
        <f t="shared" si="123"/>
        <v>50</v>
      </c>
      <c r="O1577" s="5">
        <f t="shared" si="124"/>
        <v>50</v>
      </c>
      <c r="P1577" s="22" t="str">
        <f>IF(Original!O1577="mÃ¤nnlich","0",IF(Original!O1577="weiblich","1",""))</f>
        <v>0</v>
      </c>
      <c r="Q1577" s="22">
        <f>IFERROR(INDEX(Alter!$B$1:$B$7,MATCH(LEFT(Original!P1577,5),Alter!$A$1:$A$7,0)),"")</f>
        <v>3</v>
      </c>
      <c r="R1577" s="23">
        <f>IFERROR(INDEX(Abschluss!$B$1:$B$10,MATCH(Original!Q1577,Abschluss!$A$1:$A$10,0)),"")</f>
        <v>7</v>
      </c>
      <c r="S1577" s="23">
        <f>IFERROR(INDEX(Tätigkeit!$B$1:$B$10,MATCH(Original!R1577,Tätigkeit!$A$1:$A$10,0)),"")</f>
        <v>1</v>
      </c>
      <c r="T1577" s="23">
        <f>IFERROR(INDEX(Berufsfeld!$B$1:$B$16,MATCH(Original!S1577,Berufsfeld!$A$1:$A$16,0)),"")</f>
        <v>1</v>
      </c>
      <c r="U1577" s="23">
        <f>IFERROR(INDEX(Studium!$B$1:$B$11,MATCH(Original!T1577,Studium!$A$1:$A$11,0)),"")</f>
        <v>2</v>
      </c>
      <c r="V1577" s="24">
        <f>IFERROR(INDEX(Einkommen!$B$1:$B$17,MATCH(Original!U1577,Einkommen!$A$1:$A$17,0)),"")</f>
        <v>2</v>
      </c>
      <c r="W1577" s="24">
        <f>IF(Original!V1577="","",Original!V1577+1)</f>
        <v>4</v>
      </c>
      <c r="X1577" s="24">
        <f>IF(Original!W1577="","",Original!W1577+1)</f>
        <v>3</v>
      </c>
      <c r="Y1577" s="25">
        <f>IF(Original!X1577="ja",1,IF(Original!X1577="nein",0,""))</f>
        <v>1</v>
      </c>
      <c r="Z1577" s="25">
        <f>IF(Original!Y1577="ja",0,IF(Original!Y1577="nein",1,""))</f>
        <v>0</v>
      </c>
      <c r="AA1577" s="25">
        <f>IF(OR(Original!Z1577="Meine Meinung zu Amazon hat meine Entscheidung im ersten Teil des Fragebogens nicht beeinflusst.",neu!C1577=0),0,IF(AND(Original!Z1577="Ich habe mich wegen meiner Amazon-Vorbehalte im ersten Teil des Fragebogens fÃ¼r das Spenden entschieden.",neu!C1577=1),1,""))</f>
        <v>0</v>
      </c>
      <c r="AB1577" s="19"/>
    </row>
    <row r="1578" spans="1:28" ht="273.60000000000002" x14ac:dyDescent="0.3">
      <c r="A1578" s="17">
        <f>IF(ISBLANK(Original!C1578),1,0)</f>
        <v>1</v>
      </c>
      <c r="B1578" s="2" t="str">
        <f>MID(Original!D1578,8,1)&amp;MID(Original!F1578,8,1)</f>
        <v>A</v>
      </c>
      <c r="C1578" s="17">
        <f t="shared" si="120"/>
        <v>1</v>
      </c>
      <c r="D1578" s="18">
        <f>Original!G1578+1</f>
        <v>2</v>
      </c>
      <c r="E1578" s="18">
        <f>Original!H1578+1</f>
        <v>1</v>
      </c>
      <c r="F1578" s="18">
        <f>10-Original!I1578+1</f>
        <v>1</v>
      </c>
      <c r="G1578" s="18">
        <f>Original!J1578+1</f>
        <v>2</v>
      </c>
      <c r="H1578" s="18">
        <f>Original!K1578+1</f>
        <v>1</v>
      </c>
      <c r="I1578" s="18">
        <f>10-Original!L1578+1</f>
        <v>3</v>
      </c>
      <c r="J1578" s="4">
        <f t="shared" si="121"/>
        <v>1.6666666666666667</v>
      </c>
      <c r="K1578" s="18">
        <f>Original!M1578</f>
        <v>6</v>
      </c>
      <c r="L1578" s="20" t="str">
        <f>IF(RIGHT(Original!N1578,3)="â‚¬",LEFT(Original!N1578,(LEN(Original!N1578)-3)),Original!N1578)</f>
        <v>Ich wÃ¼rde eher wiederkehrende als eine einmalige Spende machen. Momentan z.B. spende ich monatlich 15â‚¬ an SOS Kinderdorf. Abgesehen davon ist 1000â‚¬ eine zu groÃŸe Summe fÃ¼r meine LebensumstÃ¤nde um verlÃ¤sslich voraussagen zu kÃ¶nnen wie ich damit umgehen wÃ¼rde.</v>
      </c>
      <c r="M1578" s="21" t="str">
        <f t="shared" si="122"/>
        <v>Ich wÃ¼rde eher wiederkehrende als eine einmalige Spende machen. Momentan z.B. spende ich monatlich 15â‚¬ an SOS Kinderdorf. Abgesehen davon ist 1000â‚¬ eine zu groÃŸe Summe fÃ¼r meine LebensumstÃ¤nde um verlÃ¤sslich voraussagen zu kÃ¶nnen wie ich damit umgehen wÃ¼rde.</v>
      </c>
      <c r="N1578" s="5"/>
      <c r="O1578" s="5">
        <f t="shared" si="124"/>
        <v>0</v>
      </c>
      <c r="P1578" s="22" t="str">
        <f>IF(Original!O1578="mÃ¤nnlich","0",IF(Original!O1578="weiblich","1",""))</f>
        <v>1</v>
      </c>
      <c r="Q1578" s="22">
        <f>IFERROR(INDEX(Alter!$B$1:$B$7,MATCH(LEFT(Original!P1578,5),Alter!$A$1:$A$7,0)),"")</f>
        <v>2</v>
      </c>
      <c r="R1578" s="23">
        <f>IFERROR(INDEX(Abschluss!$B$1:$B$10,MATCH(Original!Q1578,Abschluss!$A$1:$A$10,0)),"")</f>
        <v>4</v>
      </c>
      <c r="S1578" s="23">
        <f>IFERROR(INDEX(Tätigkeit!$B$1:$B$10,MATCH(Original!R1578,Tätigkeit!$A$1:$A$10,0)),"")</f>
        <v>1</v>
      </c>
      <c r="T1578" s="23">
        <f>IFERROR(INDEX(Berufsfeld!$B$1:$B$16,MATCH(Original!S1578,Berufsfeld!$A$1:$A$16,0)),"")</f>
        <v>2</v>
      </c>
      <c r="U1578" s="23">
        <f>IFERROR(INDEX(Studium!$B$1:$B$11,MATCH(Original!T1578,Studium!$A$1:$A$11,0)),"")</f>
        <v>4</v>
      </c>
      <c r="V1578" s="24">
        <f>IFERROR(INDEX(Einkommen!$B$1:$B$17,MATCH(Original!U1578,Einkommen!$A$1:$A$17,0)),"")</f>
        <v>2</v>
      </c>
      <c r="W1578" s="24">
        <f>IF(Original!V1578="","",Original!V1578+1)</f>
        <v>5</v>
      </c>
      <c r="X1578" s="24">
        <f>IF(Original!W1578="","",Original!W1578+1)</f>
        <v>1</v>
      </c>
      <c r="Y1578" s="25">
        <f>IF(Original!X1578="ja",1,IF(Original!X1578="nein",0,""))</f>
        <v>1</v>
      </c>
      <c r="Z1578" s="25">
        <f>IF(Original!Y1578="ja",0,IF(Original!Y1578="nein",1,""))</f>
        <v>0</v>
      </c>
      <c r="AA1578" s="25">
        <f>IF(OR(Original!Z1578="Meine Meinung zu Amazon hat meine Entscheidung im ersten Teil des Fragebogens nicht beeinflusst.",neu!C1578=0),0,IF(AND(Original!Z1578="Ich habe mich wegen meiner Amazon-Vorbehalte im ersten Teil des Fragebogens fÃ¼r das Spenden entschieden.",neu!C1578=1),1,""))</f>
        <v>0</v>
      </c>
      <c r="AB1578" s="19"/>
    </row>
    <row r="1579" spans="1:28" x14ac:dyDescent="0.3">
      <c r="A1579" s="17">
        <f>IF(ISBLANK(Original!C1579),1,0)</f>
        <v>1</v>
      </c>
      <c r="B1579" s="2" t="str">
        <f>MID(Original!D1579,8,1)&amp;MID(Original!F1579,8,1)</f>
        <v>A</v>
      </c>
      <c r="C1579" s="17">
        <f t="shared" si="120"/>
        <v>1</v>
      </c>
      <c r="D1579" s="18">
        <f>Original!G1579+1</f>
        <v>4</v>
      </c>
      <c r="E1579" s="18">
        <f>Original!H1579+1</f>
        <v>7</v>
      </c>
      <c r="F1579" s="18">
        <f>10-Original!I1579+1</f>
        <v>5</v>
      </c>
      <c r="G1579" s="18">
        <f>Original!J1579+1</f>
        <v>5</v>
      </c>
      <c r="H1579" s="18">
        <f>Original!K1579+1</f>
        <v>6</v>
      </c>
      <c r="I1579" s="18">
        <f>10-Original!L1579+1</f>
        <v>6</v>
      </c>
      <c r="J1579" s="4">
        <f t="shared" si="121"/>
        <v>5.5</v>
      </c>
      <c r="K1579" s="18">
        <f>Original!M1579</f>
        <v>8</v>
      </c>
      <c r="L1579" s="20">
        <f>IF(RIGHT(Original!N1579,3)="â‚¬",LEFT(Original!N1579,(LEN(Original!N1579)-3)),Original!N1579)</f>
        <v>100</v>
      </c>
      <c r="M1579" s="21">
        <f t="shared" si="122"/>
        <v>100</v>
      </c>
      <c r="N1579" s="5">
        <f t="shared" si="123"/>
        <v>100</v>
      </c>
      <c r="O1579" s="5">
        <f t="shared" si="124"/>
        <v>100</v>
      </c>
      <c r="P1579" s="22" t="str">
        <f>IF(Original!O1579="mÃ¤nnlich","0",IF(Original!O1579="weiblich","1",""))</f>
        <v>0</v>
      </c>
      <c r="Q1579" s="22">
        <f>IFERROR(INDEX(Alter!$B$1:$B$7,MATCH(LEFT(Original!P1579,5),Alter!$A$1:$A$7,0)),"")</f>
        <v>2</v>
      </c>
      <c r="R1579" s="23">
        <f>IFERROR(INDEX(Abschluss!$B$1:$B$10,MATCH(Original!Q1579,Abschluss!$A$1:$A$10,0)),"")</f>
        <v>7</v>
      </c>
      <c r="S1579" s="23">
        <f>IFERROR(INDEX(Tätigkeit!$B$1:$B$10,MATCH(Original!R1579,Tätigkeit!$A$1:$A$10,0)),"")</f>
        <v>1</v>
      </c>
      <c r="T1579" s="23">
        <f>IFERROR(INDEX(Berufsfeld!$B$1:$B$16,MATCH(Original!S1579,Berufsfeld!$A$1:$A$16,0)),"")</f>
        <v>1</v>
      </c>
      <c r="U1579" s="23">
        <f>IFERROR(INDEX(Studium!$B$1:$B$11,MATCH(Original!T1579,Studium!$A$1:$A$11,0)),"")</f>
        <v>2</v>
      </c>
      <c r="V1579" s="24">
        <f>IFERROR(INDEX(Einkommen!$B$1:$B$17,MATCH(Original!U1579,Einkommen!$A$1:$A$17,0)),"")</f>
        <v>2</v>
      </c>
      <c r="W1579" s="24">
        <f>IF(Original!V1579="","",Original!V1579+1)</f>
        <v>5</v>
      </c>
      <c r="X1579" s="24">
        <f>IF(Original!W1579="","",Original!W1579+1)</f>
        <v>5</v>
      </c>
      <c r="Y1579" s="25">
        <f>IF(Original!X1579="ja",1,IF(Original!X1579="nein",0,""))</f>
        <v>1</v>
      </c>
      <c r="Z1579" s="25">
        <f>IF(Original!Y1579="ja",0,IF(Original!Y1579="nein",1,""))</f>
        <v>0</v>
      </c>
      <c r="AA1579" s="25">
        <f>IF(OR(Original!Z1579="Meine Meinung zu Amazon hat meine Entscheidung im ersten Teil des Fragebogens nicht beeinflusst.",neu!C1579=0),0,IF(AND(Original!Z1579="Ich habe mich wegen meiner Amazon-Vorbehalte im ersten Teil des Fragebogens fÃ¼r das Spenden entschieden.",neu!C1579=1),1,""))</f>
        <v>0</v>
      </c>
      <c r="AB1579" s="19"/>
    </row>
    <row r="1580" spans="1:28" x14ac:dyDescent="0.3">
      <c r="A1580" s="17">
        <f>IF(ISBLANK(Original!C1580),1,0)</f>
        <v>0</v>
      </c>
      <c r="B1580" s="2" t="str">
        <f>MID(Original!D1580,8,1)&amp;MID(Original!F1580,8,1)</f>
        <v>A</v>
      </c>
      <c r="C1580" s="17">
        <f t="shared" si="120"/>
        <v>1</v>
      </c>
      <c r="D1580" s="18">
        <f>Original!G1580+1</f>
        <v>6</v>
      </c>
      <c r="E1580" s="18">
        <f>Original!H1580+1</f>
        <v>6</v>
      </c>
      <c r="F1580" s="18">
        <f>10-Original!I1580+1</f>
        <v>4</v>
      </c>
      <c r="G1580" s="18">
        <f>Original!J1580+1</f>
        <v>4</v>
      </c>
      <c r="H1580" s="18">
        <f>Original!K1580+1</f>
        <v>4</v>
      </c>
      <c r="I1580" s="18">
        <f>10-Original!L1580+1</f>
        <v>6</v>
      </c>
      <c r="J1580" s="4">
        <f t="shared" si="121"/>
        <v>5</v>
      </c>
      <c r="K1580" s="18">
        <f>Original!M1580</f>
        <v>8</v>
      </c>
      <c r="L1580" s="20">
        <f>IF(RIGHT(Original!N1580,3)="â‚¬",LEFT(Original!N1580,(LEN(Original!N1580)-3)),Original!N1580)</f>
        <v>400</v>
      </c>
      <c r="M1580" s="21">
        <f t="shared" si="122"/>
        <v>400</v>
      </c>
      <c r="N1580" s="5">
        <f t="shared" si="123"/>
        <v>400</v>
      </c>
      <c r="O1580" s="5">
        <f t="shared" si="124"/>
        <v>400</v>
      </c>
      <c r="P1580" s="22" t="str">
        <f>IF(Original!O1580="mÃ¤nnlich","0",IF(Original!O1580="weiblich","1",""))</f>
        <v>0</v>
      </c>
      <c r="Q1580" s="22">
        <f>IFERROR(INDEX(Alter!$B$1:$B$7,MATCH(LEFT(Original!P1580,5),Alter!$A$1:$A$7,0)),"")</f>
        <v>3</v>
      </c>
      <c r="R1580" s="23">
        <f>IFERROR(INDEX(Abschluss!$B$1:$B$10,MATCH(Original!Q1580,Abschluss!$A$1:$A$10,0)),"")</f>
        <v>8</v>
      </c>
      <c r="S1580" s="23">
        <f>IFERROR(INDEX(Tätigkeit!$B$1:$B$10,MATCH(Original!R1580,Tätigkeit!$A$1:$A$10,0)),"")</f>
        <v>2</v>
      </c>
      <c r="T1580" s="23">
        <f>IFERROR(INDEX(Berufsfeld!$B$1:$B$16,MATCH(Original!S1580,Berufsfeld!$A$1:$A$16,0)),"")</f>
        <v>1</v>
      </c>
      <c r="U1580" s="23">
        <f>IFERROR(INDEX(Studium!$B$1:$B$11,MATCH(Original!T1580,Studium!$A$1:$A$11,0)),"")</f>
        <v>5</v>
      </c>
      <c r="V1580" s="24">
        <f>IFERROR(INDEX(Einkommen!$B$1:$B$17,MATCH(Original!U1580,Einkommen!$A$1:$A$17,0)),"")</f>
        <v>4</v>
      </c>
      <c r="W1580" s="24">
        <f>IF(Original!V1580="","",Original!V1580+1)</f>
        <v>7</v>
      </c>
      <c r="X1580" s="24">
        <f>IF(Original!W1580="","",Original!W1580+1)</f>
        <v>4</v>
      </c>
      <c r="Y1580" s="25">
        <f>IF(Original!X1580="ja",1,IF(Original!X1580="nein",0,""))</f>
        <v>1</v>
      </c>
      <c r="Z1580" s="25">
        <f>IF(Original!Y1580="ja",0,IF(Original!Y1580="nein",1,""))</f>
        <v>0</v>
      </c>
      <c r="AA1580" s="25">
        <f>IF(OR(Original!Z1580="Meine Meinung zu Amazon hat meine Entscheidung im ersten Teil des Fragebogens nicht beeinflusst.",neu!C1580=0),0,IF(AND(Original!Z1580="Ich habe mich wegen meiner Amazon-Vorbehalte im ersten Teil des Fragebogens fÃ¼r das Spenden entschieden.",neu!C1580=1),1,""))</f>
        <v>0</v>
      </c>
      <c r="AB1580" s="19"/>
    </row>
    <row r="1581" spans="1:28" x14ac:dyDescent="0.3">
      <c r="A1581" s="17">
        <f>IF(ISBLANK(Original!C1581),1,0)</f>
        <v>1</v>
      </c>
      <c r="B1581" s="2" t="str">
        <f>MID(Original!D1581,8,1)&amp;MID(Original!F1581,8,1)</f>
        <v>A</v>
      </c>
      <c r="C1581" s="17">
        <f t="shared" si="120"/>
        <v>1</v>
      </c>
      <c r="D1581" s="18">
        <f>Original!G1581+1</f>
        <v>8</v>
      </c>
      <c r="E1581" s="18">
        <f>Original!H1581+1</f>
        <v>10</v>
      </c>
      <c r="F1581" s="18">
        <f>10-Original!I1581+1</f>
        <v>6</v>
      </c>
      <c r="G1581" s="18">
        <f>Original!J1581+1</f>
        <v>4</v>
      </c>
      <c r="H1581" s="18">
        <f>Original!K1581+1</f>
        <v>3</v>
      </c>
      <c r="I1581" s="18">
        <f>10-Original!L1581+1</f>
        <v>5</v>
      </c>
      <c r="J1581" s="4">
        <f t="shared" si="121"/>
        <v>6</v>
      </c>
      <c r="K1581" s="18">
        <f>Original!M1581</f>
        <v>8</v>
      </c>
      <c r="L1581" s="20" t="str">
        <f>IF(RIGHT(Original!N1581,3)="â‚¬",LEFT(Original!N1581,(LEN(Original!N1581)-3)),Original!N1581)</f>
        <v>200</v>
      </c>
      <c r="M1581" s="21" t="str">
        <f t="shared" si="122"/>
        <v>200</v>
      </c>
      <c r="N1581" s="5" t="str">
        <f t="shared" si="123"/>
        <v>200</v>
      </c>
      <c r="O1581" s="5">
        <f t="shared" si="124"/>
        <v>200</v>
      </c>
      <c r="P1581" s="22" t="str">
        <f>IF(Original!O1581="mÃ¤nnlich","0",IF(Original!O1581="weiblich","1",""))</f>
        <v>1</v>
      </c>
      <c r="Q1581" s="22">
        <f>IFERROR(INDEX(Alter!$B$1:$B$7,MATCH(LEFT(Original!P1581,5),Alter!$A$1:$A$7,0)),"")</f>
        <v>2</v>
      </c>
      <c r="R1581" s="23">
        <f>IFERROR(INDEX(Abschluss!$B$1:$B$10,MATCH(Original!Q1581,Abschluss!$A$1:$A$10,0)),"")</f>
        <v>4</v>
      </c>
      <c r="S1581" s="23">
        <f>IFERROR(INDEX(Tätigkeit!$B$1:$B$10,MATCH(Original!R1581,Tätigkeit!$A$1:$A$10,0)),"")</f>
        <v>1</v>
      </c>
      <c r="T1581" s="23">
        <f>IFERROR(INDEX(Berufsfeld!$B$1:$B$16,MATCH(Original!S1581,Berufsfeld!$A$1:$A$16,0)),"")</f>
        <v>1</v>
      </c>
      <c r="U1581" s="23">
        <f>IFERROR(INDEX(Studium!$B$1:$B$11,MATCH(Original!T1581,Studium!$A$1:$A$11,0)),"")</f>
        <v>7</v>
      </c>
      <c r="V1581" s="24">
        <f>IFERROR(INDEX(Einkommen!$B$1:$B$17,MATCH(Original!U1581,Einkommen!$A$1:$A$17,0)),"")</f>
        <v>2</v>
      </c>
      <c r="W1581" s="24">
        <f>IF(Original!V1581="","",Original!V1581+1)</f>
        <v>4</v>
      </c>
      <c r="X1581" s="24">
        <f>IF(Original!W1581="","",Original!W1581+1)</f>
        <v>2</v>
      </c>
      <c r="Y1581" s="25">
        <f>IF(Original!X1581="ja",1,IF(Original!X1581="nein",0,""))</f>
        <v>1</v>
      </c>
      <c r="Z1581" s="25">
        <f>IF(Original!Y1581="ja",0,IF(Original!Y1581="nein",1,""))</f>
        <v>0</v>
      </c>
      <c r="AA1581" s="25">
        <f>IF(OR(Original!Z1581="Meine Meinung zu Amazon hat meine Entscheidung im ersten Teil des Fragebogens nicht beeinflusst.",neu!C1581=0),0,IF(AND(Original!Z1581="Ich habe mich wegen meiner Amazon-Vorbehalte im ersten Teil des Fragebogens fÃ¼r das Spenden entschieden.",neu!C1581=1),1,""))</f>
        <v>0</v>
      </c>
      <c r="AB1581" s="19"/>
    </row>
    <row r="1582" spans="1:28" x14ac:dyDescent="0.3">
      <c r="A1582" s="17">
        <f>IF(ISBLANK(Original!C1582),1,0)</f>
        <v>0</v>
      </c>
      <c r="B1582" s="2" t="str">
        <f>MID(Original!D1582,8,1)&amp;MID(Original!F1582,8,1)</f>
        <v>A</v>
      </c>
      <c r="C1582" s="17">
        <f t="shared" si="120"/>
        <v>1</v>
      </c>
      <c r="D1582" s="18">
        <f>Original!G1582+1</f>
        <v>4</v>
      </c>
      <c r="E1582" s="18">
        <f>Original!H1582+1</f>
        <v>4</v>
      </c>
      <c r="F1582" s="18">
        <f>10-Original!I1582+1</f>
        <v>4</v>
      </c>
      <c r="G1582" s="18">
        <f>Original!J1582+1</f>
        <v>3</v>
      </c>
      <c r="H1582" s="18">
        <f>Original!K1582+1</f>
        <v>2</v>
      </c>
      <c r="I1582" s="18">
        <f>10-Original!L1582+1</f>
        <v>5</v>
      </c>
      <c r="J1582" s="4">
        <f t="shared" si="121"/>
        <v>3.6666666666666665</v>
      </c>
      <c r="K1582" s="18">
        <f>Original!M1582</f>
        <v>5</v>
      </c>
      <c r="L1582" s="20">
        <f>IF(RIGHT(Original!N1582,3)="â‚¬",LEFT(Original!N1582,(LEN(Original!N1582)-3)),Original!N1582)</f>
        <v>100</v>
      </c>
      <c r="M1582" s="21">
        <f t="shared" si="122"/>
        <v>100</v>
      </c>
      <c r="N1582" s="5">
        <f t="shared" si="123"/>
        <v>100</v>
      </c>
      <c r="O1582" s="5">
        <f t="shared" si="124"/>
        <v>100</v>
      </c>
      <c r="P1582" s="22" t="str">
        <f>IF(Original!O1582="mÃ¤nnlich","0",IF(Original!O1582="weiblich","1",""))</f>
        <v>1</v>
      </c>
      <c r="Q1582" s="22">
        <f>IFERROR(INDEX(Alter!$B$1:$B$7,MATCH(LEFT(Original!P1582,5),Alter!$A$1:$A$7,0)),"")</f>
        <v>3</v>
      </c>
      <c r="R1582" s="23">
        <f>IFERROR(INDEX(Abschluss!$B$1:$B$10,MATCH(Original!Q1582,Abschluss!$A$1:$A$10,0)),"")</f>
        <v>8</v>
      </c>
      <c r="S1582" s="23">
        <f>IFERROR(INDEX(Tätigkeit!$B$1:$B$10,MATCH(Original!R1582,Tätigkeit!$A$1:$A$10,0)),"")</f>
        <v>3</v>
      </c>
      <c r="T1582" s="23">
        <f>IFERROR(INDEX(Berufsfeld!$B$1:$B$16,MATCH(Original!S1582,Berufsfeld!$A$1:$A$16,0)),"")</f>
        <v>8</v>
      </c>
      <c r="U1582" s="23">
        <f>IFERROR(INDEX(Studium!$B$1:$B$11,MATCH(Original!T1582,Studium!$A$1:$A$11,0)),"")</f>
        <v>10</v>
      </c>
      <c r="V1582" s="24">
        <f>IFERROR(INDEX(Einkommen!$B$1:$B$17,MATCH(Original!U1582,Einkommen!$A$1:$A$17,0)),"")</f>
        <v>2</v>
      </c>
      <c r="W1582" s="24">
        <f>IF(Original!V1582="","",Original!V1582+1)</f>
        <v>3</v>
      </c>
      <c r="X1582" s="24">
        <f>IF(Original!W1582="","",Original!W1582+1)</f>
        <v>3</v>
      </c>
      <c r="Y1582" s="25">
        <f>IF(Original!X1582="ja",1,IF(Original!X1582="nein",0,""))</f>
        <v>1</v>
      </c>
      <c r="Z1582" s="25">
        <f>IF(Original!Y1582="ja",0,IF(Original!Y1582="nein",1,""))</f>
        <v>0</v>
      </c>
      <c r="AA1582" s="25">
        <f>IF(OR(Original!Z1582="Meine Meinung zu Amazon hat meine Entscheidung im ersten Teil des Fragebogens nicht beeinflusst.",neu!C1582=0),0,IF(AND(Original!Z1582="Ich habe mich wegen meiner Amazon-Vorbehalte im ersten Teil des Fragebogens fÃ¼r das Spenden entschieden.",neu!C1582=1),1,""))</f>
        <v>0</v>
      </c>
      <c r="AB1582" s="19"/>
    </row>
    <row r="1583" spans="1:28" x14ac:dyDescent="0.3">
      <c r="A1583" s="17">
        <f>IF(ISBLANK(Original!C1583),1,0)</f>
        <v>0</v>
      </c>
      <c r="B1583" s="2" t="str">
        <f>MID(Original!D1583,8,1)&amp;MID(Original!F1583,8,1)</f>
        <v>A</v>
      </c>
      <c r="C1583" s="17">
        <f t="shared" si="120"/>
        <v>1</v>
      </c>
      <c r="D1583" s="18">
        <f>Original!G1583+1</f>
        <v>6</v>
      </c>
      <c r="E1583" s="18">
        <f>Original!H1583+1</f>
        <v>7</v>
      </c>
      <c r="F1583" s="18">
        <f>10-Original!I1583+1</f>
        <v>4</v>
      </c>
      <c r="G1583" s="18">
        <f>Original!J1583+1</f>
        <v>4</v>
      </c>
      <c r="H1583" s="18">
        <f>Original!K1583+1</f>
        <v>3</v>
      </c>
      <c r="I1583" s="18">
        <f>10-Original!L1583+1</f>
        <v>6</v>
      </c>
      <c r="J1583" s="4">
        <f t="shared" si="121"/>
        <v>5</v>
      </c>
      <c r="K1583" s="18">
        <f>Original!M1583</f>
        <v>8</v>
      </c>
      <c r="L1583" s="20">
        <f>IF(RIGHT(Original!N1583,3)="â‚¬",LEFT(Original!N1583,(LEN(Original!N1583)-3)),Original!N1583)</f>
        <v>500</v>
      </c>
      <c r="M1583" s="21">
        <f t="shared" si="122"/>
        <v>500</v>
      </c>
      <c r="N1583" s="5">
        <f t="shared" si="123"/>
        <v>500</v>
      </c>
      <c r="O1583" s="5">
        <f t="shared" si="124"/>
        <v>500</v>
      </c>
      <c r="P1583" s="22" t="str">
        <f>IF(Original!O1583="mÃ¤nnlich","0",IF(Original!O1583="weiblich","1",""))</f>
        <v>1</v>
      </c>
      <c r="Q1583" s="22">
        <f>IFERROR(INDEX(Alter!$B$1:$B$7,MATCH(LEFT(Original!P1583,5),Alter!$A$1:$A$7,0)),"")</f>
        <v>3</v>
      </c>
      <c r="R1583" s="23">
        <f>IFERROR(INDEX(Abschluss!$B$1:$B$10,MATCH(Original!Q1583,Abschluss!$A$1:$A$10,0)),"")</f>
        <v>8</v>
      </c>
      <c r="S1583" s="23">
        <f>IFERROR(INDEX(Tätigkeit!$B$1:$B$10,MATCH(Original!R1583,Tätigkeit!$A$1:$A$10,0)),"")</f>
        <v>2</v>
      </c>
      <c r="T1583" s="23">
        <f>IFERROR(INDEX(Berufsfeld!$B$1:$B$16,MATCH(Original!S1583,Berufsfeld!$A$1:$A$16,0)),"")</f>
        <v>12</v>
      </c>
      <c r="U1583" s="23">
        <f>IFERROR(INDEX(Studium!$B$1:$B$11,MATCH(Original!T1583,Studium!$A$1:$A$11,0)),"")</f>
        <v>10</v>
      </c>
      <c r="V1583" s="24">
        <f>IFERROR(INDEX(Einkommen!$B$1:$B$17,MATCH(Original!U1583,Einkommen!$A$1:$A$17,0)),"")</f>
        <v>3</v>
      </c>
      <c r="W1583" s="24">
        <f>IF(Original!V1583="","",Original!V1583+1)</f>
        <v>5</v>
      </c>
      <c r="X1583" s="24">
        <f>IF(Original!W1583="","",Original!W1583+1)</f>
        <v>5</v>
      </c>
      <c r="Y1583" s="25">
        <f>IF(Original!X1583="ja",1,IF(Original!X1583="nein",0,""))</f>
        <v>0</v>
      </c>
      <c r="Z1583" s="25">
        <f>IF(Original!Y1583="ja",0,IF(Original!Y1583="nein",1,""))</f>
        <v>0</v>
      </c>
      <c r="AA1583" s="25">
        <f>IF(OR(Original!Z1583="Meine Meinung zu Amazon hat meine Entscheidung im ersten Teil des Fragebogens nicht beeinflusst.",neu!C1583=0),0,IF(AND(Original!Z1583="Ich habe mich wegen meiner Amazon-Vorbehalte im ersten Teil des Fragebogens fÃ¼r das Spenden entschieden.",neu!C1583=1),1,""))</f>
        <v>0</v>
      </c>
      <c r="AB1583" s="19"/>
    </row>
    <row r="1584" spans="1:28" x14ac:dyDescent="0.3">
      <c r="A1584" s="17">
        <f>IF(ISBLANK(Original!C1584),1,0)</f>
        <v>0</v>
      </c>
      <c r="B1584" s="2" t="str">
        <f>MID(Original!D1584,8,1)&amp;MID(Original!F1584,8,1)</f>
        <v>A</v>
      </c>
      <c r="C1584" s="17">
        <f t="shared" si="120"/>
        <v>1</v>
      </c>
      <c r="D1584" s="18">
        <f>Original!G1584+1</f>
        <v>5</v>
      </c>
      <c r="E1584" s="18">
        <f>Original!H1584+1</f>
        <v>4</v>
      </c>
      <c r="F1584" s="18">
        <f>10-Original!I1584+1</f>
        <v>2</v>
      </c>
      <c r="G1584" s="18">
        <f>Original!J1584+1</f>
        <v>5</v>
      </c>
      <c r="H1584" s="18">
        <f>Original!K1584+1</f>
        <v>3</v>
      </c>
      <c r="I1584" s="18">
        <f>10-Original!L1584+1</f>
        <v>8</v>
      </c>
      <c r="J1584" s="4">
        <f t="shared" si="121"/>
        <v>4.5</v>
      </c>
      <c r="K1584" s="18">
        <f>Original!M1584</f>
        <v>7</v>
      </c>
      <c r="L1584" s="20">
        <f>IF(RIGHT(Original!N1584,3)="â‚¬",LEFT(Original!N1584,(LEN(Original!N1584)-3)),Original!N1584)</f>
        <v>50</v>
      </c>
      <c r="M1584" s="21">
        <f t="shared" si="122"/>
        <v>50</v>
      </c>
      <c r="N1584" s="5">
        <f t="shared" si="123"/>
        <v>50</v>
      </c>
      <c r="O1584" s="5">
        <f t="shared" si="124"/>
        <v>50</v>
      </c>
      <c r="P1584" s="22" t="str">
        <f>IF(Original!O1584="mÃ¤nnlich","0",IF(Original!O1584="weiblich","1",""))</f>
        <v>1</v>
      </c>
      <c r="Q1584" s="22">
        <f>IFERROR(INDEX(Alter!$B$1:$B$7,MATCH(LEFT(Original!P1584,5),Alter!$A$1:$A$7,0)),"")</f>
        <v>2</v>
      </c>
      <c r="R1584" s="23">
        <f>IFERROR(INDEX(Abschluss!$B$1:$B$10,MATCH(Original!Q1584,Abschluss!$A$1:$A$10,0)),"")</f>
        <v>8</v>
      </c>
      <c r="S1584" s="23">
        <f>IFERROR(INDEX(Tätigkeit!$B$1:$B$10,MATCH(Original!R1584,Tätigkeit!$A$1:$A$10,0)),"")</f>
        <v>1</v>
      </c>
      <c r="T1584" s="23" t="str">
        <f>IFERROR(INDEX(Berufsfeld!$B$1:$B$16,MATCH(Original!S1584,Berufsfeld!$A$1:$A$16,0)),"")</f>
        <v/>
      </c>
      <c r="U1584" s="23">
        <f>IFERROR(INDEX(Studium!$B$1:$B$11,MATCH(Original!T1584,Studium!$A$1:$A$11,0)),"")</f>
        <v>7</v>
      </c>
      <c r="V1584" s="24">
        <f>IFERROR(INDEX(Einkommen!$B$1:$B$17,MATCH(Original!U1584,Einkommen!$A$1:$A$17,0)),"")</f>
        <v>1</v>
      </c>
      <c r="W1584" s="24">
        <f>IF(Original!V1584="","",Original!V1584+1)</f>
        <v>5</v>
      </c>
      <c r="X1584" s="24">
        <f>IF(Original!W1584="","",Original!W1584+1)</f>
        <v>3</v>
      </c>
      <c r="Y1584" s="25">
        <f>IF(Original!X1584="ja",1,IF(Original!X1584="nein",0,""))</f>
        <v>1</v>
      </c>
      <c r="Z1584" s="25">
        <f>IF(Original!Y1584="ja",0,IF(Original!Y1584="nein",1,""))</f>
        <v>0</v>
      </c>
      <c r="AA1584" s="25">
        <f>IF(OR(Original!Z1584="Meine Meinung zu Amazon hat meine Entscheidung im ersten Teil des Fragebogens nicht beeinflusst.",neu!C1584=0),0,IF(AND(Original!Z1584="Ich habe mich wegen meiner Amazon-Vorbehalte im ersten Teil des Fragebogens fÃ¼r das Spenden entschieden.",neu!C1584=1),1,""))</f>
        <v>0</v>
      </c>
      <c r="AB1584" s="19"/>
    </row>
    <row r="1585" spans="1:28" x14ac:dyDescent="0.3">
      <c r="A1585" s="17">
        <f>IF(ISBLANK(Original!C1585),1,0)</f>
        <v>0</v>
      </c>
      <c r="B1585" s="2" t="str">
        <f>MID(Original!D1585,8,1)&amp;MID(Original!F1585,8,1)</f>
        <v>A</v>
      </c>
      <c r="C1585" s="17">
        <f t="shared" si="120"/>
        <v>1</v>
      </c>
      <c r="D1585" s="18">
        <f>Original!G1585+1</f>
        <v>4</v>
      </c>
      <c r="E1585" s="18">
        <f>Original!H1585+1</f>
        <v>2</v>
      </c>
      <c r="F1585" s="18">
        <f>10-Original!I1585+1</f>
        <v>3</v>
      </c>
      <c r="G1585" s="18">
        <f>Original!J1585+1</f>
        <v>4</v>
      </c>
      <c r="H1585" s="18">
        <f>Original!K1585+1</f>
        <v>1</v>
      </c>
      <c r="I1585" s="18">
        <f>10-Original!L1585+1</f>
        <v>3</v>
      </c>
      <c r="J1585" s="4">
        <f t="shared" si="121"/>
        <v>2.8333333333333335</v>
      </c>
      <c r="K1585" s="18">
        <f>Original!M1585</f>
        <v>10</v>
      </c>
      <c r="L1585" s="20">
        <f>IF(RIGHT(Original!N1585,3)="â‚¬",LEFT(Original!N1585,(LEN(Original!N1585)-3)),Original!N1585)</f>
        <v>100</v>
      </c>
      <c r="M1585" s="21">
        <f t="shared" si="122"/>
        <v>100</v>
      </c>
      <c r="N1585" s="5">
        <f t="shared" si="123"/>
        <v>100</v>
      </c>
      <c r="O1585" s="5">
        <f t="shared" si="124"/>
        <v>100</v>
      </c>
      <c r="P1585" s="22" t="str">
        <f>IF(Original!O1585="mÃ¤nnlich","0",IF(Original!O1585="weiblich","1",""))</f>
        <v>0</v>
      </c>
      <c r="Q1585" s="22">
        <f>IFERROR(INDEX(Alter!$B$1:$B$7,MATCH(LEFT(Original!P1585,5),Alter!$A$1:$A$7,0)),"")</f>
        <v>3</v>
      </c>
      <c r="R1585" s="23">
        <f>IFERROR(INDEX(Abschluss!$B$1:$B$10,MATCH(Original!Q1585,Abschluss!$A$1:$A$10,0)),"")</f>
        <v>5</v>
      </c>
      <c r="S1585" s="23">
        <f>IFERROR(INDEX(Tätigkeit!$B$1:$B$10,MATCH(Original!R1585,Tätigkeit!$A$1:$A$10,0)),"")</f>
        <v>2</v>
      </c>
      <c r="T1585" s="23">
        <f>IFERROR(INDEX(Berufsfeld!$B$1:$B$16,MATCH(Original!S1585,Berufsfeld!$A$1:$A$16,0)),"")</f>
        <v>3</v>
      </c>
      <c r="U1585" s="23">
        <f>IFERROR(INDEX(Studium!$B$1:$B$11,MATCH(Original!T1585,Studium!$A$1:$A$11,0)),"")</f>
        <v>2</v>
      </c>
      <c r="V1585" s="24">
        <f>IFERROR(INDEX(Einkommen!$B$1:$B$17,MATCH(Original!U1585,Einkommen!$A$1:$A$17,0)),"")</f>
        <v>5</v>
      </c>
      <c r="W1585" s="24">
        <f>IF(Original!V1585="","",Original!V1585+1)</f>
        <v>3</v>
      </c>
      <c r="X1585" s="24">
        <f>IF(Original!W1585="","",Original!W1585+1)</f>
        <v>2</v>
      </c>
      <c r="Y1585" s="25">
        <f>IF(Original!X1585="ja",1,IF(Original!X1585="nein",0,""))</f>
        <v>1</v>
      </c>
      <c r="Z1585" s="25">
        <f>IF(Original!Y1585="ja",0,IF(Original!Y1585="nein",1,""))</f>
        <v>0</v>
      </c>
      <c r="AA1585" s="25">
        <f>IF(OR(Original!Z1585="Meine Meinung zu Amazon hat meine Entscheidung im ersten Teil des Fragebogens nicht beeinflusst.",neu!C1585=0),0,IF(AND(Original!Z1585="Ich habe mich wegen meiner Amazon-Vorbehalte im ersten Teil des Fragebogens fÃ¼r das Spenden entschieden.",neu!C1585=1),1,""))</f>
        <v>0</v>
      </c>
      <c r="AB1585" s="19"/>
    </row>
    <row r="1586" spans="1:28" x14ac:dyDescent="0.3">
      <c r="A1586" s="17">
        <f>IF(ISBLANK(Original!C1586),1,0)</f>
        <v>1</v>
      </c>
      <c r="B1586" s="2" t="str">
        <f>MID(Original!D1586,8,1)&amp;MID(Original!F1586,8,1)</f>
        <v>A</v>
      </c>
      <c r="C1586" s="17">
        <f t="shared" si="120"/>
        <v>1</v>
      </c>
      <c r="D1586" s="18">
        <f>Original!G1586+1</f>
        <v>7</v>
      </c>
      <c r="E1586" s="18">
        <f>Original!H1586+1</f>
        <v>3</v>
      </c>
      <c r="F1586" s="18">
        <f>10-Original!I1586+1</f>
        <v>2</v>
      </c>
      <c r="G1586" s="18">
        <f>Original!J1586+1</f>
        <v>7</v>
      </c>
      <c r="H1586" s="18">
        <f>Original!K1586+1</f>
        <v>1</v>
      </c>
      <c r="I1586" s="18">
        <f>10-Original!L1586+1</f>
        <v>7</v>
      </c>
      <c r="J1586" s="4">
        <f t="shared" si="121"/>
        <v>4.5</v>
      </c>
      <c r="K1586" s="18">
        <f>Original!M1586</f>
        <v>3</v>
      </c>
      <c r="L1586" s="20" t="str">
        <f>IF(RIGHT(Original!N1586,3)="â‚¬",LEFT(Original!N1586,(LEN(Original!N1586)-3)),Original!N1586)</f>
        <v>0</v>
      </c>
      <c r="M1586" s="21" t="str">
        <f t="shared" si="122"/>
        <v>0</v>
      </c>
      <c r="N1586" s="5" t="str">
        <f t="shared" si="123"/>
        <v>0</v>
      </c>
      <c r="O1586" s="5">
        <f t="shared" si="124"/>
        <v>0</v>
      </c>
      <c r="P1586" s="22" t="str">
        <f>IF(Original!O1586="mÃ¤nnlich","0",IF(Original!O1586="weiblich","1",""))</f>
        <v>0</v>
      </c>
      <c r="Q1586" s="22">
        <f>IFERROR(INDEX(Alter!$B$1:$B$7,MATCH(LEFT(Original!P1586,5),Alter!$A$1:$A$7,0)),"")</f>
        <v>2</v>
      </c>
      <c r="R1586" s="23">
        <f>IFERROR(INDEX(Abschluss!$B$1:$B$10,MATCH(Original!Q1586,Abschluss!$A$1:$A$10,0)),"")</f>
        <v>4</v>
      </c>
      <c r="S1586" s="23">
        <f>IFERROR(INDEX(Tätigkeit!$B$1:$B$10,MATCH(Original!R1586,Tätigkeit!$A$1:$A$10,0)),"")</f>
        <v>1</v>
      </c>
      <c r="T1586" s="23">
        <f>IFERROR(INDEX(Berufsfeld!$B$1:$B$16,MATCH(Original!S1586,Berufsfeld!$A$1:$A$16,0)),"")</f>
        <v>8</v>
      </c>
      <c r="U1586" s="23">
        <f>IFERROR(INDEX(Studium!$B$1:$B$11,MATCH(Original!T1586,Studium!$A$1:$A$11,0)),"")</f>
        <v>5</v>
      </c>
      <c r="V1586" s="24">
        <f>IFERROR(INDEX(Einkommen!$B$1:$B$17,MATCH(Original!U1586,Einkommen!$A$1:$A$17,0)),"")</f>
        <v>2</v>
      </c>
      <c r="W1586" s="24">
        <f>IF(Original!V1586="","",Original!V1586+1)</f>
        <v>2</v>
      </c>
      <c r="X1586" s="24">
        <f>IF(Original!W1586="","",Original!W1586+1)</f>
        <v>4</v>
      </c>
      <c r="Y1586" s="25">
        <f>IF(Original!X1586="ja",1,IF(Original!X1586="nein",0,""))</f>
        <v>1</v>
      </c>
      <c r="Z1586" s="25">
        <f>IF(Original!Y1586="ja",0,IF(Original!Y1586="nein",1,""))</f>
        <v>0</v>
      </c>
      <c r="AA1586" s="25">
        <f>IF(OR(Original!Z1586="Meine Meinung zu Amazon hat meine Entscheidung im ersten Teil des Fragebogens nicht beeinflusst.",neu!C1586=0),0,IF(AND(Original!Z1586="Ich habe mich wegen meiner Amazon-Vorbehalte im ersten Teil des Fragebogens fÃ¼r das Spenden entschieden.",neu!C1586=1),1,""))</f>
        <v>0</v>
      </c>
      <c r="AB1586" s="19"/>
    </row>
    <row r="1587" spans="1:28" x14ac:dyDescent="0.3">
      <c r="A1587" s="17">
        <f>IF(ISBLANK(Original!C1587),1,0)</f>
        <v>1</v>
      </c>
      <c r="B1587" s="2" t="str">
        <f>MID(Original!D1587,8,1)&amp;MID(Original!F1587,8,1)</f>
        <v>A</v>
      </c>
      <c r="C1587" s="17">
        <f t="shared" si="120"/>
        <v>1</v>
      </c>
      <c r="D1587" s="18">
        <f>Original!G1587+1</f>
        <v>6</v>
      </c>
      <c r="E1587" s="18">
        <f>Original!H1587+1</f>
        <v>9</v>
      </c>
      <c r="F1587" s="18">
        <f>10-Original!I1587+1</f>
        <v>4</v>
      </c>
      <c r="G1587" s="18">
        <f>Original!J1587+1</f>
        <v>4</v>
      </c>
      <c r="H1587" s="18">
        <f>Original!K1587+1</f>
        <v>4</v>
      </c>
      <c r="I1587" s="18">
        <f>10-Original!L1587+1</f>
        <v>3</v>
      </c>
      <c r="J1587" s="4">
        <f t="shared" si="121"/>
        <v>5</v>
      </c>
      <c r="K1587" s="18">
        <f>Original!M1587</f>
        <v>8</v>
      </c>
      <c r="L1587" s="20">
        <f>IF(RIGHT(Original!N1587,3)="â‚¬",LEFT(Original!N1587,(LEN(Original!N1587)-3)),Original!N1587)</f>
        <v>-500</v>
      </c>
      <c r="M1587" s="21">
        <f t="shared" si="122"/>
        <v>-500</v>
      </c>
      <c r="N1587" s="5">
        <v>500</v>
      </c>
      <c r="O1587" s="5">
        <f t="shared" si="124"/>
        <v>500</v>
      </c>
      <c r="P1587" s="22" t="str">
        <f>IF(Original!O1587="mÃ¤nnlich","0",IF(Original!O1587="weiblich","1",""))</f>
        <v>1</v>
      </c>
      <c r="Q1587" s="22">
        <f>IFERROR(INDEX(Alter!$B$1:$B$7,MATCH(LEFT(Original!P1587,5),Alter!$A$1:$A$7,0)),"")</f>
        <v>2</v>
      </c>
      <c r="R1587" s="23">
        <f>IFERROR(INDEX(Abschluss!$B$1:$B$10,MATCH(Original!Q1587,Abschluss!$A$1:$A$10,0)),"")</f>
        <v>4</v>
      </c>
      <c r="S1587" s="23" t="str">
        <f>IFERROR(INDEX(Tätigkeit!$B$1:$B$10,MATCH(Original!R1587,Tätigkeit!$A$1:$A$10,0)),"")</f>
        <v/>
      </c>
      <c r="T1587" s="23" t="str">
        <f>IFERROR(INDEX(Berufsfeld!$B$1:$B$16,MATCH(Original!S1587,Berufsfeld!$A$1:$A$16,0)),"")</f>
        <v/>
      </c>
      <c r="U1587" s="23">
        <f>IFERROR(INDEX(Studium!$B$1:$B$11,MATCH(Original!T1587,Studium!$A$1:$A$11,0)),"")</f>
        <v>7</v>
      </c>
      <c r="V1587" s="24">
        <f>IFERROR(INDEX(Einkommen!$B$1:$B$17,MATCH(Original!U1587,Einkommen!$A$1:$A$17,0)),"")</f>
        <v>1</v>
      </c>
      <c r="W1587" s="24">
        <f>IF(Original!V1587="","",Original!V1587+1)</f>
        <v>5</v>
      </c>
      <c r="X1587" s="24">
        <f>IF(Original!W1587="","",Original!W1587+1)</f>
        <v>3</v>
      </c>
      <c r="Y1587" s="25">
        <f>IF(Original!X1587="ja",1,IF(Original!X1587="nein",0,""))</f>
        <v>1</v>
      </c>
      <c r="Z1587" s="25">
        <f>IF(Original!Y1587="ja",0,IF(Original!Y1587="nein",1,""))</f>
        <v>1</v>
      </c>
      <c r="AA1587" s="25">
        <f>IF(OR(Original!Z1587="Meine Meinung zu Amazon hat meine Entscheidung im ersten Teil des Fragebogens nicht beeinflusst.",neu!C1587=0),0,IF(AND(Original!Z1587="Ich habe mich wegen meiner Amazon-Vorbehalte im ersten Teil des Fragebogens fÃ¼r das Spenden entschieden.",neu!C1587=1),1,""))</f>
        <v>1</v>
      </c>
      <c r="AB1587" s="19"/>
    </row>
    <row r="1588" spans="1:28" x14ac:dyDescent="0.3">
      <c r="A1588" s="17">
        <f>IF(ISBLANK(Original!C1588),1,0)</f>
        <v>1</v>
      </c>
      <c r="B1588" s="2" t="str">
        <f>MID(Original!D1588,8,1)&amp;MID(Original!F1588,8,1)</f>
        <v>A</v>
      </c>
      <c r="C1588" s="17">
        <f t="shared" si="120"/>
        <v>1</v>
      </c>
      <c r="D1588" s="18">
        <f>Original!G1588+1</f>
        <v>3</v>
      </c>
      <c r="E1588" s="18">
        <f>Original!H1588+1</f>
        <v>6</v>
      </c>
      <c r="F1588" s="18">
        <f>10-Original!I1588+1</f>
        <v>4</v>
      </c>
      <c r="G1588" s="18">
        <f>Original!J1588+1</f>
        <v>3</v>
      </c>
      <c r="H1588" s="18">
        <f>Original!K1588+1</f>
        <v>1</v>
      </c>
      <c r="I1588" s="18">
        <f>10-Original!L1588+1</f>
        <v>3</v>
      </c>
      <c r="J1588" s="4">
        <f t="shared" si="121"/>
        <v>3.3333333333333335</v>
      </c>
      <c r="K1588" s="18">
        <f>Original!M1588</f>
        <v>10</v>
      </c>
      <c r="L1588" s="20">
        <f>IF(RIGHT(Original!N1588,3)="â‚¬",LEFT(Original!N1588,(LEN(Original!N1588)-3)),Original!N1588)</f>
        <v>800</v>
      </c>
      <c r="M1588" s="21">
        <f t="shared" si="122"/>
        <v>800</v>
      </c>
      <c r="N1588" s="5">
        <f t="shared" si="123"/>
        <v>800</v>
      </c>
      <c r="O1588" s="5">
        <f t="shared" si="124"/>
        <v>800</v>
      </c>
      <c r="P1588" s="22" t="str">
        <f>IF(Original!O1588="mÃ¤nnlich","0",IF(Original!O1588="weiblich","1",""))</f>
        <v>1</v>
      </c>
      <c r="Q1588" s="22">
        <f>IFERROR(INDEX(Alter!$B$1:$B$7,MATCH(LEFT(Original!P1588,5),Alter!$A$1:$A$7,0)),"")</f>
        <v>2</v>
      </c>
      <c r="R1588" s="23">
        <f>IFERROR(INDEX(Abschluss!$B$1:$B$10,MATCH(Original!Q1588,Abschluss!$A$1:$A$10,0)),"")</f>
        <v>4</v>
      </c>
      <c r="S1588" s="23">
        <f>IFERROR(INDEX(Tätigkeit!$B$1:$B$10,MATCH(Original!R1588,Tätigkeit!$A$1:$A$10,0)),"")</f>
        <v>1</v>
      </c>
      <c r="T1588" s="23">
        <f>IFERROR(INDEX(Berufsfeld!$B$1:$B$16,MATCH(Original!S1588,Berufsfeld!$A$1:$A$16,0)),"")</f>
        <v>3</v>
      </c>
      <c r="U1588" s="23">
        <f>IFERROR(INDEX(Studium!$B$1:$B$11,MATCH(Original!T1588,Studium!$A$1:$A$11,0)),"")</f>
        <v>7</v>
      </c>
      <c r="V1588" s="24">
        <f>IFERROR(INDEX(Einkommen!$B$1:$B$17,MATCH(Original!U1588,Einkommen!$A$1:$A$17,0)),"")</f>
        <v>2</v>
      </c>
      <c r="W1588" s="24">
        <f>IF(Original!V1588="","",Original!V1588+1)</f>
        <v>2</v>
      </c>
      <c r="X1588" s="24">
        <f>IF(Original!W1588="","",Original!W1588+1)</f>
        <v>2</v>
      </c>
      <c r="Y1588" s="25">
        <f>IF(Original!X1588="ja",1,IF(Original!X1588="nein",0,""))</f>
        <v>1</v>
      </c>
      <c r="Z1588" s="25">
        <f>IF(Original!Y1588="ja",0,IF(Original!Y1588="nein",1,""))</f>
        <v>0</v>
      </c>
      <c r="AA1588" s="25">
        <f>IF(OR(Original!Z1588="Meine Meinung zu Amazon hat meine Entscheidung im ersten Teil des Fragebogens nicht beeinflusst.",neu!C1588=0),0,IF(AND(Original!Z1588="Ich habe mich wegen meiner Amazon-Vorbehalte im ersten Teil des Fragebogens fÃ¼r das Spenden entschieden.",neu!C1588=1),1,""))</f>
        <v>1</v>
      </c>
      <c r="AB1588" s="19"/>
    </row>
    <row r="1589" spans="1:28" x14ac:dyDescent="0.3">
      <c r="A1589" s="17">
        <f>IF(ISBLANK(Original!C1589),1,0)</f>
        <v>1</v>
      </c>
      <c r="B1589" s="2" t="str">
        <f>MID(Original!D1589,8,1)&amp;MID(Original!F1589,8,1)</f>
        <v>B</v>
      </c>
      <c r="C1589" s="17">
        <f t="shared" si="120"/>
        <v>0</v>
      </c>
      <c r="D1589" s="18">
        <f>Original!G1589+1</f>
        <v>6</v>
      </c>
      <c r="E1589" s="18">
        <f>Original!H1589+1</f>
        <v>5</v>
      </c>
      <c r="F1589" s="18">
        <f>10-Original!I1589+1</f>
        <v>7</v>
      </c>
      <c r="G1589" s="18">
        <f>Original!J1589+1</f>
        <v>8</v>
      </c>
      <c r="H1589" s="18">
        <f>Original!K1589+1</f>
        <v>1</v>
      </c>
      <c r="I1589" s="18">
        <f>10-Original!L1589+1</f>
        <v>2</v>
      </c>
      <c r="J1589" s="4">
        <f t="shared" si="121"/>
        <v>4.833333333333333</v>
      </c>
      <c r="K1589" s="18">
        <f>Original!M1589</f>
        <v>8</v>
      </c>
      <c r="L1589" s="20">
        <f>IF(RIGHT(Original!N1589,3)="â‚¬",LEFT(Original!N1589,(LEN(Original!N1589)-3)),Original!N1589)</f>
        <v>0</v>
      </c>
      <c r="M1589" s="21">
        <f t="shared" si="122"/>
        <v>0</v>
      </c>
      <c r="N1589" s="5">
        <f t="shared" si="123"/>
        <v>0</v>
      </c>
      <c r="O1589" s="5">
        <f t="shared" si="124"/>
        <v>0</v>
      </c>
      <c r="P1589" s="22" t="str">
        <f>IF(Original!O1589="mÃ¤nnlich","0",IF(Original!O1589="weiblich","1",""))</f>
        <v>0</v>
      </c>
      <c r="Q1589" s="22">
        <f>IFERROR(INDEX(Alter!$B$1:$B$7,MATCH(LEFT(Original!P1589,5),Alter!$A$1:$A$7,0)),"")</f>
        <v>3</v>
      </c>
      <c r="R1589" s="23">
        <f>IFERROR(INDEX(Abschluss!$B$1:$B$10,MATCH(Original!Q1589,Abschluss!$A$1:$A$10,0)),"")</f>
        <v>4</v>
      </c>
      <c r="S1589" s="23">
        <f>IFERROR(INDEX(Tätigkeit!$B$1:$B$10,MATCH(Original!R1589,Tätigkeit!$A$1:$A$10,0)),"")</f>
        <v>4</v>
      </c>
      <c r="T1589" s="23">
        <f>IFERROR(INDEX(Berufsfeld!$B$1:$B$16,MATCH(Original!S1589,Berufsfeld!$A$1:$A$16,0)),"")</f>
        <v>14</v>
      </c>
      <c r="U1589" s="23">
        <f>IFERROR(INDEX(Studium!$B$1:$B$11,MATCH(Original!T1589,Studium!$A$1:$A$11,0)),"")</f>
        <v>6</v>
      </c>
      <c r="V1589" s="24">
        <f>IFERROR(INDEX(Einkommen!$B$1:$B$17,MATCH(Original!U1589,Einkommen!$A$1:$A$17,0)),"")</f>
        <v>3</v>
      </c>
      <c r="W1589" s="24">
        <f>IF(Original!V1589="","",Original!V1589+1)</f>
        <v>5</v>
      </c>
      <c r="X1589" s="24">
        <f>IF(Original!W1589="","",Original!W1589+1)</f>
        <v>3</v>
      </c>
      <c r="Y1589" s="25">
        <f>IF(Original!X1589="ja",1,IF(Original!X1589="nein",0,""))</f>
        <v>1</v>
      </c>
      <c r="Z1589" s="25">
        <f>IF(Original!Y1589="ja",0,IF(Original!Y1589="nein",1,""))</f>
        <v>0</v>
      </c>
      <c r="AA1589" s="25">
        <f>IF(OR(Original!Z1589="Meine Meinung zu Amazon hat meine Entscheidung im ersten Teil des Fragebogens nicht beeinflusst.",neu!C1589=0),0,IF(AND(Original!Z1589="Ich habe mich wegen meiner Amazon-Vorbehalte im ersten Teil des Fragebogens fÃ¼r das Spenden entschieden.",neu!C1589=1),1,""))</f>
        <v>0</v>
      </c>
      <c r="AB1589" s="19"/>
    </row>
    <row r="1590" spans="1:28" x14ac:dyDescent="0.3">
      <c r="A1590" s="17">
        <f>IF(ISBLANK(Original!C1590),1,0)</f>
        <v>1</v>
      </c>
      <c r="B1590" s="2" t="str">
        <f>MID(Original!D1590,8,1)&amp;MID(Original!F1590,8,1)</f>
        <v>A</v>
      </c>
      <c r="C1590" s="17">
        <f t="shared" si="120"/>
        <v>1</v>
      </c>
      <c r="D1590" s="18">
        <f>Original!G1590+1</f>
        <v>4</v>
      </c>
      <c r="E1590" s="18">
        <f>Original!H1590+1</f>
        <v>10</v>
      </c>
      <c r="F1590" s="18">
        <f>10-Original!I1590+1</f>
        <v>9</v>
      </c>
      <c r="G1590" s="18">
        <f>Original!J1590+1</f>
        <v>1</v>
      </c>
      <c r="H1590" s="18">
        <f>Original!K1590+1</f>
        <v>4</v>
      </c>
      <c r="I1590" s="18">
        <f>10-Original!L1590+1</f>
        <v>1</v>
      </c>
      <c r="J1590" s="4">
        <f t="shared" si="121"/>
        <v>4.833333333333333</v>
      </c>
      <c r="K1590" s="18">
        <f>Original!M1590</f>
        <v>9</v>
      </c>
      <c r="L1590" s="20">
        <f>IF(RIGHT(Original!N1590,3)="â‚¬",LEFT(Original!N1590,(LEN(Original!N1590)-3)),Original!N1590)</f>
        <v>500</v>
      </c>
      <c r="M1590" s="21">
        <f t="shared" si="122"/>
        <v>500</v>
      </c>
      <c r="N1590" s="5">
        <f t="shared" si="123"/>
        <v>500</v>
      </c>
      <c r="O1590" s="5">
        <f t="shared" si="124"/>
        <v>500</v>
      </c>
      <c r="P1590" s="22" t="str">
        <f>IF(Original!O1590="mÃ¤nnlich","0",IF(Original!O1590="weiblich","1",""))</f>
        <v>1</v>
      </c>
      <c r="Q1590" s="22">
        <f>IFERROR(INDEX(Alter!$B$1:$B$7,MATCH(LEFT(Original!P1590,5),Alter!$A$1:$A$7,0)),"")</f>
        <v>3</v>
      </c>
      <c r="R1590" s="23">
        <f>IFERROR(INDEX(Abschluss!$B$1:$B$10,MATCH(Original!Q1590,Abschluss!$A$1:$A$10,0)),"")</f>
        <v>4</v>
      </c>
      <c r="S1590" s="23">
        <f>IFERROR(INDEX(Tätigkeit!$B$1:$B$10,MATCH(Original!R1590,Tätigkeit!$A$1:$A$10,0)),"")</f>
        <v>1</v>
      </c>
      <c r="T1590" s="23">
        <f>IFERROR(INDEX(Berufsfeld!$B$1:$B$16,MATCH(Original!S1590,Berufsfeld!$A$1:$A$16,0)),"")</f>
        <v>11</v>
      </c>
      <c r="U1590" s="23">
        <f>IFERROR(INDEX(Studium!$B$1:$B$11,MATCH(Original!T1590,Studium!$A$1:$A$11,0)),"")</f>
        <v>4</v>
      </c>
      <c r="V1590" s="24">
        <f>IFERROR(INDEX(Einkommen!$B$1:$B$17,MATCH(Original!U1590,Einkommen!$A$1:$A$17,0)),"")</f>
        <v>1</v>
      </c>
      <c r="W1590" s="24">
        <f>IF(Original!V1590="","",Original!V1590+1)</f>
        <v>3</v>
      </c>
      <c r="X1590" s="24">
        <f>IF(Original!W1590="","",Original!W1590+1)</f>
        <v>1</v>
      </c>
      <c r="Y1590" s="25">
        <f>IF(Original!X1590="ja",1,IF(Original!X1590="nein",0,""))</f>
        <v>1</v>
      </c>
      <c r="Z1590" s="25">
        <f>IF(Original!Y1590="ja",0,IF(Original!Y1590="nein",1,""))</f>
        <v>1</v>
      </c>
      <c r="AA1590" s="25">
        <f>IF(OR(Original!Z1590="Meine Meinung zu Amazon hat meine Entscheidung im ersten Teil des Fragebogens nicht beeinflusst.",neu!C1590=0),0,IF(AND(Original!Z1590="Ich habe mich wegen meiner Amazon-Vorbehalte im ersten Teil des Fragebogens fÃ¼r das Spenden entschieden.",neu!C1590=1),1,""))</f>
        <v>0</v>
      </c>
      <c r="AB1590" s="19"/>
    </row>
    <row r="1591" spans="1:28" x14ac:dyDescent="0.3">
      <c r="A1591" s="17">
        <f>IF(ISBLANK(Original!C1591),1,0)</f>
        <v>0</v>
      </c>
      <c r="B1591" s="2" t="str">
        <f>MID(Original!D1591,8,1)&amp;MID(Original!F1591,8,1)</f>
        <v>A</v>
      </c>
      <c r="C1591" s="17">
        <f t="shared" si="120"/>
        <v>1</v>
      </c>
      <c r="D1591" s="18">
        <f>Original!G1591+1</f>
        <v>4</v>
      </c>
      <c r="E1591" s="18">
        <f>Original!H1591+1</f>
        <v>9</v>
      </c>
      <c r="F1591" s="18">
        <f>10-Original!I1591+1</f>
        <v>7</v>
      </c>
      <c r="G1591" s="18">
        <f>Original!J1591+1</f>
        <v>3</v>
      </c>
      <c r="H1591" s="18">
        <f>Original!K1591+1</f>
        <v>6</v>
      </c>
      <c r="I1591" s="18">
        <f>10-Original!L1591+1</f>
        <v>4</v>
      </c>
      <c r="J1591" s="4">
        <f t="shared" si="121"/>
        <v>5.5</v>
      </c>
      <c r="K1591" s="18">
        <f>Original!M1591</f>
        <v>6</v>
      </c>
      <c r="L1591" s="20">
        <f>IF(RIGHT(Original!N1591,3)="â‚¬",LEFT(Original!N1591,(LEN(Original!N1591)-3)),Original!N1591)</f>
        <v>50</v>
      </c>
      <c r="M1591" s="21">
        <f t="shared" si="122"/>
        <v>50</v>
      </c>
      <c r="N1591" s="5">
        <f t="shared" si="123"/>
        <v>50</v>
      </c>
      <c r="O1591" s="5">
        <f t="shared" si="124"/>
        <v>50</v>
      </c>
      <c r="P1591" s="22" t="str">
        <f>IF(Original!O1591="mÃ¤nnlich","0",IF(Original!O1591="weiblich","1",""))</f>
        <v>1</v>
      </c>
      <c r="Q1591" s="22">
        <f>IFERROR(INDEX(Alter!$B$1:$B$7,MATCH(LEFT(Original!P1591,5),Alter!$A$1:$A$7,0)),"")</f>
        <v>3</v>
      </c>
      <c r="R1591" s="23">
        <f>IFERROR(INDEX(Abschluss!$B$1:$B$10,MATCH(Original!Q1591,Abschluss!$A$1:$A$10,0)),"")</f>
        <v>5</v>
      </c>
      <c r="S1591" s="23">
        <f>IFERROR(INDEX(Tätigkeit!$B$1:$B$10,MATCH(Original!R1591,Tätigkeit!$A$1:$A$10,0)),"")</f>
        <v>2</v>
      </c>
      <c r="T1591" s="23">
        <f>IFERROR(INDEX(Berufsfeld!$B$1:$B$16,MATCH(Original!S1591,Berufsfeld!$A$1:$A$16,0)),"")</f>
        <v>3</v>
      </c>
      <c r="U1591" s="23" t="str">
        <f>IFERROR(INDEX(Studium!$B$1:$B$11,MATCH(Original!T1591,Studium!$A$1:$A$11,0)),"")</f>
        <v/>
      </c>
      <c r="V1591" s="24">
        <f>IFERROR(INDEX(Einkommen!$B$1:$B$17,MATCH(Original!U1591,Einkommen!$A$1:$A$17,0)),"")</f>
        <v>4</v>
      </c>
      <c r="W1591" s="24">
        <f>IF(Original!V1591="","",Original!V1591+1)</f>
        <v>2</v>
      </c>
      <c r="X1591" s="24">
        <f>IF(Original!W1591="","",Original!W1591+1)</f>
        <v>3</v>
      </c>
      <c r="Y1591" s="25">
        <f>IF(Original!X1591="ja",1,IF(Original!X1591="nein",0,""))</f>
        <v>1</v>
      </c>
      <c r="Z1591" s="25">
        <f>IF(Original!Y1591="ja",0,IF(Original!Y1591="nein",1,""))</f>
        <v>0</v>
      </c>
      <c r="AA1591" s="25">
        <f>IF(OR(Original!Z1591="Meine Meinung zu Amazon hat meine Entscheidung im ersten Teil des Fragebogens nicht beeinflusst.",neu!C1591=0),0,IF(AND(Original!Z1591="Ich habe mich wegen meiner Amazon-Vorbehalte im ersten Teil des Fragebogens fÃ¼r das Spenden entschieden.",neu!C1591=1),1,""))</f>
        <v>0</v>
      </c>
      <c r="AB1591" s="19"/>
    </row>
    <row r="1592" spans="1:28" x14ac:dyDescent="0.3">
      <c r="A1592" s="17">
        <f>IF(ISBLANK(Original!C1592),1,0)</f>
        <v>1</v>
      </c>
      <c r="B1592" s="2" t="str">
        <f>MID(Original!D1592,8,1)&amp;MID(Original!F1592,8,1)</f>
        <v>A</v>
      </c>
      <c r="C1592" s="17">
        <f t="shared" si="120"/>
        <v>1</v>
      </c>
      <c r="D1592" s="18">
        <f>Original!G1592+1</f>
        <v>1</v>
      </c>
      <c r="E1592" s="18">
        <f>Original!H1592+1</f>
        <v>1</v>
      </c>
      <c r="F1592" s="18">
        <f>10-Original!I1592+1</f>
        <v>1</v>
      </c>
      <c r="G1592" s="18">
        <f>Original!J1592+1</f>
        <v>6</v>
      </c>
      <c r="H1592" s="18">
        <f>Original!K1592+1</f>
        <v>1</v>
      </c>
      <c r="I1592" s="18">
        <f>10-Original!L1592+1</f>
        <v>5</v>
      </c>
      <c r="J1592" s="4">
        <f t="shared" si="121"/>
        <v>2.5</v>
      </c>
      <c r="K1592" s="18">
        <f>Original!M1592</f>
        <v>10</v>
      </c>
      <c r="L1592" s="20">
        <f>IF(RIGHT(Original!N1592,3)="â‚¬",LEFT(Original!N1592,(LEN(Original!N1592)-3)),Original!N1592)</f>
        <v>0</v>
      </c>
      <c r="M1592" s="21">
        <f t="shared" si="122"/>
        <v>0</v>
      </c>
      <c r="N1592" s="5">
        <f t="shared" si="123"/>
        <v>0</v>
      </c>
      <c r="O1592" s="5">
        <f t="shared" si="124"/>
        <v>0</v>
      </c>
      <c r="P1592" s="22" t="str">
        <f>IF(Original!O1592="mÃ¤nnlich","0",IF(Original!O1592="weiblich","1",""))</f>
        <v>0</v>
      </c>
      <c r="Q1592" s="22">
        <f>IFERROR(INDEX(Alter!$B$1:$B$7,MATCH(LEFT(Original!P1592,5),Alter!$A$1:$A$7,0)),"")</f>
        <v>2</v>
      </c>
      <c r="R1592" s="23">
        <f>IFERROR(INDEX(Abschluss!$B$1:$B$10,MATCH(Original!Q1592,Abschluss!$A$1:$A$10,0)),"")</f>
        <v>4</v>
      </c>
      <c r="S1592" s="23">
        <f>IFERROR(INDEX(Tätigkeit!$B$1:$B$10,MATCH(Original!R1592,Tätigkeit!$A$1:$A$10,0)),"")</f>
        <v>1</v>
      </c>
      <c r="T1592" s="23">
        <f>IFERROR(INDEX(Berufsfeld!$B$1:$B$16,MATCH(Original!S1592,Berufsfeld!$A$1:$A$16,0)),"")</f>
        <v>2</v>
      </c>
      <c r="U1592" s="23">
        <f>IFERROR(INDEX(Studium!$B$1:$B$11,MATCH(Original!T1592,Studium!$A$1:$A$11,0)),"")</f>
        <v>4</v>
      </c>
      <c r="V1592" s="24">
        <f>IFERROR(INDEX(Einkommen!$B$1:$B$17,MATCH(Original!U1592,Einkommen!$A$1:$A$17,0)),"")</f>
        <v>1</v>
      </c>
      <c r="W1592" s="24">
        <f>IF(Original!V1592="","",Original!V1592+1)</f>
        <v>3</v>
      </c>
      <c r="X1592" s="24">
        <f>IF(Original!W1592="","",Original!W1592+1)</f>
        <v>2</v>
      </c>
      <c r="Y1592" s="25">
        <f>IF(Original!X1592="ja",1,IF(Original!X1592="nein",0,""))</f>
        <v>1</v>
      </c>
      <c r="Z1592" s="25">
        <f>IF(Original!Y1592="ja",0,IF(Original!Y1592="nein",1,""))</f>
        <v>0</v>
      </c>
      <c r="AA1592" s="25">
        <f>IF(OR(Original!Z1592="Meine Meinung zu Amazon hat meine Entscheidung im ersten Teil des Fragebogens nicht beeinflusst.",neu!C1592=0),0,IF(AND(Original!Z1592="Ich habe mich wegen meiner Amazon-Vorbehalte im ersten Teil des Fragebogens fÃ¼r das Spenden entschieden.",neu!C1592=1),1,""))</f>
        <v>0</v>
      </c>
      <c r="AB1592" s="19"/>
    </row>
    <row r="1593" spans="1:28" x14ac:dyDescent="0.3">
      <c r="A1593" s="17">
        <f>IF(ISBLANK(Original!C1593),1,0)</f>
        <v>1</v>
      </c>
      <c r="B1593" s="2" t="str">
        <f>MID(Original!D1593,8,1)&amp;MID(Original!F1593,8,1)</f>
        <v>A</v>
      </c>
      <c r="C1593" s="17">
        <f t="shared" si="120"/>
        <v>1</v>
      </c>
      <c r="D1593" s="18">
        <f>Original!G1593+1</f>
        <v>5</v>
      </c>
      <c r="E1593" s="18">
        <f>Original!H1593+1</f>
        <v>7</v>
      </c>
      <c r="F1593" s="18">
        <f>10-Original!I1593+1</f>
        <v>5</v>
      </c>
      <c r="G1593" s="18">
        <f>Original!J1593+1</f>
        <v>4</v>
      </c>
      <c r="H1593" s="18">
        <f>Original!K1593+1</f>
        <v>2</v>
      </c>
      <c r="I1593" s="18">
        <f>10-Original!L1593+1</f>
        <v>5</v>
      </c>
      <c r="J1593" s="4">
        <f t="shared" si="121"/>
        <v>4.666666666666667</v>
      </c>
      <c r="K1593" s="18">
        <f>Original!M1593</f>
        <v>9</v>
      </c>
      <c r="L1593" s="20">
        <f>IF(RIGHT(Original!N1593,3)="â‚¬",LEFT(Original!N1593,(LEN(Original!N1593)-3)),Original!N1593)</f>
        <v>150</v>
      </c>
      <c r="M1593" s="21">
        <f t="shared" si="122"/>
        <v>150</v>
      </c>
      <c r="N1593" s="5">
        <f t="shared" si="123"/>
        <v>150</v>
      </c>
      <c r="O1593" s="5">
        <f t="shared" si="124"/>
        <v>150</v>
      </c>
      <c r="P1593" s="22" t="str">
        <f>IF(Original!O1593="mÃ¤nnlich","0",IF(Original!O1593="weiblich","1",""))</f>
        <v>1</v>
      </c>
      <c r="Q1593" s="22">
        <f>IFERROR(INDEX(Alter!$B$1:$B$7,MATCH(LEFT(Original!P1593,5),Alter!$A$1:$A$7,0)),"")</f>
        <v>2</v>
      </c>
      <c r="R1593" s="23">
        <f>IFERROR(INDEX(Abschluss!$B$1:$B$10,MATCH(Original!Q1593,Abschluss!$A$1:$A$10,0)),"")</f>
        <v>4</v>
      </c>
      <c r="S1593" s="23">
        <f>IFERROR(INDEX(Tätigkeit!$B$1:$B$10,MATCH(Original!R1593,Tätigkeit!$A$1:$A$10,0)),"")</f>
        <v>1</v>
      </c>
      <c r="T1593" s="23" t="str">
        <f>IFERROR(INDEX(Berufsfeld!$B$1:$B$16,MATCH(Original!S1593,Berufsfeld!$A$1:$A$16,0)),"")</f>
        <v/>
      </c>
      <c r="U1593" s="23">
        <f>IFERROR(INDEX(Studium!$B$1:$B$11,MATCH(Original!T1593,Studium!$A$1:$A$11,0)),"")</f>
        <v>7</v>
      </c>
      <c r="V1593" s="24">
        <f>IFERROR(INDEX(Einkommen!$B$1:$B$17,MATCH(Original!U1593,Einkommen!$A$1:$A$17,0)),"")</f>
        <v>1</v>
      </c>
      <c r="W1593" s="24">
        <f>IF(Original!V1593="","",Original!V1593+1)</f>
        <v>1</v>
      </c>
      <c r="X1593" s="24">
        <f>IF(Original!W1593="","",Original!W1593+1)</f>
        <v>3</v>
      </c>
      <c r="Y1593" s="25">
        <f>IF(Original!X1593="ja",1,IF(Original!X1593="nein",0,""))</f>
        <v>1</v>
      </c>
      <c r="Z1593" s="25">
        <f>IF(Original!Y1593="ja",0,IF(Original!Y1593="nein",1,""))</f>
        <v>0</v>
      </c>
      <c r="AA1593" s="25">
        <f>IF(OR(Original!Z1593="Meine Meinung zu Amazon hat meine Entscheidung im ersten Teil des Fragebogens nicht beeinflusst.",neu!C1593=0),0,IF(AND(Original!Z1593="Ich habe mich wegen meiner Amazon-Vorbehalte im ersten Teil des Fragebogens fÃ¼r das Spenden entschieden.",neu!C1593=1),1,""))</f>
        <v>0</v>
      </c>
      <c r="AB1593" s="19"/>
    </row>
    <row r="1594" spans="1:28" x14ac:dyDescent="0.3">
      <c r="A1594" s="17">
        <f>IF(ISBLANK(Original!C1594),1,0)</f>
        <v>0</v>
      </c>
      <c r="B1594" s="2" t="str">
        <f>MID(Original!D1594,8,1)&amp;MID(Original!F1594,8,1)</f>
        <v>B</v>
      </c>
      <c r="C1594" s="17">
        <f t="shared" si="120"/>
        <v>0</v>
      </c>
      <c r="D1594" s="18">
        <f>Original!G1594+1</f>
        <v>2</v>
      </c>
      <c r="E1594" s="18">
        <f>Original!H1594+1</f>
        <v>1</v>
      </c>
      <c r="F1594" s="18">
        <f>10-Original!I1594+1</f>
        <v>4</v>
      </c>
      <c r="G1594" s="18">
        <f>Original!J1594+1</f>
        <v>2</v>
      </c>
      <c r="H1594" s="18">
        <f>Original!K1594+1</f>
        <v>1</v>
      </c>
      <c r="I1594" s="18">
        <f>10-Original!L1594+1</f>
        <v>2</v>
      </c>
      <c r="J1594" s="4">
        <f t="shared" si="121"/>
        <v>2</v>
      </c>
      <c r="K1594" s="18">
        <f>Original!M1594</f>
        <v>8</v>
      </c>
      <c r="L1594" s="20">
        <f>IF(RIGHT(Original!N1594,3)="â‚¬",LEFT(Original!N1594,(LEN(Original!N1594)-3)),Original!N1594)</f>
        <v>0</v>
      </c>
      <c r="M1594" s="21">
        <f t="shared" si="122"/>
        <v>0</v>
      </c>
      <c r="N1594" s="5">
        <f t="shared" si="123"/>
        <v>0</v>
      </c>
      <c r="O1594" s="5">
        <f t="shared" si="124"/>
        <v>0</v>
      </c>
      <c r="P1594" s="22" t="str">
        <f>IF(Original!O1594="mÃ¤nnlich","0",IF(Original!O1594="weiblich","1",""))</f>
        <v>0</v>
      </c>
      <c r="Q1594" s="22">
        <f>IFERROR(INDEX(Alter!$B$1:$B$7,MATCH(LEFT(Original!P1594,5),Alter!$A$1:$A$7,0)),"")</f>
        <v>2</v>
      </c>
      <c r="R1594" s="23">
        <f>IFERROR(INDEX(Abschluss!$B$1:$B$10,MATCH(Original!Q1594,Abschluss!$A$1:$A$10,0)),"")</f>
        <v>4</v>
      </c>
      <c r="S1594" s="23">
        <f>IFERROR(INDEX(Tätigkeit!$B$1:$B$10,MATCH(Original!R1594,Tätigkeit!$A$1:$A$10,0)),"")</f>
        <v>1</v>
      </c>
      <c r="T1594" s="23">
        <f>IFERROR(INDEX(Berufsfeld!$B$1:$B$16,MATCH(Original!S1594,Berufsfeld!$A$1:$A$16,0)),"")</f>
        <v>1</v>
      </c>
      <c r="U1594" s="23">
        <f>IFERROR(INDEX(Studium!$B$1:$B$11,MATCH(Original!T1594,Studium!$A$1:$A$11,0)),"")</f>
        <v>2</v>
      </c>
      <c r="V1594" s="24">
        <f>IFERROR(INDEX(Einkommen!$B$1:$B$17,MATCH(Original!U1594,Einkommen!$A$1:$A$17,0)),"")</f>
        <v>1</v>
      </c>
      <c r="W1594" s="24">
        <f>IF(Original!V1594="","",Original!V1594+1)</f>
        <v>4</v>
      </c>
      <c r="X1594" s="24">
        <f>IF(Original!W1594="","",Original!W1594+1)</f>
        <v>5</v>
      </c>
      <c r="Y1594" s="25">
        <f>IF(Original!X1594="ja",1,IF(Original!X1594="nein",0,""))</f>
        <v>1</v>
      </c>
      <c r="Z1594" s="25">
        <f>IF(Original!Y1594="ja",0,IF(Original!Y1594="nein",1,""))</f>
        <v>0</v>
      </c>
      <c r="AA1594" s="25">
        <f>IF(OR(Original!Z1594="Meine Meinung zu Amazon hat meine Entscheidung im ersten Teil des Fragebogens nicht beeinflusst.",neu!C1594=0),0,IF(AND(Original!Z1594="Ich habe mich wegen meiner Amazon-Vorbehalte im ersten Teil des Fragebogens fÃ¼r das Spenden entschieden.",neu!C1594=1),1,""))</f>
        <v>0</v>
      </c>
      <c r="AB1594" s="19"/>
    </row>
    <row r="1595" spans="1:28" x14ac:dyDescent="0.3">
      <c r="A1595" s="17">
        <f>IF(ISBLANK(Original!C1595),1,0)</f>
        <v>0</v>
      </c>
      <c r="B1595" s="2" t="str">
        <f>MID(Original!D1595,8,1)&amp;MID(Original!F1595,8,1)</f>
        <v>A</v>
      </c>
      <c r="C1595" s="17">
        <f t="shared" si="120"/>
        <v>1</v>
      </c>
      <c r="D1595" s="18">
        <f>Original!G1595+1</f>
        <v>1</v>
      </c>
      <c r="E1595" s="18">
        <f>Original!H1595+1</f>
        <v>1</v>
      </c>
      <c r="F1595" s="18">
        <f>10-Original!I1595+1</f>
        <v>1</v>
      </c>
      <c r="G1595" s="18">
        <f>Original!J1595+1</f>
        <v>3</v>
      </c>
      <c r="H1595" s="18">
        <f>Original!K1595+1</f>
        <v>11</v>
      </c>
      <c r="I1595" s="18">
        <f>10-Original!L1595+1</f>
        <v>3</v>
      </c>
      <c r="J1595" s="4">
        <f t="shared" si="121"/>
        <v>3.3333333333333335</v>
      </c>
      <c r="K1595" s="18">
        <f>Original!M1595</f>
        <v>10</v>
      </c>
      <c r="L1595" s="20">
        <f>IF(RIGHT(Original!N1595,3)="â‚¬",LEFT(Original!N1595,(LEN(Original!N1595)-3)),Original!N1595)</f>
        <v>500</v>
      </c>
      <c r="M1595" s="21">
        <f t="shared" si="122"/>
        <v>500</v>
      </c>
      <c r="N1595" s="5">
        <f t="shared" si="123"/>
        <v>500</v>
      </c>
      <c r="O1595" s="5">
        <f t="shared" si="124"/>
        <v>500</v>
      </c>
      <c r="P1595" s="22" t="str">
        <f>IF(Original!O1595="mÃ¤nnlich","0",IF(Original!O1595="weiblich","1",""))</f>
        <v>1</v>
      </c>
      <c r="Q1595" s="22">
        <f>IFERROR(INDEX(Alter!$B$1:$B$7,MATCH(LEFT(Original!P1595,5),Alter!$A$1:$A$7,0)),"")</f>
        <v>2</v>
      </c>
      <c r="R1595" s="23">
        <f>IFERROR(INDEX(Abschluss!$B$1:$B$10,MATCH(Original!Q1595,Abschluss!$A$1:$A$10,0)),"")</f>
        <v>4</v>
      </c>
      <c r="S1595" s="23">
        <f>IFERROR(INDEX(Tätigkeit!$B$1:$B$10,MATCH(Original!R1595,Tätigkeit!$A$1:$A$10,0)),"")</f>
        <v>1</v>
      </c>
      <c r="T1595" s="23">
        <f>IFERROR(INDEX(Berufsfeld!$B$1:$B$16,MATCH(Original!S1595,Berufsfeld!$A$1:$A$16,0)),"")</f>
        <v>8</v>
      </c>
      <c r="U1595" s="23">
        <f>IFERROR(INDEX(Studium!$B$1:$B$11,MATCH(Original!T1595,Studium!$A$1:$A$11,0)),"")</f>
        <v>5</v>
      </c>
      <c r="V1595" s="24">
        <f>IFERROR(INDEX(Einkommen!$B$1:$B$17,MATCH(Original!U1595,Einkommen!$A$1:$A$17,0)),"")</f>
        <v>1</v>
      </c>
      <c r="W1595" s="24">
        <f>IF(Original!V1595="","",Original!V1595+1)</f>
        <v>1</v>
      </c>
      <c r="X1595" s="24">
        <f>IF(Original!W1595="","",Original!W1595+1)</f>
        <v>4</v>
      </c>
      <c r="Y1595" s="25">
        <f>IF(Original!X1595="ja",1,IF(Original!X1595="nein",0,""))</f>
        <v>0</v>
      </c>
      <c r="Z1595" s="25">
        <f>IF(Original!Y1595="ja",0,IF(Original!Y1595="nein",1,""))</f>
        <v>0</v>
      </c>
      <c r="AA1595" s="25">
        <f>IF(OR(Original!Z1595="Meine Meinung zu Amazon hat meine Entscheidung im ersten Teil des Fragebogens nicht beeinflusst.",neu!C1595=0),0,IF(AND(Original!Z1595="Ich habe mich wegen meiner Amazon-Vorbehalte im ersten Teil des Fragebogens fÃ¼r das Spenden entschieden.",neu!C1595=1),1,""))</f>
        <v>0</v>
      </c>
      <c r="AB1595" s="19"/>
    </row>
    <row r="1596" spans="1:28" x14ac:dyDescent="0.3">
      <c r="A1596" s="17">
        <f>IF(ISBLANK(Original!C1596),1,0)</f>
        <v>1</v>
      </c>
      <c r="B1596" s="2" t="str">
        <f>MID(Original!D1596,8,1)&amp;MID(Original!F1596,8,1)</f>
        <v>A</v>
      </c>
      <c r="C1596" s="17">
        <f t="shared" si="120"/>
        <v>1</v>
      </c>
      <c r="D1596" s="18">
        <f>Original!G1596+1</f>
        <v>9</v>
      </c>
      <c r="E1596" s="18">
        <f>Original!H1596+1</f>
        <v>5</v>
      </c>
      <c r="F1596" s="18">
        <f>10-Original!I1596+1</f>
        <v>4</v>
      </c>
      <c r="G1596" s="18">
        <f>Original!J1596+1</f>
        <v>9</v>
      </c>
      <c r="H1596" s="18">
        <f>Original!K1596+1</f>
        <v>8</v>
      </c>
      <c r="I1596" s="18">
        <f>10-Original!L1596+1</f>
        <v>8</v>
      </c>
      <c r="J1596" s="4">
        <f t="shared" si="121"/>
        <v>7.166666666666667</v>
      </c>
      <c r="K1596" s="18">
        <f>Original!M1596</f>
        <v>8</v>
      </c>
      <c r="L1596" s="20">
        <f>IF(RIGHT(Original!N1596,3)="â‚¬",LEFT(Original!N1596,(LEN(Original!N1596)-3)),Original!N1596)</f>
        <v>100</v>
      </c>
      <c r="M1596" s="21">
        <f t="shared" si="122"/>
        <v>100</v>
      </c>
      <c r="N1596" s="5">
        <f t="shared" si="123"/>
        <v>100</v>
      </c>
      <c r="O1596" s="5">
        <f t="shared" si="124"/>
        <v>100</v>
      </c>
      <c r="P1596" s="22" t="str">
        <f>IF(Original!O1596="mÃ¤nnlich","0",IF(Original!O1596="weiblich","1",""))</f>
        <v>0</v>
      </c>
      <c r="Q1596" s="22">
        <f>IFERROR(INDEX(Alter!$B$1:$B$7,MATCH(LEFT(Original!P1596,5),Alter!$A$1:$A$7,0)),"")</f>
        <v>2</v>
      </c>
      <c r="R1596" s="23">
        <f>IFERROR(INDEX(Abschluss!$B$1:$B$10,MATCH(Original!Q1596,Abschluss!$A$1:$A$10,0)),"")</f>
        <v>4</v>
      </c>
      <c r="S1596" s="23">
        <f>IFERROR(INDEX(Tätigkeit!$B$1:$B$10,MATCH(Original!R1596,Tätigkeit!$A$1:$A$10,0)),"")</f>
        <v>1</v>
      </c>
      <c r="T1596" s="23">
        <f>IFERROR(INDEX(Berufsfeld!$B$1:$B$16,MATCH(Original!S1596,Berufsfeld!$A$1:$A$16,0)),"")</f>
        <v>1</v>
      </c>
      <c r="U1596" s="23">
        <f>IFERROR(INDEX(Studium!$B$1:$B$11,MATCH(Original!T1596,Studium!$A$1:$A$11,0)),"")</f>
        <v>2</v>
      </c>
      <c r="V1596" s="24">
        <f>IFERROR(INDEX(Einkommen!$B$1:$B$17,MATCH(Original!U1596,Einkommen!$A$1:$A$17,0)),"")</f>
        <v>2</v>
      </c>
      <c r="W1596" s="24">
        <f>IF(Original!V1596="","",Original!V1596+1)</f>
        <v>4</v>
      </c>
      <c r="X1596" s="24">
        <f>IF(Original!W1596="","",Original!W1596+1)</f>
        <v>4</v>
      </c>
      <c r="Y1596" s="25">
        <f>IF(Original!X1596="ja",1,IF(Original!X1596="nein",0,""))</f>
        <v>1</v>
      </c>
      <c r="Z1596" s="25">
        <f>IF(Original!Y1596="ja",0,IF(Original!Y1596="nein",1,""))</f>
        <v>0</v>
      </c>
      <c r="AA1596" s="25">
        <f>IF(OR(Original!Z1596="Meine Meinung zu Amazon hat meine Entscheidung im ersten Teil des Fragebogens nicht beeinflusst.",neu!C1596=0),0,IF(AND(Original!Z1596="Ich habe mich wegen meiner Amazon-Vorbehalte im ersten Teil des Fragebogens fÃ¼r das Spenden entschieden.",neu!C1596=1),1,""))</f>
        <v>0</v>
      </c>
      <c r="AB1596" s="19"/>
    </row>
    <row r="1597" spans="1:28" x14ac:dyDescent="0.3">
      <c r="A1597" s="17">
        <f>IF(ISBLANK(Original!C1597),1,0)</f>
        <v>0</v>
      </c>
      <c r="B1597" s="2" t="str">
        <f>MID(Original!D1597,8,1)&amp;MID(Original!F1597,8,1)</f>
        <v>B</v>
      </c>
      <c r="C1597" s="17">
        <f t="shared" si="120"/>
        <v>0</v>
      </c>
      <c r="D1597" s="18">
        <f>Original!G1597+1</f>
        <v>5</v>
      </c>
      <c r="E1597" s="18">
        <f>Original!H1597+1</f>
        <v>5</v>
      </c>
      <c r="F1597" s="18">
        <f>10-Original!I1597+1</f>
        <v>2</v>
      </c>
      <c r="G1597" s="18">
        <f>Original!J1597+1</f>
        <v>6</v>
      </c>
      <c r="H1597" s="18">
        <f>Original!K1597+1</f>
        <v>1</v>
      </c>
      <c r="I1597" s="18">
        <f>10-Original!L1597+1</f>
        <v>6</v>
      </c>
      <c r="J1597" s="4">
        <f t="shared" si="121"/>
        <v>4.166666666666667</v>
      </c>
      <c r="K1597" s="18">
        <f>Original!M1597</f>
        <v>5</v>
      </c>
      <c r="L1597" s="20">
        <f>IF(RIGHT(Original!N1597,3)="â‚¬",LEFT(Original!N1597,(LEN(Original!N1597)-3)),Original!N1597)</f>
        <v>50</v>
      </c>
      <c r="M1597" s="21">
        <f t="shared" si="122"/>
        <v>50</v>
      </c>
      <c r="N1597" s="5">
        <f t="shared" si="123"/>
        <v>50</v>
      </c>
      <c r="O1597" s="5">
        <f t="shared" si="124"/>
        <v>50</v>
      </c>
      <c r="P1597" s="22" t="str">
        <f>IF(Original!O1597="mÃ¤nnlich","0",IF(Original!O1597="weiblich","1",""))</f>
        <v>1</v>
      </c>
      <c r="Q1597" s="22">
        <f>IFERROR(INDEX(Alter!$B$1:$B$7,MATCH(LEFT(Original!P1597,5),Alter!$A$1:$A$7,0)),"")</f>
        <v>2</v>
      </c>
      <c r="R1597" s="23">
        <f>IFERROR(INDEX(Abschluss!$B$1:$B$10,MATCH(Original!Q1597,Abschluss!$A$1:$A$10,0)),"")</f>
        <v>4</v>
      </c>
      <c r="S1597" s="23">
        <f>IFERROR(INDEX(Tätigkeit!$B$1:$B$10,MATCH(Original!R1597,Tätigkeit!$A$1:$A$10,0)),"")</f>
        <v>1</v>
      </c>
      <c r="T1597" s="23">
        <f>IFERROR(INDEX(Berufsfeld!$B$1:$B$16,MATCH(Original!S1597,Berufsfeld!$A$1:$A$16,0)),"")</f>
        <v>6</v>
      </c>
      <c r="U1597" s="23">
        <f>IFERROR(INDEX(Studium!$B$1:$B$11,MATCH(Original!T1597,Studium!$A$1:$A$11,0)),"")</f>
        <v>9</v>
      </c>
      <c r="V1597" s="24">
        <f>IFERROR(INDEX(Einkommen!$B$1:$B$17,MATCH(Original!U1597,Einkommen!$A$1:$A$17,0)),"")</f>
        <v>2</v>
      </c>
      <c r="W1597" s="24">
        <f>IF(Original!V1597="","",Original!V1597+1)</f>
        <v>3</v>
      </c>
      <c r="X1597" s="24">
        <f>IF(Original!W1597="","",Original!W1597+1)</f>
        <v>4</v>
      </c>
      <c r="Y1597" s="25">
        <f>IF(Original!X1597="ja",1,IF(Original!X1597="nein",0,""))</f>
        <v>1</v>
      </c>
      <c r="Z1597" s="25">
        <f>IF(Original!Y1597="ja",0,IF(Original!Y1597="nein",1,""))</f>
        <v>0</v>
      </c>
      <c r="AA1597" s="25">
        <f>IF(OR(Original!Z1597="Meine Meinung zu Amazon hat meine Entscheidung im ersten Teil des Fragebogens nicht beeinflusst.",neu!C1597=0),0,IF(AND(Original!Z1597="Ich habe mich wegen meiner Amazon-Vorbehalte im ersten Teil des Fragebogens fÃ¼r das Spenden entschieden.",neu!C1597=1),1,""))</f>
        <v>0</v>
      </c>
      <c r="AB1597" s="19"/>
    </row>
    <row r="1598" spans="1:28" x14ac:dyDescent="0.3">
      <c r="A1598" s="17">
        <f>IF(ISBLANK(Original!C1598),1,0)</f>
        <v>1</v>
      </c>
      <c r="B1598" s="2" t="str">
        <f>MID(Original!D1598,8,1)&amp;MID(Original!F1598,8,1)</f>
        <v>A</v>
      </c>
      <c r="C1598" s="17">
        <f t="shared" si="120"/>
        <v>1</v>
      </c>
      <c r="D1598" s="18">
        <f>Original!G1598+1</f>
        <v>2</v>
      </c>
      <c r="E1598" s="18">
        <f>Original!H1598+1</f>
        <v>2</v>
      </c>
      <c r="F1598" s="18">
        <f>10-Original!I1598+1</f>
        <v>2</v>
      </c>
      <c r="G1598" s="18">
        <f>Original!J1598+1</f>
        <v>1</v>
      </c>
      <c r="H1598" s="18">
        <f>Original!K1598+1</f>
        <v>2</v>
      </c>
      <c r="I1598" s="18">
        <f>10-Original!L1598+1</f>
        <v>3</v>
      </c>
      <c r="J1598" s="4">
        <f t="shared" si="121"/>
        <v>2</v>
      </c>
      <c r="K1598" s="18">
        <f>Original!M1598</f>
        <v>8</v>
      </c>
      <c r="L1598" s="20">
        <f>IF(RIGHT(Original!N1598,3)="â‚¬",LEFT(Original!N1598,(LEN(Original!N1598)-3)),Original!N1598)</f>
        <v>100</v>
      </c>
      <c r="M1598" s="21">
        <f t="shared" si="122"/>
        <v>100</v>
      </c>
      <c r="N1598" s="5">
        <f t="shared" si="123"/>
        <v>100</v>
      </c>
      <c r="O1598" s="5">
        <f t="shared" si="124"/>
        <v>100</v>
      </c>
      <c r="P1598" s="22" t="str">
        <f>IF(Original!O1598="mÃ¤nnlich","0",IF(Original!O1598="weiblich","1",""))</f>
        <v>1</v>
      </c>
      <c r="Q1598" s="22">
        <f>IFERROR(INDEX(Alter!$B$1:$B$7,MATCH(LEFT(Original!P1598,5),Alter!$A$1:$A$7,0)),"")</f>
        <v>4</v>
      </c>
      <c r="R1598" s="23">
        <f>IFERROR(INDEX(Abschluss!$B$1:$B$10,MATCH(Original!Q1598,Abschluss!$A$1:$A$10,0)),"")</f>
        <v>6</v>
      </c>
      <c r="S1598" s="23">
        <f>IFERROR(INDEX(Tätigkeit!$B$1:$B$10,MATCH(Original!R1598,Tätigkeit!$A$1:$A$10,0)),"")</f>
        <v>1</v>
      </c>
      <c r="T1598" s="23">
        <f>IFERROR(INDEX(Berufsfeld!$B$1:$B$16,MATCH(Original!S1598,Berufsfeld!$A$1:$A$16,0)),"")</f>
        <v>1</v>
      </c>
      <c r="U1598" s="23">
        <f>IFERROR(INDEX(Studium!$B$1:$B$11,MATCH(Original!T1598,Studium!$A$1:$A$11,0)),"")</f>
        <v>4</v>
      </c>
      <c r="V1598" s="24">
        <f>IFERROR(INDEX(Einkommen!$B$1:$B$17,MATCH(Original!U1598,Einkommen!$A$1:$A$17,0)),"")</f>
        <v>3</v>
      </c>
      <c r="W1598" s="24">
        <f>IF(Original!V1598="","",Original!V1598+1)</f>
        <v>2</v>
      </c>
      <c r="X1598" s="24">
        <f>IF(Original!W1598="","",Original!W1598+1)</f>
        <v>2</v>
      </c>
      <c r="Y1598" s="25">
        <f>IF(Original!X1598="ja",1,IF(Original!X1598="nein",0,""))</f>
        <v>1</v>
      </c>
      <c r="Z1598" s="25">
        <f>IF(Original!Y1598="ja",0,IF(Original!Y1598="nein",1,""))</f>
        <v>1</v>
      </c>
      <c r="AA1598" s="25">
        <f>IF(OR(Original!Z1598="Meine Meinung zu Amazon hat meine Entscheidung im ersten Teil des Fragebogens nicht beeinflusst.",neu!C1598=0),0,IF(AND(Original!Z1598="Ich habe mich wegen meiner Amazon-Vorbehalte im ersten Teil des Fragebogens fÃ¼r das Spenden entschieden.",neu!C1598=1),1,""))</f>
        <v>0</v>
      </c>
      <c r="AB1598" s="19"/>
    </row>
    <row r="1599" spans="1:28" x14ac:dyDescent="0.3">
      <c r="A1599" s="17">
        <f>IF(ISBLANK(Original!C1599),1,0)</f>
        <v>1</v>
      </c>
      <c r="B1599" s="2" t="str">
        <f>MID(Original!D1599,8,1)&amp;MID(Original!F1599,8,1)</f>
        <v>A</v>
      </c>
      <c r="C1599" s="17">
        <f t="shared" si="120"/>
        <v>1</v>
      </c>
      <c r="D1599" s="18">
        <f>Original!G1599+1</f>
        <v>4</v>
      </c>
      <c r="E1599" s="18">
        <f>Original!H1599+1</f>
        <v>8</v>
      </c>
      <c r="F1599" s="18">
        <f>10-Original!I1599+1</f>
        <v>11</v>
      </c>
      <c r="G1599" s="18">
        <f>Original!J1599+1</f>
        <v>1</v>
      </c>
      <c r="H1599" s="18">
        <f>Original!K1599+1</f>
        <v>6</v>
      </c>
      <c r="I1599" s="18">
        <f>10-Original!L1599+1</f>
        <v>3</v>
      </c>
      <c r="J1599" s="4">
        <f t="shared" si="121"/>
        <v>5.5</v>
      </c>
      <c r="K1599" s="18">
        <f>Original!M1599</f>
        <v>8</v>
      </c>
      <c r="L1599" s="20">
        <f>IF(RIGHT(Original!N1599,3)="â‚¬",LEFT(Original!N1599,(LEN(Original!N1599)-3)),Original!N1599)</f>
        <v>400</v>
      </c>
      <c r="M1599" s="21">
        <f t="shared" si="122"/>
        <v>400</v>
      </c>
      <c r="N1599" s="5">
        <f t="shared" si="123"/>
        <v>400</v>
      </c>
      <c r="O1599" s="5">
        <f t="shared" si="124"/>
        <v>400</v>
      </c>
      <c r="P1599" s="22" t="str">
        <f>IF(Original!O1599="mÃ¤nnlich","0",IF(Original!O1599="weiblich","1",""))</f>
        <v>0</v>
      </c>
      <c r="Q1599" s="22">
        <f>IFERROR(INDEX(Alter!$B$1:$B$7,MATCH(LEFT(Original!P1599,5),Alter!$A$1:$A$7,0)),"")</f>
        <v>2</v>
      </c>
      <c r="R1599" s="23">
        <f>IFERROR(INDEX(Abschluss!$B$1:$B$10,MATCH(Original!Q1599,Abschluss!$A$1:$A$10,0)),"")</f>
        <v>7</v>
      </c>
      <c r="S1599" s="23">
        <f>IFERROR(INDEX(Tätigkeit!$B$1:$B$10,MATCH(Original!R1599,Tätigkeit!$A$1:$A$10,0)),"")</f>
        <v>1</v>
      </c>
      <c r="T1599" s="23">
        <f>IFERROR(INDEX(Berufsfeld!$B$1:$B$16,MATCH(Original!S1599,Berufsfeld!$A$1:$A$16,0)),"")</f>
        <v>11</v>
      </c>
      <c r="U1599" s="23">
        <f>IFERROR(INDEX(Studium!$B$1:$B$11,MATCH(Original!T1599,Studium!$A$1:$A$11,0)),"")</f>
        <v>8</v>
      </c>
      <c r="V1599" s="24">
        <f>IFERROR(INDEX(Einkommen!$B$1:$B$17,MATCH(Original!U1599,Einkommen!$A$1:$A$17,0)),"")</f>
        <v>2</v>
      </c>
      <c r="W1599" s="24">
        <f>IF(Original!V1599="","",Original!V1599+1)</f>
        <v>4</v>
      </c>
      <c r="X1599" s="24">
        <f>IF(Original!W1599="","",Original!W1599+1)</f>
        <v>3</v>
      </c>
      <c r="Y1599" s="25">
        <f>IF(Original!X1599="ja",1,IF(Original!X1599="nein",0,""))</f>
        <v>1</v>
      </c>
      <c r="Z1599" s="25">
        <f>IF(Original!Y1599="ja",0,IF(Original!Y1599="nein",1,""))</f>
        <v>0</v>
      </c>
      <c r="AA1599" s="25">
        <f>IF(OR(Original!Z1599="Meine Meinung zu Amazon hat meine Entscheidung im ersten Teil des Fragebogens nicht beeinflusst.",neu!C1599=0),0,IF(AND(Original!Z1599="Ich habe mich wegen meiner Amazon-Vorbehalte im ersten Teil des Fragebogens fÃ¼r das Spenden entschieden.",neu!C1599=1),1,""))</f>
        <v>0</v>
      </c>
      <c r="AB1599" s="19"/>
    </row>
    <row r="1600" spans="1:28" x14ac:dyDescent="0.3">
      <c r="A1600" s="17">
        <f>IF(ISBLANK(Original!C1600),1,0)</f>
        <v>0</v>
      </c>
      <c r="B1600" s="2" t="str">
        <f>MID(Original!D1600,8,1)&amp;MID(Original!F1600,8,1)</f>
        <v>A</v>
      </c>
      <c r="C1600" s="17">
        <f t="shared" si="120"/>
        <v>1</v>
      </c>
      <c r="D1600" s="18">
        <f>Original!G1600+1</f>
        <v>4</v>
      </c>
      <c r="E1600" s="18">
        <f>Original!H1600+1</f>
        <v>6</v>
      </c>
      <c r="F1600" s="18">
        <f>10-Original!I1600+1</f>
        <v>2</v>
      </c>
      <c r="G1600" s="18">
        <f>Original!J1600+1</f>
        <v>7</v>
      </c>
      <c r="H1600" s="18">
        <f>Original!K1600+1</f>
        <v>4</v>
      </c>
      <c r="I1600" s="18">
        <f>10-Original!L1600+1</f>
        <v>4</v>
      </c>
      <c r="J1600" s="4">
        <f t="shared" si="121"/>
        <v>4.5</v>
      </c>
      <c r="K1600" s="18">
        <f>Original!M1600</f>
        <v>7</v>
      </c>
      <c r="L1600" s="20">
        <f>IF(RIGHT(Original!N1600,3)="â‚¬",LEFT(Original!N1600,(LEN(Original!N1600)-3)),Original!N1600)</f>
        <v>50</v>
      </c>
      <c r="M1600" s="21">
        <f t="shared" si="122"/>
        <v>50</v>
      </c>
      <c r="N1600" s="5">
        <f t="shared" si="123"/>
        <v>50</v>
      </c>
      <c r="O1600" s="5">
        <f t="shared" si="124"/>
        <v>50</v>
      </c>
      <c r="P1600" s="22" t="str">
        <f>IF(Original!O1600="mÃ¤nnlich","0",IF(Original!O1600="weiblich","1",""))</f>
        <v>0</v>
      </c>
      <c r="Q1600" s="22">
        <f>IFERROR(INDEX(Alter!$B$1:$B$7,MATCH(LEFT(Original!P1600,5),Alter!$A$1:$A$7,0)),"")</f>
        <v>3</v>
      </c>
      <c r="R1600" s="23">
        <f>IFERROR(INDEX(Abschluss!$B$1:$B$10,MATCH(Original!Q1600,Abschluss!$A$1:$A$10,0)),"")</f>
        <v>8</v>
      </c>
      <c r="S1600" s="23">
        <f>IFERROR(INDEX(Tätigkeit!$B$1:$B$10,MATCH(Original!R1600,Tätigkeit!$A$1:$A$10,0)),"")</f>
        <v>2</v>
      </c>
      <c r="T1600" s="23">
        <f>IFERROR(INDEX(Berufsfeld!$B$1:$B$16,MATCH(Original!S1600,Berufsfeld!$A$1:$A$16,0)),"")</f>
        <v>5</v>
      </c>
      <c r="U1600" s="23" t="str">
        <f>IFERROR(INDEX(Studium!$B$1:$B$11,MATCH(Original!T1600,Studium!$A$1:$A$11,0)),"")</f>
        <v/>
      </c>
      <c r="V1600" s="24">
        <f>IFERROR(INDEX(Einkommen!$B$1:$B$17,MATCH(Original!U1600,Einkommen!$A$1:$A$17,0)),"")</f>
        <v>4</v>
      </c>
      <c r="W1600" s="24">
        <f>IF(Original!V1600="","",Original!V1600+1)</f>
        <v>4</v>
      </c>
      <c r="X1600" s="24">
        <f>IF(Original!W1600="","",Original!W1600+1)</f>
        <v>3</v>
      </c>
      <c r="Y1600" s="25">
        <f>IF(Original!X1600="ja",1,IF(Original!X1600="nein",0,""))</f>
        <v>1</v>
      </c>
      <c r="Z1600" s="25">
        <f>IF(Original!Y1600="ja",0,IF(Original!Y1600="nein",1,""))</f>
        <v>0</v>
      </c>
      <c r="AA1600" s="25">
        <f>IF(OR(Original!Z1600="Meine Meinung zu Amazon hat meine Entscheidung im ersten Teil des Fragebogens nicht beeinflusst.",neu!C1600=0),0,IF(AND(Original!Z1600="Ich habe mich wegen meiner Amazon-Vorbehalte im ersten Teil des Fragebogens fÃ¼r das Spenden entschieden.",neu!C1600=1),1,""))</f>
        <v>0</v>
      </c>
      <c r="AB1600" s="19"/>
    </row>
    <row r="1601" spans="1:28" x14ac:dyDescent="0.3">
      <c r="A1601" s="17">
        <f>IF(ISBLANK(Original!C1601),1,0)</f>
        <v>1</v>
      </c>
      <c r="B1601" s="2" t="str">
        <f>MID(Original!D1601,8,1)&amp;MID(Original!F1601,8,1)</f>
        <v>A</v>
      </c>
      <c r="C1601" s="17">
        <f t="shared" si="120"/>
        <v>1</v>
      </c>
      <c r="D1601" s="18">
        <f>Original!G1601+1</f>
        <v>3</v>
      </c>
      <c r="E1601" s="18">
        <f>Original!H1601+1</f>
        <v>3</v>
      </c>
      <c r="F1601" s="18">
        <f>10-Original!I1601+1</f>
        <v>7</v>
      </c>
      <c r="G1601" s="18">
        <f>Original!J1601+1</f>
        <v>4</v>
      </c>
      <c r="H1601" s="18">
        <f>Original!K1601+1</f>
        <v>1</v>
      </c>
      <c r="I1601" s="18">
        <f>10-Original!L1601+1</f>
        <v>8</v>
      </c>
      <c r="J1601" s="4">
        <f t="shared" si="121"/>
        <v>4.333333333333333</v>
      </c>
      <c r="K1601" s="18">
        <f>Original!M1601</f>
        <v>10</v>
      </c>
      <c r="L1601" s="20" t="str">
        <f>IF(RIGHT(Original!N1601,3)="â‚¬",LEFT(Original!N1601,(LEN(Original!N1601)-3)),Original!N1601)</f>
        <v>1000</v>
      </c>
      <c r="M1601" s="21" t="str">
        <f t="shared" si="122"/>
        <v>1000</v>
      </c>
      <c r="N1601" s="5" t="str">
        <f t="shared" si="123"/>
        <v>1000</v>
      </c>
      <c r="O1601" s="5">
        <f t="shared" si="124"/>
        <v>1000</v>
      </c>
      <c r="P1601" s="22" t="str">
        <f>IF(Original!O1601="mÃ¤nnlich","0",IF(Original!O1601="weiblich","1",""))</f>
        <v>0</v>
      </c>
      <c r="Q1601" s="22">
        <f>IFERROR(INDEX(Alter!$B$1:$B$7,MATCH(LEFT(Original!P1601,5),Alter!$A$1:$A$7,0)),"")</f>
        <v>3</v>
      </c>
      <c r="R1601" s="23">
        <f>IFERROR(INDEX(Abschluss!$B$1:$B$10,MATCH(Original!Q1601,Abschluss!$A$1:$A$10,0)),"")</f>
        <v>8</v>
      </c>
      <c r="S1601" s="23">
        <f>IFERROR(INDEX(Tätigkeit!$B$1:$B$10,MATCH(Original!R1601,Tätigkeit!$A$1:$A$10,0)),"")</f>
        <v>2</v>
      </c>
      <c r="T1601" s="23">
        <f>IFERROR(INDEX(Berufsfeld!$B$1:$B$16,MATCH(Original!S1601,Berufsfeld!$A$1:$A$16,0)),"")</f>
        <v>8</v>
      </c>
      <c r="U1601" s="23">
        <f>IFERROR(INDEX(Studium!$B$1:$B$11,MATCH(Original!T1601,Studium!$A$1:$A$11,0)),"")</f>
        <v>5</v>
      </c>
      <c r="V1601" s="24">
        <f>IFERROR(INDEX(Einkommen!$B$1:$B$17,MATCH(Original!U1601,Einkommen!$A$1:$A$17,0)),"")</f>
        <v>5</v>
      </c>
      <c r="W1601" s="24">
        <f>IF(Original!V1601="","",Original!V1601+1)</f>
        <v>2</v>
      </c>
      <c r="X1601" s="24">
        <f>IF(Original!W1601="","",Original!W1601+1)</f>
        <v>2</v>
      </c>
      <c r="Y1601" s="25">
        <f>IF(Original!X1601="ja",1,IF(Original!X1601="nein",0,""))</f>
        <v>1</v>
      </c>
      <c r="Z1601" s="25">
        <f>IF(Original!Y1601="ja",0,IF(Original!Y1601="nein",1,""))</f>
        <v>0</v>
      </c>
      <c r="AA1601" s="25">
        <f>IF(OR(Original!Z1601="Meine Meinung zu Amazon hat meine Entscheidung im ersten Teil des Fragebogens nicht beeinflusst.",neu!C1601=0),0,IF(AND(Original!Z1601="Ich habe mich wegen meiner Amazon-Vorbehalte im ersten Teil des Fragebogens fÃ¼r das Spenden entschieden.",neu!C1601=1),1,""))</f>
        <v>0</v>
      </c>
      <c r="AB1601" s="19"/>
    </row>
    <row r="1602" spans="1:28" x14ac:dyDescent="0.3">
      <c r="A1602" s="17">
        <f>IF(ISBLANK(Original!C1602),1,0)</f>
        <v>1</v>
      </c>
      <c r="B1602" s="2" t="str">
        <f>MID(Original!D1602,8,1)&amp;MID(Original!F1602,8,1)</f>
        <v>A</v>
      </c>
      <c r="C1602" s="17">
        <f t="shared" si="120"/>
        <v>1</v>
      </c>
      <c r="D1602" s="18">
        <f>Original!G1602+1</f>
        <v>7</v>
      </c>
      <c r="E1602" s="18">
        <f>Original!H1602+1</f>
        <v>8</v>
      </c>
      <c r="F1602" s="18">
        <f>10-Original!I1602+1</f>
        <v>3</v>
      </c>
      <c r="G1602" s="18">
        <f>Original!J1602+1</f>
        <v>4</v>
      </c>
      <c r="H1602" s="18">
        <f>Original!K1602+1</f>
        <v>2</v>
      </c>
      <c r="I1602" s="18">
        <f>10-Original!L1602+1</f>
        <v>5</v>
      </c>
      <c r="J1602" s="4">
        <f t="shared" si="121"/>
        <v>4.833333333333333</v>
      </c>
      <c r="K1602" s="18">
        <f>Original!M1602</f>
        <v>10</v>
      </c>
      <c r="L1602" s="20">
        <f>IF(RIGHT(Original!N1602,3)="â‚¬",LEFT(Original!N1602,(LEN(Original!N1602)-3)),Original!N1602)</f>
        <v>5000</v>
      </c>
      <c r="M1602" s="21">
        <f t="shared" si="122"/>
        <v>5000</v>
      </c>
      <c r="N1602" s="5">
        <v>500</v>
      </c>
      <c r="O1602" s="5">
        <f t="shared" si="124"/>
        <v>500</v>
      </c>
      <c r="P1602" s="22" t="str">
        <f>IF(Original!O1602="mÃ¤nnlich","0",IF(Original!O1602="weiblich","1",""))</f>
        <v>1</v>
      </c>
      <c r="Q1602" s="22">
        <f>IFERROR(INDEX(Alter!$B$1:$B$7,MATCH(LEFT(Original!P1602,5),Alter!$A$1:$A$7,0)),"")</f>
        <v>2</v>
      </c>
      <c r="R1602" s="23">
        <f>IFERROR(INDEX(Abschluss!$B$1:$B$10,MATCH(Original!Q1602,Abschluss!$A$1:$A$10,0)),"")</f>
        <v>4</v>
      </c>
      <c r="S1602" s="23">
        <f>IFERROR(INDEX(Tätigkeit!$B$1:$B$10,MATCH(Original!R1602,Tätigkeit!$A$1:$A$10,0)),"")</f>
        <v>1</v>
      </c>
      <c r="T1602" s="23">
        <f>IFERROR(INDEX(Berufsfeld!$B$1:$B$16,MATCH(Original!S1602,Berufsfeld!$A$1:$A$16,0)),"")</f>
        <v>1</v>
      </c>
      <c r="U1602" s="23">
        <f>IFERROR(INDEX(Studium!$B$1:$B$11,MATCH(Original!T1602,Studium!$A$1:$A$11,0)),"")</f>
        <v>7</v>
      </c>
      <c r="V1602" s="24">
        <f>IFERROR(INDEX(Einkommen!$B$1:$B$17,MATCH(Original!U1602,Einkommen!$A$1:$A$17,0)),"")</f>
        <v>1</v>
      </c>
      <c r="W1602" s="24">
        <f>IF(Original!V1602="","",Original!V1602+1)</f>
        <v>3</v>
      </c>
      <c r="X1602" s="24">
        <f>IF(Original!W1602="","",Original!W1602+1)</f>
        <v>3</v>
      </c>
      <c r="Y1602" s="25">
        <f>IF(Original!X1602="ja",1,IF(Original!X1602="nein",0,""))</f>
        <v>1</v>
      </c>
      <c r="Z1602" s="25">
        <f>IF(Original!Y1602="ja",0,IF(Original!Y1602="nein",1,""))</f>
        <v>0</v>
      </c>
      <c r="AA1602" s="25">
        <f>IF(OR(Original!Z1602="Meine Meinung zu Amazon hat meine Entscheidung im ersten Teil des Fragebogens nicht beeinflusst.",neu!C1602=0),0,IF(AND(Original!Z1602="Ich habe mich wegen meiner Amazon-Vorbehalte im ersten Teil des Fragebogens fÃ¼r das Spenden entschieden.",neu!C1602=1),1,""))</f>
        <v>0</v>
      </c>
      <c r="AB1602" s="19"/>
    </row>
    <row r="1603" spans="1:28" x14ac:dyDescent="0.3">
      <c r="A1603" s="17">
        <f>IF(ISBLANK(Original!C1603),1,0)</f>
        <v>0</v>
      </c>
      <c r="B1603" s="2" t="str">
        <f>MID(Original!D1603,8,1)&amp;MID(Original!F1603,8,1)</f>
        <v>A</v>
      </c>
      <c r="C1603" s="17">
        <f t="shared" ref="C1603:C1666" si="125">IF(B1603="A",1,IF(B1603="B",0,""))</f>
        <v>1</v>
      </c>
      <c r="D1603" s="18">
        <f>Original!G1603+1</f>
        <v>5</v>
      </c>
      <c r="E1603" s="18">
        <f>Original!H1603+1</f>
        <v>5</v>
      </c>
      <c r="F1603" s="18">
        <f>10-Original!I1603+1</f>
        <v>5</v>
      </c>
      <c r="G1603" s="18">
        <f>Original!J1603+1</f>
        <v>4</v>
      </c>
      <c r="H1603" s="18">
        <f>Original!K1603+1</f>
        <v>4</v>
      </c>
      <c r="I1603" s="18">
        <f>10-Original!L1603+1</f>
        <v>4</v>
      </c>
      <c r="J1603" s="4">
        <f t="shared" ref="J1603:J1665" si="126">SUM(D1603:I1603)/6</f>
        <v>4.5</v>
      </c>
      <c r="K1603" s="18">
        <f>Original!M1603</f>
        <v>3</v>
      </c>
      <c r="L1603" s="20">
        <f>IF(RIGHT(Original!N1603,3)="â‚¬",LEFT(Original!N1603,(LEN(Original!N1603)-3)),Original!N1603)</f>
        <v>10</v>
      </c>
      <c r="M1603" s="21">
        <f t="shared" ref="M1603:M1665" si="127">IF(OR(RIGHT(L1603,5)="Euro ",RIGHT(L1603,5)=" Euro"),LEFT(L1603,LEN(L1603)-5),L1603)</f>
        <v>10</v>
      </c>
      <c r="N1603" s="5">
        <f t="shared" ref="N1603:N1665" si="128">M1603</f>
        <v>10</v>
      </c>
      <c r="O1603" s="5">
        <f t="shared" ref="O1603:O1666" si="129">INT($N1603)</f>
        <v>10</v>
      </c>
      <c r="P1603" s="22" t="str">
        <f>IF(Original!O1603="mÃ¤nnlich","0",IF(Original!O1603="weiblich","1",""))</f>
        <v>1</v>
      </c>
      <c r="Q1603" s="22">
        <f>IFERROR(INDEX(Alter!$B$1:$B$7,MATCH(LEFT(Original!P1603,5),Alter!$A$1:$A$7,0)),"")</f>
        <v>3</v>
      </c>
      <c r="R1603" s="23">
        <f>IFERROR(INDEX(Abschluss!$B$1:$B$10,MATCH(Original!Q1603,Abschluss!$A$1:$A$10,0)),"")</f>
        <v>4</v>
      </c>
      <c r="S1603" s="23">
        <f>IFERROR(INDEX(Tätigkeit!$B$1:$B$10,MATCH(Original!R1603,Tätigkeit!$A$1:$A$10,0)),"")</f>
        <v>1</v>
      </c>
      <c r="T1603" s="23">
        <f>IFERROR(INDEX(Berufsfeld!$B$1:$B$16,MATCH(Original!S1603,Berufsfeld!$A$1:$A$16,0)),"")</f>
        <v>1</v>
      </c>
      <c r="U1603" s="23" t="str">
        <f>IFERROR(INDEX(Studium!$B$1:$B$11,MATCH(Original!T1603,Studium!$A$1:$A$11,0)),"")</f>
        <v/>
      </c>
      <c r="V1603" s="24">
        <f>IFERROR(INDEX(Einkommen!$B$1:$B$17,MATCH(Original!U1603,Einkommen!$A$1:$A$17,0)),"")</f>
        <v>1</v>
      </c>
      <c r="W1603" s="24">
        <f>IF(Original!V1603="","",Original!V1603+1)</f>
        <v>2</v>
      </c>
      <c r="X1603" s="24">
        <f>IF(Original!W1603="","",Original!W1603+1)</f>
        <v>2</v>
      </c>
      <c r="Y1603" s="25">
        <f>IF(Original!X1603="ja",1,IF(Original!X1603="nein",0,""))</f>
        <v>1</v>
      </c>
      <c r="Z1603" s="25">
        <f>IF(Original!Y1603="ja",0,IF(Original!Y1603="nein",1,""))</f>
        <v>0</v>
      </c>
      <c r="AA1603" s="25">
        <f>IF(OR(Original!Z1603="Meine Meinung zu Amazon hat meine Entscheidung im ersten Teil des Fragebogens nicht beeinflusst.",neu!C1603=0),0,IF(AND(Original!Z1603="Ich habe mich wegen meiner Amazon-Vorbehalte im ersten Teil des Fragebogens fÃ¼r das Spenden entschieden.",neu!C1603=1),1,""))</f>
        <v>0</v>
      </c>
      <c r="AB1603" s="19"/>
    </row>
    <row r="1604" spans="1:28" x14ac:dyDescent="0.3">
      <c r="A1604" s="17">
        <f>IF(ISBLANK(Original!C1604),1,0)</f>
        <v>0</v>
      </c>
      <c r="B1604" s="2" t="str">
        <f>MID(Original!D1604,8,1)&amp;MID(Original!F1604,8,1)</f>
        <v>A</v>
      </c>
      <c r="C1604" s="17">
        <f t="shared" si="125"/>
        <v>1</v>
      </c>
      <c r="D1604" s="18">
        <f>Original!G1604+1</f>
        <v>7</v>
      </c>
      <c r="E1604" s="18">
        <f>Original!H1604+1</f>
        <v>7</v>
      </c>
      <c r="F1604" s="18">
        <f>10-Original!I1604+1</f>
        <v>3</v>
      </c>
      <c r="G1604" s="18">
        <f>Original!J1604+1</f>
        <v>5</v>
      </c>
      <c r="H1604" s="18">
        <f>Original!K1604+1</f>
        <v>3</v>
      </c>
      <c r="I1604" s="18">
        <f>10-Original!L1604+1</f>
        <v>9</v>
      </c>
      <c r="J1604" s="4">
        <f t="shared" si="126"/>
        <v>5.666666666666667</v>
      </c>
      <c r="K1604" s="18">
        <f>Original!M1604</f>
        <v>10</v>
      </c>
      <c r="L1604" s="20">
        <f>IF(RIGHT(Original!N1604,3)="â‚¬",LEFT(Original!N1604,(LEN(Original!N1604)-3)),Original!N1604)</f>
        <v>150</v>
      </c>
      <c r="M1604" s="21">
        <f t="shared" si="127"/>
        <v>150</v>
      </c>
      <c r="N1604" s="5">
        <f t="shared" si="128"/>
        <v>150</v>
      </c>
      <c r="O1604" s="5">
        <f t="shared" si="129"/>
        <v>150</v>
      </c>
      <c r="P1604" s="22" t="str">
        <f>IF(Original!O1604="mÃ¤nnlich","0",IF(Original!O1604="weiblich","1",""))</f>
        <v>1</v>
      </c>
      <c r="Q1604" s="22">
        <f>IFERROR(INDEX(Alter!$B$1:$B$7,MATCH(LEFT(Original!P1604,5),Alter!$A$1:$A$7,0)),"")</f>
        <v>2</v>
      </c>
      <c r="R1604" s="23">
        <f>IFERROR(INDEX(Abschluss!$B$1:$B$10,MATCH(Original!Q1604,Abschluss!$A$1:$A$10,0)),"")</f>
        <v>4</v>
      </c>
      <c r="S1604" s="23">
        <f>IFERROR(INDEX(Tätigkeit!$B$1:$B$10,MATCH(Original!R1604,Tätigkeit!$A$1:$A$10,0)),"")</f>
        <v>1</v>
      </c>
      <c r="T1604" s="23">
        <f>IFERROR(INDEX(Berufsfeld!$B$1:$B$16,MATCH(Original!S1604,Berufsfeld!$A$1:$A$16,0)),"")</f>
        <v>4</v>
      </c>
      <c r="U1604" s="23">
        <f>IFERROR(INDEX(Studium!$B$1:$B$11,MATCH(Original!T1604,Studium!$A$1:$A$11,0)),"")</f>
        <v>5</v>
      </c>
      <c r="V1604" s="24">
        <f>IFERROR(INDEX(Einkommen!$B$1:$B$17,MATCH(Original!U1604,Einkommen!$A$1:$A$17,0)),"")</f>
        <v>1</v>
      </c>
      <c r="W1604" s="24">
        <f>IF(Original!V1604="","",Original!V1604+1)</f>
        <v>3</v>
      </c>
      <c r="X1604" s="24">
        <f>IF(Original!W1604="","",Original!W1604+1)</f>
        <v>4</v>
      </c>
      <c r="Y1604" s="25">
        <f>IF(Original!X1604="ja",1,IF(Original!X1604="nein",0,""))</f>
        <v>1</v>
      </c>
      <c r="Z1604" s="25">
        <f>IF(Original!Y1604="ja",0,IF(Original!Y1604="nein",1,""))</f>
        <v>0</v>
      </c>
      <c r="AA1604" s="25">
        <f>IF(OR(Original!Z1604="Meine Meinung zu Amazon hat meine Entscheidung im ersten Teil des Fragebogens nicht beeinflusst.",neu!C1604=0),0,IF(AND(Original!Z1604="Ich habe mich wegen meiner Amazon-Vorbehalte im ersten Teil des Fragebogens fÃ¼r das Spenden entschieden.",neu!C1604=1),1,""))</f>
        <v>0</v>
      </c>
      <c r="AB1604" s="19"/>
    </row>
    <row r="1605" spans="1:28" x14ac:dyDescent="0.3">
      <c r="A1605" s="17">
        <f>IF(ISBLANK(Original!C1605),1,0)</f>
        <v>0</v>
      </c>
      <c r="B1605" s="2" t="str">
        <f>MID(Original!D1605,8,1)&amp;MID(Original!F1605,8,1)</f>
        <v>A</v>
      </c>
      <c r="C1605" s="17">
        <f t="shared" si="125"/>
        <v>1</v>
      </c>
      <c r="D1605" s="18">
        <f>Original!G1605+1</f>
        <v>3</v>
      </c>
      <c r="E1605" s="18">
        <f>Original!H1605+1</f>
        <v>2</v>
      </c>
      <c r="F1605" s="18">
        <f>10-Original!I1605+1</f>
        <v>9</v>
      </c>
      <c r="G1605" s="18">
        <f>Original!J1605+1</f>
        <v>3</v>
      </c>
      <c r="H1605" s="18">
        <f>Original!K1605+1</f>
        <v>1</v>
      </c>
      <c r="I1605" s="18">
        <f>10-Original!L1605+1</f>
        <v>3</v>
      </c>
      <c r="J1605" s="4">
        <f t="shared" si="126"/>
        <v>3.5</v>
      </c>
      <c r="K1605" s="18">
        <f>Original!M1605</f>
        <v>8</v>
      </c>
      <c r="L1605" s="20" t="str">
        <f>IF(RIGHT(Original!N1605,3)="â‚¬",LEFT(Original!N1605,(LEN(Original!N1605)-3)),Original!N1605)</f>
        <v>100</v>
      </c>
      <c r="M1605" s="21" t="str">
        <f t="shared" si="127"/>
        <v>100</v>
      </c>
      <c r="N1605" s="5" t="str">
        <f t="shared" si="128"/>
        <v>100</v>
      </c>
      <c r="O1605" s="5">
        <f t="shared" si="129"/>
        <v>100</v>
      </c>
      <c r="P1605" s="22" t="str">
        <f>IF(Original!O1605="mÃ¤nnlich","0",IF(Original!O1605="weiblich","1",""))</f>
        <v>0</v>
      </c>
      <c r="Q1605" s="22">
        <f>IFERROR(INDEX(Alter!$B$1:$B$7,MATCH(LEFT(Original!P1605,5),Alter!$A$1:$A$7,0)),"")</f>
        <v>2</v>
      </c>
      <c r="R1605" s="23">
        <f>IFERROR(INDEX(Abschluss!$B$1:$B$10,MATCH(Original!Q1605,Abschluss!$A$1:$A$10,0)),"")</f>
        <v>4</v>
      </c>
      <c r="S1605" s="23">
        <f>IFERROR(INDEX(Tätigkeit!$B$1:$B$10,MATCH(Original!R1605,Tätigkeit!$A$1:$A$10,0)),"")</f>
        <v>1</v>
      </c>
      <c r="T1605" s="23">
        <f>IFERROR(INDEX(Berufsfeld!$B$1:$B$16,MATCH(Original!S1605,Berufsfeld!$A$1:$A$16,0)),"")</f>
        <v>7</v>
      </c>
      <c r="U1605" s="23">
        <f>IFERROR(INDEX(Studium!$B$1:$B$11,MATCH(Original!T1605,Studium!$A$1:$A$11,0)),"")</f>
        <v>5</v>
      </c>
      <c r="V1605" s="24">
        <f>IFERROR(INDEX(Einkommen!$B$1:$B$17,MATCH(Original!U1605,Einkommen!$A$1:$A$17,0)),"")</f>
        <v>3</v>
      </c>
      <c r="W1605" s="24">
        <f>IF(Original!V1605="","",Original!V1605+1)</f>
        <v>2</v>
      </c>
      <c r="X1605" s="24">
        <f>IF(Original!W1605="","",Original!W1605+1)</f>
        <v>2</v>
      </c>
      <c r="Y1605" s="25">
        <f>IF(Original!X1605="ja",1,IF(Original!X1605="nein",0,""))</f>
        <v>1</v>
      </c>
      <c r="Z1605" s="25">
        <f>IF(Original!Y1605="ja",0,IF(Original!Y1605="nein",1,""))</f>
        <v>0</v>
      </c>
      <c r="AA1605" s="25">
        <f>IF(OR(Original!Z1605="Meine Meinung zu Amazon hat meine Entscheidung im ersten Teil des Fragebogens nicht beeinflusst.",neu!C1605=0),0,IF(AND(Original!Z1605="Ich habe mich wegen meiner Amazon-Vorbehalte im ersten Teil des Fragebogens fÃ¼r das Spenden entschieden.",neu!C1605=1),1,""))</f>
        <v>1</v>
      </c>
      <c r="AB1605" s="19"/>
    </row>
    <row r="1606" spans="1:28" x14ac:dyDescent="0.3">
      <c r="A1606" s="17">
        <f>IF(ISBLANK(Original!C1606),1,0)</f>
        <v>0</v>
      </c>
      <c r="B1606" s="2" t="str">
        <f>MID(Original!D1606,8,1)&amp;MID(Original!F1606,8,1)</f>
        <v>A</v>
      </c>
      <c r="C1606" s="17">
        <f t="shared" si="125"/>
        <v>1</v>
      </c>
      <c r="D1606" s="18">
        <f>Original!G1606+1</f>
        <v>2</v>
      </c>
      <c r="E1606" s="18">
        <f>Original!H1606+1</f>
        <v>2</v>
      </c>
      <c r="F1606" s="18">
        <f>10-Original!I1606+1</f>
        <v>4</v>
      </c>
      <c r="G1606" s="18">
        <f>Original!J1606+1</f>
        <v>2</v>
      </c>
      <c r="H1606" s="18">
        <f>Original!K1606+1</f>
        <v>1</v>
      </c>
      <c r="I1606" s="18">
        <f>10-Original!L1606+1</f>
        <v>3</v>
      </c>
      <c r="J1606" s="4">
        <f t="shared" si="126"/>
        <v>2.3333333333333335</v>
      </c>
      <c r="K1606" s="18">
        <f>Original!M1606</f>
        <v>5</v>
      </c>
      <c r="L1606" s="20">
        <f>IF(RIGHT(Original!N1606,3)="â‚¬",LEFT(Original!N1606,(LEN(Original!N1606)-3)),Original!N1606)</f>
        <v>200</v>
      </c>
      <c r="M1606" s="21">
        <f t="shared" si="127"/>
        <v>200</v>
      </c>
      <c r="N1606" s="5">
        <f t="shared" si="128"/>
        <v>200</v>
      </c>
      <c r="O1606" s="5">
        <f t="shared" si="129"/>
        <v>200</v>
      </c>
      <c r="P1606" s="22" t="str">
        <f>IF(Original!O1606="mÃ¤nnlich","0",IF(Original!O1606="weiblich","1",""))</f>
        <v>0</v>
      </c>
      <c r="Q1606" s="22">
        <f>IFERROR(INDEX(Alter!$B$1:$B$7,MATCH(LEFT(Original!P1606,5),Alter!$A$1:$A$7,0)),"")</f>
        <v>2</v>
      </c>
      <c r="R1606" s="23">
        <f>IFERROR(INDEX(Abschluss!$B$1:$B$10,MATCH(Original!Q1606,Abschluss!$A$1:$A$10,0)),"")</f>
        <v>4</v>
      </c>
      <c r="S1606" s="23">
        <f>IFERROR(INDEX(Tätigkeit!$B$1:$B$10,MATCH(Original!R1606,Tätigkeit!$A$1:$A$10,0)),"")</f>
        <v>1</v>
      </c>
      <c r="T1606" s="23">
        <f>IFERROR(INDEX(Berufsfeld!$B$1:$B$16,MATCH(Original!S1606,Berufsfeld!$A$1:$A$16,0)),"")</f>
        <v>8</v>
      </c>
      <c r="U1606" s="23">
        <f>IFERROR(INDEX(Studium!$B$1:$B$11,MATCH(Original!T1606,Studium!$A$1:$A$11,0)),"")</f>
        <v>5</v>
      </c>
      <c r="V1606" s="24">
        <f>IFERROR(INDEX(Einkommen!$B$1:$B$17,MATCH(Original!U1606,Einkommen!$A$1:$A$17,0)),"")</f>
        <v>1</v>
      </c>
      <c r="W1606" s="24">
        <f>IF(Original!V1606="","",Original!V1606+1)</f>
        <v>3</v>
      </c>
      <c r="X1606" s="24">
        <f>IF(Original!W1606="","",Original!W1606+1)</f>
        <v>2</v>
      </c>
      <c r="Y1606" s="25">
        <f>IF(Original!X1606="ja",1,IF(Original!X1606="nein",0,""))</f>
        <v>0</v>
      </c>
      <c r="Z1606" s="25">
        <f>IF(Original!Y1606="ja",0,IF(Original!Y1606="nein",1,""))</f>
        <v>0</v>
      </c>
      <c r="AA1606" s="25">
        <f>IF(OR(Original!Z1606="Meine Meinung zu Amazon hat meine Entscheidung im ersten Teil des Fragebogens nicht beeinflusst.",neu!C1606=0),0,IF(AND(Original!Z1606="Ich habe mich wegen meiner Amazon-Vorbehalte im ersten Teil des Fragebogens fÃ¼r das Spenden entschieden.",neu!C1606=1),1,""))</f>
        <v>0</v>
      </c>
      <c r="AB1606" s="19"/>
    </row>
    <row r="1607" spans="1:28" x14ac:dyDescent="0.3">
      <c r="A1607" s="17">
        <f>IF(ISBLANK(Original!C1607),1,0)</f>
        <v>0</v>
      </c>
      <c r="B1607" s="2" t="str">
        <f>MID(Original!D1607,8,1)&amp;MID(Original!F1607,8,1)</f>
        <v>A</v>
      </c>
      <c r="C1607" s="17">
        <f t="shared" si="125"/>
        <v>1</v>
      </c>
      <c r="D1607" s="18">
        <f>Original!G1607+1</f>
        <v>1</v>
      </c>
      <c r="E1607" s="18">
        <f>Original!H1607+1</f>
        <v>1</v>
      </c>
      <c r="F1607" s="18">
        <f>10-Original!I1607+1</f>
        <v>2</v>
      </c>
      <c r="G1607" s="18">
        <f>Original!J1607+1</f>
        <v>1</v>
      </c>
      <c r="H1607" s="18">
        <f>Original!K1607+1</f>
        <v>5</v>
      </c>
      <c r="I1607" s="18">
        <f>10-Original!L1607+1</f>
        <v>1</v>
      </c>
      <c r="J1607" s="4">
        <f t="shared" si="126"/>
        <v>1.8333333333333333</v>
      </c>
      <c r="K1607" s="18">
        <f>Original!M1607</f>
        <v>8</v>
      </c>
      <c r="L1607" s="20">
        <f>IF(RIGHT(Original!N1607,3)="â‚¬",LEFT(Original!N1607,(LEN(Original!N1607)-3)),Original!N1607)</f>
        <v>200</v>
      </c>
      <c r="M1607" s="21">
        <f t="shared" si="127"/>
        <v>200</v>
      </c>
      <c r="N1607" s="5">
        <f t="shared" si="128"/>
        <v>200</v>
      </c>
      <c r="O1607" s="5">
        <f t="shared" si="129"/>
        <v>200</v>
      </c>
      <c r="P1607" s="22" t="str">
        <f>IF(Original!O1607="mÃ¤nnlich","0",IF(Original!O1607="weiblich","1",""))</f>
        <v>1</v>
      </c>
      <c r="Q1607" s="22">
        <f>IFERROR(INDEX(Alter!$B$1:$B$7,MATCH(LEFT(Original!P1607,5),Alter!$A$1:$A$7,0)),"")</f>
        <v>3</v>
      </c>
      <c r="R1607" s="23">
        <f>IFERROR(INDEX(Abschluss!$B$1:$B$10,MATCH(Original!Q1607,Abschluss!$A$1:$A$10,0)),"")</f>
        <v>8</v>
      </c>
      <c r="S1607" s="23">
        <f>IFERROR(INDEX(Tätigkeit!$B$1:$B$10,MATCH(Original!R1607,Tätigkeit!$A$1:$A$10,0)),"")</f>
        <v>2</v>
      </c>
      <c r="T1607" s="23">
        <f>IFERROR(INDEX(Berufsfeld!$B$1:$B$16,MATCH(Original!S1607,Berufsfeld!$A$1:$A$16,0)),"")</f>
        <v>11</v>
      </c>
      <c r="U1607" s="23">
        <f>IFERROR(INDEX(Studium!$B$1:$B$11,MATCH(Original!T1607,Studium!$A$1:$A$11,0)),"")</f>
        <v>4</v>
      </c>
      <c r="V1607" s="24">
        <f>IFERROR(INDEX(Einkommen!$B$1:$B$17,MATCH(Original!U1607,Einkommen!$A$1:$A$17,0)),"")</f>
        <v>3</v>
      </c>
      <c r="W1607" s="24">
        <f>IF(Original!V1607="","",Original!V1607+1)</f>
        <v>1</v>
      </c>
      <c r="X1607" s="24">
        <f>IF(Original!W1607="","",Original!W1607+1)</f>
        <v>2</v>
      </c>
      <c r="Y1607" s="25">
        <f>IF(Original!X1607="ja",1,IF(Original!X1607="nein",0,""))</f>
        <v>1</v>
      </c>
      <c r="Z1607" s="25">
        <f>IF(Original!Y1607="ja",0,IF(Original!Y1607="nein",1,""))</f>
        <v>0</v>
      </c>
      <c r="AA1607" s="25">
        <f>IF(OR(Original!Z1607="Meine Meinung zu Amazon hat meine Entscheidung im ersten Teil des Fragebogens nicht beeinflusst.",neu!C1607=0),0,IF(AND(Original!Z1607="Ich habe mich wegen meiner Amazon-Vorbehalte im ersten Teil des Fragebogens fÃ¼r das Spenden entschieden.",neu!C1607=1),1,""))</f>
        <v>0</v>
      </c>
      <c r="AB1607" s="19"/>
    </row>
    <row r="1608" spans="1:28" x14ac:dyDescent="0.3">
      <c r="A1608" s="17">
        <f>IF(ISBLANK(Original!C1608),1,0)</f>
        <v>0</v>
      </c>
      <c r="B1608" s="2" t="str">
        <f>MID(Original!D1608,8,1)&amp;MID(Original!F1608,8,1)</f>
        <v>A</v>
      </c>
      <c r="C1608" s="17">
        <f t="shared" si="125"/>
        <v>1</v>
      </c>
      <c r="D1608" s="18">
        <f>Original!G1608+1</f>
        <v>6</v>
      </c>
      <c r="E1608" s="18">
        <f>Original!H1608+1</f>
        <v>7</v>
      </c>
      <c r="F1608" s="18">
        <f>10-Original!I1608+1</f>
        <v>5</v>
      </c>
      <c r="G1608" s="18">
        <f>Original!J1608+1</f>
        <v>5</v>
      </c>
      <c r="H1608" s="18">
        <f>Original!K1608+1</f>
        <v>4</v>
      </c>
      <c r="I1608" s="18">
        <f>10-Original!L1608+1</f>
        <v>5</v>
      </c>
      <c r="J1608" s="4">
        <f t="shared" si="126"/>
        <v>5.333333333333333</v>
      </c>
      <c r="K1608" s="18">
        <f>Original!M1608</f>
        <v>10</v>
      </c>
      <c r="L1608" s="20">
        <f>IF(RIGHT(Original!N1608,3)="â‚¬",LEFT(Original!N1608,(LEN(Original!N1608)-3)),Original!N1608)</f>
        <v>100</v>
      </c>
      <c r="M1608" s="21">
        <f t="shared" si="127"/>
        <v>100</v>
      </c>
      <c r="N1608" s="5">
        <f t="shared" si="128"/>
        <v>100</v>
      </c>
      <c r="O1608" s="5">
        <f t="shared" si="129"/>
        <v>100</v>
      </c>
      <c r="P1608" s="22" t="str">
        <f>IF(Original!O1608="mÃ¤nnlich","0",IF(Original!O1608="weiblich","1",""))</f>
        <v>1</v>
      </c>
      <c r="Q1608" s="22">
        <f>IFERROR(INDEX(Alter!$B$1:$B$7,MATCH(LEFT(Original!P1608,5),Alter!$A$1:$A$7,0)),"")</f>
        <v>2</v>
      </c>
      <c r="R1608" s="23">
        <f>IFERROR(INDEX(Abschluss!$B$1:$B$10,MATCH(Original!Q1608,Abschluss!$A$1:$A$10,0)),"")</f>
        <v>4</v>
      </c>
      <c r="S1608" s="23">
        <f>IFERROR(INDEX(Tätigkeit!$B$1:$B$10,MATCH(Original!R1608,Tätigkeit!$A$1:$A$10,0)),"")</f>
        <v>1</v>
      </c>
      <c r="T1608" s="23">
        <f>IFERROR(INDEX(Berufsfeld!$B$1:$B$16,MATCH(Original!S1608,Berufsfeld!$A$1:$A$16,0)),"")</f>
        <v>6</v>
      </c>
      <c r="U1608" s="23">
        <f>IFERROR(INDEX(Studium!$B$1:$B$11,MATCH(Original!T1608,Studium!$A$1:$A$11,0)),"")</f>
        <v>9</v>
      </c>
      <c r="V1608" s="24">
        <f>IFERROR(INDEX(Einkommen!$B$1:$B$17,MATCH(Original!U1608,Einkommen!$A$1:$A$17,0)),"")</f>
        <v>2</v>
      </c>
      <c r="W1608" s="24">
        <f>IF(Original!V1608="","",Original!V1608+1)</f>
        <v>5</v>
      </c>
      <c r="X1608" s="24">
        <f>IF(Original!W1608="","",Original!W1608+1)</f>
        <v>3</v>
      </c>
      <c r="Y1608" s="25">
        <f>IF(Original!X1608="ja",1,IF(Original!X1608="nein",0,""))</f>
        <v>1</v>
      </c>
      <c r="Z1608" s="25">
        <f>IF(Original!Y1608="ja",0,IF(Original!Y1608="nein",1,""))</f>
        <v>0</v>
      </c>
      <c r="AA1608" s="25">
        <f>IF(OR(Original!Z1608="Meine Meinung zu Amazon hat meine Entscheidung im ersten Teil des Fragebogens nicht beeinflusst.",neu!C1608=0),0,IF(AND(Original!Z1608="Ich habe mich wegen meiner Amazon-Vorbehalte im ersten Teil des Fragebogens fÃ¼r das Spenden entschieden.",neu!C1608=1),1,""))</f>
        <v>0</v>
      </c>
      <c r="AB1608" s="19"/>
    </row>
    <row r="1609" spans="1:28" x14ac:dyDescent="0.3">
      <c r="A1609" s="17">
        <f>IF(ISBLANK(Original!C1609),1,0)</f>
        <v>0</v>
      </c>
      <c r="B1609" s="2" t="str">
        <f>MID(Original!D1609,8,1)&amp;MID(Original!F1609,8,1)</f>
        <v>A</v>
      </c>
      <c r="C1609" s="17">
        <f t="shared" si="125"/>
        <v>1</v>
      </c>
      <c r="D1609" s="18">
        <f>Original!G1609+1</f>
        <v>3</v>
      </c>
      <c r="E1609" s="18">
        <f>Original!H1609+1</f>
        <v>2</v>
      </c>
      <c r="F1609" s="18">
        <f>10-Original!I1609+1</f>
        <v>11</v>
      </c>
      <c r="G1609" s="18">
        <f>Original!J1609+1</f>
        <v>3</v>
      </c>
      <c r="H1609" s="18">
        <f>Original!K1609+1</f>
        <v>1</v>
      </c>
      <c r="I1609" s="18">
        <f>10-Original!L1609+1</f>
        <v>1</v>
      </c>
      <c r="J1609" s="4">
        <f t="shared" si="126"/>
        <v>3.5</v>
      </c>
      <c r="K1609" s="18">
        <f>Original!M1609</f>
        <v>6</v>
      </c>
      <c r="L1609" s="20">
        <f>IF(RIGHT(Original!N1609,3)="â‚¬",LEFT(Original!N1609,(LEN(Original!N1609)-3)),Original!N1609)</f>
        <v>100</v>
      </c>
      <c r="M1609" s="21">
        <f t="shared" si="127"/>
        <v>100</v>
      </c>
      <c r="N1609" s="5">
        <f t="shared" si="128"/>
        <v>100</v>
      </c>
      <c r="O1609" s="5">
        <f t="shared" si="129"/>
        <v>100</v>
      </c>
      <c r="P1609" s="22" t="str">
        <f>IF(Original!O1609="mÃ¤nnlich","0",IF(Original!O1609="weiblich","1",""))</f>
        <v>0</v>
      </c>
      <c r="Q1609" s="22">
        <f>IFERROR(INDEX(Alter!$B$1:$B$7,MATCH(LEFT(Original!P1609,5),Alter!$A$1:$A$7,0)),"")</f>
        <v>2</v>
      </c>
      <c r="R1609" s="23">
        <f>IFERROR(INDEX(Abschluss!$B$1:$B$10,MATCH(Original!Q1609,Abschluss!$A$1:$A$10,0)),"")</f>
        <v>7</v>
      </c>
      <c r="S1609" s="23">
        <f>IFERROR(INDEX(Tätigkeit!$B$1:$B$10,MATCH(Original!R1609,Tätigkeit!$A$1:$A$10,0)),"")</f>
        <v>1</v>
      </c>
      <c r="T1609" s="23">
        <f>IFERROR(INDEX(Berufsfeld!$B$1:$B$16,MATCH(Original!S1609,Berufsfeld!$A$1:$A$16,0)),"")</f>
        <v>6</v>
      </c>
      <c r="U1609" s="23">
        <f>IFERROR(INDEX(Studium!$B$1:$B$11,MATCH(Original!T1609,Studium!$A$1:$A$11,0)),"")</f>
        <v>9</v>
      </c>
      <c r="V1609" s="24">
        <f>IFERROR(INDEX(Einkommen!$B$1:$B$17,MATCH(Original!U1609,Einkommen!$A$1:$A$17,0)),"")</f>
        <v>2</v>
      </c>
      <c r="W1609" s="24">
        <f>IF(Original!V1609="","",Original!V1609+1)</f>
        <v>4</v>
      </c>
      <c r="X1609" s="24">
        <f>IF(Original!W1609="","",Original!W1609+1)</f>
        <v>3</v>
      </c>
      <c r="Y1609" s="25">
        <f>IF(Original!X1609="ja",1,IF(Original!X1609="nein",0,""))</f>
        <v>1</v>
      </c>
      <c r="Z1609" s="25">
        <f>IF(Original!Y1609="ja",0,IF(Original!Y1609="nein",1,""))</f>
        <v>0</v>
      </c>
      <c r="AA1609" s="25">
        <f>IF(OR(Original!Z1609="Meine Meinung zu Amazon hat meine Entscheidung im ersten Teil des Fragebogens nicht beeinflusst.",neu!C1609=0),0,IF(AND(Original!Z1609="Ich habe mich wegen meiner Amazon-Vorbehalte im ersten Teil des Fragebogens fÃ¼r das Spenden entschieden.",neu!C1609=1),1,""))</f>
        <v>0</v>
      </c>
      <c r="AB1609" s="19"/>
    </row>
    <row r="1610" spans="1:28" x14ac:dyDescent="0.3">
      <c r="A1610" s="17">
        <f>IF(ISBLANK(Original!C1610),1,0)</f>
        <v>0</v>
      </c>
      <c r="B1610" s="2" t="str">
        <f>MID(Original!D1610,8,1)&amp;MID(Original!F1610,8,1)</f>
        <v>A</v>
      </c>
      <c r="C1610" s="17">
        <f t="shared" si="125"/>
        <v>1</v>
      </c>
      <c r="D1610" s="18">
        <f>Original!G1610+1</f>
        <v>6</v>
      </c>
      <c r="E1610" s="18">
        <f>Original!H1610+1</f>
        <v>5</v>
      </c>
      <c r="F1610" s="18">
        <f>10-Original!I1610+1</f>
        <v>3</v>
      </c>
      <c r="G1610" s="18">
        <f>Original!J1610+1</f>
        <v>4</v>
      </c>
      <c r="H1610" s="18">
        <f>Original!K1610+1</f>
        <v>4</v>
      </c>
      <c r="I1610" s="18">
        <f>10-Original!L1610+1</f>
        <v>4</v>
      </c>
      <c r="J1610" s="4">
        <f t="shared" si="126"/>
        <v>4.333333333333333</v>
      </c>
      <c r="K1610" s="18">
        <f>Original!M1610</f>
        <v>8</v>
      </c>
      <c r="L1610" s="20">
        <f>IF(RIGHT(Original!N1610,3)="â‚¬",LEFT(Original!N1610,(LEN(Original!N1610)-3)),Original!N1610)</f>
        <v>100</v>
      </c>
      <c r="M1610" s="21">
        <f t="shared" si="127"/>
        <v>100</v>
      </c>
      <c r="N1610" s="5">
        <f t="shared" si="128"/>
        <v>100</v>
      </c>
      <c r="O1610" s="5">
        <f t="shared" si="129"/>
        <v>100</v>
      </c>
      <c r="P1610" s="22" t="str">
        <f>IF(Original!O1610="mÃ¤nnlich","0",IF(Original!O1610="weiblich","1",""))</f>
        <v>1</v>
      </c>
      <c r="Q1610" s="22">
        <f>IFERROR(INDEX(Alter!$B$1:$B$7,MATCH(LEFT(Original!P1610,5),Alter!$A$1:$A$7,0)),"")</f>
        <v>3</v>
      </c>
      <c r="R1610" s="23">
        <f>IFERROR(INDEX(Abschluss!$B$1:$B$10,MATCH(Original!Q1610,Abschluss!$A$1:$A$10,0)),"")</f>
        <v>8</v>
      </c>
      <c r="S1610" s="23">
        <f>IFERROR(INDEX(Tätigkeit!$B$1:$B$10,MATCH(Original!R1610,Tätigkeit!$A$1:$A$10,0)),"")</f>
        <v>2</v>
      </c>
      <c r="T1610" s="23">
        <f>IFERROR(INDEX(Berufsfeld!$B$1:$B$16,MATCH(Original!S1610,Berufsfeld!$A$1:$A$16,0)),"")</f>
        <v>4</v>
      </c>
      <c r="U1610" s="23">
        <f>IFERROR(INDEX(Studium!$B$1:$B$11,MATCH(Original!T1610,Studium!$A$1:$A$11,0)),"")</f>
        <v>1</v>
      </c>
      <c r="V1610" s="24">
        <f>IFERROR(INDEX(Einkommen!$B$1:$B$17,MATCH(Original!U1610,Einkommen!$A$1:$A$17,0)),"")</f>
        <v>3</v>
      </c>
      <c r="W1610" s="24">
        <f>IF(Original!V1610="","",Original!V1610+1)</f>
        <v>2</v>
      </c>
      <c r="X1610" s="24">
        <f>IF(Original!W1610="","",Original!W1610+1)</f>
        <v>3</v>
      </c>
      <c r="Y1610" s="25">
        <f>IF(Original!X1610="ja",1,IF(Original!X1610="nein",0,""))</f>
        <v>1</v>
      </c>
      <c r="Z1610" s="25">
        <f>IF(Original!Y1610="ja",0,IF(Original!Y1610="nein",1,""))</f>
        <v>0</v>
      </c>
      <c r="AA1610" s="25">
        <f>IF(OR(Original!Z1610="Meine Meinung zu Amazon hat meine Entscheidung im ersten Teil des Fragebogens nicht beeinflusst.",neu!C1610=0),0,IF(AND(Original!Z1610="Ich habe mich wegen meiner Amazon-Vorbehalte im ersten Teil des Fragebogens fÃ¼r das Spenden entschieden.",neu!C1610=1),1,""))</f>
        <v>0</v>
      </c>
      <c r="AB1610" s="19"/>
    </row>
    <row r="1611" spans="1:28" x14ac:dyDescent="0.3">
      <c r="A1611" s="17">
        <f>IF(ISBLANK(Original!C1611),1,0)</f>
        <v>0</v>
      </c>
      <c r="B1611" s="2" t="str">
        <f>MID(Original!D1611,8,1)&amp;MID(Original!F1611,8,1)</f>
        <v>A</v>
      </c>
      <c r="C1611" s="17">
        <f t="shared" si="125"/>
        <v>1</v>
      </c>
      <c r="D1611" s="18">
        <f>Original!G1611+1</f>
        <v>5</v>
      </c>
      <c r="E1611" s="18">
        <f>Original!H1611+1</f>
        <v>3</v>
      </c>
      <c r="F1611" s="18">
        <f>10-Original!I1611+1</f>
        <v>1</v>
      </c>
      <c r="G1611" s="18">
        <f>Original!J1611+1</f>
        <v>6</v>
      </c>
      <c r="H1611" s="18">
        <f>Original!K1611+1</f>
        <v>1</v>
      </c>
      <c r="I1611" s="18">
        <f>10-Original!L1611+1</f>
        <v>4</v>
      </c>
      <c r="J1611" s="4">
        <f t="shared" si="126"/>
        <v>3.3333333333333335</v>
      </c>
      <c r="K1611" s="18">
        <f>Original!M1611</f>
        <v>6</v>
      </c>
      <c r="L1611" s="20">
        <f>IF(RIGHT(Original!N1611,3)="â‚¬",LEFT(Original!N1611,(LEN(Original!N1611)-3)),Original!N1611)</f>
        <v>300</v>
      </c>
      <c r="M1611" s="21">
        <f t="shared" si="127"/>
        <v>300</v>
      </c>
      <c r="N1611" s="5">
        <f t="shared" si="128"/>
        <v>300</v>
      </c>
      <c r="O1611" s="5">
        <f t="shared" si="129"/>
        <v>300</v>
      </c>
      <c r="P1611" s="22" t="str">
        <f>IF(Original!O1611="mÃ¤nnlich","0",IF(Original!O1611="weiblich","1",""))</f>
        <v>1</v>
      </c>
      <c r="Q1611" s="22">
        <f>IFERROR(INDEX(Alter!$B$1:$B$7,MATCH(LEFT(Original!P1611,5),Alter!$A$1:$A$7,0)),"")</f>
        <v>2</v>
      </c>
      <c r="R1611" s="23">
        <f>IFERROR(INDEX(Abschluss!$B$1:$B$10,MATCH(Original!Q1611,Abschluss!$A$1:$A$10,0)),"")</f>
        <v>4</v>
      </c>
      <c r="S1611" s="23">
        <f>IFERROR(INDEX(Tätigkeit!$B$1:$B$10,MATCH(Original!R1611,Tätigkeit!$A$1:$A$10,0)),"")</f>
        <v>1</v>
      </c>
      <c r="T1611" s="23">
        <f>IFERROR(INDEX(Berufsfeld!$B$1:$B$16,MATCH(Original!S1611,Berufsfeld!$A$1:$A$16,0)),"")</f>
        <v>4</v>
      </c>
      <c r="U1611" s="23">
        <f>IFERROR(INDEX(Studium!$B$1:$B$11,MATCH(Original!T1611,Studium!$A$1:$A$11,0)),"")</f>
        <v>5</v>
      </c>
      <c r="V1611" s="24">
        <f>IFERROR(INDEX(Einkommen!$B$1:$B$17,MATCH(Original!U1611,Einkommen!$A$1:$A$17,0)),"")</f>
        <v>2</v>
      </c>
      <c r="W1611" s="24">
        <f>IF(Original!V1611="","",Original!V1611+1)</f>
        <v>5</v>
      </c>
      <c r="X1611" s="24">
        <f>IF(Original!W1611="","",Original!W1611+1)</f>
        <v>4</v>
      </c>
      <c r="Y1611" s="25">
        <f>IF(Original!X1611="ja",1,IF(Original!X1611="nein",0,""))</f>
        <v>0</v>
      </c>
      <c r="Z1611" s="25">
        <f>IF(Original!Y1611="ja",0,IF(Original!Y1611="nein",1,""))</f>
        <v>0</v>
      </c>
      <c r="AA1611" s="25">
        <f>IF(OR(Original!Z1611="Meine Meinung zu Amazon hat meine Entscheidung im ersten Teil des Fragebogens nicht beeinflusst.",neu!C1611=0),0,IF(AND(Original!Z1611="Ich habe mich wegen meiner Amazon-Vorbehalte im ersten Teil des Fragebogens fÃ¼r das Spenden entschieden.",neu!C1611=1),1,""))</f>
        <v>0</v>
      </c>
      <c r="AB1611" s="19"/>
    </row>
    <row r="1612" spans="1:28" x14ac:dyDescent="0.3">
      <c r="A1612" s="17">
        <f>IF(ISBLANK(Original!C1612),1,0)</f>
        <v>0</v>
      </c>
      <c r="B1612" s="2" t="str">
        <f>MID(Original!D1612,8,1)&amp;MID(Original!F1612,8,1)</f>
        <v>A</v>
      </c>
      <c r="C1612" s="17">
        <f t="shared" si="125"/>
        <v>1</v>
      </c>
      <c r="D1612" s="18">
        <f>Original!G1612+1</f>
        <v>9</v>
      </c>
      <c r="E1612" s="18">
        <f>Original!H1612+1</f>
        <v>6</v>
      </c>
      <c r="F1612" s="18">
        <f>10-Original!I1612+1</f>
        <v>7</v>
      </c>
      <c r="G1612" s="18">
        <f>Original!J1612+1</f>
        <v>8</v>
      </c>
      <c r="H1612" s="18">
        <f>Original!K1612+1</f>
        <v>3</v>
      </c>
      <c r="I1612" s="18">
        <f>10-Original!L1612+1</f>
        <v>7</v>
      </c>
      <c r="J1612" s="4">
        <f t="shared" si="126"/>
        <v>6.666666666666667</v>
      </c>
      <c r="K1612" s="18">
        <f>Original!M1612</f>
        <v>10</v>
      </c>
      <c r="L1612" s="20" t="str">
        <f>IF(RIGHT(Original!N1612,3)="â‚¬",LEFT(Original!N1612,(LEN(Original!N1612)-3)),Original!N1612)</f>
        <v>500</v>
      </c>
      <c r="M1612" s="21" t="str">
        <f t="shared" si="127"/>
        <v>500</v>
      </c>
      <c r="N1612" s="5" t="str">
        <f t="shared" si="128"/>
        <v>500</v>
      </c>
      <c r="O1612" s="5">
        <f t="shared" si="129"/>
        <v>500</v>
      </c>
      <c r="P1612" s="22" t="str">
        <f>IF(Original!O1612="mÃ¤nnlich","0",IF(Original!O1612="weiblich","1",""))</f>
        <v>0</v>
      </c>
      <c r="Q1612" s="22">
        <f>IFERROR(INDEX(Alter!$B$1:$B$7,MATCH(LEFT(Original!P1612,5),Alter!$A$1:$A$7,0)),"")</f>
        <v>2</v>
      </c>
      <c r="R1612" s="23">
        <f>IFERROR(INDEX(Abschluss!$B$1:$B$10,MATCH(Original!Q1612,Abschluss!$A$1:$A$10,0)),"")</f>
        <v>4</v>
      </c>
      <c r="S1612" s="23">
        <f>IFERROR(INDEX(Tätigkeit!$B$1:$B$10,MATCH(Original!R1612,Tätigkeit!$A$1:$A$10,0)),"")</f>
        <v>1</v>
      </c>
      <c r="T1612" s="23">
        <f>IFERROR(INDEX(Berufsfeld!$B$1:$B$16,MATCH(Original!S1612,Berufsfeld!$A$1:$A$16,0)),"")</f>
        <v>2</v>
      </c>
      <c r="U1612" s="23">
        <f>IFERROR(INDEX(Studium!$B$1:$B$11,MATCH(Original!T1612,Studium!$A$1:$A$11,0)),"")</f>
        <v>5</v>
      </c>
      <c r="V1612" s="24">
        <f>IFERROR(INDEX(Einkommen!$B$1:$B$17,MATCH(Original!U1612,Einkommen!$A$1:$A$17,0)),"")</f>
        <v>2</v>
      </c>
      <c r="W1612" s="24">
        <f>IF(Original!V1612="","",Original!V1612+1)</f>
        <v>5</v>
      </c>
      <c r="X1612" s="24">
        <f>IF(Original!W1612="","",Original!W1612+1)</f>
        <v>4</v>
      </c>
      <c r="Y1612" s="25">
        <f>IF(Original!X1612="ja",1,IF(Original!X1612="nein",0,""))</f>
        <v>1</v>
      </c>
      <c r="Z1612" s="25">
        <f>IF(Original!Y1612="ja",0,IF(Original!Y1612="nein",1,""))</f>
        <v>0</v>
      </c>
      <c r="AA1612" s="25">
        <f>IF(OR(Original!Z1612="Meine Meinung zu Amazon hat meine Entscheidung im ersten Teil des Fragebogens nicht beeinflusst.",neu!C1612=0),0,IF(AND(Original!Z1612="Ich habe mich wegen meiner Amazon-Vorbehalte im ersten Teil des Fragebogens fÃ¼r das Spenden entschieden.",neu!C1612=1),1,""))</f>
        <v>0</v>
      </c>
      <c r="AB1612" s="19"/>
    </row>
    <row r="1613" spans="1:28" x14ac:dyDescent="0.3">
      <c r="A1613" s="17">
        <f>IF(ISBLANK(Original!C1613),1,0)</f>
        <v>1</v>
      </c>
      <c r="B1613" s="2" t="str">
        <f>MID(Original!D1613,8,1)&amp;MID(Original!F1613,8,1)</f>
        <v>A</v>
      </c>
      <c r="C1613" s="17">
        <f t="shared" si="125"/>
        <v>1</v>
      </c>
      <c r="D1613" s="18">
        <f>Original!G1613+1</f>
        <v>9</v>
      </c>
      <c r="E1613" s="18">
        <f>Original!H1613+1</f>
        <v>7</v>
      </c>
      <c r="F1613" s="18">
        <f>10-Original!I1613+1</f>
        <v>6</v>
      </c>
      <c r="G1613" s="18">
        <f>Original!J1613+1</f>
        <v>9</v>
      </c>
      <c r="H1613" s="18">
        <f>Original!K1613+1</f>
        <v>6</v>
      </c>
      <c r="I1613" s="18">
        <f>10-Original!L1613+1</f>
        <v>8</v>
      </c>
      <c r="J1613" s="4">
        <f t="shared" si="126"/>
        <v>7.5</v>
      </c>
      <c r="K1613" s="18">
        <f>Original!M1613</f>
        <v>3</v>
      </c>
      <c r="L1613" s="20" t="str">
        <f>IF(RIGHT(Original!N1613,3)="â‚¬",LEFT(Original!N1613,(LEN(Original!N1613)-3)),Original!N1613)</f>
        <v>0</v>
      </c>
      <c r="M1613" s="21" t="str">
        <f t="shared" si="127"/>
        <v>0</v>
      </c>
      <c r="N1613" s="5" t="str">
        <f t="shared" si="128"/>
        <v>0</v>
      </c>
      <c r="O1613" s="5">
        <f t="shared" si="129"/>
        <v>0</v>
      </c>
      <c r="P1613" s="22" t="str">
        <f>IF(Original!O1613="mÃ¤nnlich","0",IF(Original!O1613="weiblich","1",""))</f>
        <v>0</v>
      </c>
      <c r="Q1613" s="22">
        <f>IFERROR(INDEX(Alter!$B$1:$B$7,MATCH(LEFT(Original!P1613,5),Alter!$A$1:$A$7,0)),"")</f>
        <v>2</v>
      </c>
      <c r="R1613" s="23">
        <f>IFERROR(INDEX(Abschluss!$B$1:$B$10,MATCH(Original!Q1613,Abschluss!$A$1:$A$10,0)),"")</f>
        <v>4</v>
      </c>
      <c r="S1613" s="23">
        <f>IFERROR(INDEX(Tätigkeit!$B$1:$B$10,MATCH(Original!R1613,Tätigkeit!$A$1:$A$10,0)),"")</f>
        <v>1</v>
      </c>
      <c r="T1613" s="23">
        <f>IFERROR(INDEX(Berufsfeld!$B$1:$B$16,MATCH(Original!S1613,Berufsfeld!$A$1:$A$16,0)),"")</f>
        <v>1</v>
      </c>
      <c r="U1613" s="23">
        <f>IFERROR(INDEX(Studium!$B$1:$B$11,MATCH(Original!T1613,Studium!$A$1:$A$11,0)),"")</f>
        <v>2</v>
      </c>
      <c r="V1613" s="24">
        <f>IFERROR(INDEX(Einkommen!$B$1:$B$17,MATCH(Original!U1613,Einkommen!$A$1:$A$17,0)),"")</f>
        <v>1</v>
      </c>
      <c r="W1613" s="24">
        <f>IF(Original!V1613="","",Original!V1613+1)</f>
        <v>2</v>
      </c>
      <c r="X1613" s="24">
        <f>IF(Original!W1613="","",Original!W1613+1)</f>
        <v>4</v>
      </c>
      <c r="Y1613" s="25">
        <f>IF(Original!X1613="ja",1,IF(Original!X1613="nein",0,""))</f>
        <v>0</v>
      </c>
      <c r="Z1613" s="25">
        <f>IF(Original!Y1613="ja",0,IF(Original!Y1613="nein",1,""))</f>
        <v>0</v>
      </c>
      <c r="AA1613" s="25">
        <f>IF(OR(Original!Z1613="Meine Meinung zu Amazon hat meine Entscheidung im ersten Teil des Fragebogens nicht beeinflusst.",neu!C1613=0),0,IF(AND(Original!Z1613="Ich habe mich wegen meiner Amazon-Vorbehalte im ersten Teil des Fragebogens fÃ¼r das Spenden entschieden.",neu!C1613=1),1,""))</f>
        <v>0</v>
      </c>
      <c r="AB1613" s="19"/>
    </row>
    <row r="1614" spans="1:28" x14ac:dyDescent="0.3">
      <c r="A1614" s="17">
        <f>IF(ISBLANK(Original!C1614),1,0)</f>
        <v>0</v>
      </c>
      <c r="B1614" s="2" t="str">
        <f>MID(Original!D1614,8,1)&amp;MID(Original!F1614,8,1)</f>
        <v>A</v>
      </c>
      <c r="C1614" s="17">
        <f t="shared" si="125"/>
        <v>1</v>
      </c>
      <c r="D1614" s="18">
        <f>Original!G1614+1</f>
        <v>5</v>
      </c>
      <c r="E1614" s="18">
        <f>Original!H1614+1</f>
        <v>8</v>
      </c>
      <c r="F1614" s="18">
        <f>10-Original!I1614+1</f>
        <v>9</v>
      </c>
      <c r="G1614" s="18">
        <f>Original!J1614+1</f>
        <v>10</v>
      </c>
      <c r="H1614" s="18">
        <f>Original!K1614+1</f>
        <v>6</v>
      </c>
      <c r="I1614" s="18">
        <f>10-Original!L1614+1</f>
        <v>5</v>
      </c>
      <c r="J1614" s="4">
        <f t="shared" si="126"/>
        <v>7.166666666666667</v>
      </c>
      <c r="K1614" s="18">
        <f>Original!M1614</f>
        <v>5</v>
      </c>
      <c r="L1614" s="20">
        <f>IF(RIGHT(Original!N1614,3)="â‚¬",LEFT(Original!N1614,(LEN(Original!N1614)-3)),Original!N1614)</f>
        <v>400</v>
      </c>
      <c r="M1614" s="21">
        <f t="shared" si="127"/>
        <v>400</v>
      </c>
      <c r="N1614" s="5">
        <f t="shared" si="128"/>
        <v>400</v>
      </c>
      <c r="O1614" s="5">
        <f t="shared" si="129"/>
        <v>400</v>
      </c>
      <c r="P1614" s="22" t="str">
        <f>IF(Original!O1614="mÃ¤nnlich","0",IF(Original!O1614="weiblich","1",""))</f>
        <v>0</v>
      </c>
      <c r="Q1614" s="22">
        <f>IFERROR(INDEX(Alter!$B$1:$B$7,MATCH(LEFT(Original!P1614,5),Alter!$A$1:$A$7,0)),"")</f>
        <v>3</v>
      </c>
      <c r="R1614" s="23">
        <f>IFERROR(INDEX(Abschluss!$B$1:$B$10,MATCH(Original!Q1614,Abschluss!$A$1:$A$10,0)),"")</f>
        <v>7</v>
      </c>
      <c r="S1614" s="23">
        <f>IFERROR(INDEX(Tätigkeit!$B$1:$B$10,MATCH(Original!R1614,Tätigkeit!$A$1:$A$10,0)),"")</f>
        <v>1</v>
      </c>
      <c r="T1614" s="23">
        <f>IFERROR(INDEX(Berufsfeld!$B$1:$B$16,MATCH(Original!S1614,Berufsfeld!$A$1:$A$16,0)),"")</f>
        <v>1</v>
      </c>
      <c r="U1614" s="23">
        <f>IFERROR(INDEX(Studium!$B$1:$B$11,MATCH(Original!T1614,Studium!$A$1:$A$11,0)),"")</f>
        <v>2</v>
      </c>
      <c r="V1614" s="24">
        <f>IFERROR(INDEX(Einkommen!$B$1:$B$17,MATCH(Original!U1614,Einkommen!$A$1:$A$17,0)),"")</f>
        <v>2</v>
      </c>
      <c r="W1614" s="24">
        <f>IF(Original!V1614="","",Original!V1614+1)</f>
        <v>5</v>
      </c>
      <c r="X1614" s="24">
        <f>IF(Original!W1614="","",Original!W1614+1)</f>
        <v>3</v>
      </c>
      <c r="Y1614" s="25">
        <f>IF(Original!X1614="ja",1,IF(Original!X1614="nein",0,""))</f>
        <v>1</v>
      </c>
      <c r="Z1614" s="25">
        <f>IF(Original!Y1614="ja",0,IF(Original!Y1614="nein",1,""))</f>
        <v>0</v>
      </c>
      <c r="AA1614" s="25">
        <f>IF(OR(Original!Z1614="Meine Meinung zu Amazon hat meine Entscheidung im ersten Teil des Fragebogens nicht beeinflusst.",neu!C1614=0),0,IF(AND(Original!Z1614="Ich habe mich wegen meiner Amazon-Vorbehalte im ersten Teil des Fragebogens fÃ¼r das Spenden entschieden.",neu!C1614=1),1,""))</f>
        <v>0</v>
      </c>
      <c r="AB1614" s="19"/>
    </row>
    <row r="1615" spans="1:28" x14ac:dyDescent="0.3">
      <c r="A1615" s="17">
        <f>IF(ISBLANK(Original!C1615),1,0)</f>
        <v>0</v>
      </c>
      <c r="B1615" s="2" t="str">
        <f>MID(Original!D1615,8,1)&amp;MID(Original!F1615,8,1)</f>
        <v>B</v>
      </c>
      <c r="C1615" s="17">
        <f t="shared" si="125"/>
        <v>0</v>
      </c>
      <c r="D1615" s="18">
        <f>Original!G1615+1</f>
        <v>7</v>
      </c>
      <c r="E1615" s="18">
        <f>Original!H1615+1</f>
        <v>7</v>
      </c>
      <c r="F1615" s="18">
        <f>10-Original!I1615+1</f>
        <v>6</v>
      </c>
      <c r="G1615" s="18">
        <f>Original!J1615+1</f>
        <v>10</v>
      </c>
      <c r="H1615" s="18">
        <f>Original!K1615+1</f>
        <v>7</v>
      </c>
      <c r="I1615" s="18">
        <f>10-Original!L1615+1</f>
        <v>5</v>
      </c>
      <c r="J1615" s="4">
        <f t="shared" si="126"/>
        <v>7</v>
      </c>
      <c r="K1615" s="18">
        <f>Original!M1615</f>
        <v>5</v>
      </c>
      <c r="L1615" s="20">
        <f>IF(RIGHT(Original!N1615,3)="â‚¬",LEFT(Original!N1615,(LEN(Original!N1615)-3)),Original!N1615)</f>
        <v>300</v>
      </c>
      <c r="M1615" s="21">
        <f t="shared" si="127"/>
        <v>300</v>
      </c>
      <c r="N1615" s="5">
        <f t="shared" si="128"/>
        <v>300</v>
      </c>
      <c r="O1615" s="5">
        <f t="shared" si="129"/>
        <v>300</v>
      </c>
      <c r="P1615" s="22" t="str">
        <f>IF(Original!O1615="mÃ¤nnlich","0",IF(Original!O1615="weiblich","1",""))</f>
        <v>0</v>
      </c>
      <c r="Q1615" s="22">
        <f>IFERROR(INDEX(Alter!$B$1:$B$7,MATCH(LEFT(Original!P1615,5),Alter!$A$1:$A$7,0)),"")</f>
        <v>3</v>
      </c>
      <c r="R1615" s="23">
        <f>IFERROR(INDEX(Abschluss!$B$1:$B$10,MATCH(Original!Q1615,Abschluss!$A$1:$A$10,0)),"")</f>
        <v>8</v>
      </c>
      <c r="S1615" s="23">
        <f>IFERROR(INDEX(Tätigkeit!$B$1:$B$10,MATCH(Original!R1615,Tätigkeit!$A$1:$A$10,0)),"")</f>
        <v>1</v>
      </c>
      <c r="T1615" s="23">
        <f>IFERROR(INDEX(Berufsfeld!$B$1:$B$16,MATCH(Original!S1615,Berufsfeld!$A$1:$A$16,0)),"")</f>
        <v>1</v>
      </c>
      <c r="U1615" s="23">
        <f>IFERROR(INDEX(Studium!$B$1:$B$11,MATCH(Original!T1615,Studium!$A$1:$A$11,0)),"")</f>
        <v>2</v>
      </c>
      <c r="V1615" s="24">
        <f>IFERROR(INDEX(Einkommen!$B$1:$B$17,MATCH(Original!U1615,Einkommen!$A$1:$A$17,0)),"")</f>
        <v>2</v>
      </c>
      <c r="W1615" s="24">
        <f>IF(Original!V1615="","",Original!V1615+1)</f>
        <v>6</v>
      </c>
      <c r="X1615" s="24">
        <f>IF(Original!W1615="","",Original!W1615+1)</f>
        <v>2</v>
      </c>
      <c r="Y1615" s="25">
        <f>IF(Original!X1615="ja",1,IF(Original!X1615="nein",0,""))</f>
        <v>1</v>
      </c>
      <c r="Z1615" s="25">
        <f>IF(Original!Y1615="ja",0,IF(Original!Y1615="nein",1,""))</f>
        <v>0</v>
      </c>
      <c r="AA1615" s="25">
        <f>IF(OR(Original!Z1615="Meine Meinung zu Amazon hat meine Entscheidung im ersten Teil des Fragebogens nicht beeinflusst.",neu!C1615=0),0,IF(AND(Original!Z1615="Ich habe mich wegen meiner Amazon-Vorbehalte im ersten Teil des Fragebogens fÃ¼r das Spenden entschieden.",neu!C1615=1),1,""))</f>
        <v>0</v>
      </c>
      <c r="AB1615" s="19"/>
    </row>
    <row r="1616" spans="1:28" x14ac:dyDescent="0.3">
      <c r="A1616" s="17">
        <f>IF(ISBLANK(Original!C1616),1,0)</f>
        <v>1</v>
      </c>
      <c r="B1616" s="2" t="str">
        <f>MID(Original!D1616,8,1)&amp;MID(Original!F1616,8,1)</f>
        <v>A</v>
      </c>
      <c r="C1616" s="17">
        <f t="shared" si="125"/>
        <v>1</v>
      </c>
      <c r="D1616" s="18">
        <f>Original!G1616+1</f>
        <v>7</v>
      </c>
      <c r="E1616" s="18">
        <f>Original!H1616+1</f>
        <v>4</v>
      </c>
      <c r="F1616" s="18">
        <f>10-Original!I1616+1</f>
        <v>7</v>
      </c>
      <c r="G1616" s="18">
        <f>Original!J1616+1</f>
        <v>1</v>
      </c>
      <c r="H1616" s="18">
        <f>Original!K1616+1</f>
        <v>1</v>
      </c>
      <c r="I1616" s="18">
        <f>10-Original!L1616+1</f>
        <v>4</v>
      </c>
      <c r="J1616" s="4">
        <f t="shared" si="126"/>
        <v>4</v>
      </c>
      <c r="K1616" s="18">
        <f>Original!M1616</f>
        <v>8</v>
      </c>
      <c r="L1616" s="20">
        <f>IF(RIGHT(Original!N1616,3)="â‚¬",LEFT(Original!N1616,(LEN(Original!N1616)-3)),Original!N1616)</f>
        <v>150</v>
      </c>
      <c r="M1616" s="21">
        <f t="shared" si="127"/>
        <v>150</v>
      </c>
      <c r="N1616" s="5">
        <f t="shared" si="128"/>
        <v>150</v>
      </c>
      <c r="O1616" s="5">
        <f t="shared" si="129"/>
        <v>150</v>
      </c>
      <c r="P1616" s="22" t="str">
        <f>IF(Original!O1616="mÃ¤nnlich","0",IF(Original!O1616="weiblich","1",""))</f>
        <v>0</v>
      </c>
      <c r="Q1616" s="22">
        <f>IFERROR(INDEX(Alter!$B$1:$B$7,MATCH(LEFT(Original!P1616,5),Alter!$A$1:$A$7,0)),"")</f>
        <v>3</v>
      </c>
      <c r="R1616" s="23">
        <f>IFERROR(INDEX(Abschluss!$B$1:$B$10,MATCH(Original!Q1616,Abschluss!$A$1:$A$10,0)),"")</f>
        <v>7</v>
      </c>
      <c r="S1616" s="23">
        <f>IFERROR(INDEX(Tätigkeit!$B$1:$B$10,MATCH(Original!R1616,Tätigkeit!$A$1:$A$10,0)),"")</f>
        <v>2</v>
      </c>
      <c r="T1616" s="23">
        <f>IFERROR(INDEX(Berufsfeld!$B$1:$B$16,MATCH(Original!S1616,Berufsfeld!$A$1:$A$16,0)),"")</f>
        <v>2</v>
      </c>
      <c r="U1616" s="23">
        <f>IFERROR(INDEX(Studium!$B$1:$B$11,MATCH(Original!T1616,Studium!$A$1:$A$11,0)),"")</f>
        <v>9</v>
      </c>
      <c r="V1616" s="24">
        <f>IFERROR(INDEX(Einkommen!$B$1:$B$17,MATCH(Original!U1616,Einkommen!$A$1:$A$17,0)),"")</f>
        <v>4</v>
      </c>
      <c r="W1616" s="24">
        <f>IF(Original!V1616="","",Original!V1616+1)</f>
        <v>2</v>
      </c>
      <c r="X1616" s="24">
        <f>IF(Original!W1616="","",Original!W1616+1)</f>
        <v>3</v>
      </c>
      <c r="Y1616" s="25">
        <f>IF(Original!X1616="ja",1,IF(Original!X1616="nein",0,""))</f>
        <v>1</v>
      </c>
      <c r="Z1616" s="25">
        <f>IF(Original!Y1616="ja",0,IF(Original!Y1616="nein",1,""))</f>
        <v>0</v>
      </c>
      <c r="AA1616" s="25">
        <f>IF(OR(Original!Z1616="Meine Meinung zu Amazon hat meine Entscheidung im ersten Teil des Fragebogens nicht beeinflusst.",neu!C1616=0),0,IF(AND(Original!Z1616="Ich habe mich wegen meiner Amazon-Vorbehalte im ersten Teil des Fragebogens fÃ¼r das Spenden entschieden.",neu!C1616=1),1,""))</f>
        <v>0</v>
      </c>
      <c r="AB1616" s="19"/>
    </row>
    <row r="1617" spans="1:28" x14ac:dyDescent="0.3">
      <c r="A1617" s="17">
        <f>IF(ISBLANK(Original!C1617),1,0)</f>
        <v>0</v>
      </c>
      <c r="B1617" s="2" t="str">
        <f>MID(Original!D1617,8,1)&amp;MID(Original!F1617,8,1)</f>
        <v>A</v>
      </c>
      <c r="C1617" s="17">
        <f t="shared" si="125"/>
        <v>1</v>
      </c>
      <c r="D1617" s="18">
        <f>Original!G1617+1</f>
        <v>4</v>
      </c>
      <c r="E1617" s="18">
        <f>Original!H1617+1</f>
        <v>5</v>
      </c>
      <c r="F1617" s="18">
        <f>10-Original!I1617+1</f>
        <v>3</v>
      </c>
      <c r="G1617" s="18">
        <f>Original!J1617+1</f>
        <v>3</v>
      </c>
      <c r="H1617" s="18">
        <f>Original!K1617+1</f>
        <v>6</v>
      </c>
      <c r="I1617" s="18">
        <f>10-Original!L1617+1</f>
        <v>8</v>
      </c>
      <c r="J1617" s="4">
        <f t="shared" si="126"/>
        <v>4.833333333333333</v>
      </c>
      <c r="K1617" s="18">
        <f>Original!M1617</f>
        <v>7</v>
      </c>
      <c r="L1617" s="20">
        <f>IF(RIGHT(Original!N1617,3)="â‚¬",LEFT(Original!N1617,(LEN(Original!N1617)-3)),Original!N1617)</f>
        <v>100</v>
      </c>
      <c r="M1617" s="21">
        <f t="shared" si="127"/>
        <v>100</v>
      </c>
      <c r="N1617" s="5">
        <f t="shared" si="128"/>
        <v>100</v>
      </c>
      <c r="O1617" s="5">
        <f t="shared" si="129"/>
        <v>100</v>
      </c>
      <c r="P1617" s="22" t="str">
        <f>IF(Original!O1617="mÃ¤nnlich","0",IF(Original!O1617="weiblich","1",""))</f>
        <v>1</v>
      </c>
      <c r="Q1617" s="22">
        <f>IFERROR(INDEX(Alter!$B$1:$B$7,MATCH(LEFT(Original!P1617,5),Alter!$A$1:$A$7,0)),"")</f>
        <v>3</v>
      </c>
      <c r="R1617" s="23">
        <f>IFERROR(INDEX(Abschluss!$B$1:$B$10,MATCH(Original!Q1617,Abschluss!$A$1:$A$10,0)),"")</f>
        <v>7</v>
      </c>
      <c r="S1617" s="23">
        <f>IFERROR(INDEX(Tätigkeit!$B$1:$B$10,MATCH(Original!R1617,Tätigkeit!$A$1:$A$10,0)),"")</f>
        <v>1</v>
      </c>
      <c r="T1617" s="23">
        <f>IFERROR(INDEX(Berufsfeld!$B$1:$B$16,MATCH(Original!S1617,Berufsfeld!$A$1:$A$16,0)),"")</f>
        <v>12</v>
      </c>
      <c r="U1617" s="23">
        <f>IFERROR(INDEX(Studium!$B$1:$B$11,MATCH(Original!T1617,Studium!$A$1:$A$11,0)),"")</f>
        <v>10</v>
      </c>
      <c r="V1617" s="24">
        <f>IFERROR(INDEX(Einkommen!$B$1:$B$17,MATCH(Original!U1617,Einkommen!$A$1:$A$17,0)),"")</f>
        <v>2</v>
      </c>
      <c r="W1617" s="24">
        <f>IF(Original!V1617="","",Original!V1617+1)</f>
        <v>4</v>
      </c>
      <c r="X1617" s="24">
        <f>IF(Original!W1617="","",Original!W1617+1)</f>
        <v>4</v>
      </c>
      <c r="Y1617" s="25">
        <f>IF(Original!X1617="ja",1,IF(Original!X1617="nein",0,""))</f>
        <v>0</v>
      </c>
      <c r="Z1617" s="25">
        <f>IF(Original!Y1617="ja",0,IF(Original!Y1617="nein",1,""))</f>
        <v>0</v>
      </c>
      <c r="AA1617" s="25">
        <f>IF(OR(Original!Z1617="Meine Meinung zu Amazon hat meine Entscheidung im ersten Teil des Fragebogens nicht beeinflusst.",neu!C1617=0),0,IF(AND(Original!Z1617="Ich habe mich wegen meiner Amazon-Vorbehalte im ersten Teil des Fragebogens fÃ¼r das Spenden entschieden.",neu!C1617=1),1,""))</f>
        <v>0</v>
      </c>
      <c r="AB1617" s="19"/>
    </row>
    <row r="1618" spans="1:28" x14ac:dyDescent="0.3">
      <c r="A1618" s="17">
        <f>IF(ISBLANK(Original!C1618),1,0)</f>
        <v>1</v>
      </c>
      <c r="B1618" s="2" t="str">
        <f>MID(Original!D1618,8,1)&amp;MID(Original!F1618,8,1)</f>
        <v>A</v>
      </c>
      <c r="C1618" s="17">
        <f t="shared" si="125"/>
        <v>1</v>
      </c>
      <c r="D1618" s="18">
        <f>Original!G1618+1</f>
        <v>8</v>
      </c>
      <c r="E1618" s="18">
        <f>Original!H1618+1</f>
        <v>10</v>
      </c>
      <c r="F1618" s="18">
        <f>10-Original!I1618+1</f>
        <v>9</v>
      </c>
      <c r="G1618" s="18">
        <f>Original!J1618+1</f>
        <v>9</v>
      </c>
      <c r="H1618" s="18">
        <f>Original!K1618+1</f>
        <v>5</v>
      </c>
      <c r="I1618" s="18">
        <f>10-Original!L1618+1</f>
        <v>11</v>
      </c>
      <c r="J1618" s="4">
        <f t="shared" si="126"/>
        <v>8.6666666666666661</v>
      </c>
      <c r="K1618" s="18">
        <f>Original!M1618</f>
        <v>9</v>
      </c>
      <c r="L1618" s="20">
        <f>IF(RIGHT(Original!N1618,3)="â‚¬",LEFT(Original!N1618,(LEN(Original!N1618)-3)),Original!N1618)</f>
        <v>200</v>
      </c>
      <c r="M1618" s="21">
        <f t="shared" si="127"/>
        <v>200</v>
      </c>
      <c r="N1618" s="5">
        <f t="shared" si="128"/>
        <v>200</v>
      </c>
      <c r="O1618" s="5">
        <f t="shared" si="129"/>
        <v>200</v>
      </c>
      <c r="P1618" s="22" t="str">
        <f>IF(Original!O1618="mÃ¤nnlich","0",IF(Original!O1618="weiblich","1",""))</f>
        <v>0</v>
      </c>
      <c r="Q1618" s="22">
        <f>IFERROR(INDEX(Alter!$B$1:$B$7,MATCH(LEFT(Original!P1618,5),Alter!$A$1:$A$7,0)),"")</f>
        <v>3</v>
      </c>
      <c r="R1618" s="23">
        <f>IFERROR(INDEX(Abschluss!$B$1:$B$10,MATCH(Original!Q1618,Abschluss!$A$1:$A$10,0)),"")</f>
        <v>8</v>
      </c>
      <c r="S1618" s="23">
        <f>IFERROR(INDEX(Tätigkeit!$B$1:$B$10,MATCH(Original!R1618,Tätigkeit!$A$1:$A$10,0)),"")</f>
        <v>2</v>
      </c>
      <c r="T1618" s="23">
        <f>IFERROR(INDEX(Berufsfeld!$B$1:$B$16,MATCH(Original!S1618,Berufsfeld!$A$1:$A$16,0)),"")</f>
        <v>1</v>
      </c>
      <c r="U1618" s="23">
        <f>IFERROR(INDEX(Studium!$B$1:$B$11,MATCH(Original!T1618,Studium!$A$1:$A$11,0)),"")</f>
        <v>2</v>
      </c>
      <c r="V1618" s="24">
        <f>IFERROR(INDEX(Einkommen!$B$1:$B$17,MATCH(Original!U1618,Einkommen!$A$1:$A$17,0)),"")</f>
        <v>7</v>
      </c>
      <c r="W1618" s="24">
        <f>IF(Original!V1618="","",Original!V1618+1)</f>
        <v>7</v>
      </c>
      <c r="X1618" s="24">
        <f>IF(Original!W1618="","",Original!W1618+1)</f>
        <v>5</v>
      </c>
      <c r="Y1618" s="25">
        <f>IF(Original!X1618="ja",1,IF(Original!X1618="nein",0,""))</f>
        <v>1</v>
      </c>
      <c r="Z1618" s="25">
        <f>IF(Original!Y1618="ja",0,IF(Original!Y1618="nein",1,""))</f>
        <v>0</v>
      </c>
      <c r="AA1618" s="25">
        <f>IF(OR(Original!Z1618="Meine Meinung zu Amazon hat meine Entscheidung im ersten Teil des Fragebogens nicht beeinflusst.",neu!C1618=0),0,IF(AND(Original!Z1618="Ich habe mich wegen meiner Amazon-Vorbehalte im ersten Teil des Fragebogens fÃ¼r das Spenden entschieden.",neu!C1618=1),1,""))</f>
        <v>0</v>
      </c>
      <c r="AB1618" s="19"/>
    </row>
    <row r="1619" spans="1:28" x14ac:dyDescent="0.3">
      <c r="A1619" s="17">
        <f>IF(ISBLANK(Original!C1619),1,0)</f>
        <v>0</v>
      </c>
      <c r="B1619" s="2" t="str">
        <f>MID(Original!D1619,8,1)&amp;MID(Original!F1619,8,1)</f>
        <v>B</v>
      </c>
      <c r="C1619" s="17">
        <f t="shared" si="125"/>
        <v>0</v>
      </c>
      <c r="D1619" s="18">
        <f>Original!G1619+1</f>
        <v>8</v>
      </c>
      <c r="E1619" s="18">
        <f>Original!H1619+1</f>
        <v>7</v>
      </c>
      <c r="F1619" s="18">
        <f>10-Original!I1619+1</f>
        <v>2</v>
      </c>
      <c r="G1619" s="18">
        <f>Original!J1619+1</f>
        <v>5</v>
      </c>
      <c r="H1619" s="18">
        <f>Original!K1619+1</f>
        <v>1</v>
      </c>
      <c r="I1619" s="18">
        <f>10-Original!L1619+1</f>
        <v>6</v>
      </c>
      <c r="J1619" s="4">
        <f t="shared" si="126"/>
        <v>4.833333333333333</v>
      </c>
      <c r="K1619" s="18">
        <f>Original!M1619</f>
        <v>6</v>
      </c>
      <c r="L1619" s="20">
        <f>IF(RIGHT(Original!N1619,3)="â‚¬",LEFT(Original!N1619,(LEN(Original!N1619)-3)),Original!N1619)</f>
        <v>0</v>
      </c>
      <c r="M1619" s="21">
        <f t="shared" si="127"/>
        <v>0</v>
      </c>
      <c r="N1619" s="5">
        <f t="shared" si="128"/>
        <v>0</v>
      </c>
      <c r="O1619" s="5">
        <f t="shared" si="129"/>
        <v>0</v>
      </c>
      <c r="P1619" s="22" t="str">
        <f>IF(Original!O1619="mÃ¤nnlich","0",IF(Original!O1619="weiblich","1",""))</f>
        <v>0</v>
      </c>
      <c r="Q1619" s="22">
        <f>IFERROR(INDEX(Alter!$B$1:$B$7,MATCH(LEFT(Original!P1619,5),Alter!$A$1:$A$7,0)),"")</f>
        <v>3</v>
      </c>
      <c r="R1619" s="23">
        <f>IFERROR(INDEX(Abschluss!$B$1:$B$10,MATCH(Original!Q1619,Abschluss!$A$1:$A$10,0)),"")</f>
        <v>8</v>
      </c>
      <c r="S1619" s="23">
        <f>IFERROR(INDEX(Tätigkeit!$B$1:$B$10,MATCH(Original!R1619,Tätigkeit!$A$1:$A$10,0)),"")</f>
        <v>2</v>
      </c>
      <c r="T1619" s="23">
        <f>IFERROR(INDEX(Berufsfeld!$B$1:$B$16,MATCH(Original!S1619,Berufsfeld!$A$1:$A$16,0)),"")</f>
        <v>7</v>
      </c>
      <c r="U1619" s="23">
        <f>IFERROR(INDEX(Studium!$B$1:$B$11,MATCH(Original!T1619,Studium!$A$1:$A$11,0)),"")</f>
        <v>5</v>
      </c>
      <c r="V1619" s="24">
        <f>IFERROR(INDEX(Einkommen!$B$1:$B$17,MATCH(Original!U1619,Einkommen!$A$1:$A$17,0)),"")</f>
        <v>6</v>
      </c>
      <c r="W1619" s="24">
        <f>IF(Original!V1619="","",Original!V1619+1)</f>
        <v>4</v>
      </c>
      <c r="X1619" s="24">
        <f>IF(Original!W1619="","",Original!W1619+1)</f>
        <v>4</v>
      </c>
      <c r="Y1619" s="25">
        <f>IF(Original!X1619="ja",1,IF(Original!X1619="nein",0,""))</f>
        <v>1</v>
      </c>
      <c r="Z1619" s="25">
        <f>IF(Original!Y1619="ja",0,IF(Original!Y1619="nein",1,""))</f>
        <v>0</v>
      </c>
      <c r="AA1619" s="25">
        <f>IF(OR(Original!Z1619="Meine Meinung zu Amazon hat meine Entscheidung im ersten Teil des Fragebogens nicht beeinflusst.",neu!C1619=0),0,IF(AND(Original!Z1619="Ich habe mich wegen meiner Amazon-Vorbehalte im ersten Teil des Fragebogens fÃ¼r das Spenden entschieden.",neu!C1619=1),1,""))</f>
        <v>0</v>
      </c>
      <c r="AB1619" s="19"/>
    </row>
    <row r="1620" spans="1:28" x14ac:dyDescent="0.3">
      <c r="A1620" s="17">
        <f>IF(ISBLANK(Original!C1620),1,0)</f>
        <v>0</v>
      </c>
      <c r="B1620" s="2" t="str">
        <f>MID(Original!D1620,8,1)&amp;MID(Original!F1620,8,1)</f>
        <v>A</v>
      </c>
      <c r="C1620" s="17">
        <f t="shared" si="125"/>
        <v>1</v>
      </c>
      <c r="D1620" s="18">
        <f>Original!G1620+1</f>
        <v>1</v>
      </c>
      <c r="E1620" s="18">
        <f>Original!H1620+1</f>
        <v>2</v>
      </c>
      <c r="F1620" s="18">
        <f>10-Original!I1620+1</f>
        <v>2</v>
      </c>
      <c r="G1620" s="18">
        <f>Original!J1620+1</f>
        <v>2</v>
      </c>
      <c r="H1620" s="18">
        <f>Original!K1620+1</f>
        <v>1</v>
      </c>
      <c r="I1620" s="18">
        <f>10-Original!L1620+1</f>
        <v>1</v>
      </c>
      <c r="J1620" s="4">
        <f t="shared" si="126"/>
        <v>1.5</v>
      </c>
      <c r="K1620" s="18">
        <f>Original!M1620</f>
        <v>7</v>
      </c>
      <c r="L1620" s="20" t="str">
        <f>IF(RIGHT(Original!N1620,3)="â‚¬",LEFT(Original!N1620,(LEN(Original!N1620)-3)),Original!N1620)</f>
        <v>0</v>
      </c>
      <c r="M1620" s="21" t="str">
        <f t="shared" si="127"/>
        <v>0</v>
      </c>
      <c r="N1620" s="5" t="str">
        <f t="shared" si="128"/>
        <v>0</v>
      </c>
      <c r="O1620" s="5">
        <f t="shared" si="129"/>
        <v>0</v>
      </c>
      <c r="P1620" s="22" t="str">
        <f>IF(Original!O1620="mÃ¤nnlich","0",IF(Original!O1620="weiblich","1",""))</f>
        <v>1</v>
      </c>
      <c r="Q1620" s="22">
        <f>IFERROR(INDEX(Alter!$B$1:$B$7,MATCH(LEFT(Original!P1620,5),Alter!$A$1:$A$7,0)),"")</f>
        <v>3</v>
      </c>
      <c r="R1620" s="23">
        <f>IFERROR(INDEX(Abschluss!$B$1:$B$10,MATCH(Original!Q1620,Abschluss!$A$1:$A$10,0)),"")</f>
        <v>4</v>
      </c>
      <c r="S1620" s="23">
        <f>IFERROR(INDEX(Tätigkeit!$B$1:$B$10,MATCH(Original!R1620,Tätigkeit!$A$1:$A$10,0)),"")</f>
        <v>1</v>
      </c>
      <c r="T1620" s="23">
        <f>IFERROR(INDEX(Berufsfeld!$B$1:$B$16,MATCH(Original!S1620,Berufsfeld!$A$1:$A$16,0)),"")</f>
        <v>11</v>
      </c>
      <c r="U1620" s="23">
        <f>IFERROR(INDEX(Studium!$B$1:$B$11,MATCH(Original!T1620,Studium!$A$1:$A$11,0)),"")</f>
        <v>9</v>
      </c>
      <c r="V1620" s="24">
        <f>IFERROR(INDEX(Einkommen!$B$1:$B$17,MATCH(Original!U1620,Einkommen!$A$1:$A$17,0)),"")</f>
        <v>2</v>
      </c>
      <c r="W1620" s="24">
        <f>IF(Original!V1620="","",Original!V1620+1)</f>
        <v>4</v>
      </c>
      <c r="X1620" s="24">
        <f>IF(Original!W1620="","",Original!W1620+1)</f>
        <v>3</v>
      </c>
      <c r="Y1620" s="25">
        <f>IF(Original!X1620="ja",1,IF(Original!X1620="nein",0,""))</f>
        <v>1</v>
      </c>
      <c r="Z1620" s="25">
        <f>IF(Original!Y1620="ja",0,IF(Original!Y1620="nein",1,""))</f>
        <v>0</v>
      </c>
      <c r="AA1620" s="25">
        <f>IF(OR(Original!Z1620="Meine Meinung zu Amazon hat meine Entscheidung im ersten Teil des Fragebogens nicht beeinflusst.",neu!C1620=0),0,IF(AND(Original!Z1620="Ich habe mich wegen meiner Amazon-Vorbehalte im ersten Teil des Fragebogens fÃ¼r das Spenden entschieden.",neu!C1620=1),1,""))</f>
        <v>0</v>
      </c>
      <c r="AB1620" s="19"/>
    </row>
    <row r="1621" spans="1:28" x14ac:dyDescent="0.3">
      <c r="A1621" s="17">
        <f>IF(ISBLANK(Original!C1621),1,0)</f>
        <v>1</v>
      </c>
      <c r="B1621" s="2" t="str">
        <f>MID(Original!D1621,8,1)&amp;MID(Original!F1621,8,1)</f>
        <v>A</v>
      </c>
      <c r="C1621" s="17">
        <f t="shared" si="125"/>
        <v>1</v>
      </c>
      <c r="D1621" s="18">
        <f>Original!G1621+1</f>
        <v>1</v>
      </c>
      <c r="E1621" s="18">
        <f>Original!H1621+1</f>
        <v>3</v>
      </c>
      <c r="F1621" s="18">
        <f>10-Original!I1621+1</f>
        <v>10</v>
      </c>
      <c r="G1621" s="18">
        <f>Original!J1621+1</f>
        <v>1</v>
      </c>
      <c r="H1621" s="18">
        <f>Original!K1621+1</f>
        <v>1</v>
      </c>
      <c r="I1621" s="18">
        <f>10-Original!L1621+1</f>
        <v>3</v>
      </c>
      <c r="J1621" s="4">
        <f t="shared" si="126"/>
        <v>3.1666666666666665</v>
      </c>
      <c r="K1621" s="18">
        <f>Original!M1621</f>
        <v>8</v>
      </c>
      <c r="L1621" s="20">
        <f>IF(RIGHT(Original!N1621,3)="â‚¬",LEFT(Original!N1621,(LEN(Original!N1621)-3)),Original!N1621)</f>
        <v>0</v>
      </c>
      <c r="M1621" s="21">
        <f t="shared" si="127"/>
        <v>0</v>
      </c>
      <c r="N1621" s="5">
        <f t="shared" si="128"/>
        <v>0</v>
      </c>
      <c r="O1621" s="5">
        <f t="shared" si="129"/>
        <v>0</v>
      </c>
      <c r="P1621" s="22" t="str">
        <f>IF(Original!O1621="mÃ¤nnlich","0",IF(Original!O1621="weiblich","1",""))</f>
        <v>0</v>
      </c>
      <c r="Q1621" s="22">
        <f>IFERROR(INDEX(Alter!$B$1:$B$7,MATCH(LEFT(Original!P1621,5),Alter!$A$1:$A$7,0)),"")</f>
        <v>2</v>
      </c>
      <c r="R1621" s="23">
        <f>IFERROR(INDEX(Abschluss!$B$1:$B$10,MATCH(Original!Q1621,Abschluss!$A$1:$A$10,0)),"")</f>
        <v>4</v>
      </c>
      <c r="S1621" s="23">
        <f>IFERROR(INDEX(Tätigkeit!$B$1:$B$10,MATCH(Original!R1621,Tätigkeit!$A$1:$A$10,0)),"")</f>
        <v>1</v>
      </c>
      <c r="T1621" s="23">
        <f>IFERROR(INDEX(Berufsfeld!$B$1:$B$16,MATCH(Original!S1621,Berufsfeld!$A$1:$A$16,0)),"")</f>
        <v>8</v>
      </c>
      <c r="U1621" s="23">
        <f>IFERROR(INDEX(Studium!$B$1:$B$11,MATCH(Original!T1621,Studium!$A$1:$A$11,0)),"")</f>
        <v>5</v>
      </c>
      <c r="V1621" s="24">
        <f>IFERROR(INDEX(Einkommen!$B$1:$B$17,MATCH(Original!U1621,Einkommen!$A$1:$A$17,0)),"")</f>
        <v>2</v>
      </c>
      <c r="W1621" s="24">
        <f>IF(Original!V1621="","",Original!V1621+1)</f>
        <v>2</v>
      </c>
      <c r="X1621" s="24">
        <f>IF(Original!W1621="","",Original!W1621+1)</f>
        <v>3</v>
      </c>
      <c r="Y1621" s="25">
        <f>IF(Original!X1621="ja",1,IF(Original!X1621="nein",0,""))</f>
        <v>1</v>
      </c>
      <c r="Z1621" s="25">
        <f>IF(Original!Y1621="ja",0,IF(Original!Y1621="nein",1,""))</f>
        <v>0</v>
      </c>
      <c r="AA1621" s="25">
        <f>IF(OR(Original!Z1621="Meine Meinung zu Amazon hat meine Entscheidung im ersten Teil des Fragebogens nicht beeinflusst.",neu!C1621=0),0,IF(AND(Original!Z1621="Ich habe mich wegen meiner Amazon-Vorbehalte im ersten Teil des Fragebogens fÃ¼r das Spenden entschieden.",neu!C1621=1),1,""))</f>
        <v>1</v>
      </c>
      <c r="AB1621" s="19"/>
    </row>
    <row r="1622" spans="1:28" x14ac:dyDescent="0.3">
      <c r="A1622" s="17">
        <f>IF(ISBLANK(Original!C1622),1,0)</f>
        <v>0</v>
      </c>
      <c r="B1622" s="2" t="str">
        <f>MID(Original!D1622,8,1)&amp;MID(Original!F1622,8,1)</f>
        <v>B</v>
      </c>
      <c r="C1622" s="17">
        <f t="shared" si="125"/>
        <v>0</v>
      </c>
      <c r="D1622" s="18">
        <f>Original!G1622+1</f>
        <v>11</v>
      </c>
      <c r="E1622" s="18">
        <f>Original!H1622+1</f>
        <v>10</v>
      </c>
      <c r="F1622" s="18">
        <f>10-Original!I1622+1</f>
        <v>3</v>
      </c>
      <c r="G1622" s="18">
        <f>Original!J1622+1</f>
        <v>8</v>
      </c>
      <c r="H1622" s="18">
        <f>Original!K1622+1</f>
        <v>6</v>
      </c>
      <c r="I1622" s="18">
        <f>10-Original!L1622+1</f>
        <v>5</v>
      </c>
      <c r="J1622" s="4">
        <f t="shared" si="126"/>
        <v>7.166666666666667</v>
      </c>
      <c r="K1622" s="18">
        <f>Original!M1622</f>
        <v>10</v>
      </c>
      <c r="L1622" s="20" t="str">
        <f>IF(RIGHT(Original!N1622,3)="â‚¬",LEFT(Original!N1622,(LEN(Original!N1622)-3)),Original!N1622)</f>
        <v xml:space="preserve">50,00 </v>
      </c>
      <c r="M1622" s="21" t="str">
        <f t="shared" si="127"/>
        <v xml:space="preserve">50,00 </v>
      </c>
      <c r="N1622" s="5">
        <v>50</v>
      </c>
      <c r="O1622" s="5">
        <f t="shared" si="129"/>
        <v>50</v>
      </c>
      <c r="P1622" s="22" t="str">
        <f>IF(Original!O1622="mÃ¤nnlich","0",IF(Original!O1622="weiblich","1",""))</f>
        <v>1</v>
      </c>
      <c r="Q1622" s="22">
        <f>IFERROR(INDEX(Alter!$B$1:$B$7,MATCH(LEFT(Original!P1622,5),Alter!$A$1:$A$7,0)),"")</f>
        <v>4</v>
      </c>
      <c r="R1622" s="23">
        <f>IFERROR(INDEX(Abschluss!$B$1:$B$10,MATCH(Original!Q1622,Abschluss!$A$1:$A$10,0)),"")</f>
        <v>8</v>
      </c>
      <c r="S1622" s="23">
        <f>IFERROR(INDEX(Tätigkeit!$B$1:$B$10,MATCH(Original!R1622,Tätigkeit!$A$1:$A$10,0)),"")</f>
        <v>2</v>
      </c>
      <c r="T1622" s="23">
        <f>IFERROR(INDEX(Berufsfeld!$B$1:$B$16,MATCH(Original!S1622,Berufsfeld!$A$1:$A$16,0)),"")</f>
        <v>3</v>
      </c>
      <c r="U1622" s="23" t="str">
        <f>IFERROR(INDEX(Studium!$B$1:$B$11,MATCH(Original!T1622,Studium!$A$1:$A$11,0)),"")</f>
        <v/>
      </c>
      <c r="V1622" s="24">
        <f>IFERROR(INDEX(Einkommen!$B$1:$B$17,MATCH(Original!U1622,Einkommen!$A$1:$A$17,0)),"")</f>
        <v>4</v>
      </c>
      <c r="W1622" s="24">
        <f>IF(Original!V1622="","",Original!V1622+1)</f>
        <v>6</v>
      </c>
      <c r="X1622" s="24">
        <f>IF(Original!W1622="","",Original!W1622+1)</f>
        <v>3</v>
      </c>
      <c r="Y1622" s="25">
        <f>IF(Original!X1622="ja",1,IF(Original!X1622="nein",0,""))</f>
        <v>1</v>
      </c>
      <c r="Z1622" s="25">
        <f>IF(Original!Y1622="ja",0,IF(Original!Y1622="nein",1,""))</f>
        <v>0</v>
      </c>
      <c r="AA1622" s="25">
        <f>IF(OR(Original!Z1622="Meine Meinung zu Amazon hat meine Entscheidung im ersten Teil des Fragebogens nicht beeinflusst.",neu!C1622=0),0,IF(AND(Original!Z1622="Ich habe mich wegen meiner Amazon-Vorbehalte im ersten Teil des Fragebogens fÃ¼r das Spenden entschieden.",neu!C1622=1),1,""))</f>
        <v>0</v>
      </c>
      <c r="AB1622" s="19"/>
    </row>
    <row r="1623" spans="1:28" ht="115.2" x14ac:dyDescent="0.3">
      <c r="A1623" s="17">
        <f>IF(ISBLANK(Original!C1623),1,0)</f>
        <v>0</v>
      </c>
      <c r="B1623" s="2" t="str">
        <f>MID(Original!D1623,8,1)&amp;MID(Original!F1623,8,1)</f>
        <v>A</v>
      </c>
      <c r="C1623" s="17">
        <f t="shared" si="125"/>
        <v>1</v>
      </c>
      <c r="D1623" s="18">
        <f>Original!G1623+1</f>
        <v>3</v>
      </c>
      <c r="E1623" s="18">
        <f>Original!H1623+1</f>
        <v>2</v>
      </c>
      <c r="F1623" s="18">
        <f>10-Original!I1623+1</f>
        <v>4</v>
      </c>
      <c r="G1623" s="18">
        <f>Original!J1623+1</f>
        <v>1</v>
      </c>
      <c r="H1623" s="18">
        <f>Original!K1623+1</f>
        <v>1</v>
      </c>
      <c r="I1623" s="18">
        <f>10-Original!L1623+1</f>
        <v>1</v>
      </c>
      <c r="J1623" s="4">
        <f t="shared" si="126"/>
        <v>2</v>
      </c>
      <c r="K1623" s="18">
        <f>Original!M1623</f>
        <v>10</v>
      </c>
      <c r="L1623" s="20" t="str">
        <f>IF(RIGHT(Original!N1623,3)="â‚¬",LEFT(Original!N1623,(LEN(Original!N1623)-3)),Original!N1623)</f>
        <v>0â‚¬ da ich zur Zeit selber Sozialleistungen beziehe und das Geld selber nÃ¶tig habe um meine Miete zu bezahlen.</v>
      </c>
      <c r="M1623" s="21" t="str">
        <f t="shared" si="127"/>
        <v>0â‚¬ da ich zur Zeit selber Sozialleistungen beziehe und das Geld selber nÃ¶tig habe um meine Miete zu bezahlen.</v>
      </c>
      <c r="N1623" s="5">
        <v>0</v>
      </c>
      <c r="O1623" s="5">
        <f t="shared" si="129"/>
        <v>0</v>
      </c>
      <c r="P1623" s="22" t="str">
        <f>IF(Original!O1623="mÃ¤nnlich","0",IF(Original!O1623="weiblich","1",""))</f>
        <v>1</v>
      </c>
      <c r="Q1623" s="22">
        <f>IFERROR(INDEX(Alter!$B$1:$B$7,MATCH(LEFT(Original!P1623,5),Alter!$A$1:$A$7,0)),"")</f>
        <v>2</v>
      </c>
      <c r="R1623" s="23">
        <f>IFERROR(INDEX(Abschluss!$B$1:$B$10,MATCH(Original!Q1623,Abschluss!$A$1:$A$10,0)),"")</f>
        <v>7</v>
      </c>
      <c r="S1623" s="23">
        <f>IFERROR(INDEX(Tätigkeit!$B$1:$B$10,MATCH(Original!R1623,Tätigkeit!$A$1:$A$10,0)),"")</f>
        <v>1</v>
      </c>
      <c r="T1623" s="23">
        <f>IFERROR(INDEX(Berufsfeld!$B$1:$B$16,MATCH(Original!S1623,Berufsfeld!$A$1:$A$16,0)),"")</f>
        <v>1</v>
      </c>
      <c r="U1623" s="23">
        <f>IFERROR(INDEX(Studium!$B$1:$B$11,MATCH(Original!T1623,Studium!$A$1:$A$11,0)),"")</f>
        <v>2</v>
      </c>
      <c r="V1623" s="24">
        <f>IFERROR(INDEX(Einkommen!$B$1:$B$17,MATCH(Original!U1623,Einkommen!$A$1:$A$17,0)),"")</f>
        <v>1</v>
      </c>
      <c r="W1623" s="24">
        <f>IF(Original!V1623="","",Original!V1623+1)</f>
        <v>3</v>
      </c>
      <c r="X1623" s="24">
        <f>IF(Original!W1623="","",Original!W1623+1)</f>
        <v>3</v>
      </c>
      <c r="Y1623" s="25">
        <f>IF(Original!X1623="ja",1,IF(Original!X1623="nein",0,""))</f>
        <v>1</v>
      </c>
      <c r="Z1623" s="25">
        <f>IF(Original!Y1623="ja",0,IF(Original!Y1623="nein",1,""))</f>
        <v>0</v>
      </c>
      <c r="AA1623" s="25">
        <f>IF(OR(Original!Z1623="Meine Meinung zu Amazon hat meine Entscheidung im ersten Teil des Fragebogens nicht beeinflusst.",neu!C1623=0),0,IF(AND(Original!Z1623="Ich habe mich wegen meiner Amazon-Vorbehalte im ersten Teil des Fragebogens fÃ¼r das Spenden entschieden.",neu!C1623=1),1,""))</f>
        <v>0</v>
      </c>
      <c r="AB1623" s="19"/>
    </row>
    <row r="1624" spans="1:28" x14ac:dyDescent="0.3">
      <c r="A1624" s="17">
        <f>IF(ISBLANK(Original!C1624),1,0)</f>
        <v>1</v>
      </c>
      <c r="B1624" s="2" t="str">
        <f>MID(Original!D1624,8,1)&amp;MID(Original!F1624,8,1)</f>
        <v>A</v>
      </c>
      <c r="C1624" s="17">
        <f t="shared" si="125"/>
        <v>1</v>
      </c>
      <c r="D1624" s="18">
        <f>Original!G1624+1</f>
        <v>7</v>
      </c>
      <c r="E1624" s="18">
        <f>Original!H1624+1</f>
        <v>5</v>
      </c>
      <c r="F1624" s="18">
        <f>10-Original!I1624+1</f>
        <v>7</v>
      </c>
      <c r="G1624" s="18">
        <f>Original!J1624+1</f>
        <v>8</v>
      </c>
      <c r="H1624" s="18">
        <f>Original!K1624+1</f>
        <v>4</v>
      </c>
      <c r="I1624" s="18">
        <f>10-Original!L1624+1</f>
        <v>6</v>
      </c>
      <c r="J1624" s="4">
        <f t="shared" si="126"/>
        <v>6.166666666666667</v>
      </c>
      <c r="K1624" s="18">
        <f>Original!M1624</f>
        <v>7</v>
      </c>
      <c r="L1624" s="20">
        <f>IF(RIGHT(Original!N1624,3)="â‚¬",LEFT(Original!N1624,(LEN(Original!N1624)-3)),Original!N1624)</f>
        <v>0</v>
      </c>
      <c r="M1624" s="21">
        <f t="shared" si="127"/>
        <v>0</v>
      </c>
      <c r="N1624" s="5">
        <f t="shared" si="128"/>
        <v>0</v>
      </c>
      <c r="O1624" s="5">
        <f t="shared" si="129"/>
        <v>0</v>
      </c>
      <c r="P1624" s="22" t="str">
        <f>IF(Original!O1624="mÃ¤nnlich","0",IF(Original!O1624="weiblich","1",""))</f>
        <v>1</v>
      </c>
      <c r="Q1624" s="22">
        <f>IFERROR(INDEX(Alter!$B$1:$B$7,MATCH(LEFT(Original!P1624,5),Alter!$A$1:$A$7,0)),"")</f>
        <v>2</v>
      </c>
      <c r="R1624" s="23">
        <f>IFERROR(INDEX(Abschluss!$B$1:$B$10,MATCH(Original!Q1624,Abschluss!$A$1:$A$10,0)),"")</f>
        <v>4</v>
      </c>
      <c r="S1624" s="23">
        <f>IFERROR(INDEX(Tätigkeit!$B$1:$B$10,MATCH(Original!R1624,Tätigkeit!$A$1:$A$10,0)),"")</f>
        <v>1</v>
      </c>
      <c r="T1624" s="23">
        <f>IFERROR(INDEX(Berufsfeld!$B$1:$B$16,MATCH(Original!S1624,Berufsfeld!$A$1:$A$16,0)),"")</f>
        <v>8</v>
      </c>
      <c r="U1624" s="23">
        <f>IFERROR(INDEX(Studium!$B$1:$B$11,MATCH(Original!T1624,Studium!$A$1:$A$11,0)),"")</f>
        <v>3</v>
      </c>
      <c r="V1624" s="24">
        <f>IFERROR(INDEX(Einkommen!$B$1:$B$17,MATCH(Original!U1624,Einkommen!$A$1:$A$17,0)),"")</f>
        <v>2</v>
      </c>
      <c r="W1624" s="24">
        <f>IF(Original!V1624="","",Original!V1624+1)</f>
        <v>3</v>
      </c>
      <c r="X1624" s="24">
        <f>IF(Original!W1624="","",Original!W1624+1)</f>
        <v>4</v>
      </c>
      <c r="Y1624" s="25">
        <f>IF(Original!X1624="ja",1,IF(Original!X1624="nein",0,""))</f>
        <v>0</v>
      </c>
      <c r="Z1624" s="25">
        <f>IF(Original!Y1624="ja",0,IF(Original!Y1624="nein",1,""))</f>
        <v>0</v>
      </c>
      <c r="AA1624" s="25">
        <f>IF(OR(Original!Z1624="Meine Meinung zu Amazon hat meine Entscheidung im ersten Teil des Fragebogens nicht beeinflusst.",neu!C1624=0),0,IF(AND(Original!Z1624="Ich habe mich wegen meiner Amazon-Vorbehalte im ersten Teil des Fragebogens fÃ¼r das Spenden entschieden.",neu!C1624=1),1,""))</f>
        <v>0</v>
      </c>
      <c r="AB1624" s="19"/>
    </row>
    <row r="1625" spans="1:28" x14ac:dyDescent="0.3">
      <c r="A1625" s="17">
        <f>IF(ISBLANK(Original!C1625),1,0)</f>
        <v>0</v>
      </c>
      <c r="B1625" s="2" t="str">
        <f>MID(Original!D1625,8,1)&amp;MID(Original!F1625,8,1)</f>
        <v>A</v>
      </c>
      <c r="C1625" s="17">
        <f t="shared" si="125"/>
        <v>1</v>
      </c>
      <c r="D1625" s="18">
        <f>Original!G1625+1</f>
        <v>6</v>
      </c>
      <c r="E1625" s="18">
        <f>Original!H1625+1</f>
        <v>10</v>
      </c>
      <c r="F1625" s="18">
        <f>10-Original!I1625+1</f>
        <v>9</v>
      </c>
      <c r="G1625" s="18">
        <f>Original!J1625+1</f>
        <v>6</v>
      </c>
      <c r="H1625" s="18">
        <f>Original!K1625+1</f>
        <v>3</v>
      </c>
      <c r="I1625" s="18">
        <f>10-Original!L1625+1</f>
        <v>6</v>
      </c>
      <c r="J1625" s="4">
        <f t="shared" si="126"/>
        <v>6.666666666666667</v>
      </c>
      <c r="K1625" s="18">
        <f>Original!M1625</f>
        <v>10</v>
      </c>
      <c r="L1625" s="20">
        <f>IF(RIGHT(Original!N1625,3)="â‚¬",LEFT(Original!N1625,(LEN(Original!N1625)-3)),Original!N1625)</f>
        <v>100</v>
      </c>
      <c r="M1625" s="21">
        <f t="shared" si="127"/>
        <v>100</v>
      </c>
      <c r="N1625" s="5">
        <f t="shared" si="128"/>
        <v>100</v>
      </c>
      <c r="O1625" s="5">
        <f t="shared" si="129"/>
        <v>100</v>
      </c>
      <c r="P1625" s="22" t="str">
        <f>IF(Original!O1625="mÃ¤nnlich","0",IF(Original!O1625="weiblich","1",""))</f>
        <v>1</v>
      </c>
      <c r="Q1625" s="22">
        <f>IFERROR(INDEX(Alter!$B$1:$B$7,MATCH(LEFT(Original!P1625,5),Alter!$A$1:$A$7,0)),"")</f>
        <v>3</v>
      </c>
      <c r="R1625" s="23">
        <f>IFERROR(INDEX(Abschluss!$B$1:$B$10,MATCH(Original!Q1625,Abschluss!$A$1:$A$10,0)),"")</f>
        <v>8</v>
      </c>
      <c r="S1625" s="23">
        <f>IFERROR(INDEX(Tätigkeit!$B$1:$B$10,MATCH(Original!R1625,Tätigkeit!$A$1:$A$10,0)),"")</f>
        <v>2</v>
      </c>
      <c r="T1625" s="23">
        <f>IFERROR(INDEX(Berufsfeld!$B$1:$B$16,MATCH(Original!S1625,Berufsfeld!$A$1:$A$16,0)),"")</f>
        <v>6</v>
      </c>
      <c r="U1625" s="23">
        <f>IFERROR(INDEX(Studium!$B$1:$B$11,MATCH(Original!T1625,Studium!$A$1:$A$11,0)),"")</f>
        <v>1</v>
      </c>
      <c r="V1625" s="24">
        <f>IFERROR(INDEX(Einkommen!$B$1:$B$17,MATCH(Original!U1625,Einkommen!$A$1:$A$17,0)),"")</f>
        <v>3</v>
      </c>
      <c r="W1625" s="24">
        <f>IF(Original!V1625="","",Original!V1625+1)</f>
        <v>3</v>
      </c>
      <c r="X1625" s="24">
        <f>IF(Original!W1625="","",Original!W1625+1)</f>
        <v>2</v>
      </c>
      <c r="Y1625" s="25">
        <f>IF(Original!X1625="ja",1,IF(Original!X1625="nein",0,""))</f>
        <v>1</v>
      </c>
      <c r="Z1625" s="25">
        <f>IF(Original!Y1625="ja",0,IF(Original!Y1625="nein",1,""))</f>
        <v>0</v>
      </c>
      <c r="AA1625" s="25">
        <f>IF(OR(Original!Z1625="Meine Meinung zu Amazon hat meine Entscheidung im ersten Teil des Fragebogens nicht beeinflusst.",neu!C1625=0),0,IF(AND(Original!Z1625="Ich habe mich wegen meiner Amazon-Vorbehalte im ersten Teil des Fragebogens fÃ¼r das Spenden entschieden.",neu!C1625=1),1,""))</f>
        <v>0</v>
      </c>
      <c r="AB1625" s="19"/>
    </row>
    <row r="1626" spans="1:28" x14ac:dyDescent="0.3">
      <c r="A1626" s="17">
        <f>IF(ISBLANK(Original!C1626),1,0)</f>
        <v>1</v>
      </c>
      <c r="B1626" s="2" t="str">
        <f>MID(Original!D1626,8,1)&amp;MID(Original!F1626,8,1)</f>
        <v>A</v>
      </c>
      <c r="C1626" s="17">
        <f t="shared" si="125"/>
        <v>1</v>
      </c>
      <c r="D1626" s="18">
        <f>Original!G1626+1</f>
        <v>8</v>
      </c>
      <c r="E1626" s="18">
        <f>Original!H1626+1</f>
        <v>9</v>
      </c>
      <c r="F1626" s="18">
        <f>10-Original!I1626+1</f>
        <v>5</v>
      </c>
      <c r="G1626" s="18">
        <f>Original!J1626+1</f>
        <v>7</v>
      </c>
      <c r="H1626" s="18">
        <f>Original!K1626+1</f>
        <v>4</v>
      </c>
      <c r="I1626" s="18">
        <f>10-Original!L1626+1</f>
        <v>7</v>
      </c>
      <c r="J1626" s="4">
        <f t="shared" si="126"/>
        <v>6.666666666666667</v>
      </c>
      <c r="K1626" s="18">
        <f>Original!M1626</f>
        <v>8</v>
      </c>
      <c r="L1626" s="20">
        <f>IF(RIGHT(Original!N1626,3)="â‚¬",LEFT(Original!N1626,(LEN(Original!N1626)-3)),Original!N1626)</f>
        <v>100</v>
      </c>
      <c r="M1626" s="21">
        <f t="shared" si="127"/>
        <v>100</v>
      </c>
      <c r="N1626" s="5">
        <f t="shared" si="128"/>
        <v>100</v>
      </c>
      <c r="O1626" s="5">
        <f t="shared" si="129"/>
        <v>100</v>
      </c>
      <c r="P1626" s="22" t="str">
        <f>IF(Original!O1626="mÃ¤nnlich","0",IF(Original!O1626="weiblich","1",""))</f>
        <v>0</v>
      </c>
      <c r="Q1626" s="22">
        <f>IFERROR(INDEX(Alter!$B$1:$B$7,MATCH(LEFT(Original!P1626,5),Alter!$A$1:$A$7,0)),"")</f>
        <v>3</v>
      </c>
      <c r="R1626" s="23">
        <f>IFERROR(INDEX(Abschluss!$B$1:$B$10,MATCH(Original!Q1626,Abschluss!$A$1:$A$10,0)),"")</f>
        <v>4</v>
      </c>
      <c r="S1626" s="23">
        <f>IFERROR(INDEX(Tätigkeit!$B$1:$B$10,MATCH(Original!R1626,Tätigkeit!$A$1:$A$10,0)),"")</f>
        <v>1</v>
      </c>
      <c r="T1626" s="23">
        <f>IFERROR(INDEX(Berufsfeld!$B$1:$B$16,MATCH(Original!S1626,Berufsfeld!$A$1:$A$16,0)),"")</f>
        <v>1</v>
      </c>
      <c r="U1626" s="23">
        <f>IFERROR(INDEX(Studium!$B$1:$B$11,MATCH(Original!T1626,Studium!$A$1:$A$11,0)),"")</f>
        <v>7</v>
      </c>
      <c r="V1626" s="24">
        <f>IFERROR(INDEX(Einkommen!$B$1:$B$17,MATCH(Original!U1626,Einkommen!$A$1:$A$17,0)),"")</f>
        <v>3</v>
      </c>
      <c r="W1626" s="24">
        <f>IF(Original!V1626="","",Original!V1626+1)</f>
        <v>5</v>
      </c>
      <c r="X1626" s="24">
        <f>IF(Original!W1626="","",Original!W1626+1)</f>
        <v>5</v>
      </c>
      <c r="Y1626" s="25">
        <f>IF(Original!X1626="ja",1,IF(Original!X1626="nein",0,""))</f>
        <v>1</v>
      </c>
      <c r="Z1626" s="25">
        <f>IF(Original!Y1626="ja",0,IF(Original!Y1626="nein",1,""))</f>
        <v>0</v>
      </c>
      <c r="AA1626" s="25">
        <f>IF(OR(Original!Z1626="Meine Meinung zu Amazon hat meine Entscheidung im ersten Teil des Fragebogens nicht beeinflusst.",neu!C1626=0),0,IF(AND(Original!Z1626="Ich habe mich wegen meiner Amazon-Vorbehalte im ersten Teil des Fragebogens fÃ¼r das Spenden entschieden.",neu!C1626=1),1,""))</f>
        <v>0</v>
      </c>
      <c r="AB1626" s="19"/>
    </row>
    <row r="1627" spans="1:28" x14ac:dyDescent="0.3">
      <c r="A1627" s="17">
        <f>IF(ISBLANK(Original!C1627),1,0)</f>
        <v>1</v>
      </c>
      <c r="B1627" s="2" t="str">
        <f>MID(Original!D1627,8,1)&amp;MID(Original!F1627,8,1)</f>
        <v>A</v>
      </c>
      <c r="C1627" s="17">
        <f t="shared" si="125"/>
        <v>1</v>
      </c>
      <c r="D1627" s="18">
        <f>Original!G1627+1</f>
        <v>6</v>
      </c>
      <c r="E1627" s="18">
        <f>Original!H1627+1</f>
        <v>2</v>
      </c>
      <c r="F1627" s="18">
        <f>10-Original!I1627+1</f>
        <v>9</v>
      </c>
      <c r="G1627" s="18">
        <f>Original!J1627+1</f>
        <v>5</v>
      </c>
      <c r="H1627" s="18">
        <f>Original!K1627+1</f>
        <v>2</v>
      </c>
      <c r="I1627" s="18">
        <f>10-Original!L1627+1</f>
        <v>4</v>
      </c>
      <c r="J1627" s="4">
        <f t="shared" si="126"/>
        <v>4.666666666666667</v>
      </c>
      <c r="K1627" s="18">
        <f>Original!M1627</f>
        <v>10</v>
      </c>
      <c r="L1627" s="20">
        <f>IF(RIGHT(Original!N1627,3)="â‚¬",LEFT(Original!N1627,(LEN(Original!N1627)-3)),Original!N1627)</f>
        <v>100</v>
      </c>
      <c r="M1627" s="21">
        <f t="shared" si="127"/>
        <v>100</v>
      </c>
      <c r="N1627" s="5">
        <f t="shared" si="128"/>
        <v>100</v>
      </c>
      <c r="O1627" s="5">
        <f t="shared" si="129"/>
        <v>100</v>
      </c>
      <c r="P1627" s="22" t="str">
        <f>IF(Original!O1627="mÃ¤nnlich","0",IF(Original!O1627="weiblich","1",""))</f>
        <v>1</v>
      </c>
      <c r="Q1627" s="22">
        <f>IFERROR(INDEX(Alter!$B$1:$B$7,MATCH(LEFT(Original!P1627,5),Alter!$A$1:$A$7,0)),"")</f>
        <v>3</v>
      </c>
      <c r="R1627" s="23">
        <f>IFERROR(INDEX(Abschluss!$B$1:$B$10,MATCH(Original!Q1627,Abschluss!$A$1:$A$10,0)),"")</f>
        <v>4</v>
      </c>
      <c r="S1627" s="23">
        <f>IFERROR(INDEX(Tätigkeit!$B$1:$B$10,MATCH(Original!R1627,Tätigkeit!$A$1:$A$10,0)),"")</f>
        <v>1</v>
      </c>
      <c r="T1627" s="23" t="str">
        <f>IFERROR(INDEX(Berufsfeld!$B$1:$B$16,MATCH(Original!S1627,Berufsfeld!$A$1:$A$16,0)),"")</f>
        <v/>
      </c>
      <c r="U1627" s="23">
        <f>IFERROR(INDEX(Studium!$B$1:$B$11,MATCH(Original!T1627,Studium!$A$1:$A$11,0)),"")</f>
        <v>9</v>
      </c>
      <c r="V1627" s="24">
        <f>IFERROR(INDEX(Einkommen!$B$1:$B$17,MATCH(Original!U1627,Einkommen!$A$1:$A$17,0)),"")</f>
        <v>1</v>
      </c>
      <c r="W1627" s="24">
        <f>IF(Original!V1627="","",Original!V1627+1)</f>
        <v>2</v>
      </c>
      <c r="X1627" s="24">
        <f>IF(Original!W1627="","",Original!W1627+1)</f>
        <v>2</v>
      </c>
      <c r="Y1627" s="25">
        <f>IF(Original!X1627="ja",1,IF(Original!X1627="nein",0,""))</f>
        <v>1</v>
      </c>
      <c r="Z1627" s="25">
        <f>IF(Original!Y1627="ja",0,IF(Original!Y1627="nein",1,""))</f>
        <v>1</v>
      </c>
      <c r="AA1627" s="25">
        <f>IF(OR(Original!Z1627="Meine Meinung zu Amazon hat meine Entscheidung im ersten Teil des Fragebogens nicht beeinflusst.",neu!C1627=0),0,IF(AND(Original!Z1627="Ich habe mich wegen meiner Amazon-Vorbehalte im ersten Teil des Fragebogens fÃ¼r das Spenden entschieden.",neu!C1627=1),1,""))</f>
        <v>0</v>
      </c>
      <c r="AB1627" s="19"/>
    </row>
    <row r="1628" spans="1:28" x14ac:dyDescent="0.3">
      <c r="A1628" s="17">
        <f>IF(ISBLANK(Original!C1628),1,0)</f>
        <v>0</v>
      </c>
      <c r="B1628" s="2" t="str">
        <f>MID(Original!D1628,8,1)&amp;MID(Original!F1628,8,1)</f>
        <v>B</v>
      </c>
      <c r="C1628" s="17">
        <f t="shared" si="125"/>
        <v>0</v>
      </c>
      <c r="D1628" s="18">
        <f>Original!G1628+1</f>
        <v>3</v>
      </c>
      <c r="E1628" s="18">
        <f>Original!H1628+1</f>
        <v>3</v>
      </c>
      <c r="F1628" s="18">
        <f>10-Original!I1628+1</f>
        <v>2</v>
      </c>
      <c r="G1628" s="18">
        <f>Original!J1628+1</f>
        <v>3</v>
      </c>
      <c r="H1628" s="18">
        <f>Original!K1628+1</f>
        <v>1</v>
      </c>
      <c r="I1628" s="18">
        <f>10-Original!L1628+1</f>
        <v>6</v>
      </c>
      <c r="J1628" s="4">
        <f t="shared" si="126"/>
        <v>3</v>
      </c>
      <c r="K1628" s="18">
        <f>Original!M1628</f>
        <v>8</v>
      </c>
      <c r="L1628" s="20">
        <f>IF(RIGHT(Original!N1628,3)="â‚¬",LEFT(Original!N1628,(LEN(Original!N1628)-3)),Original!N1628)</f>
        <v>100</v>
      </c>
      <c r="M1628" s="21">
        <f t="shared" si="127"/>
        <v>100</v>
      </c>
      <c r="N1628" s="5">
        <f t="shared" si="128"/>
        <v>100</v>
      </c>
      <c r="O1628" s="5">
        <f t="shared" si="129"/>
        <v>100</v>
      </c>
      <c r="P1628" s="22" t="str">
        <f>IF(Original!O1628="mÃ¤nnlich","0",IF(Original!O1628="weiblich","1",""))</f>
        <v>0</v>
      </c>
      <c r="Q1628" s="22">
        <f>IFERROR(INDEX(Alter!$B$1:$B$7,MATCH(LEFT(Original!P1628,5),Alter!$A$1:$A$7,0)),"")</f>
        <v>2</v>
      </c>
      <c r="R1628" s="23">
        <f>IFERROR(INDEX(Abschluss!$B$1:$B$10,MATCH(Original!Q1628,Abschluss!$A$1:$A$10,0)),"")</f>
        <v>4</v>
      </c>
      <c r="S1628" s="23">
        <f>IFERROR(INDEX(Tätigkeit!$B$1:$B$10,MATCH(Original!R1628,Tätigkeit!$A$1:$A$10,0)),"")</f>
        <v>1</v>
      </c>
      <c r="T1628" s="23">
        <f>IFERROR(INDEX(Berufsfeld!$B$1:$B$16,MATCH(Original!S1628,Berufsfeld!$A$1:$A$16,0)),"")</f>
        <v>12</v>
      </c>
      <c r="U1628" s="23">
        <f>IFERROR(INDEX(Studium!$B$1:$B$11,MATCH(Original!T1628,Studium!$A$1:$A$11,0)),"")</f>
        <v>10</v>
      </c>
      <c r="V1628" s="24">
        <f>IFERROR(INDEX(Einkommen!$B$1:$B$17,MATCH(Original!U1628,Einkommen!$A$1:$A$17,0)),"")</f>
        <v>2</v>
      </c>
      <c r="W1628" s="24">
        <f>IF(Original!V1628="","",Original!V1628+1)</f>
        <v>2</v>
      </c>
      <c r="X1628" s="24">
        <f>IF(Original!W1628="","",Original!W1628+1)</f>
        <v>2</v>
      </c>
      <c r="Y1628" s="25">
        <f>IF(Original!X1628="ja",1,IF(Original!X1628="nein",0,""))</f>
        <v>1</v>
      </c>
      <c r="Z1628" s="25">
        <f>IF(Original!Y1628="ja",0,IF(Original!Y1628="nein",1,""))</f>
        <v>0</v>
      </c>
      <c r="AA1628" s="25">
        <f>IF(OR(Original!Z1628="Meine Meinung zu Amazon hat meine Entscheidung im ersten Teil des Fragebogens nicht beeinflusst.",neu!C1628=0),0,IF(AND(Original!Z1628="Ich habe mich wegen meiner Amazon-Vorbehalte im ersten Teil des Fragebogens fÃ¼r das Spenden entschieden.",neu!C1628=1),1,""))</f>
        <v>0</v>
      </c>
      <c r="AB1628" s="19"/>
    </row>
    <row r="1629" spans="1:28" x14ac:dyDescent="0.3">
      <c r="A1629" s="17">
        <f>IF(ISBLANK(Original!C1629),1,0)</f>
        <v>1</v>
      </c>
      <c r="B1629" s="2" t="str">
        <f>MID(Original!D1629,8,1)&amp;MID(Original!F1629,8,1)</f>
        <v>A</v>
      </c>
      <c r="C1629" s="17">
        <f t="shared" si="125"/>
        <v>1</v>
      </c>
      <c r="D1629" s="18">
        <f>Original!G1629+1</f>
        <v>6</v>
      </c>
      <c r="E1629" s="18">
        <f>Original!H1629+1</f>
        <v>5</v>
      </c>
      <c r="F1629" s="18">
        <f>10-Original!I1629+1</f>
        <v>5</v>
      </c>
      <c r="G1629" s="18">
        <f>Original!J1629+1</f>
        <v>5</v>
      </c>
      <c r="H1629" s="18">
        <f>Original!K1629+1</f>
        <v>5</v>
      </c>
      <c r="I1629" s="18">
        <f>10-Original!L1629+1</f>
        <v>6</v>
      </c>
      <c r="J1629" s="4">
        <f t="shared" si="126"/>
        <v>5.333333333333333</v>
      </c>
      <c r="K1629" s="18">
        <f>Original!M1629</f>
        <v>8</v>
      </c>
      <c r="L1629" s="20">
        <f>IF(RIGHT(Original!N1629,3)="â‚¬",LEFT(Original!N1629,(LEN(Original!N1629)-3)),Original!N1629)</f>
        <v>500</v>
      </c>
      <c r="M1629" s="21">
        <f t="shared" si="127"/>
        <v>500</v>
      </c>
      <c r="N1629" s="5">
        <f t="shared" si="128"/>
        <v>500</v>
      </c>
      <c r="O1629" s="5">
        <f t="shared" si="129"/>
        <v>500</v>
      </c>
      <c r="P1629" s="22" t="str">
        <f>IF(Original!O1629="mÃ¤nnlich","0",IF(Original!O1629="weiblich","1",""))</f>
        <v>1</v>
      </c>
      <c r="Q1629" s="22">
        <f>IFERROR(INDEX(Alter!$B$1:$B$7,MATCH(LEFT(Original!P1629,5),Alter!$A$1:$A$7,0)),"")</f>
        <v>3</v>
      </c>
      <c r="R1629" s="23">
        <f>IFERROR(INDEX(Abschluss!$B$1:$B$10,MATCH(Original!Q1629,Abschluss!$A$1:$A$10,0)),"")</f>
        <v>7</v>
      </c>
      <c r="S1629" s="23">
        <f>IFERROR(INDEX(Tätigkeit!$B$1:$B$10,MATCH(Original!R1629,Tätigkeit!$A$1:$A$10,0)),"")</f>
        <v>7</v>
      </c>
      <c r="T1629" s="23">
        <f>IFERROR(INDEX(Berufsfeld!$B$1:$B$16,MATCH(Original!S1629,Berufsfeld!$A$1:$A$16,0)),"")</f>
        <v>2</v>
      </c>
      <c r="U1629" s="23">
        <f>IFERROR(INDEX(Studium!$B$1:$B$11,MATCH(Original!T1629,Studium!$A$1:$A$11,0)),"")</f>
        <v>9</v>
      </c>
      <c r="V1629" s="24">
        <f>IFERROR(INDEX(Einkommen!$B$1:$B$17,MATCH(Original!U1629,Einkommen!$A$1:$A$17,0)),"")</f>
        <v>1</v>
      </c>
      <c r="W1629" s="24">
        <f>IF(Original!V1629="","",Original!V1629+1)</f>
        <v>3</v>
      </c>
      <c r="X1629" s="24">
        <f>IF(Original!W1629="","",Original!W1629+1)</f>
        <v>4</v>
      </c>
      <c r="Y1629" s="25">
        <f>IF(Original!X1629="ja",1,IF(Original!X1629="nein",0,""))</f>
        <v>1</v>
      </c>
      <c r="Z1629" s="25">
        <f>IF(Original!Y1629="ja",0,IF(Original!Y1629="nein",1,""))</f>
        <v>0</v>
      </c>
      <c r="AA1629" s="25">
        <f>IF(OR(Original!Z1629="Meine Meinung zu Amazon hat meine Entscheidung im ersten Teil des Fragebogens nicht beeinflusst.",neu!C1629=0),0,IF(AND(Original!Z1629="Ich habe mich wegen meiner Amazon-Vorbehalte im ersten Teil des Fragebogens fÃ¼r das Spenden entschieden.",neu!C1629=1),1,""))</f>
        <v>0</v>
      </c>
      <c r="AB1629" s="19"/>
    </row>
    <row r="1630" spans="1:28" x14ac:dyDescent="0.3">
      <c r="A1630" s="17">
        <f>IF(ISBLANK(Original!C1630),1,0)</f>
        <v>1</v>
      </c>
      <c r="B1630" s="2" t="str">
        <f>MID(Original!D1630,8,1)&amp;MID(Original!F1630,8,1)</f>
        <v>A</v>
      </c>
      <c r="C1630" s="17">
        <f t="shared" si="125"/>
        <v>1</v>
      </c>
      <c r="D1630" s="18">
        <f>Original!G1630+1</f>
        <v>6</v>
      </c>
      <c r="E1630" s="18">
        <f>Original!H1630+1</f>
        <v>7</v>
      </c>
      <c r="F1630" s="18">
        <f>10-Original!I1630+1</f>
        <v>6</v>
      </c>
      <c r="G1630" s="18">
        <f>Original!J1630+1</f>
        <v>3</v>
      </c>
      <c r="H1630" s="18">
        <f>Original!K1630+1</f>
        <v>1</v>
      </c>
      <c r="I1630" s="18">
        <f>10-Original!L1630+1</f>
        <v>3</v>
      </c>
      <c r="J1630" s="4">
        <f t="shared" si="126"/>
        <v>4.333333333333333</v>
      </c>
      <c r="K1630" s="18">
        <f>Original!M1630</f>
        <v>8</v>
      </c>
      <c r="L1630" s="20">
        <f>IF(RIGHT(Original!N1630,3)="â‚¬",LEFT(Original!N1630,(LEN(Original!N1630)-3)),Original!N1630)</f>
        <v>200</v>
      </c>
      <c r="M1630" s="21">
        <f t="shared" si="127"/>
        <v>200</v>
      </c>
      <c r="N1630" s="5">
        <f t="shared" si="128"/>
        <v>200</v>
      </c>
      <c r="O1630" s="5">
        <f t="shared" si="129"/>
        <v>200</v>
      </c>
      <c r="P1630" s="22" t="str">
        <f>IF(Original!O1630="mÃ¤nnlich","0",IF(Original!O1630="weiblich","1",""))</f>
        <v>1</v>
      </c>
      <c r="Q1630" s="22">
        <f>IFERROR(INDEX(Alter!$B$1:$B$7,MATCH(LEFT(Original!P1630,5),Alter!$A$1:$A$7,0)),"")</f>
        <v>4</v>
      </c>
      <c r="R1630" s="23">
        <f>IFERROR(INDEX(Abschluss!$B$1:$B$10,MATCH(Original!Q1630,Abschluss!$A$1:$A$10,0)),"")</f>
        <v>5</v>
      </c>
      <c r="S1630" s="23">
        <f>IFERROR(INDEX(Tätigkeit!$B$1:$B$10,MATCH(Original!R1630,Tätigkeit!$A$1:$A$10,0)),"")</f>
        <v>2</v>
      </c>
      <c r="T1630" s="23">
        <f>IFERROR(INDEX(Berufsfeld!$B$1:$B$16,MATCH(Original!S1630,Berufsfeld!$A$1:$A$16,0)),"")</f>
        <v>4</v>
      </c>
      <c r="U1630" s="23">
        <f>IFERROR(INDEX(Studium!$B$1:$B$11,MATCH(Original!T1630,Studium!$A$1:$A$11,0)),"")</f>
        <v>4</v>
      </c>
      <c r="V1630" s="24">
        <f>IFERROR(INDEX(Einkommen!$B$1:$B$17,MATCH(Original!U1630,Einkommen!$A$1:$A$17,0)),"")</f>
        <v>3</v>
      </c>
      <c r="W1630" s="24">
        <f>IF(Original!V1630="","",Original!V1630+1)</f>
        <v>4</v>
      </c>
      <c r="X1630" s="24">
        <f>IF(Original!W1630="","",Original!W1630+1)</f>
        <v>3</v>
      </c>
      <c r="Y1630" s="25">
        <f>IF(Original!X1630="ja",1,IF(Original!X1630="nein",0,""))</f>
        <v>1</v>
      </c>
      <c r="Z1630" s="25">
        <f>IF(Original!Y1630="ja",0,IF(Original!Y1630="nein",1,""))</f>
        <v>0</v>
      </c>
      <c r="AA1630" s="25">
        <f>IF(OR(Original!Z1630="Meine Meinung zu Amazon hat meine Entscheidung im ersten Teil des Fragebogens nicht beeinflusst.",neu!C1630=0),0,IF(AND(Original!Z1630="Ich habe mich wegen meiner Amazon-Vorbehalte im ersten Teil des Fragebogens fÃ¼r das Spenden entschieden.",neu!C1630=1),1,""))</f>
        <v>0</v>
      </c>
      <c r="AB1630" s="19"/>
    </row>
    <row r="1631" spans="1:28" x14ac:dyDescent="0.3">
      <c r="A1631" s="17">
        <f>IF(ISBLANK(Original!C1631),1,0)</f>
        <v>0</v>
      </c>
      <c r="B1631" s="2" t="str">
        <f>MID(Original!D1631,8,1)&amp;MID(Original!F1631,8,1)</f>
        <v>A</v>
      </c>
      <c r="C1631" s="17">
        <f t="shared" si="125"/>
        <v>1</v>
      </c>
      <c r="D1631" s="18">
        <f>Original!G1631+1</f>
        <v>6</v>
      </c>
      <c r="E1631" s="18">
        <f>Original!H1631+1</f>
        <v>6</v>
      </c>
      <c r="F1631" s="18">
        <f>10-Original!I1631+1</f>
        <v>2</v>
      </c>
      <c r="G1631" s="18">
        <f>Original!J1631+1</f>
        <v>7</v>
      </c>
      <c r="H1631" s="18">
        <f>Original!K1631+1</f>
        <v>1</v>
      </c>
      <c r="I1631" s="18">
        <f>10-Original!L1631+1</f>
        <v>2</v>
      </c>
      <c r="J1631" s="4">
        <f t="shared" si="126"/>
        <v>4</v>
      </c>
      <c r="K1631" s="18">
        <f>Original!M1631</f>
        <v>8</v>
      </c>
      <c r="L1631" s="20">
        <f>IF(RIGHT(Original!N1631,3)="â‚¬",LEFT(Original!N1631,(LEN(Original!N1631)-3)),Original!N1631)</f>
        <v>400</v>
      </c>
      <c r="M1631" s="21">
        <f t="shared" si="127"/>
        <v>400</v>
      </c>
      <c r="N1631" s="5">
        <f t="shared" si="128"/>
        <v>400</v>
      </c>
      <c r="O1631" s="5">
        <f t="shared" si="129"/>
        <v>400</v>
      </c>
      <c r="P1631" s="22" t="str">
        <f>IF(Original!O1631="mÃ¤nnlich","0",IF(Original!O1631="weiblich","1",""))</f>
        <v>1</v>
      </c>
      <c r="Q1631" s="22">
        <f>IFERROR(INDEX(Alter!$B$1:$B$7,MATCH(LEFT(Original!P1631,5),Alter!$A$1:$A$7,0)),"")</f>
        <v>3</v>
      </c>
      <c r="R1631" s="23">
        <f>IFERROR(INDEX(Abschluss!$B$1:$B$10,MATCH(Original!Q1631,Abschluss!$A$1:$A$10,0)),"")</f>
        <v>4</v>
      </c>
      <c r="S1631" s="23">
        <f>IFERROR(INDEX(Tätigkeit!$B$1:$B$10,MATCH(Original!R1631,Tätigkeit!$A$1:$A$10,0)),"")</f>
        <v>1</v>
      </c>
      <c r="T1631" s="23">
        <f>IFERROR(INDEX(Berufsfeld!$B$1:$B$16,MATCH(Original!S1631,Berufsfeld!$A$1:$A$16,0)),"")</f>
        <v>8</v>
      </c>
      <c r="U1631" s="23">
        <f>IFERROR(INDEX(Studium!$B$1:$B$11,MATCH(Original!T1631,Studium!$A$1:$A$11,0)),"")</f>
        <v>5</v>
      </c>
      <c r="V1631" s="24">
        <f>IFERROR(INDEX(Einkommen!$B$1:$B$17,MATCH(Original!U1631,Einkommen!$A$1:$A$17,0)),"")</f>
        <v>1</v>
      </c>
      <c r="W1631" s="24">
        <f>IF(Original!V1631="","",Original!V1631+1)</f>
        <v>3</v>
      </c>
      <c r="X1631" s="24">
        <f>IF(Original!W1631="","",Original!W1631+1)</f>
        <v>2</v>
      </c>
      <c r="Y1631" s="25">
        <f>IF(Original!X1631="ja",1,IF(Original!X1631="nein",0,""))</f>
        <v>1</v>
      </c>
      <c r="Z1631" s="25">
        <f>IF(Original!Y1631="ja",0,IF(Original!Y1631="nein",1,""))</f>
        <v>0</v>
      </c>
      <c r="AA1631" s="25">
        <f>IF(OR(Original!Z1631="Meine Meinung zu Amazon hat meine Entscheidung im ersten Teil des Fragebogens nicht beeinflusst.",neu!C1631=0),0,IF(AND(Original!Z1631="Ich habe mich wegen meiner Amazon-Vorbehalte im ersten Teil des Fragebogens fÃ¼r das Spenden entschieden.",neu!C1631=1),1,""))</f>
        <v>0</v>
      </c>
      <c r="AB1631" s="19"/>
    </row>
    <row r="1632" spans="1:28" x14ac:dyDescent="0.3">
      <c r="A1632" s="17">
        <f>IF(ISBLANK(Original!C1632),1,0)</f>
        <v>1</v>
      </c>
      <c r="B1632" s="2" t="str">
        <f>MID(Original!D1632,8,1)&amp;MID(Original!F1632,8,1)</f>
        <v>A</v>
      </c>
      <c r="C1632" s="17">
        <f t="shared" si="125"/>
        <v>1</v>
      </c>
      <c r="D1632" s="18">
        <f>Original!G1632+1</f>
        <v>5</v>
      </c>
      <c r="E1632" s="18">
        <f>Original!H1632+1</f>
        <v>9</v>
      </c>
      <c r="F1632" s="18">
        <f>10-Original!I1632+1</f>
        <v>8</v>
      </c>
      <c r="G1632" s="18">
        <f>Original!J1632+1</f>
        <v>3</v>
      </c>
      <c r="H1632" s="18">
        <f>Original!K1632+1</f>
        <v>1</v>
      </c>
      <c r="I1632" s="18">
        <f>10-Original!L1632+1</f>
        <v>3</v>
      </c>
      <c r="J1632" s="4">
        <f t="shared" si="126"/>
        <v>4.833333333333333</v>
      </c>
      <c r="K1632" s="18">
        <f>Original!M1632</f>
        <v>9</v>
      </c>
      <c r="L1632" s="20">
        <f>IF(RIGHT(Original!N1632,3)="â‚¬",LEFT(Original!N1632,(LEN(Original!N1632)-3)),Original!N1632)</f>
        <v>100</v>
      </c>
      <c r="M1632" s="21">
        <f t="shared" si="127"/>
        <v>100</v>
      </c>
      <c r="N1632" s="5">
        <f t="shared" si="128"/>
        <v>100</v>
      </c>
      <c r="O1632" s="5">
        <f t="shared" si="129"/>
        <v>100</v>
      </c>
      <c r="P1632" s="22" t="str">
        <f>IF(Original!O1632="mÃ¤nnlich","0",IF(Original!O1632="weiblich","1",""))</f>
        <v>1</v>
      </c>
      <c r="Q1632" s="22">
        <f>IFERROR(INDEX(Alter!$B$1:$B$7,MATCH(LEFT(Original!P1632,5),Alter!$A$1:$A$7,0)),"")</f>
        <v>3</v>
      </c>
      <c r="R1632" s="23">
        <f>IFERROR(INDEX(Abschluss!$B$1:$B$10,MATCH(Original!Q1632,Abschluss!$A$1:$A$10,0)),"")</f>
        <v>5</v>
      </c>
      <c r="S1632" s="23">
        <f>IFERROR(INDEX(Tätigkeit!$B$1:$B$10,MATCH(Original!R1632,Tätigkeit!$A$1:$A$10,0)),"")</f>
        <v>2</v>
      </c>
      <c r="T1632" s="23">
        <f>IFERROR(INDEX(Berufsfeld!$B$1:$B$16,MATCH(Original!S1632,Berufsfeld!$A$1:$A$16,0)),"")</f>
        <v>1</v>
      </c>
      <c r="U1632" s="23">
        <f>IFERROR(INDEX(Studium!$B$1:$B$11,MATCH(Original!T1632,Studium!$A$1:$A$11,0)),"")</f>
        <v>1</v>
      </c>
      <c r="V1632" s="24">
        <f>IFERROR(INDEX(Einkommen!$B$1:$B$17,MATCH(Original!U1632,Einkommen!$A$1:$A$17,0)),"")</f>
        <v>4</v>
      </c>
      <c r="W1632" s="24">
        <f>IF(Original!V1632="","",Original!V1632+1)</f>
        <v>4</v>
      </c>
      <c r="X1632" s="24">
        <f>IF(Original!W1632="","",Original!W1632+1)</f>
        <v>3</v>
      </c>
      <c r="Y1632" s="25">
        <f>IF(Original!X1632="ja",1,IF(Original!X1632="nein",0,""))</f>
        <v>1</v>
      </c>
      <c r="Z1632" s="25">
        <f>IF(Original!Y1632="ja",0,IF(Original!Y1632="nein",1,""))</f>
        <v>1</v>
      </c>
      <c r="AA1632" s="25">
        <f>IF(OR(Original!Z1632="Meine Meinung zu Amazon hat meine Entscheidung im ersten Teil des Fragebogens nicht beeinflusst.",neu!C1632=0),0,IF(AND(Original!Z1632="Ich habe mich wegen meiner Amazon-Vorbehalte im ersten Teil des Fragebogens fÃ¼r das Spenden entschieden.",neu!C1632=1),1,""))</f>
        <v>0</v>
      </c>
      <c r="AB1632" s="19"/>
    </row>
    <row r="1633" spans="1:28" x14ac:dyDescent="0.3">
      <c r="A1633" s="17">
        <f>IF(ISBLANK(Original!C1633),1,0)</f>
        <v>1</v>
      </c>
      <c r="B1633" s="2" t="str">
        <f>MID(Original!D1633,8,1)&amp;MID(Original!F1633,8,1)</f>
        <v>A</v>
      </c>
      <c r="C1633" s="17">
        <f t="shared" si="125"/>
        <v>1</v>
      </c>
      <c r="D1633" s="18">
        <f>Original!G1633+1</f>
        <v>7</v>
      </c>
      <c r="E1633" s="18">
        <f>Original!H1633+1</f>
        <v>6</v>
      </c>
      <c r="F1633" s="18">
        <f>10-Original!I1633+1</f>
        <v>2</v>
      </c>
      <c r="G1633" s="18">
        <f>Original!J1633+1</f>
        <v>4</v>
      </c>
      <c r="H1633" s="18">
        <f>Original!K1633+1</f>
        <v>4</v>
      </c>
      <c r="I1633" s="18">
        <f>10-Original!L1633+1</f>
        <v>6</v>
      </c>
      <c r="J1633" s="4">
        <f t="shared" si="126"/>
        <v>4.833333333333333</v>
      </c>
      <c r="K1633" s="18">
        <f>Original!M1633</f>
        <v>4</v>
      </c>
      <c r="L1633" s="20">
        <f>IF(RIGHT(Original!N1633,3)="â‚¬",LEFT(Original!N1633,(LEN(Original!N1633)-3)),Original!N1633)</f>
        <v>50</v>
      </c>
      <c r="M1633" s="21">
        <f t="shared" si="127"/>
        <v>50</v>
      </c>
      <c r="N1633" s="5">
        <f t="shared" si="128"/>
        <v>50</v>
      </c>
      <c r="O1633" s="5">
        <f t="shared" si="129"/>
        <v>50</v>
      </c>
      <c r="P1633" s="22" t="str">
        <f>IF(Original!O1633="mÃ¤nnlich","0",IF(Original!O1633="weiblich","1",""))</f>
        <v>0</v>
      </c>
      <c r="Q1633" s="22">
        <f>IFERROR(INDEX(Alter!$B$1:$B$7,MATCH(LEFT(Original!P1633,5),Alter!$A$1:$A$7,0)),"")</f>
        <v>3</v>
      </c>
      <c r="R1633" s="23">
        <f>IFERROR(INDEX(Abschluss!$B$1:$B$10,MATCH(Original!Q1633,Abschluss!$A$1:$A$10,0)),"")</f>
        <v>7</v>
      </c>
      <c r="S1633" s="23">
        <f>IFERROR(INDEX(Tätigkeit!$B$1:$B$10,MATCH(Original!R1633,Tätigkeit!$A$1:$A$10,0)),"")</f>
        <v>3</v>
      </c>
      <c r="T1633" s="23">
        <f>IFERROR(INDEX(Berufsfeld!$B$1:$B$16,MATCH(Original!S1633,Berufsfeld!$A$1:$A$16,0)),"")</f>
        <v>14</v>
      </c>
      <c r="U1633" s="23">
        <f>IFERROR(INDEX(Studium!$B$1:$B$11,MATCH(Original!T1633,Studium!$A$1:$A$11,0)),"")</f>
        <v>1</v>
      </c>
      <c r="V1633" s="24">
        <f>IFERROR(INDEX(Einkommen!$B$1:$B$17,MATCH(Original!U1633,Einkommen!$A$1:$A$17,0)),"")</f>
        <v>3</v>
      </c>
      <c r="W1633" s="24">
        <f>IF(Original!V1633="","",Original!V1633+1)</f>
        <v>4</v>
      </c>
      <c r="X1633" s="24">
        <f>IF(Original!W1633="","",Original!W1633+1)</f>
        <v>5</v>
      </c>
      <c r="Y1633" s="25">
        <f>IF(Original!X1633="ja",1,IF(Original!X1633="nein",0,""))</f>
        <v>1</v>
      </c>
      <c r="Z1633" s="25">
        <f>IF(Original!Y1633="ja",0,IF(Original!Y1633="nein",1,""))</f>
        <v>0</v>
      </c>
      <c r="AA1633" s="25">
        <f>IF(OR(Original!Z1633="Meine Meinung zu Amazon hat meine Entscheidung im ersten Teil des Fragebogens nicht beeinflusst.",neu!C1633=0),0,IF(AND(Original!Z1633="Ich habe mich wegen meiner Amazon-Vorbehalte im ersten Teil des Fragebogens fÃ¼r das Spenden entschieden.",neu!C1633=1),1,""))</f>
        <v>0</v>
      </c>
      <c r="AB1633" s="19"/>
    </row>
    <row r="1634" spans="1:28" x14ac:dyDescent="0.3">
      <c r="A1634" s="17">
        <f>IF(ISBLANK(Original!C1634),1,0)</f>
        <v>1</v>
      </c>
      <c r="B1634" s="2" t="str">
        <f>MID(Original!D1634,8,1)&amp;MID(Original!F1634,8,1)</f>
        <v>A</v>
      </c>
      <c r="C1634" s="17">
        <f t="shared" si="125"/>
        <v>1</v>
      </c>
      <c r="D1634" s="18">
        <f>Original!G1634+1</f>
        <v>6</v>
      </c>
      <c r="E1634" s="18">
        <f>Original!H1634+1</f>
        <v>9</v>
      </c>
      <c r="F1634" s="18">
        <f>10-Original!I1634+1</f>
        <v>1</v>
      </c>
      <c r="G1634" s="18">
        <f>Original!J1634+1</f>
        <v>1</v>
      </c>
      <c r="H1634" s="18">
        <f>Original!K1634+1</f>
        <v>1</v>
      </c>
      <c r="I1634" s="18">
        <f>10-Original!L1634+1</f>
        <v>1</v>
      </c>
      <c r="J1634" s="4">
        <f t="shared" si="126"/>
        <v>3.1666666666666665</v>
      </c>
      <c r="K1634" s="18">
        <f>Original!M1634</f>
        <v>10</v>
      </c>
      <c r="L1634" s="20">
        <f>IF(RIGHT(Original!N1634,3)="â‚¬",LEFT(Original!N1634,(LEN(Original!N1634)-3)),Original!N1634)</f>
        <v>100</v>
      </c>
      <c r="M1634" s="21">
        <f t="shared" si="127"/>
        <v>100</v>
      </c>
      <c r="N1634" s="5">
        <f t="shared" si="128"/>
        <v>100</v>
      </c>
      <c r="O1634" s="5">
        <f t="shared" si="129"/>
        <v>100</v>
      </c>
      <c r="P1634" s="22" t="str">
        <f>IF(Original!O1634="mÃ¤nnlich","0",IF(Original!O1634="weiblich","1",""))</f>
        <v>1</v>
      </c>
      <c r="Q1634" s="22">
        <f>IFERROR(INDEX(Alter!$B$1:$B$7,MATCH(LEFT(Original!P1634,5),Alter!$A$1:$A$7,0)),"")</f>
        <v>3</v>
      </c>
      <c r="R1634" s="23">
        <f>IFERROR(INDEX(Abschluss!$B$1:$B$10,MATCH(Original!Q1634,Abschluss!$A$1:$A$10,0)),"")</f>
        <v>5</v>
      </c>
      <c r="S1634" s="23">
        <f>IFERROR(INDEX(Tätigkeit!$B$1:$B$10,MATCH(Original!R1634,Tätigkeit!$A$1:$A$10,0)),"")</f>
        <v>2</v>
      </c>
      <c r="T1634" s="23">
        <f>IFERROR(INDEX(Berufsfeld!$B$1:$B$16,MATCH(Original!S1634,Berufsfeld!$A$1:$A$16,0)),"")</f>
        <v>1</v>
      </c>
      <c r="U1634" s="23">
        <f>IFERROR(INDEX(Studium!$B$1:$B$11,MATCH(Original!T1634,Studium!$A$1:$A$11,0)),"")</f>
        <v>9</v>
      </c>
      <c r="V1634" s="24">
        <f>IFERROR(INDEX(Einkommen!$B$1:$B$17,MATCH(Original!U1634,Einkommen!$A$1:$A$17,0)),"")</f>
        <v>3</v>
      </c>
      <c r="W1634" s="24">
        <f>IF(Original!V1634="","",Original!V1634+1)</f>
        <v>5</v>
      </c>
      <c r="X1634" s="24">
        <f>IF(Original!W1634="","",Original!W1634+1)</f>
        <v>2</v>
      </c>
      <c r="Y1634" s="25">
        <f>IF(Original!X1634="ja",1,IF(Original!X1634="nein",0,""))</f>
        <v>1</v>
      </c>
      <c r="Z1634" s="25">
        <f>IF(Original!Y1634="ja",0,IF(Original!Y1634="nein",1,""))</f>
        <v>0</v>
      </c>
      <c r="AA1634" s="25">
        <f>IF(OR(Original!Z1634="Meine Meinung zu Amazon hat meine Entscheidung im ersten Teil des Fragebogens nicht beeinflusst.",neu!C1634=0),0,IF(AND(Original!Z1634="Ich habe mich wegen meiner Amazon-Vorbehalte im ersten Teil des Fragebogens fÃ¼r das Spenden entschieden.",neu!C1634=1),1,""))</f>
        <v>0</v>
      </c>
      <c r="AB1634" s="19"/>
    </row>
    <row r="1635" spans="1:28" x14ac:dyDescent="0.3">
      <c r="A1635" s="17">
        <f>IF(ISBLANK(Original!C1635),1,0)</f>
        <v>1</v>
      </c>
      <c r="B1635" s="2" t="str">
        <f>MID(Original!D1635,8,1)&amp;MID(Original!F1635,8,1)</f>
        <v>A</v>
      </c>
      <c r="C1635" s="17">
        <f t="shared" si="125"/>
        <v>1</v>
      </c>
      <c r="D1635" s="18">
        <f>Original!G1635+1</f>
        <v>10</v>
      </c>
      <c r="E1635" s="18">
        <f>Original!H1635+1</f>
        <v>8</v>
      </c>
      <c r="F1635" s="18">
        <f>10-Original!I1635+1</f>
        <v>4</v>
      </c>
      <c r="G1635" s="18">
        <f>Original!J1635+1</f>
        <v>4</v>
      </c>
      <c r="H1635" s="18">
        <f>Original!K1635+1</f>
        <v>3</v>
      </c>
      <c r="I1635" s="18">
        <f>10-Original!L1635+1</f>
        <v>2</v>
      </c>
      <c r="J1635" s="4">
        <f t="shared" si="126"/>
        <v>5.166666666666667</v>
      </c>
      <c r="K1635" s="18">
        <f>Original!M1635</f>
        <v>6</v>
      </c>
      <c r="L1635" s="20">
        <f>IF(RIGHT(Original!N1635,3)="â‚¬",LEFT(Original!N1635,(LEN(Original!N1635)-3)),Original!N1635)</f>
        <v>10</v>
      </c>
      <c r="M1635" s="21">
        <f t="shared" si="127"/>
        <v>10</v>
      </c>
      <c r="N1635" s="5">
        <f t="shared" si="128"/>
        <v>10</v>
      </c>
      <c r="O1635" s="5">
        <f t="shared" si="129"/>
        <v>10</v>
      </c>
      <c r="P1635" s="22" t="str">
        <f>IF(Original!O1635="mÃ¤nnlich","0",IF(Original!O1635="weiblich","1",""))</f>
        <v>1</v>
      </c>
      <c r="Q1635" s="22">
        <f>IFERROR(INDEX(Alter!$B$1:$B$7,MATCH(LEFT(Original!P1635,5),Alter!$A$1:$A$7,0)),"")</f>
        <v>4</v>
      </c>
      <c r="R1635" s="23">
        <f>IFERROR(INDEX(Abschluss!$B$1:$B$10,MATCH(Original!Q1635,Abschluss!$A$1:$A$10,0)),"")</f>
        <v>4</v>
      </c>
      <c r="S1635" s="23">
        <f>IFERROR(INDEX(Tätigkeit!$B$1:$B$10,MATCH(Original!R1635,Tätigkeit!$A$1:$A$10,0)),"")</f>
        <v>1</v>
      </c>
      <c r="T1635" s="23">
        <f>IFERROR(INDEX(Berufsfeld!$B$1:$B$16,MATCH(Original!S1635,Berufsfeld!$A$1:$A$16,0)),"")</f>
        <v>1</v>
      </c>
      <c r="U1635" s="23">
        <f>IFERROR(INDEX(Studium!$B$1:$B$11,MATCH(Original!T1635,Studium!$A$1:$A$11,0)),"")</f>
        <v>2</v>
      </c>
      <c r="V1635" s="24">
        <f>IFERROR(INDEX(Einkommen!$B$1:$B$17,MATCH(Original!U1635,Einkommen!$A$1:$A$17,0)),"")</f>
        <v>2</v>
      </c>
      <c r="W1635" s="24">
        <f>IF(Original!V1635="","",Original!V1635+1)</f>
        <v>6</v>
      </c>
      <c r="X1635" s="24">
        <f>IF(Original!W1635="","",Original!W1635+1)</f>
        <v>4</v>
      </c>
      <c r="Y1635" s="25">
        <f>IF(Original!X1635="ja",1,IF(Original!X1635="nein",0,""))</f>
        <v>1</v>
      </c>
      <c r="Z1635" s="25">
        <f>IF(Original!Y1635="ja",0,IF(Original!Y1635="nein",1,""))</f>
        <v>0</v>
      </c>
      <c r="AA1635" s="25">
        <f>IF(OR(Original!Z1635="Meine Meinung zu Amazon hat meine Entscheidung im ersten Teil des Fragebogens nicht beeinflusst.",neu!C1635=0),0,IF(AND(Original!Z1635="Ich habe mich wegen meiner Amazon-Vorbehalte im ersten Teil des Fragebogens fÃ¼r das Spenden entschieden.",neu!C1635=1),1,""))</f>
        <v>0</v>
      </c>
      <c r="AB1635" s="19"/>
    </row>
    <row r="1636" spans="1:28" x14ac:dyDescent="0.3">
      <c r="A1636" s="17">
        <f>IF(ISBLANK(Original!C1636),1,0)</f>
        <v>0</v>
      </c>
      <c r="B1636" s="2" t="str">
        <f>MID(Original!D1636,8,1)&amp;MID(Original!F1636,8,1)</f>
        <v>B</v>
      </c>
      <c r="C1636" s="17">
        <f t="shared" si="125"/>
        <v>0</v>
      </c>
      <c r="D1636" s="18">
        <f>Original!G1636+1</f>
        <v>6</v>
      </c>
      <c r="E1636" s="18">
        <f>Original!H1636+1</f>
        <v>3</v>
      </c>
      <c r="F1636" s="18">
        <f>10-Original!I1636+1</f>
        <v>6</v>
      </c>
      <c r="G1636" s="18">
        <f>Original!J1636+1</f>
        <v>2</v>
      </c>
      <c r="H1636" s="18">
        <f>Original!K1636+1</f>
        <v>1</v>
      </c>
      <c r="I1636" s="18">
        <f>10-Original!L1636+1</f>
        <v>2</v>
      </c>
      <c r="J1636" s="4">
        <f t="shared" si="126"/>
        <v>3.3333333333333335</v>
      </c>
      <c r="K1636" s="18">
        <f>Original!M1636</f>
        <v>3</v>
      </c>
      <c r="L1636" s="20">
        <f>IF(RIGHT(Original!N1636,3)="â‚¬",LEFT(Original!N1636,(LEN(Original!N1636)-3)),Original!N1636)</f>
        <v>0</v>
      </c>
      <c r="M1636" s="21">
        <f t="shared" si="127"/>
        <v>0</v>
      </c>
      <c r="N1636" s="5">
        <f t="shared" si="128"/>
        <v>0</v>
      </c>
      <c r="O1636" s="5">
        <f t="shared" si="129"/>
        <v>0</v>
      </c>
      <c r="P1636" s="22" t="str">
        <f>IF(Original!O1636="mÃ¤nnlich","0",IF(Original!O1636="weiblich","1",""))</f>
        <v>1</v>
      </c>
      <c r="Q1636" s="22">
        <f>IFERROR(INDEX(Alter!$B$1:$B$7,MATCH(LEFT(Original!P1636,5),Alter!$A$1:$A$7,0)),"")</f>
        <v>2</v>
      </c>
      <c r="R1636" s="23">
        <f>IFERROR(INDEX(Abschluss!$B$1:$B$10,MATCH(Original!Q1636,Abschluss!$A$1:$A$10,0)),"")</f>
        <v>4</v>
      </c>
      <c r="S1636" s="23">
        <f>IFERROR(INDEX(Tätigkeit!$B$1:$B$10,MATCH(Original!R1636,Tätigkeit!$A$1:$A$10,0)),"")</f>
        <v>1</v>
      </c>
      <c r="T1636" s="23" t="str">
        <f>IFERROR(INDEX(Berufsfeld!$B$1:$B$16,MATCH(Original!S1636,Berufsfeld!$A$1:$A$16,0)),"")</f>
        <v/>
      </c>
      <c r="U1636" s="23">
        <f>IFERROR(INDEX(Studium!$B$1:$B$11,MATCH(Original!T1636,Studium!$A$1:$A$11,0)),"")</f>
        <v>7</v>
      </c>
      <c r="V1636" s="24">
        <f>IFERROR(INDEX(Einkommen!$B$1:$B$17,MATCH(Original!U1636,Einkommen!$A$1:$A$17,0)),"")</f>
        <v>1</v>
      </c>
      <c r="W1636" s="24">
        <f>IF(Original!V1636="","",Original!V1636+1)</f>
        <v>2</v>
      </c>
      <c r="X1636" s="24">
        <f>IF(Original!W1636="","",Original!W1636+1)</f>
        <v>4</v>
      </c>
      <c r="Y1636" s="25">
        <f>IF(Original!X1636="ja",1,IF(Original!X1636="nein",0,""))</f>
        <v>1</v>
      </c>
      <c r="Z1636" s="25">
        <f>IF(Original!Y1636="ja",0,IF(Original!Y1636="nein",1,""))</f>
        <v>1</v>
      </c>
      <c r="AA1636" s="25">
        <f>IF(OR(Original!Z1636="Meine Meinung zu Amazon hat meine Entscheidung im ersten Teil des Fragebogens nicht beeinflusst.",neu!C1636=0),0,IF(AND(Original!Z1636="Ich habe mich wegen meiner Amazon-Vorbehalte im ersten Teil des Fragebogens fÃ¼r das Spenden entschieden.",neu!C1636=1),1,""))</f>
        <v>0</v>
      </c>
      <c r="AB1636" s="19"/>
    </row>
    <row r="1637" spans="1:28" x14ac:dyDescent="0.3">
      <c r="A1637" s="17">
        <f>IF(ISBLANK(Original!C1637),1,0)</f>
        <v>1</v>
      </c>
      <c r="B1637" s="2" t="str">
        <f>MID(Original!D1637,8,1)&amp;MID(Original!F1637,8,1)</f>
        <v>A</v>
      </c>
      <c r="C1637" s="17">
        <f t="shared" si="125"/>
        <v>1</v>
      </c>
      <c r="D1637" s="18">
        <f>Original!G1637+1</f>
        <v>3</v>
      </c>
      <c r="E1637" s="18">
        <f>Original!H1637+1</f>
        <v>10</v>
      </c>
      <c r="F1637" s="18">
        <f>10-Original!I1637+1</f>
        <v>6</v>
      </c>
      <c r="G1637" s="18">
        <f>Original!J1637+1</f>
        <v>6</v>
      </c>
      <c r="H1637" s="18">
        <f>Original!K1637+1</f>
        <v>1</v>
      </c>
      <c r="I1637" s="18">
        <f>10-Original!L1637+1</f>
        <v>3</v>
      </c>
      <c r="J1637" s="4">
        <f t="shared" si="126"/>
        <v>4.833333333333333</v>
      </c>
      <c r="K1637" s="18">
        <f>Original!M1637</f>
        <v>7</v>
      </c>
      <c r="L1637" s="20">
        <f>IF(RIGHT(Original!N1637,3)="â‚¬",LEFT(Original!N1637,(LEN(Original!N1637)-3)),Original!N1637)</f>
        <v>500</v>
      </c>
      <c r="M1637" s="21">
        <f t="shared" si="127"/>
        <v>500</v>
      </c>
      <c r="N1637" s="5">
        <f t="shared" si="128"/>
        <v>500</v>
      </c>
      <c r="O1637" s="5">
        <f t="shared" si="129"/>
        <v>500</v>
      </c>
      <c r="P1637" s="22" t="str">
        <f>IF(Original!O1637="mÃ¤nnlich","0",IF(Original!O1637="weiblich","1",""))</f>
        <v>0</v>
      </c>
      <c r="Q1637" s="22">
        <f>IFERROR(INDEX(Alter!$B$1:$B$7,MATCH(LEFT(Original!P1637,5),Alter!$A$1:$A$7,0)),"")</f>
        <v>2</v>
      </c>
      <c r="R1637" s="23">
        <f>IFERROR(INDEX(Abschluss!$B$1:$B$10,MATCH(Original!Q1637,Abschluss!$A$1:$A$10,0)),"")</f>
        <v>7</v>
      </c>
      <c r="S1637" s="23">
        <f>IFERROR(INDEX(Tätigkeit!$B$1:$B$10,MATCH(Original!R1637,Tätigkeit!$A$1:$A$10,0)),"")</f>
        <v>1</v>
      </c>
      <c r="T1637" s="23">
        <f>IFERROR(INDEX(Berufsfeld!$B$1:$B$16,MATCH(Original!S1637,Berufsfeld!$A$1:$A$16,0)),"")</f>
        <v>8</v>
      </c>
      <c r="U1637" s="23">
        <f>IFERROR(INDEX(Studium!$B$1:$B$11,MATCH(Original!T1637,Studium!$A$1:$A$11,0)),"")</f>
        <v>5</v>
      </c>
      <c r="V1637" s="24">
        <f>IFERROR(INDEX(Einkommen!$B$1:$B$17,MATCH(Original!U1637,Einkommen!$A$1:$A$17,0)),"")</f>
        <v>2</v>
      </c>
      <c r="W1637" s="24">
        <f>IF(Original!V1637="","",Original!V1637+1)</f>
        <v>6</v>
      </c>
      <c r="X1637" s="24">
        <f>IF(Original!W1637="","",Original!W1637+1)</f>
        <v>3</v>
      </c>
      <c r="Y1637" s="25">
        <f>IF(Original!X1637="ja",1,IF(Original!X1637="nein",0,""))</f>
        <v>1</v>
      </c>
      <c r="Z1637" s="25">
        <f>IF(Original!Y1637="ja",0,IF(Original!Y1637="nein",1,""))</f>
        <v>0</v>
      </c>
      <c r="AA1637" s="25">
        <f>IF(OR(Original!Z1637="Meine Meinung zu Amazon hat meine Entscheidung im ersten Teil des Fragebogens nicht beeinflusst.",neu!C1637=0),0,IF(AND(Original!Z1637="Ich habe mich wegen meiner Amazon-Vorbehalte im ersten Teil des Fragebogens fÃ¼r das Spenden entschieden.",neu!C1637=1),1,""))</f>
        <v>0</v>
      </c>
      <c r="AB1637" s="19"/>
    </row>
    <row r="1638" spans="1:28" x14ac:dyDescent="0.3">
      <c r="A1638" s="17">
        <f>IF(ISBLANK(Original!C1638),1,0)</f>
        <v>1</v>
      </c>
      <c r="B1638" s="2" t="str">
        <f>MID(Original!D1638,8,1)&amp;MID(Original!F1638,8,1)</f>
        <v>B</v>
      </c>
      <c r="C1638" s="17">
        <f t="shared" si="125"/>
        <v>0</v>
      </c>
      <c r="D1638" s="18">
        <f>Original!G1638+1</f>
        <v>6</v>
      </c>
      <c r="E1638" s="18">
        <f>Original!H1638+1</f>
        <v>10</v>
      </c>
      <c r="F1638" s="18">
        <f>10-Original!I1638+1</f>
        <v>2</v>
      </c>
      <c r="G1638" s="18">
        <f>Original!J1638+1</f>
        <v>5</v>
      </c>
      <c r="H1638" s="18">
        <f>Original!K1638+1</f>
        <v>9</v>
      </c>
      <c r="I1638" s="18">
        <f>10-Original!L1638+1</f>
        <v>2</v>
      </c>
      <c r="J1638" s="4">
        <f t="shared" si="126"/>
        <v>5.666666666666667</v>
      </c>
      <c r="K1638" s="18">
        <f>Original!M1638</f>
        <v>8</v>
      </c>
      <c r="L1638" s="20">
        <f>IF(RIGHT(Original!N1638,3)="â‚¬",LEFT(Original!N1638,(LEN(Original!N1638)-3)),Original!N1638)</f>
        <v>100</v>
      </c>
      <c r="M1638" s="21">
        <f t="shared" si="127"/>
        <v>100</v>
      </c>
      <c r="N1638" s="5">
        <f t="shared" si="128"/>
        <v>100</v>
      </c>
      <c r="O1638" s="5">
        <f t="shared" si="129"/>
        <v>100</v>
      </c>
      <c r="P1638" s="22" t="str">
        <f>IF(Original!O1638="mÃ¤nnlich","0",IF(Original!O1638="weiblich","1",""))</f>
        <v>1</v>
      </c>
      <c r="Q1638" s="22">
        <f>IFERROR(INDEX(Alter!$B$1:$B$7,MATCH(LEFT(Original!P1638,5),Alter!$A$1:$A$7,0)),"")</f>
        <v>3</v>
      </c>
      <c r="R1638" s="23">
        <f>IFERROR(INDEX(Abschluss!$B$1:$B$10,MATCH(Original!Q1638,Abschluss!$A$1:$A$10,0)),"")</f>
        <v>8</v>
      </c>
      <c r="S1638" s="23">
        <f>IFERROR(INDEX(Tätigkeit!$B$1:$B$10,MATCH(Original!R1638,Tätigkeit!$A$1:$A$10,0)),"")</f>
        <v>4</v>
      </c>
      <c r="T1638" s="23">
        <f>IFERROR(INDEX(Berufsfeld!$B$1:$B$16,MATCH(Original!S1638,Berufsfeld!$A$1:$A$16,0)),"")</f>
        <v>4</v>
      </c>
      <c r="U1638" s="23">
        <f>IFERROR(INDEX(Studium!$B$1:$B$11,MATCH(Original!T1638,Studium!$A$1:$A$11,0)),"")</f>
        <v>3</v>
      </c>
      <c r="V1638" s="24">
        <f>IFERROR(INDEX(Einkommen!$B$1:$B$17,MATCH(Original!U1638,Einkommen!$A$1:$A$17,0)),"")</f>
        <v>1</v>
      </c>
      <c r="W1638" s="24">
        <f>IF(Original!V1638="","",Original!V1638+1)</f>
        <v>5</v>
      </c>
      <c r="X1638" s="24">
        <f>IF(Original!W1638="","",Original!W1638+1)</f>
        <v>4</v>
      </c>
      <c r="Y1638" s="25">
        <f>IF(Original!X1638="ja",1,IF(Original!X1638="nein",0,""))</f>
        <v>1</v>
      </c>
      <c r="Z1638" s="25">
        <f>IF(Original!Y1638="ja",0,IF(Original!Y1638="nein",1,""))</f>
        <v>1</v>
      </c>
      <c r="AA1638" s="25">
        <f>IF(OR(Original!Z1638="Meine Meinung zu Amazon hat meine Entscheidung im ersten Teil des Fragebogens nicht beeinflusst.",neu!C1638=0),0,IF(AND(Original!Z1638="Ich habe mich wegen meiner Amazon-Vorbehalte im ersten Teil des Fragebogens fÃ¼r das Spenden entschieden.",neu!C1638=1),1,""))</f>
        <v>0</v>
      </c>
      <c r="AB1638" s="19"/>
    </row>
    <row r="1639" spans="1:28" x14ac:dyDescent="0.3">
      <c r="A1639" s="17">
        <f>IF(ISBLANK(Original!C1639),1,0)</f>
        <v>1</v>
      </c>
      <c r="B1639" s="2" t="str">
        <f>MID(Original!D1639,8,1)&amp;MID(Original!F1639,8,1)</f>
        <v>A</v>
      </c>
      <c r="C1639" s="17">
        <f t="shared" si="125"/>
        <v>1</v>
      </c>
      <c r="D1639" s="18">
        <f>Original!G1639+1</f>
        <v>1</v>
      </c>
      <c r="E1639" s="18">
        <f>Original!H1639+1</f>
        <v>3</v>
      </c>
      <c r="F1639" s="18">
        <f>10-Original!I1639+1</f>
        <v>3</v>
      </c>
      <c r="G1639" s="18">
        <f>Original!J1639+1</f>
        <v>1</v>
      </c>
      <c r="H1639" s="18">
        <f>Original!K1639+1</f>
        <v>3</v>
      </c>
      <c r="I1639" s="18">
        <f>10-Original!L1639+1</f>
        <v>1</v>
      </c>
      <c r="J1639" s="4">
        <f t="shared" si="126"/>
        <v>2</v>
      </c>
      <c r="K1639" s="18">
        <f>Original!M1639</f>
        <v>10</v>
      </c>
      <c r="L1639" s="20" t="str">
        <f>IF(RIGHT(Original!N1639,3)="â‚¬",LEFT(Original!N1639,(LEN(Original!N1639)-3)),Original!N1639)</f>
        <v>500</v>
      </c>
      <c r="M1639" s="21" t="str">
        <f t="shared" si="127"/>
        <v>500</v>
      </c>
      <c r="N1639" s="5" t="str">
        <f t="shared" si="128"/>
        <v>500</v>
      </c>
      <c r="O1639" s="5">
        <f t="shared" si="129"/>
        <v>500</v>
      </c>
      <c r="P1639" s="22" t="str">
        <f>IF(Original!O1639="mÃ¤nnlich","0",IF(Original!O1639="weiblich","1",""))</f>
        <v>1</v>
      </c>
      <c r="Q1639" s="22">
        <f>IFERROR(INDEX(Alter!$B$1:$B$7,MATCH(LEFT(Original!P1639,5),Alter!$A$1:$A$7,0)),"")</f>
        <v>2</v>
      </c>
      <c r="R1639" s="23">
        <f>IFERROR(INDEX(Abschluss!$B$1:$B$10,MATCH(Original!Q1639,Abschluss!$A$1:$A$10,0)),"")</f>
        <v>8</v>
      </c>
      <c r="S1639" s="23">
        <f>IFERROR(INDEX(Tätigkeit!$B$1:$B$10,MATCH(Original!R1639,Tätigkeit!$A$1:$A$10,0)),"")</f>
        <v>1</v>
      </c>
      <c r="T1639" s="23">
        <f>IFERROR(INDEX(Berufsfeld!$B$1:$B$16,MATCH(Original!S1639,Berufsfeld!$A$1:$A$16,0)),"")</f>
        <v>4</v>
      </c>
      <c r="U1639" s="23">
        <f>IFERROR(INDEX(Studium!$B$1:$B$11,MATCH(Original!T1639,Studium!$A$1:$A$11,0)),"")</f>
        <v>3</v>
      </c>
      <c r="V1639" s="24">
        <f>IFERROR(INDEX(Einkommen!$B$1:$B$17,MATCH(Original!U1639,Einkommen!$A$1:$A$17,0)),"")</f>
        <v>2</v>
      </c>
      <c r="W1639" s="24">
        <f>IF(Original!V1639="","",Original!V1639+1)</f>
        <v>5</v>
      </c>
      <c r="X1639" s="24">
        <f>IF(Original!W1639="","",Original!W1639+1)</f>
        <v>2</v>
      </c>
      <c r="Y1639" s="25">
        <f>IF(Original!X1639="ja",1,IF(Original!X1639="nein",0,""))</f>
        <v>1</v>
      </c>
      <c r="Z1639" s="25">
        <f>IF(Original!Y1639="ja",0,IF(Original!Y1639="nein",1,""))</f>
        <v>1</v>
      </c>
      <c r="AA1639" s="25">
        <f>IF(OR(Original!Z1639="Meine Meinung zu Amazon hat meine Entscheidung im ersten Teil des Fragebogens nicht beeinflusst.",neu!C1639=0),0,IF(AND(Original!Z1639="Ich habe mich wegen meiner Amazon-Vorbehalte im ersten Teil des Fragebogens fÃ¼r das Spenden entschieden.",neu!C1639=1),1,""))</f>
        <v>0</v>
      </c>
      <c r="AB1639" s="19"/>
    </row>
    <row r="1640" spans="1:28" x14ac:dyDescent="0.3">
      <c r="A1640" s="17">
        <f>IF(ISBLANK(Original!C1640),1,0)</f>
        <v>0</v>
      </c>
      <c r="B1640" s="2" t="str">
        <f>MID(Original!D1640,8,1)&amp;MID(Original!F1640,8,1)</f>
        <v>B</v>
      </c>
      <c r="C1640" s="17">
        <f t="shared" si="125"/>
        <v>0</v>
      </c>
      <c r="D1640" s="18">
        <f>Original!G1640+1</f>
        <v>8</v>
      </c>
      <c r="E1640" s="18">
        <f>Original!H1640+1</f>
        <v>6</v>
      </c>
      <c r="F1640" s="18">
        <f>10-Original!I1640+1</f>
        <v>4</v>
      </c>
      <c r="G1640" s="18">
        <f>Original!J1640+1</f>
        <v>7</v>
      </c>
      <c r="H1640" s="18">
        <f>Original!K1640+1</f>
        <v>3</v>
      </c>
      <c r="I1640" s="18">
        <f>10-Original!L1640+1</f>
        <v>3</v>
      </c>
      <c r="J1640" s="4">
        <f t="shared" si="126"/>
        <v>5.166666666666667</v>
      </c>
      <c r="K1640" s="18">
        <f>Original!M1640</f>
        <v>5</v>
      </c>
      <c r="L1640" s="20">
        <f>IF(RIGHT(Original!N1640,3)="â‚¬",LEFT(Original!N1640,(LEN(Original!N1640)-3)),Original!N1640)</f>
        <v>0</v>
      </c>
      <c r="M1640" s="21">
        <f t="shared" si="127"/>
        <v>0</v>
      </c>
      <c r="N1640" s="5">
        <f t="shared" si="128"/>
        <v>0</v>
      </c>
      <c r="O1640" s="5">
        <f t="shared" si="129"/>
        <v>0</v>
      </c>
      <c r="P1640" s="22" t="str">
        <f>IF(Original!O1640="mÃ¤nnlich","0",IF(Original!O1640="weiblich","1",""))</f>
        <v>0</v>
      </c>
      <c r="Q1640" s="22">
        <f>IFERROR(INDEX(Alter!$B$1:$B$7,MATCH(LEFT(Original!P1640,5),Alter!$A$1:$A$7,0)),"")</f>
        <v>4</v>
      </c>
      <c r="R1640" s="23">
        <f>IFERROR(INDEX(Abschluss!$B$1:$B$10,MATCH(Original!Q1640,Abschluss!$A$1:$A$10,0)),"")</f>
        <v>9</v>
      </c>
      <c r="S1640" s="23">
        <f>IFERROR(INDEX(Tätigkeit!$B$1:$B$10,MATCH(Original!R1640,Tätigkeit!$A$1:$A$10,0)),"")</f>
        <v>3</v>
      </c>
      <c r="T1640" s="23">
        <f>IFERROR(INDEX(Berufsfeld!$B$1:$B$16,MATCH(Original!S1640,Berufsfeld!$A$1:$A$16,0)),"")</f>
        <v>1</v>
      </c>
      <c r="U1640" s="23">
        <f>IFERROR(INDEX(Studium!$B$1:$B$11,MATCH(Original!T1640,Studium!$A$1:$A$11,0)),"")</f>
        <v>7</v>
      </c>
      <c r="V1640" s="24">
        <f>IFERROR(INDEX(Einkommen!$B$1:$B$17,MATCH(Original!U1640,Einkommen!$A$1:$A$17,0)),"")</f>
        <v>7</v>
      </c>
      <c r="W1640" s="24">
        <f>IF(Original!V1640="","",Original!V1640+1)</f>
        <v>3</v>
      </c>
      <c r="X1640" s="24">
        <f>IF(Original!W1640="","",Original!W1640+1)</f>
        <v>4</v>
      </c>
      <c r="Y1640" s="25">
        <f>IF(Original!X1640="ja",1,IF(Original!X1640="nein",0,""))</f>
        <v>1</v>
      </c>
      <c r="Z1640" s="25">
        <f>IF(Original!Y1640="ja",0,IF(Original!Y1640="nein",1,""))</f>
        <v>0</v>
      </c>
      <c r="AA1640" s="25">
        <f>IF(OR(Original!Z1640="Meine Meinung zu Amazon hat meine Entscheidung im ersten Teil des Fragebogens nicht beeinflusst.",neu!C1640=0),0,IF(AND(Original!Z1640="Ich habe mich wegen meiner Amazon-Vorbehalte im ersten Teil des Fragebogens fÃ¼r das Spenden entschieden.",neu!C1640=1),1,""))</f>
        <v>0</v>
      </c>
      <c r="AB1640" s="19"/>
    </row>
    <row r="1641" spans="1:28" x14ac:dyDescent="0.3">
      <c r="A1641" s="17">
        <f>IF(ISBLANK(Original!C1641),1,0)</f>
        <v>1</v>
      </c>
      <c r="B1641" s="2" t="str">
        <f>MID(Original!D1641,8,1)&amp;MID(Original!F1641,8,1)</f>
        <v>A</v>
      </c>
      <c r="C1641" s="17">
        <f t="shared" si="125"/>
        <v>1</v>
      </c>
      <c r="D1641" s="18">
        <f>Original!G1641+1</f>
        <v>6</v>
      </c>
      <c r="E1641" s="18">
        <f>Original!H1641+1</f>
        <v>8</v>
      </c>
      <c r="F1641" s="18">
        <f>10-Original!I1641+1</f>
        <v>3</v>
      </c>
      <c r="G1641" s="18">
        <f>Original!J1641+1</f>
        <v>4</v>
      </c>
      <c r="H1641" s="18">
        <f>Original!K1641+1</f>
        <v>4</v>
      </c>
      <c r="I1641" s="18">
        <f>10-Original!L1641+1</f>
        <v>5</v>
      </c>
      <c r="J1641" s="4">
        <f t="shared" si="126"/>
        <v>5</v>
      </c>
      <c r="K1641" s="18">
        <f>Original!M1641</f>
        <v>8</v>
      </c>
      <c r="L1641" s="20">
        <f>IF(RIGHT(Original!N1641,3)="â‚¬",LEFT(Original!N1641,(LEN(Original!N1641)-3)),Original!N1641)</f>
        <v>200</v>
      </c>
      <c r="M1641" s="21">
        <f t="shared" si="127"/>
        <v>200</v>
      </c>
      <c r="N1641" s="5">
        <f t="shared" si="128"/>
        <v>200</v>
      </c>
      <c r="O1641" s="5">
        <f t="shared" si="129"/>
        <v>200</v>
      </c>
      <c r="P1641" s="22" t="str">
        <f>IF(Original!O1641="mÃ¤nnlich","0",IF(Original!O1641="weiblich","1",""))</f>
        <v>1</v>
      </c>
      <c r="Q1641" s="22">
        <f>IFERROR(INDEX(Alter!$B$1:$B$7,MATCH(LEFT(Original!P1641,5),Alter!$A$1:$A$7,0)),"")</f>
        <v>3</v>
      </c>
      <c r="R1641" s="23">
        <f>IFERROR(INDEX(Abschluss!$B$1:$B$10,MATCH(Original!Q1641,Abschluss!$A$1:$A$10,0)),"")</f>
        <v>8</v>
      </c>
      <c r="S1641" s="23">
        <f>IFERROR(INDEX(Tätigkeit!$B$1:$B$10,MATCH(Original!R1641,Tätigkeit!$A$1:$A$10,0)),"")</f>
        <v>2</v>
      </c>
      <c r="T1641" s="23">
        <f>IFERROR(INDEX(Berufsfeld!$B$1:$B$16,MATCH(Original!S1641,Berufsfeld!$A$1:$A$16,0)),"")</f>
        <v>8</v>
      </c>
      <c r="U1641" s="23">
        <f>IFERROR(INDEX(Studium!$B$1:$B$11,MATCH(Original!T1641,Studium!$A$1:$A$11,0)),"")</f>
        <v>1</v>
      </c>
      <c r="V1641" s="24">
        <f>IFERROR(INDEX(Einkommen!$B$1:$B$17,MATCH(Original!U1641,Einkommen!$A$1:$A$17,0)),"")</f>
        <v>5</v>
      </c>
      <c r="W1641" s="24">
        <f>IF(Original!V1641="","",Original!V1641+1)</f>
        <v>4</v>
      </c>
      <c r="X1641" s="24">
        <f>IF(Original!W1641="","",Original!W1641+1)</f>
        <v>4</v>
      </c>
      <c r="Y1641" s="25">
        <f>IF(Original!X1641="ja",1,IF(Original!X1641="nein",0,""))</f>
        <v>1</v>
      </c>
      <c r="Z1641" s="25">
        <f>IF(Original!Y1641="ja",0,IF(Original!Y1641="nein",1,""))</f>
        <v>0</v>
      </c>
      <c r="AA1641" s="25">
        <f>IF(OR(Original!Z1641="Meine Meinung zu Amazon hat meine Entscheidung im ersten Teil des Fragebogens nicht beeinflusst.",neu!C1641=0),0,IF(AND(Original!Z1641="Ich habe mich wegen meiner Amazon-Vorbehalte im ersten Teil des Fragebogens fÃ¼r das Spenden entschieden.",neu!C1641=1),1,""))</f>
        <v>0</v>
      </c>
      <c r="AB1641" s="19"/>
    </row>
    <row r="1642" spans="1:28" x14ac:dyDescent="0.3">
      <c r="A1642" s="17">
        <f>IF(ISBLANK(Original!C1642),1,0)</f>
        <v>1</v>
      </c>
      <c r="B1642" s="2" t="str">
        <f>MID(Original!D1642,8,1)&amp;MID(Original!F1642,8,1)</f>
        <v>B</v>
      </c>
      <c r="C1642" s="17">
        <f t="shared" si="125"/>
        <v>0</v>
      </c>
      <c r="D1642" s="18">
        <f>Original!G1642+1</f>
        <v>6</v>
      </c>
      <c r="E1642" s="18">
        <f>Original!H1642+1</f>
        <v>4</v>
      </c>
      <c r="F1642" s="18">
        <f>10-Original!I1642+1</f>
        <v>8</v>
      </c>
      <c r="G1642" s="18">
        <f>Original!J1642+1</f>
        <v>3</v>
      </c>
      <c r="H1642" s="18">
        <f>Original!K1642+1</f>
        <v>2</v>
      </c>
      <c r="I1642" s="18">
        <f>10-Original!L1642+1</f>
        <v>3</v>
      </c>
      <c r="J1642" s="4">
        <f t="shared" si="126"/>
        <v>4.333333333333333</v>
      </c>
      <c r="K1642" s="18">
        <f>Original!M1642</f>
        <v>10</v>
      </c>
      <c r="L1642" s="20">
        <f>IF(RIGHT(Original!N1642,3)="â‚¬",LEFT(Original!N1642,(LEN(Original!N1642)-3)),Original!N1642)</f>
        <v>0</v>
      </c>
      <c r="M1642" s="21">
        <f t="shared" si="127"/>
        <v>0</v>
      </c>
      <c r="N1642" s="5">
        <f t="shared" si="128"/>
        <v>0</v>
      </c>
      <c r="O1642" s="5">
        <f t="shared" si="129"/>
        <v>0</v>
      </c>
      <c r="P1642" s="22" t="str">
        <f>IF(Original!O1642="mÃ¤nnlich","0",IF(Original!O1642="weiblich","1",""))</f>
        <v>1</v>
      </c>
      <c r="Q1642" s="22">
        <f>IFERROR(INDEX(Alter!$B$1:$B$7,MATCH(LEFT(Original!P1642,5),Alter!$A$1:$A$7,0)),"")</f>
        <v>2</v>
      </c>
      <c r="R1642" s="23">
        <f>IFERROR(INDEX(Abschluss!$B$1:$B$10,MATCH(Original!Q1642,Abschluss!$A$1:$A$10,0)),"")</f>
        <v>7</v>
      </c>
      <c r="S1642" s="23">
        <f>IFERROR(INDEX(Tätigkeit!$B$1:$B$10,MATCH(Original!R1642,Tätigkeit!$A$1:$A$10,0)),"")</f>
        <v>1</v>
      </c>
      <c r="T1642" s="23">
        <f>IFERROR(INDEX(Berufsfeld!$B$1:$B$16,MATCH(Original!S1642,Berufsfeld!$A$1:$A$16,0)),"")</f>
        <v>3</v>
      </c>
      <c r="U1642" s="23">
        <f>IFERROR(INDEX(Studium!$B$1:$B$11,MATCH(Original!T1642,Studium!$A$1:$A$11,0)),"")</f>
        <v>4</v>
      </c>
      <c r="V1642" s="24">
        <f>IFERROR(INDEX(Einkommen!$B$1:$B$17,MATCH(Original!U1642,Einkommen!$A$1:$A$17,0)),"")</f>
        <v>2</v>
      </c>
      <c r="W1642" s="24">
        <f>IF(Original!V1642="","",Original!V1642+1)</f>
        <v>4</v>
      </c>
      <c r="X1642" s="24">
        <f>IF(Original!W1642="","",Original!W1642+1)</f>
        <v>2</v>
      </c>
      <c r="Y1642" s="25">
        <f>IF(Original!X1642="ja",1,IF(Original!X1642="nein",0,""))</f>
        <v>1</v>
      </c>
      <c r="Z1642" s="25">
        <f>IF(Original!Y1642="ja",0,IF(Original!Y1642="nein",1,""))</f>
        <v>0</v>
      </c>
      <c r="AA1642" s="25">
        <f>IF(OR(Original!Z1642="Meine Meinung zu Amazon hat meine Entscheidung im ersten Teil des Fragebogens nicht beeinflusst.",neu!C1642=0),0,IF(AND(Original!Z1642="Ich habe mich wegen meiner Amazon-Vorbehalte im ersten Teil des Fragebogens fÃ¼r das Spenden entschieden.",neu!C1642=1),1,""))</f>
        <v>0</v>
      </c>
      <c r="AB1642" s="19"/>
    </row>
    <row r="1643" spans="1:28" x14ac:dyDescent="0.3">
      <c r="A1643" s="17">
        <f>IF(ISBLANK(Original!C1643),1,0)</f>
        <v>0</v>
      </c>
      <c r="B1643" s="2" t="str">
        <f>MID(Original!D1643,8,1)&amp;MID(Original!F1643,8,1)</f>
        <v>B</v>
      </c>
      <c r="C1643" s="17">
        <f t="shared" si="125"/>
        <v>0</v>
      </c>
      <c r="D1643" s="18">
        <f>Original!G1643+1</f>
        <v>6</v>
      </c>
      <c r="E1643" s="18">
        <f>Original!H1643+1</f>
        <v>7</v>
      </c>
      <c r="F1643" s="18">
        <f>10-Original!I1643+1</f>
        <v>7</v>
      </c>
      <c r="G1643" s="18">
        <f>Original!J1643+1</f>
        <v>6</v>
      </c>
      <c r="H1643" s="18">
        <f>Original!K1643+1</f>
        <v>4</v>
      </c>
      <c r="I1643" s="18">
        <f>10-Original!L1643+1</f>
        <v>6</v>
      </c>
      <c r="J1643" s="4">
        <f t="shared" si="126"/>
        <v>6</v>
      </c>
      <c r="K1643" s="18">
        <f>Original!M1643</f>
        <v>5</v>
      </c>
      <c r="L1643" s="20">
        <f>IF(RIGHT(Original!N1643,3)="â‚¬",LEFT(Original!N1643,(LEN(Original!N1643)-3)),Original!N1643)</f>
        <v>100</v>
      </c>
      <c r="M1643" s="21">
        <f t="shared" si="127"/>
        <v>100</v>
      </c>
      <c r="N1643" s="5">
        <f t="shared" si="128"/>
        <v>100</v>
      </c>
      <c r="O1643" s="5">
        <f t="shared" si="129"/>
        <v>100</v>
      </c>
      <c r="P1643" s="22" t="str">
        <f>IF(Original!O1643="mÃ¤nnlich","0",IF(Original!O1643="weiblich","1",""))</f>
        <v>1</v>
      </c>
      <c r="Q1643" s="22">
        <f>IFERROR(INDEX(Alter!$B$1:$B$7,MATCH(LEFT(Original!P1643,5),Alter!$A$1:$A$7,0)),"")</f>
        <v>2</v>
      </c>
      <c r="R1643" s="23">
        <f>IFERROR(INDEX(Abschluss!$B$1:$B$10,MATCH(Original!Q1643,Abschluss!$A$1:$A$10,0)),"")</f>
        <v>4</v>
      </c>
      <c r="S1643" s="23">
        <f>IFERROR(INDEX(Tätigkeit!$B$1:$B$10,MATCH(Original!R1643,Tätigkeit!$A$1:$A$10,0)),"")</f>
        <v>1</v>
      </c>
      <c r="T1643" s="23">
        <f>IFERROR(INDEX(Berufsfeld!$B$1:$B$16,MATCH(Original!S1643,Berufsfeld!$A$1:$A$16,0)),"")</f>
        <v>4</v>
      </c>
      <c r="U1643" s="23">
        <f>IFERROR(INDEX(Studium!$B$1:$B$11,MATCH(Original!T1643,Studium!$A$1:$A$11,0)),"")</f>
        <v>3</v>
      </c>
      <c r="V1643" s="24">
        <f>IFERROR(INDEX(Einkommen!$B$1:$B$17,MATCH(Original!U1643,Einkommen!$A$1:$A$17,0)),"")</f>
        <v>1</v>
      </c>
      <c r="W1643" s="24">
        <f>IF(Original!V1643="","",Original!V1643+1)</f>
        <v>2</v>
      </c>
      <c r="X1643" s="24">
        <f>IF(Original!W1643="","",Original!W1643+1)</f>
        <v>3</v>
      </c>
      <c r="Y1643" s="25">
        <f>IF(Original!X1643="ja",1,IF(Original!X1643="nein",0,""))</f>
        <v>1</v>
      </c>
      <c r="Z1643" s="25">
        <f>IF(Original!Y1643="ja",0,IF(Original!Y1643="nein",1,""))</f>
        <v>1</v>
      </c>
      <c r="AA1643" s="25">
        <f>IF(OR(Original!Z1643="Meine Meinung zu Amazon hat meine Entscheidung im ersten Teil des Fragebogens nicht beeinflusst.",neu!C1643=0),0,IF(AND(Original!Z1643="Ich habe mich wegen meiner Amazon-Vorbehalte im ersten Teil des Fragebogens fÃ¼r das Spenden entschieden.",neu!C1643=1),1,""))</f>
        <v>0</v>
      </c>
      <c r="AB1643" s="19"/>
    </row>
    <row r="1644" spans="1:28" x14ac:dyDescent="0.3">
      <c r="A1644" s="17">
        <f>IF(ISBLANK(Original!C1644),1,0)</f>
        <v>0</v>
      </c>
      <c r="B1644" s="2" t="str">
        <f>MID(Original!D1644,8,1)&amp;MID(Original!F1644,8,1)</f>
        <v>A</v>
      </c>
      <c r="C1644" s="17">
        <f t="shared" si="125"/>
        <v>1</v>
      </c>
      <c r="D1644" s="18">
        <f>Original!G1644+1</f>
        <v>8</v>
      </c>
      <c r="E1644" s="18">
        <f>Original!H1644+1</f>
        <v>9</v>
      </c>
      <c r="F1644" s="18">
        <f>10-Original!I1644+1</f>
        <v>4</v>
      </c>
      <c r="G1644" s="18">
        <f>Original!J1644+1</f>
        <v>6</v>
      </c>
      <c r="H1644" s="18">
        <f>Original!K1644+1</f>
        <v>3</v>
      </c>
      <c r="I1644" s="18">
        <f>10-Original!L1644+1</f>
        <v>4</v>
      </c>
      <c r="J1644" s="4">
        <f t="shared" si="126"/>
        <v>5.666666666666667</v>
      </c>
      <c r="K1644" s="18">
        <f>Original!M1644</f>
        <v>2</v>
      </c>
      <c r="L1644" s="20">
        <f>IF(RIGHT(Original!N1644,3)="â‚¬",LEFT(Original!N1644,(LEN(Original!N1644)-3)),Original!N1644)</f>
        <v>0</v>
      </c>
      <c r="M1644" s="21">
        <f t="shared" si="127"/>
        <v>0</v>
      </c>
      <c r="N1644" s="5">
        <f t="shared" si="128"/>
        <v>0</v>
      </c>
      <c r="O1644" s="5">
        <f t="shared" si="129"/>
        <v>0</v>
      </c>
      <c r="P1644" s="22" t="str">
        <f>IF(Original!O1644="mÃ¤nnlich","0",IF(Original!O1644="weiblich","1",""))</f>
        <v>1</v>
      </c>
      <c r="Q1644" s="22">
        <f>IFERROR(INDEX(Alter!$B$1:$B$7,MATCH(LEFT(Original!P1644,5),Alter!$A$1:$A$7,0)),"")</f>
        <v>2</v>
      </c>
      <c r="R1644" s="23">
        <f>IFERROR(INDEX(Abschluss!$B$1:$B$10,MATCH(Original!Q1644,Abschluss!$A$1:$A$10,0)),"")</f>
        <v>4</v>
      </c>
      <c r="S1644" s="23">
        <f>IFERROR(INDEX(Tätigkeit!$B$1:$B$10,MATCH(Original!R1644,Tätigkeit!$A$1:$A$10,0)),"")</f>
        <v>1</v>
      </c>
      <c r="T1644" s="23">
        <f>IFERROR(INDEX(Berufsfeld!$B$1:$B$16,MATCH(Original!S1644,Berufsfeld!$A$1:$A$16,0)),"")</f>
        <v>7</v>
      </c>
      <c r="U1644" s="23">
        <f>IFERROR(INDEX(Studium!$B$1:$B$11,MATCH(Original!T1644,Studium!$A$1:$A$11,0)),"")</f>
        <v>5</v>
      </c>
      <c r="V1644" s="24">
        <f>IFERROR(INDEX(Einkommen!$B$1:$B$17,MATCH(Original!U1644,Einkommen!$A$1:$A$17,0)),"")</f>
        <v>1</v>
      </c>
      <c r="W1644" s="24">
        <f>IF(Original!V1644="","",Original!V1644+1)</f>
        <v>2</v>
      </c>
      <c r="X1644" s="24">
        <f>IF(Original!W1644="","",Original!W1644+1)</f>
        <v>3</v>
      </c>
      <c r="Y1644" s="25">
        <f>IF(Original!X1644="ja",1,IF(Original!X1644="nein",0,""))</f>
        <v>0</v>
      </c>
      <c r="Z1644" s="25">
        <f>IF(Original!Y1644="ja",0,IF(Original!Y1644="nein",1,""))</f>
        <v>0</v>
      </c>
      <c r="AA1644" s="25">
        <f>IF(OR(Original!Z1644="Meine Meinung zu Amazon hat meine Entscheidung im ersten Teil des Fragebogens nicht beeinflusst.",neu!C1644=0),0,IF(AND(Original!Z1644="Ich habe mich wegen meiner Amazon-Vorbehalte im ersten Teil des Fragebogens fÃ¼r das Spenden entschieden.",neu!C1644=1),1,""))</f>
        <v>0</v>
      </c>
      <c r="AB1644" s="19"/>
    </row>
    <row r="1645" spans="1:28" x14ac:dyDescent="0.3">
      <c r="A1645" s="17">
        <f>IF(ISBLANK(Original!C1645),1,0)</f>
        <v>0</v>
      </c>
      <c r="B1645" s="2" t="str">
        <f>MID(Original!D1645,8,1)&amp;MID(Original!F1645,8,1)</f>
        <v>A</v>
      </c>
      <c r="C1645" s="17">
        <f t="shared" si="125"/>
        <v>1</v>
      </c>
      <c r="D1645" s="18">
        <f>Original!G1645+1</f>
        <v>8</v>
      </c>
      <c r="E1645" s="18">
        <f>Original!H1645+1</f>
        <v>9</v>
      </c>
      <c r="F1645" s="18">
        <f>10-Original!I1645+1</f>
        <v>1</v>
      </c>
      <c r="G1645" s="18">
        <f>Original!J1645+1</f>
        <v>3</v>
      </c>
      <c r="H1645" s="18">
        <f>Original!K1645+1</f>
        <v>4</v>
      </c>
      <c r="I1645" s="18">
        <f>10-Original!L1645+1</f>
        <v>6</v>
      </c>
      <c r="J1645" s="4">
        <f t="shared" si="126"/>
        <v>5.166666666666667</v>
      </c>
      <c r="K1645" s="18">
        <f>Original!M1645</f>
        <v>7</v>
      </c>
      <c r="L1645" s="20">
        <f>IF(RIGHT(Original!N1645,3)="â‚¬",LEFT(Original!N1645,(LEN(Original!N1645)-3)),Original!N1645)</f>
        <v>0</v>
      </c>
      <c r="M1645" s="21">
        <f t="shared" si="127"/>
        <v>0</v>
      </c>
      <c r="N1645" s="5">
        <f t="shared" si="128"/>
        <v>0</v>
      </c>
      <c r="O1645" s="5">
        <f t="shared" si="129"/>
        <v>0</v>
      </c>
      <c r="P1645" s="22" t="str">
        <f>IF(Original!O1645="mÃ¤nnlich","0",IF(Original!O1645="weiblich","1",""))</f>
        <v>1</v>
      </c>
      <c r="Q1645" s="22">
        <f>IFERROR(INDEX(Alter!$B$1:$B$7,MATCH(LEFT(Original!P1645,5),Alter!$A$1:$A$7,0)),"")</f>
        <v>2</v>
      </c>
      <c r="R1645" s="23">
        <f>IFERROR(INDEX(Abschluss!$B$1:$B$10,MATCH(Original!Q1645,Abschluss!$A$1:$A$10,0)),"")</f>
        <v>7</v>
      </c>
      <c r="S1645" s="23">
        <f>IFERROR(INDEX(Tätigkeit!$B$1:$B$10,MATCH(Original!R1645,Tätigkeit!$A$1:$A$10,0)),"")</f>
        <v>2</v>
      </c>
      <c r="T1645" s="23">
        <f>IFERROR(INDEX(Berufsfeld!$B$1:$B$16,MATCH(Original!S1645,Berufsfeld!$A$1:$A$16,0)),"")</f>
        <v>7</v>
      </c>
      <c r="U1645" s="23">
        <f>IFERROR(INDEX(Studium!$B$1:$B$11,MATCH(Original!T1645,Studium!$A$1:$A$11,0)),"")</f>
        <v>1</v>
      </c>
      <c r="V1645" s="24">
        <f>IFERROR(INDEX(Einkommen!$B$1:$B$17,MATCH(Original!U1645,Einkommen!$A$1:$A$17,0)),"")</f>
        <v>5</v>
      </c>
      <c r="W1645" s="24">
        <f>IF(Original!V1645="","",Original!V1645+1)</f>
        <v>3</v>
      </c>
      <c r="X1645" s="24">
        <f>IF(Original!W1645="","",Original!W1645+1)</f>
        <v>4</v>
      </c>
      <c r="Y1645" s="25">
        <f>IF(Original!X1645="ja",1,IF(Original!X1645="nein",0,""))</f>
        <v>1</v>
      </c>
      <c r="Z1645" s="25">
        <f>IF(Original!Y1645="ja",0,IF(Original!Y1645="nein",1,""))</f>
        <v>1</v>
      </c>
      <c r="AA1645" s="25">
        <f>IF(OR(Original!Z1645="Meine Meinung zu Amazon hat meine Entscheidung im ersten Teil des Fragebogens nicht beeinflusst.",neu!C1645=0),0,IF(AND(Original!Z1645="Ich habe mich wegen meiner Amazon-Vorbehalte im ersten Teil des Fragebogens fÃ¼r das Spenden entschieden.",neu!C1645=1),1,""))</f>
        <v>0</v>
      </c>
      <c r="AB1645" s="19"/>
    </row>
    <row r="1646" spans="1:28" x14ac:dyDescent="0.3">
      <c r="A1646" s="17">
        <f>IF(ISBLANK(Original!C1646),1,0)</f>
        <v>0</v>
      </c>
      <c r="B1646" s="2" t="str">
        <f>MID(Original!D1646,8,1)&amp;MID(Original!F1646,8,1)</f>
        <v>A</v>
      </c>
      <c r="C1646" s="17">
        <f t="shared" si="125"/>
        <v>1</v>
      </c>
      <c r="D1646" s="18">
        <f>Original!G1646+1</f>
        <v>3</v>
      </c>
      <c r="E1646" s="18">
        <f>Original!H1646+1</f>
        <v>9</v>
      </c>
      <c r="F1646" s="18">
        <f>10-Original!I1646+1</f>
        <v>3</v>
      </c>
      <c r="G1646" s="18">
        <f>Original!J1646+1</f>
        <v>9</v>
      </c>
      <c r="H1646" s="18">
        <f>Original!K1646+1</f>
        <v>4</v>
      </c>
      <c r="I1646" s="18">
        <f>10-Original!L1646+1</f>
        <v>8</v>
      </c>
      <c r="J1646" s="4">
        <f t="shared" si="126"/>
        <v>6</v>
      </c>
      <c r="K1646" s="18">
        <f>Original!M1646</f>
        <v>4</v>
      </c>
      <c r="L1646" s="20">
        <f>IF(RIGHT(Original!N1646,3)="â‚¬",LEFT(Original!N1646,(LEN(Original!N1646)-3)),Original!N1646)</f>
        <v>100</v>
      </c>
      <c r="M1646" s="21">
        <f t="shared" si="127"/>
        <v>100</v>
      </c>
      <c r="N1646" s="5">
        <f t="shared" si="128"/>
        <v>100</v>
      </c>
      <c r="O1646" s="5">
        <f t="shared" si="129"/>
        <v>100</v>
      </c>
      <c r="P1646" s="22" t="str">
        <f>IF(Original!O1646="mÃ¤nnlich","0",IF(Original!O1646="weiblich","1",""))</f>
        <v>0</v>
      </c>
      <c r="Q1646" s="22">
        <f>IFERROR(INDEX(Alter!$B$1:$B$7,MATCH(LEFT(Original!P1646,5),Alter!$A$1:$A$7,0)),"")</f>
        <v>3</v>
      </c>
      <c r="R1646" s="23">
        <f>IFERROR(INDEX(Abschluss!$B$1:$B$10,MATCH(Original!Q1646,Abschluss!$A$1:$A$10,0)),"")</f>
        <v>4</v>
      </c>
      <c r="S1646" s="23">
        <f>IFERROR(INDEX(Tätigkeit!$B$1:$B$10,MATCH(Original!R1646,Tätigkeit!$A$1:$A$10,0)),"")</f>
        <v>1</v>
      </c>
      <c r="T1646" s="23">
        <f>IFERROR(INDEX(Berufsfeld!$B$1:$B$16,MATCH(Original!S1646,Berufsfeld!$A$1:$A$16,0)),"")</f>
        <v>3</v>
      </c>
      <c r="U1646" s="23">
        <f>IFERROR(INDEX(Studium!$B$1:$B$11,MATCH(Original!T1646,Studium!$A$1:$A$11,0)),"")</f>
        <v>7</v>
      </c>
      <c r="V1646" s="24">
        <f>IFERROR(INDEX(Einkommen!$B$1:$B$17,MATCH(Original!U1646,Einkommen!$A$1:$A$17,0)),"")</f>
        <v>2</v>
      </c>
      <c r="W1646" s="24">
        <f>IF(Original!V1646="","",Original!V1646+1)</f>
        <v>3</v>
      </c>
      <c r="X1646" s="24">
        <f>IF(Original!W1646="","",Original!W1646+1)</f>
        <v>5</v>
      </c>
      <c r="Y1646" s="25">
        <f>IF(Original!X1646="ja",1,IF(Original!X1646="nein",0,""))</f>
        <v>1</v>
      </c>
      <c r="Z1646" s="25">
        <f>IF(Original!Y1646="ja",0,IF(Original!Y1646="nein",1,""))</f>
        <v>0</v>
      </c>
      <c r="AA1646" s="25">
        <f>IF(OR(Original!Z1646="Meine Meinung zu Amazon hat meine Entscheidung im ersten Teil des Fragebogens nicht beeinflusst.",neu!C1646=0),0,IF(AND(Original!Z1646="Ich habe mich wegen meiner Amazon-Vorbehalte im ersten Teil des Fragebogens fÃ¼r das Spenden entschieden.",neu!C1646=1),1,""))</f>
        <v>0</v>
      </c>
      <c r="AB1646" s="19"/>
    </row>
    <row r="1647" spans="1:28" x14ac:dyDescent="0.3">
      <c r="A1647" s="17">
        <f>IF(ISBLANK(Original!C1647),1,0)</f>
        <v>0</v>
      </c>
      <c r="B1647" s="2" t="str">
        <f>MID(Original!D1647,8,1)&amp;MID(Original!F1647,8,1)</f>
        <v>A</v>
      </c>
      <c r="C1647" s="17">
        <f t="shared" si="125"/>
        <v>1</v>
      </c>
      <c r="D1647" s="18">
        <f>Original!G1647+1</f>
        <v>6</v>
      </c>
      <c r="E1647" s="18">
        <f>Original!H1647+1</f>
        <v>9</v>
      </c>
      <c r="F1647" s="18">
        <f>10-Original!I1647+1</f>
        <v>1</v>
      </c>
      <c r="G1647" s="18">
        <f>Original!J1647+1</f>
        <v>1</v>
      </c>
      <c r="H1647" s="18">
        <f>Original!K1647+1</f>
        <v>4</v>
      </c>
      <c r="I1647" s="18">
        <f>10-Original!L1647+1</f>
        <v>1</v>
      </c>
      <c r="J1647" s="4">
        <f t="shared" si="126"/>
        <v>3.6666666666666665</v>
      </c>
      <c r="K1647" s="18">
        <f>Original!M1647</f>
        <v>8</v>
      </c>
      <c r="L1647" s="20">
        <f>IF(RIGHT(Original!N1647,3)="â‚¬",LEFT(Original!N1647,(LEN(Original!N1647)-3)),Original!N1647)</f>
        <v>200</v>
      </c>
      <c r="M1647" s="21">
        <f t="shared" si="127"/>
        <v>200</v>
      </c>
      <c r="N1647" s="5">
        <f t="shared" si="128"/>
        <v>200</v>
      </c>
      <c r="O1647" s="5">
        <f t="shared" si="129"/>
        <v>200</v>
      </c>
      <c r="P1647" s="22" t="str">
        <f>IF(Original!O1647="mÃ¤nnlich","0",IF(Original!O1647="weiblich","1",""))</f>
        <v>0</v>
      </c>
      <c r="Q1647" s="22">
        <f>IFERROR(INDEX(Alter!$B$1:$B$7,MATCH(LEFT(Original!P1647,5),Alter!$A$1:$A$7,0)),"")</f>
        <v>2</v>
      </c>
      <c r="R1647" s="23">
        <f>IFERROR(INDEX(Abschluss!$B$1:$B$10,MATCH(Original!Q1647,Abschluss!$A$1:$A$10,0)),"")</f>
        <v>4</v>
      </c>
      <c r="S1647" s="23">
        <f>IFERROR(INDEX(Tätigkeit!$B$1:$B$10,MATCH(Original!R1647,Tätigkeit!$A$1:$A$10,0)),"")</f>
        <v>2</v>
      </c>
      <c r="T1647" s="23">
        <f>IFERROR(INDEX(Berufsfeld!$B$1:$B$16,MATCH(Original!S1647,Berufsfeld!$A$1:$A$16,0)),"")</f>
        <v>2</v>
      </c>
      <c r="U1647" s="23">
        <f>IFERROR(INDEX(Studium!$B$1:$B$11,MATCH(Original!T1647,Studium!$A$1:$A$11,0)),"")</f>
        <v>1</v>
      </c>
      <c r="V1647" s="24">
        <f>IFERROR(INDEX(Einkommen!$B$1:$B$17,MATCH(Original!U1647,Einkommen!$A$1:$A$17,0)),"")</f>
        <v>1</v>
      </c>
      <c r="W1647" s="24">
        <f>IF(Original!V1647="","",Original!V1647+1)</f>
        <v>1</v>
      </c>
      <c r="X1647" s="24">
        <f>IF(Original!W1647="","",Original!W1647+1)</f>
        <v>5</v>
      </c>
      <c r="Y1647" s="25">
        <f>IF(Original!X1647="ja",1,IF(Original!X1647="nein",0,""))</f>
        <v>1</v>
      </c>
      <c r="Z1647" s="25">
        <f>IF(Original!Y1647="ja",0,IF(Original!Y1647="nein",1,""))</f>
        <v>0</v>
      </c>
      <c r="AA1647" s="25">
        <f>IF(OR(Original!Z1647="Meine Meinung zu Amazon hat meine Entscheidung im ersten Teil des Fragebogens nicht beeinflusst.",neu!C1647=0),0,IF(AND(Original!Z1647="Ich habe mich wegen meiner Amazon-Vorbehalte im ersten Teil des Fragebogens fÃ¼r das Spenden entschieden.",neu!C1647=1),1,""))</f>
        <v>0</v>
      </c>
      <c r="AB1647" s="19"/>
    </row>
    <row r="1648" spans="1:28" x14ac:dyDescent="0.3">
      <c r="A1648" s="17">
        <f>IF(ISBLANK(Original!C1648),1,0)</f>
        <v>1</v>
      </c>
      <c r="B1648" s="2" t="str">
        <f>MID(Original!D1648,8,1)&amp;MID(Original!F1648,8,1)</f>
        <v>A</v>
      </c>
      <c r="C1648" s="17">
        <f t="shared" si="125"/>
        <v>1</v>
      </c>
      <c r="D1648" s="18">
        <f>Original!G1648+1</f>
        <v>4</v>
      </c>
      <c r="E1648" s="18">
        <f>Original!H1648+1</f>
        <v>5</v>
      </c>
      <c r="F1648" s="18">
        <f>10-Original!I1648+1</f>
        <v>3</v>
      </c>
      <c r="G1648" s="18">
        <f>Original!J1648+1</f>
        <v>5</v>
      </c>
      <c r="H1648" s="18">
        <f>Original!K1648+1</f>
        <v>4</v>
      </c>
      <c r="I1648" s="18">
        <f>10-Original!L1648+1</f>
        <v>4</v>
      </c>
      <c r="J1648" s="4">
        <f t="shared" si="126"/>
        <v>4.166666666666667</v>
      </c>
      <c r="K1648" s="18">
        <f>Original!M1648</f>
        <v>9</v>
      </c>
      <c r="L1648" s="20">
        <f>IF(RIGHT(Original!N1648,3)="â‚¬",LEFT(Original!N1648,(LEN(Original!N1648)-3)),Original!N1648)</f>
        <v>300</v>
      </c>
      <c r="M1648" s="21">
        <f t="shared" si="127"/>
        <v>300</v>
      </c>
      <c r="N1648" s="5">
        <f t="shared" si="128"/>
        <v>300</v>
      </c>
      <c r="O1648" s="5">
        <f t="shared" si="129"/>
        <v>300</v>
      </c>
      <c r="P1648" s="22" t="str">
        <f>IF(Original!O1648="mÃ¤nnlich","0",IF(Original!O1648="weiblich","1",""))</f>
        <v>1</v>
      </c>
      <c r="Q1648" s="22">
        <f>IFERROR(INDEX(Alter!$B$1:$B$7,MATCH(LEFT(Original!P1648,5),Alter!$A$1:$A$7,0)),"")</f>
        <v>2</v>
      </c>
      <c r="R1648" s="23">
        <f>IFERROR(INDEX(Abschluss!$B$1:$B$10,MATCH(Original!Q1648,Abschluss!$A$1:$A$10,0)),"")</f>
        <v>4</v>
      </c>
      <c r="S1648" s="23">
        <f>IFERROR(INDEX(Tätigkeit!$B$1:$B$10,MATCH(Original!R1648,Tätigkeit!$A$1:$A$10,0)),"")</f>
        <v>1</v>
      </c>
      <c r="T1648" s="23">
        <f>IFERROR(INDEX(Berufsfeld!$B$1:$B$16,MATCH(Original!S1648,Berufsfeld!$A$1:$A$16,0)),"")</f>
        <v>5</v>
      </c>
      <c r="U1648" s="23">
        <f>IFERROR(INDEX(Studium!$B$1:$B$11,MATCH(Original!T1648,Studium!$A$1:$A$11,0)),"")</f>
        <v>6</v>
      </c>
      <c r="V1648" s="24">
        <f>IFERROR(INDEX(Einkommen!$B$1:$B$17,MATCH(Original!U1648,Einkommen!$A$1:$A$17,0)),"")</f>
        <v>1</v>
      </c>
      <c r="W1648" s="24">
        <f>IF(Original!V1648="","",Original!V1648+1)</f>
        <v>4</v>
      </c>
      <c r="X1648" s="24">
        <f>IF(Original!W1648="","",Original!W1648+1)</f>
        <v>3</v>
      </c>
      <c r="Y1648" s="25">
        <f>IF(Original!X1648="ja",1,IF(Original!X1648="nein",0,""))</f>
        <v>1</v>
      </c>
      <c r="Z1648" s="25">
        <f>IF(Original!Y1648="ja",0,IF(Original!Y1648="nein",1,""))</f>
        <v>0</v>
      </c>
      <c r="AA1648" s="25">
        <f>IF(OR(Original!Z1648="Meine Meinung zu Amazon hat meine Entscheidung im ersten Teil des Fragebogens nicht beeinflusst.",neu!C1648=0),0,IF(AND(Original!Z1648="Ich habe mich wegen meiner Amazon-Vorbehalte im ersten Teil des Fragebogens fÃ¼r das Spenden entschieden.",neu!C1648=1),1,""))</f>
        <v>0</v>
      </c>
      <c r="AB1648" s="19"/>
    </row>
    <row r="1649" spans="1:28" x14ac:dyDescent="0.3">
      <c r="A1649" s="17">
        <f>IF(ISBLANK(Original!C1649),1,0)</f>
        <v>0</v>
      </c>
      <c r="B1649" s="2" t="str">
        <f>MID(Original!D1649,8,1)&amp;MID(Original!F1649,8,1)</f>
        <v>B</v>
      </c>
      <c r="C1649" s="17">
        <f t="shared" si="125"/>
        <v>0</v>
      </c>
      <c r="D1649" s="18">
        <f>Original!G1649+1</f>
        <v>4</v>
      </c>
      <c r="E1649" s="18">
        <f>Original!H1649+1</f>
        <v>8</v>
      </c>
      <c r="F1649" s="18">
        <f>10-Original!I1649+1</f>
        <v>3</v>
      </c>
      <c r="G1649" s="18">
        <f>Original!J1649+1</f>
        <v>5</v>
      </c>
      <c r="H1649" s="18">
        <f>Original!K1649+1</f>
        <v>3</v>
      </c>
      <c r="I1649" s="18">
        <f>10-Original!L1649+1</f>
        <v>4</v>
      </c>
      <c r="J1649" s="4">
        <f t="shared" si="126"/>
        <v>4.5</v>
      </c>
      <c r="K1649" s="18">
        <f>Original!M1649</f>
        <v>6</v>
      </c>
      <c r="L1649" s="20">
        <f>IF(RIGHT(Original!N1649,3)="â‚¬",LEFT(Original!N1649,(LEN(Original!N1649)-3)),Original!N1649)</f>
        <v>50</v>
      </c>
      <c r="M1649" s="21">
        <f t="shared" si="127"/>
        <v>50</v>
      </c>
      <c r="N1649" s="5">
        <f t="shared" si="128"/>
        <v>50</v>
      </c>
      <c r="O1649" s="5">
        <f t="shared" si="129"/>
        <v>50</v>
      </c>
      <c r="P1649" s="22" t="str">
        <f>IF(Original!O1649="mÃ¤nnlich","0",IF(Original!O1649="weiblich","1",""))</f>
        <v>0</v>
      </c>
      <c r="Q1649" s="22">
        <f>IFERROR(INDEX(Alter!$B$1:$B$7,MATCH(LEFT(Original!P1649,5),Alter!$A$1:$A$7,0)),"")</f>
        <v>3</v>
      </c>
      <c r="R1649" s="23">
        <f>IFERROR(INDEX(Abschluss!$B$1:$B$10,MATCH(Original!Q1649,Abschluss!$A$1:$A$10,0)),"")</f>
        <v>4</v>
      </c>
      <c r="S1649" s="23">
        <f>IFERROR(INDEX(Tätigkeit!$B$1:$B$10,MATCH(Original!R1649,Tätigkeit!$A$1:$A$10,0)),"")</f>
        <v>1</v>
      </c>
      <c r="T1649" s="23">
        <f>IFERROR(INDEX(Berufsfeld!$B$1:$B$16,MATCH(Original!S1649,Berufsfeld!$A$1:$A$16,0)),"")</f>
        <v>3</v>
      </c>
      <c r="U1649" s="23">
        <f>IFERROR(INDEX(Studium!$B$1:$B$11,MATCH(Original!T1649,Studium!$A$1:$A$11,0)),"")</f>
        <v>9</v>
      </c>
      <c r="V1649" s="24">
        <f>IFERROR(INDEX(Einkommen!$B$1:$B$17,MATCH(Original!U1649,Einkommen!$A$1:$A$17,0)),"")</f>
        <v>2</v>
      </c>
      <c r="W1649" s="24">
        <f>IF(Original!V1649="","",Original!V1649+1)</f>
        <v>3</v>
      </c>
      <c r="X1649" s="24">
        <f>IF(Original!W1649="","",Original!W1649+1)</f>
        <v>3</v>
      </c>
      <c r="Y1649" s="25">
        <f>IF(Original!X1649="ja",1,IF(Original!X1649="nein",0,""))</f>
        <v>1</v>
      </c>
      <c r="Z1649" s="25">
        <f>IF(Original!Y1649="ja",0,IF(Original!Y1649="nein",1,""))</f>
        <v>0</v>
      </c>
      <c r="AA1649" s="25">
        <f>IF(OR(Original!Z1649="Meine Meinung zu Amazon hat meine Entscheidung im ersten Teil des Fragebogens nicht beeinflusst.",neu!C1649=0),0,IF(AND(Original!Z1649="Ich habe mich wegen meiner Amazon-Vorbehalte im ersten Teil des Fragebogens fÃ¼r das Spenden entschieden.",neu!C1649=1),1,""))</f>
        <v>0</v>
      </c>
      <c r="AB1649" s="19"/>
    </row>
    <row r="1650" spans="1:28" x14ac:dyDescent="0.3">
      <c r="A1650" s="17">
        <f>IF(ISBLANK(Original!C1650),1,0)</f>
        <v>1</v>
      </c>
      <c r="B1650" s="2" t="str">
        <f>MID(Original!D1650,8,1)&amp;MID(Original!F1650,8,1)</f>
        <v>A</v>
      </c>
      <c r="C1650" s="17">
        <f t="shared" si="125"/>
        <v>1</v>
      </c>
      <c r="D1650" s="18">
        <f>Original!G1650+1</f>
        <v>7</v>
      </c>
      <c r="E1650" s="18">
        <f>Original!H1650+1</f>
        <v>3</v>
      </c>
      <c r="F1650" s="18">
        <f>10-Original!I1650+1</f>
        <v>3</v>
      </c>
      <c r="G1650" s="18">
        <f>Original!J1650+1</f>
        <v>4</v>
      </c>
      <c r="H1650" s="18">
        <f>Original!K1650+1</f>
        <v>1</v>
      </c>
      <c r="I1650" s="18">
        <f>10-Original!L1650+1</f>
        <v>4</v>
      </c>
      <c r="J1650" s="4">
        <f t="shared" si="126"/>
        <v>3.6666666666666665</v>
      </c>
      <c r="K1650" s="18">
        <f>Original!M1650</f>
        <v>5</v>
      </c>
      <c r="L1650" s="20" t="str">
        <f>IF(RIGHT(Original!N1650,3)="â‚¬",LEFT(Original!N1650,(LEN(Original!N1650)-3)),Original!N1650)</f>
        <v>5</v>
      </c>
      <c r="M1650" s="21" t="str">
        <f t="shared" si="127"/>
        <v>5</v>
      </c>
      <c r="N1650" s="5" t="str">
        <f t="shared" si="128"/>
        <v>5</v>
      </c>
      <c r="O1650" s="5">
        <f t="shared" si="129"/>
        <v>5</v>
      </c>
      <c r="P1650" s="22" t="str">
        <f>IF(Original!O1650="mÃ¤nnlich","0",IF(Original!O1650="weiblich","1",""))</f>
        <v>1</v>
      </c>
      <c r="Q1650" s="22">
        <f>IFERROR(INDEX(Alter!$B$1:$B$7,MATCH(LEFT(Original!P1650,5),Alter!$A$1:$A$7,0)),"")</f>
        <v>2</v>
      </c>
      <c r="R1650" s="23">
        <f>IFERROR(INDEX(Abschluss!$B$1:$B$10,MATCH(Original!Q1650,Abschluss!$A$1:$A$10,0)),"")</f>
        <v>4</v>
      </c>
      <c r="S1650" s="23">
        <f>IFERROR(INDEX(Tätigkeit!$B$1:$B$10,MATCH(Original!R1650,Tätigkeit!$A$1:$A$10,0)),"")</f>
        <v>1</v>
      </c>
      <c r="T1650" s="23">
        <f>IFERROR(INDEX(Berufsfeld!$B$1:$B$16,MATCH(Original!S1650,Berufsfeld!$A$1:$A$16,0)),"")</f>
        <v>1</v>
      </c>
      <c r="U1650" s="23">
        <f>IFERROR(INDEX(Studium!$B$1:$B$11,MATCH(Original!T1650,Studium!$A$1:$A$11,0)),"")</f>
        <v>2</v>
      </c>
      <c r="V1650" s="24">
        <f>IFERROR(INDEX(Einkommen!$B$1:$B$17,MATCH(Original!U1650,Einkommen!$A$1:$A$17,0)),"")</f>
        <v>2</v>
      </c>
      <c r="W1650" s="24">
        <f>IF(Original!V1650="","",Original!V1650+1)</f>
        <v>3</v>
      </c>
      <c r="X1650" s="24">
        <f>IF(Original!W1650="","",Original!W1650+1)</f>
        <v>4</v>
      </c>
      <c r="Y1650" s="25">
        <f>IF(Original!X1650="ja",1,IF(Original!X1650="nein",0,""))</f>
        <v>0</v>
      </c>
      <c r="Z1650" s="25">
        <f>IF(Original!Y1650="ja",0,IF(Original!Y1650="nein",1,""))</f>
        <v>0</v>
      </c>
      <c r="AA1650" s="25">
        <f>IF(OR(Original!Z1650="Meine Meinung zu Amazon hat meine Entscheidung im ersten Teil des Fragebogens nicht beeinflusst.",neu!C1650=0),0,IF(AND(Original!Z1650="Ich habe mich wegen meiner Amazon-Vorbehalte im ersten Teil des Fragebogens fÃ¼r das Spenden entschieden.",neu!C1650=1),1,""))</f>
        <v>0</v>
      </c>
      <c r="AB1650" s="19"/>
    </row>
    <row r="1651" spans="1:28" x14ac:dyDescent="0.3">
      <c r="A1651" s="17">
        <f>IF(ISBLANK(Original!C1651),1,0)</f>
        <v>0</v>
      </c>
      <c r="B1651" s="2" t="str">
        <f>MID(Original!D1651,8,1)&amp;MID(Original!F1651,8,1)</f>
        <v>A</v>
      </c>
      <c r="C1651" s="17">
        <f t="shared" si="125"/>
        <v>1</v>
      </c>
      <c r="D1651" s="18">
        <f>Original!G1651+1</f>
        <v>4</v>
      </c>
      <c r="E1651" s="18">
        <f>Original!H1651+1</f>
        <v>3</v>
      </c>
      <c r="F1651" s="18">
        <f>10-Original!I1651+1</f>
        <v>3</v>
      </c>
      <c r="G1651" s="18">
        <f>Original!J1651+1</f>
        <v>4</v>
      </c>
      <c r="H1651" s="18">
        <f>Original!K1651+1</f>
        <v>3</v>
      </c>
      <c r="I1651" s="18">
        <f>10-Original!L1651+1</f>
        <v>2</v>
      </c>
      <c r="J1651" s="4">
        <f t="shared" si="126"/>
        <v>3.1666666666666665</v>
      </c>
      <c r="K1651" s="18">
        <f>Original!M1651</f>
        <v>7</v>
      </c>
      <c r="L1651" s="20">
        <f>IF(RIGHT(Original!N1651,3)="â‚¬",LEFT(Original!N1651,(LEN(Original!N1651)-3)),Original!N1651)</f>
        <v>200</v>
      </c>
      <c r="M1651" s="21">
        <f t="shared" si="127"/>
        <v>200</v>
      </c>
      <c r="N1651" s="5">
        <f t="shared" si="128"/>
        <v>200</v>
      </c>
      <c r="O1651" s="5">
        <f t="shared" si="129"/>
        <v>200</v>
      </c>
      <c r="P1651" s="22" t="str">
        <f>IF(Original!O1651="mÃ¤nnlich","0",IF(Original!O1651="weiblich","1",""))</f>
        <v>1</v>
      </c>
      <c r="Q1651" s="22">
        <f>IFERROR(INDEX(Alter!$B$1:$B$7,MATCH(LEFT(Original!P1651,5),Alter!$A$1:$A$7,0)),"")</f>
        <v>4</v>
      </c>
      <c r="R1651" s="23">
        <f>IFERROR(INDEX(Abschluss!$B$1:$B$10,MATCH(Original!Q1651,Abschluss!$A$1:$A$10,0)),"")</f>
        <v>8</v>
      </c>
      <c r="S1651" s="23">
        <f>IFERROR(INDEX(Tätigkeit!$B$1:$B$10,MATCH(Original!R1651,Tätigkeit!$A$1:$A$10,0)),"")</f>
        <v>3</v>
      </c>
      <c r="T1651" s="23">
        <f>IFERROR(INDEX(Berufsfeld!$B$1:$B$16,MATCH(Original!S1651,Berufsfeld!$A$1:$A$16,0)),"")</f>
        <v>1</v>
      </c>
      <c r="U1651" s="23">
        <f>IFERROR(INDEX(Studium!$B$1:$B$11,MATCH(Original!T1651,Studium!$A$1:$A$11,0)),"")</f>
        <v>1</v>
      </c>
      <c r="V1651" s="24">
        <f>IFERROR(INDEX(Einkommen!$B$1:$B$17,MATCH(Original!U1651,Einkommen!$A$1:$A$17,0)),"")</f>
        <v>5</v>
      </c>
      <c r="W1651" s="24">
        <f>IF(Original!V1651="","",Original!V1651+1)</f>
        <v>3</v>
      </c>
      <c r="X1651" s="24">
        <f>IF(Original!W1651="","",Original!W1651+1)</f>
        <v>2</v>
      </c>
      <c r="Y1651" s="25">
        <f>IF(Original!X1651="ja",1,IF(Original!X1651="nein",0,""))</f>
        <v>1</v>
      </c>
      <c r="Z1651" s="25">
        <f>IF(Original!Y1651="ja",0,IF(Original!Y1651="nein",1,""))</f>
        <v>0</v>
      </c>
      <c r="AA1651" s="25">
        <f>IF(OR(Original!Z1651="Meine Meinung zu Amazon hat meine Entscheidung im ersten Teil des Fragebogens nicht beeinflusst.",neu!C1651=0),0,IF(AND(Original!Z1651="Ich habe mich wegen meiner Amazon-Vorbehalte im ersten Teil des Fragebogens fÃ¼r das Spenden entschieden.",neu!C1651=1),1,""))</f>
        <v>0</v>
      </c>
      <c r="AB1651" s="19"/>
    </row>
    <row r="1652" spans="1:28" ht="172.8" x14ac:dyDescent="0.3">
      <c r="A1652" s="17">
        <f>IF(ISBLANK(Original!C1652),1,0)</f>
        <v>1</v>
      </c>
      <c r="B1652" s="2" t="str">
        <f>MID(Original!D1652,8,1)&amp;MID(Original!F1652,8,1)</f>
        <v>A</v>
      </c>
      <c r="C1652" s="17">
        <f t="shared" si="125"/>
        <v>1</v>
      </c>
      <c r="D1652" s="18">
        <f>Original!G1652+1</f>
        <v>3</v>
      </c>
      <c r="E1652" s="18">
        <f>Original!H1652+1</f>
        <v>4</v>
      </c>
      <c r="F1652" s="18">
        <f>10-Original!I1652+1</f>
        <v>4</v>
      </c>
      <c r="G1652" s="18">
        <f>Original!J1652+1</f>
        <v>1</v>
      </c>
      <c r="H1652" s="18">
        <f>Original!K1652+1</f>
        <v>1</v>
      </c>
      <c r="I1652" s="18">
        <f>10-Original!L1652+1</f>
        <v>1</v>
      </c>
      <c r="J1652" s="4">
        <f t="shared" si="126"/>
        <v>2.3333333333333335</v>
      </c>
      <c r="K1652" s="18">
        <f>Original!M1652</f>
        <v>8</v>
      </c>
      <c r="L1652" s="20" t="str">
        <f>IF(RIGHT(Original!N1652,3)="â‚¬",LEFT(Original!N1652,(LEN(Original!N1652)-3)),Original!N1652)</f>
        <v xml:space="preserve">In meiner jetzigen Situation wÃ¤re ich bereit, 10-20% zu spenden. Den Rest wÃ¼rde ich in laufende Kredite stecken. WÃ¤ren diese schon abbezahlt, wÃ¤re ich durchaus bereit, mehr zu spenden. </v>
      </c>
      <c r="M1652" s="21" t="str">
        <f t="shared" si="127"/>
        <v xml:space="preserve">In meiner jetzigen Situation wÃ¤re ich bereit, 10-20% zu spenden. Den Rest wÃ¼rde ich in laufende Kredite stecken. WÃ¤ren diese schon abbezahlt, wÃ¤re ich durchaus bereit, mehr zu spenden. </v>
      </c>
      <c r="N1652" s="5">
        <v>150</v>
      </c>
      <c r="O1652" s="5">
        <f t="shared" si="129"/>
        <v>150</v>
      </c>
      <c r="P1652" s="22" t="str">
        <f>IF(Original!O1652="mÃ¤nnlich","0",IF(Original!O1652="weiblich","1",""))</f>
        <v>1</v>
      </c>
      <c r="Q1652" s="22">
        <f>IFERROR(INDEX(Alter!$B$1:$B$7,MATCH(LEFT(Original!P1652,5),Alter!$A$1:$A$7,0)),"")</f>
        <v>4</v>
      </c>
      <c r="R1652" s="23">
        <f>IFERROR(INDEX(Abschluss!$B$1:$B$10,MATCH(Original!Q1652,Abschluss!$A$1:$A$10,0)),"")</f>
        <v>5</v>
      </c>
      <c r="S1652" s="23">
        <f>IFERROR(INDEX(Tätigkeit!$B$1:$B$10,MATCH(Original!R1652,Tätigkeit!$A$1:$A$10,0)),"")</f>
        <v>1</v>
      </c>
      <c r="T1652" s="23">
        <f>IFERROR(INDEX(Berufsfeld!$B$1:$B$16,MATCH(Original!S1652,Berufsfeld!$A$1:$A$16,0)),"")</f>
        <v>4</v>
      </c>
      <c r="U1652" s="23">
        <f>IFERROR(INDEX(Studium!$B$1:$B$11,MATCH(Original!T1652,Studium!$A$1:$A$11,0)),"")</f>
        <v>10</v>
      </c>
      <c r="V1652" s="24">
        <f>IFERROR(INDEX(Einkommen!$B$1:$B$17,MATCH(Original!U1652,Einkommen!$A$1:$A$17,0)),"")</f>
        <v>4</v>
      </c>
      <c r="W1652" s="24">
        <f>IF(Original!V1652="","",Original!V1652+1)</f>
        <v>3</v>
      </c>
      <c r="X1652" s="24">
        <f>IF(Original!W1652="","",Original!W1652+1)</f>
        <v>4</v>
      </c>
      <c r="Y1652" s="25">
        <f>IF(Original!X1652="ja",1,IF(Original!X1652="nein",0,""))</f>
        <v>1</v>
      </c>
      <c r="Z1652" s="25">
        <f>IF(Original!Y1652="ja",0,IF(Original!Y1652="nein",1,""))</f>
        <v>1</v>
      </c>
      <c r="AA1652" s="25">
        <f>IF(OR(Original!Z1652="Meine Meinung zu Amazon hat meine Entscheidung im ersten Teil des Fragebogens nicht beeinflusst.",neu!C1652=0),0,IF(AND(Original!Z1652="Ich habe mich wegen meiner Amazon-Vorbehalte im ersten Teil des Fragebogens fÃ¼r das Spenden entschieden.",neu!C1652=1),1,""))</f>
        <v>0</v>
      </c>
      <c r="AB1652" s="19"/>
    </row>
    <row r="1653" spans="1:28" x14ac:dyDescent="0.3">
      <c r="A1653" s="17">
        <f>IF(ISBLANK(Original!C1653),1,0)</f>
        <v>1</v>
      </c>
      <c r="B1653" s="2" t="str">
        <f>MID(Original!D1653,8,1)&amp;MID(Original!F1653,8,1)</f>
        <v>A</v>
      </c>
      <c r="C1653" s="17">
        <f t="shared" si="125"/>
        <v>1</v>
      </c>
      <c r="D1653" s="18">
        <f>Original!G1653+1</f>
        <v>9</v>
      </c>
      <c r="E1653" s="18">
        <f>Original!H1653+1</f>
        <v>10</v>
      </c>
      <c r="F1653" s="18">
        <f>10-Original!I1653+1</f>
        <v>9</v>
      </c>
      <c r="G1653" s="18">
        <f>Original!J1653+1</f>
        <v>8</v>
      </c>
      <c r="H1653" s="18">
        <f>Original!K1653+1</f>
        <v>2</v>
      </c>
      <c r="I1653" s="18">
        <f>10-Original!L1653+1</f>
        <v>8</v>
      </c>
      <c r="J1653" s="4">
        <f t="shared" si="126"/>
        <v>7.666666666666667</v>
      </c>
      <c r="K1653" s="18">
        <f>Original!M1653</f>
        <v>8</v>
      </c>
      <c r="L1653" s="20">
        <f>IF(RIGHT(Original!N1653,3)="â‚¬",LEFT(Original!N1653,(LEN(Original!N1653)-3)),Original!N1653)</f>
        <v>100</v>
      </c>
      <c r="M1653" s="21">
        <f t="shared" si="127"/>
        <v>100</v>
      </c>
      <c r="N1653" s="5">
        <f t="shared" si="128"/>
        <v>100</v>
      </c>
      <c r="O1653" s="5">
        <f t="shared" si="129"/>
        <v>100</v>
      </c>
      <c r="P1653" s="22" t="str">
        <f>IF(Original!O1653="mÃ¤nnlich","0",IF(Original!O1653="weiblich","1",""))</f>
        <v>0</v>
      </c>
      <c r="Q1653" s="22">
        <f>IFERROR(INDEX(Alter!$B$1:$B$7,MATCH(LEFT(Original!P1653,5),Alter!$A$1:$A$7,0)),"")</f>
        <v>3</v>
      </c>
      <c r="R1653" s="23">
        <f>IFERROR(INDEX(Abschluss!$B$1:$B$10,MATCH(Original!Q1653,Abschluss!$A$1:$A$10,0)),"")</f>
        <v>7</v>
      </c>
      <c r="S1653" s="23">
        <f>IFERROR(INDEX(Tätigkeit!$B$1:$B$10,MATCH(Original!R1653,Tätigkeit!$A$1:$A$10,0)),"")</f>
        <v>2</v>
      </c>
      <c r="T1653" s="23">
        <f>IFERROR(INDEX(Berufsfeld!$B$1:$B$16,MATCH(Original!S1653,Berufsfeld!$A$1:$A$16,0)),"")</f>
        <v>1</v>
      </c>
      <c r="U1653" s="23">
        <f>IFERROR(INDEX(Studium!$B$1:$B$11,MATCH(Original!T1653,Studium!$A$1:$A$11,0)),"")</f>
        <v>2</v>
      </c>
      <c r="V1653" s="24">
        <f>IFERROR(INDEX(Einkommen!$B$1:$B$17,MATCH(Original!U1653,Einkommen!$A$1:$A$17,0)),"")</f>
        <v>6</v>
      </c>
      <c r="W1653" s="24">
        <f>IF(Original!V1653="","",Original!V1653+1)</f>
        <v>7</v>
      </c>
      <c r="X1653" s="24">
        <f>IF(Original!W1653="","",Original!W1653+1)</f>
        <v>2</v>
      </c>
      <c r="Y1653" s="25">
        <f>IF(Original!X1653="ja",1,IF(Original!X1653="nein",0,""))</f>
        <v>1</v>
      </c>
      <c r="Z1653" s="25">
        <f>IF(Original!Y1653="ja",0,IF(Original!Y1653="nein",1,""))</f>
        <v>0</v>
      </c>
      <c r="AA1653" s="25">
        <f>IF(OR(Original!Z1653="Meine Meinung zu Amazon hat meine Entscheidung im ersten Teil des Fragebogens nicht beeinflusst.",neu!C1653=0),0,IF(AND(Original!Z1653="Ich habe mich wegen meiner Amazon-Vorbehalte im ersten Teil des Fragebogens fÃ¼r das Spenden entschieden.",neu!C1653=1),1,""))</f>
        <v>0</v>
      </c>
      <c r="AB1653" s="19"/>
    </row>
    <row r="1654" spans="1:28" x14ac:dyDescent="0.3">
      <c r="A1654" s="17">
        <f>IF(ISBLANK(Original!C1654),1,0)</f>
        <v>0</v>
      </c>
      <c r="B1654" s="2" t="str">
        <f>MID(Original!D1654,8,1)&amp;MID(Original!F1654,8,1)</f>
        <v>A</v>
      </c>
      <c r="C1654" s="17">
        <f t="shared" si="125"/>
        <v>1</v>
      </c>
      <c r="D1654" s="18">
        <f>Original!G1654+1</f>
        <v>4</v>
      </c>
      <c r="E1654" s="18">
        <f>Original!H1654+1</f>
        <v>6</v>
      </c>
      <c r="F1654" s="18">
        <f>10-Original!I1654+1</f>
        <v>8</v>
      </c>
      <c r="G1654" s="18">
        <f>Original!J1654+1</f>
        <v>3</v>
      </c>
      <c r="H1654" s="18">
        <f>Original!K1654+1</f>
        <v>4</v>
      </c>
      <c r="I1654" s="18">
        <f>10-Original!L1654+1</f>
        <v>5</v>
      </c>
      <c r="J1654" s="4">
        <f t="shared" si="126"/>
        <v>5</v>
      </c>
      <c r="K1654" s="18">
        <f>Original!M1654</f>
        <v>9</v>
      </c>
      <c r="L1654" s="20">
        <f>IF(RIGHT(Original!N1654,3)="â‚¬",LEFT(Original!N1654,(LEN(Original!N1654)-3)),Original!N1654)</f>
        <v>500</v>
      </c>
      <c r="M1654" s="21">
        <f t="shared" si="127"/>
        <v>500</v>
      </c>
      <c r="N1654" s="5">
        <f t="shared" si="128"/>
        <v>500</v>
      </c>
      <c r="O1654" s="5">
        <f t="shared" si="129"/>
        <v>500</v>
      </c>
      <c r="P1654" s="22" t="str">
        <f>IF(Original!O1654="mÃ¤nnlich","0",IF(Original!O1654="weiblich","1",""))</f>
        <v>1</v>
      </c>
      <c r="Q1654" s="22">
        <f>IFERROR(INDEX(Alter!$B$1:$B$7,MATCH(LEFT(Original!P1654,5),Alter!$A$1:$A$7,0)),"")</f>
        <v>3</v>
      </c>
      <c r="R1654" s="23">
        <f>IFERROR(INDEX(Abschluss!$B$1:$B$10,MATCH(Original!Q1654,Abschluss!$A$1:$A$10,0)),"")</f>
        <v>8</v>
      </c>
      <c r="S1654" s="23">
        <f>IFERROR(INDEX(Tätigkeit!$B$1:$B$10,MATCH(Original!R1654,Tätigkeit!$A$1:$A$10,0)),"")</f>
        <v>2</v>
      </c>
      <c r="T1654" s="23">
        <f>IFERROR(INDEX(Berufsfeld!$B$1:$B$16,MATCH(Original!S1654,Berufsfeld!$A$1:$A$16,0)),"")</f>
        <v>4</v>
      </c>
      <c r="U1654" s="23" t="str">
        <f>IFERROR(INDEX(Studium!$B$1:$B$11,MATCH(Original!T1654,Studium!$A$1:$A$11,0)),"")</f>
        <v/>
      </c>
      <c r="V1654" s="24">
        <f>IFERROR(INDEX(Einkommen!$B$1:$B$17,MATCH(Original!U1654,Einkommen!$A$1:$A$17,0)),"")</f>
        <v>3</v>
      </c>
      <c r="W1654" s="24">
        <f>IF(Original!V1654="","",Original!V1654+1)</f>
        <v>4</v>
      </c>
      <c r="X1654" s="24">
        <f>IF(Original!W1654="","",Original!W1654+1)</f>
        <v>3</v>
      </c>
      <c r="Y1654" s="25">
        <f>IF(Original!X1654="ja",1,IF(Original!X1654="nein",0,""))</f>
        <v>1</v>
      </c>
      <c r="Z1654" s="25">
        <f>IF(Original!Y1654="ja",0,IF(Original!Y1654="nein",1,""))</f>
        <v>0</v>
      </c>
      <c r="AA1654" s="25">
        <f>IF(OR(Original!Z1654="Meine Meinung zu Amazon hat meine Entscheidung im ersten Teil des Fragebogens nicht beeinflusst.",neu!C1654=0),0,IF(AND(Original!Z1654="Ich habe mich wegen meiner Amazon-Vorbehalte im ersten Teil des Fragebogens fÃ¼r das Spenden entschieden.",neu!C1654=1),1,""))</f>
        <v>1</v>
      </c>
      <c r="AB1654" s="19"/>
    </row>
    <row r="1655" spans="1:28" x14ac:dyDescent="0.3">
      <c r="A1655" s="17">
        <f>IF(ISBLANK(Original!C1655),1,0)</f>
        <v>0</v>
      </c>
      <c r="B1655" s="2" t="str">
        <f>MID(Original!D1655,8,1)&amp;MID(Original!F1655,8,1)</f>
        <v>A</v>
      </c>
      <c r="C1655" s="17">
        <f t="shared" si="125"/>
        <v>1</v>
      </c>
      <c r="D1655" s="18">
        <f>Original!G1655+1</f>
        <v>3</v>
      </c>
      <c r="E1655" s="18">
        <f>Original!H1655+1</f>
        <v>4</v>
      </c>
      <c r="F1655" s="18">
        <f>10-Original!I1655+1</f>
        <v>2</v>
      </c>
      <c r="G1655" s="18">
        <f>Original!J1655+1</f>
        <v>3</v>
      </c>
      <c r="H1655" s="18">
        <f>Original!K1655+1</f>
        <v>1</v>
      </c>
      <c r="I1655" s="18">
        <f>10-Original!L1655+1</f>
        <v>4</v>
      </c>
      <c r="J1655" s="4">
        <f t="shared" si="126"/>
        <v>2.8333333333333335</v>
      </c>
      <c r="K1655" s="18">
        <f>Original!M1655</f>
        <v>5</v>
      </c>
      <c r="L1655" s="20">
        <f>IF(RIGHT(Original!N1655,3)="â‚¬",LEFT(Original!N1655,(LEN(Original!N1655)-3)),Original!N1655)</f>
        <v>100</v>
      </c>
      <c r="M1655" s="21">
        <f t="shared" si="127"/>
        <v>100</v>
      </c>
      <c r="N1655" s="5">
        <f>M1655</f>
        <v>100</v>
      </c>
      <c r="O1655" s="5">
        <f t="shared" si="129"/>
        <v>100</v>
      </c>
      <c r="P1655" s="22" t="str">
        <f>IF(Original!O1655="mÃ¤nnlich","0",IF(Original!O1655="weiblich","1",""))</f>
        <v>0</v>
      </c>
      <c r="Q1655" s="22">
        <f>IFERROR(INDEX(Alter!$B$1:$B$7,MATCH(LEFT(Original!P1655,5),Alter!$A$1:$A$7,0)),"")</f>
        <v>2</v>
      </c>
      <c r="R1655" s="23">
        <f>IFERROR(INDEX(Abschluss!$B$1:$B$10,MATCH(Original!Q1655,Abschluss!$A$1:$A$10,0)),"")</f>
        <v>4</v>
      </c>
      <c r="S1655" s="23">
        <f>IFERROR(INDEX(Tätigkeit!$B$1:$B$10,MATCH(Original!R1655,Tätigkeit!$A$1:$A$10,0)),"")</f>
        <v>1</v>
      </c>
      <c r="T1655" s="23">
        <f>IFERROR(INDEX(Berufsfeld!$B$1:$B$16,MATCH(Original!S1655,Berufsfeld!$A$1:$A$16,0)),"")</f>
        <v>8</v>
      </c>
      <c r="U1655" s="23">
        <f>IFERROR(INDEX(Studium!$B$1:$B$11,MATCH(Original!T1655,Studium!$A$1:$A$11,0)),"")</f>
        <v>5</v>
      </c>
      <c r="V1655" s="24">
        <f>IFERROR(INDEX(Einkommen!$B$1:$B$17,MATCH(Original!U1655,Einkommen!$A$1:$A$17,0)),"")</f>
        <v>2</v>
      </c>
      <c r="W1655" s="24">
        <f>IF(Original!V1655="","",Original!V1655+1)</f>
        <v>2</v>
      </c>
      <c r="X1655" s="24">
        <f>IF(Original!W1655="","",Original!W1655+1)</f>
        <v>2</v>
      </c>
      <c r="Y1655" s="25">
        <f>IF(Original!X1655="ja",1,IF(Original!X1655="nein",0,""))</f>
        <v>0</v>
      </c>
      <c r="Z1655" s="25">
        <f>IF(Original!Y1655="ja",0,IF(Original!Y1655="nein",1,""))</f>
        <v>0</v>
      </c>
      <c r="AA1655" s="25">
        <f>IF(OR(Original!Z1655="Meine Meinung zu Amazon hat meine Entscheidung im ersten Teil des Fragebogens nicht beeinflusst.",neu!C1655=0),0,IF(AND(Original!Z1655="Ich habe mich wegen meiner Amazon-Vorbehalte im ersten Teil des Fragebogens fÃ¼r das Spenden entschieden.",neu!C1655=1),1,""))</f>
        <v>0</v>
      </c>
      <c r="AB1655" s="19"/>
    </row>
    <row r="1656" spans="1:28" x14ac:dyDescent="0.3">
      <c r="A1656" s="17">
        <f>IF(ISBLANK(Original!C1656),1,0)</f>
        <v>1</v>
      </c>
      <c r="B1656" s="2" t="str">
        <f>MID(Original!D1656,8,1)&amp;MID(Original!F1656,8,1)</f>
        <v>A</v>
      </c>
      <c r="C1656" s="17">
        <f t="shared" si="125"/>
        <v>1</v>
      </c>
      <c r="D1656" s="18">
        <f>Original!G1656+1</f>
        <v>9</v>
      </c>
      <c r="E1656" s="18">
        <f>Original!H1656+1</f>
        <v>3</v>
      </c>
      <c r="F1656" s="18">
        <f>10-Original!I1656+1</f>
        <v>8</v>
      </c>
      <c r="G1656" s="18">
        <f>Original!J1656+1</f>
        <v>4</v>
      </c>
      <c r="H1656" s="18">
        <f>Original!K1656+1</f>
        <v>4</v>
      </c>
      <c r="I1656" s="18">
        <f>10-Original!L1656+1</f>
        <v>8</v>
      </c>
      <c r="J1656" s="4">
        <f t="shared" si="126"/>
        <v>6</v>
      </c>
      <c r="K1656" s="18">
        <f>Original!M1656</f>
        <v>7</v>
      </c>
      <c r="L1656" s="20">
        <f>IF(RIGHT(Original!N1656,3)="â‚¬",LEFT(Original!N1656,(LEN(Original!N1656)-3)),Original!N1656)</f>
        <v>50</v>
      </c>
      <c r="M1656" s="21">
        <f t="shared" si="127"/>
        <v>50</v>
      </c>
      <c r="N1656" s="5">
        <f t="shared" si="128"/>
        <v>50</v>
      </c>
      <c r="O1656" s="5">
        <f t="shared" si="129"/>
        <v>50</v>
      </c>
      <c r="P1656" s="22" t="str">
        <f>IF(Original!O1656="mÃ¤nnlich","0",IF(Original!O1656="weiblich","1",""))</f>
        <v>1</v>
      </c>
      <c r="Q1656" s="22">
        <f>IFERROR(INDEX(Alter!$B$1:$B$7,MATCH(LEFT(Original!P1656,5),Alter!$A$1:$A$7,0)),"")</f>
        <v>4</v>
      </c>
      <c r="R1656" s="23">
        <f>IFERROR(INDEX(Abschluss!$B$1:$B$10,MATCH(Original!Q1656,Abschluss!$A$1:$A$10,0)),"")</f>
        <v>3</v>
      </c>
      <c r="S1656" s="23">
        <f>IFERROR(INDEX(Tätigkeit!$B$1:$B$10,MATCH(Original!R1656,Tätigkeit!$A$1:$A$10,0)),"")</f>
        <v>7</v>
      </c>
      <c r="T1656" s="23">
        <f>IFERROR(INDEX(Berufsfeld!$B$1:$B$16,MATCH(Original!S1656,Berufsfeld!$A$1:$A$16,0)),"")</f>
        <v>15</v>
      </c>
      <c r="U1656" s="23" t="str">
        <f>IFERROR(INDEX(Studium!$B$1:$B$11,MATCH(Original!T1656,Studium!$A$1:$A$11,0)),"")</f>
        <v/>
      </c>
      <c r="V1656" s="24">
        <f>IFERROR(INDEX(Einkommen!$B$1:$B$17,MATCH(Original!U1656,Einkommen!$A$1:$A$17,0)),"")</f>
        <v>1</v>
      </c>
      <c r="W1656" s="24">
        <f>IF(Original!V1656="","",Original!V1656+1)</f>
        <v>2</v>
      </c>
      <c r="X1656" s="24">
        <f>IF(Original!W1656="","",Original!W1656+1)</f>
        <v>2</v>
      </c>
      <c r="Y1656" s="25">
        <f>IF(Original!X1656="ja",1,IF(Original!X1656="nein",0,""))</f>
        <v>1</v>
      </c>
      <c r="Z1656" s="25">
        <f>IF(Original!Y1656="ja",0,IF(Original!Y1656="nein",1,""))</f>
        <v>1</v>
      </c>
      <c r="AA1656" s="25">
        <f>IF(OR(Original!Z1656="Meine Meinung zu Amazon hat meine Entscheidung im ersten Teil des Fragebogens nicht beeinflusst.",neu!C1656=0),0,IF(AND(Original!Z1656="Ich habe mich wegen meiner Amazon-Vorbehalte im ersten Teil des Fragebogens fÃ¼r das Spenden entschieden.",neu!C1656=1),1,""))</f>
        <v>0</v>
      </c>
      <c r="AB1656" s="19"/>
    </row>
    <row r="1657" spans="1:28" x14ac:dyDescent="0.3">
      <c r="A1657" s="17">
        <f>IF(ISBLANK(Original!C1657),1,0)</f>
        <v>1</v>
      </c>
      <c r="B1657" s="2" t="str">
        <f>MID(Original!D1657,8,1)&amp;MID(Original!F1657,8,1)</f>
        <v>A</v>
      </c>
      <c r="C1657" s="17">
        <f t="shared" si="125"/>
        <v>1</v>
      </c>
      <c r="D1657" s="18">
        <f>Original!G1657+1</f>
        <v>5</v>
      </c>
      <c r="E1657" s="18">
        <f>Original!H1657+1</f>
        <v>4</v>
      </c>
      <c r="F1657" s="18">
        <f>10-Original!I1657+1</f>
        <v>6</v>
      </c>
      <c r="G1657" s="18">
        <f>Original!J1657+1</f>
        <v>1</v>
      </c>
      <c r="H1657" s="18">
        <f>Original!K1657+1</f>
        <v>2</v>
      </c>
      <c r="I1657" s="18">
        <f>10-Original!L1657+1</f>
        <v>2</v>
      </c>
      <c r="J1657" s="4">
        <f t="shared" si="126"/>
        <v>3.3333333333333335</v>
      </c>
      <c r="K1657" s="18">
        <f>Original!M1657</f>
        <v>9</v>
      </c>
      <c r="L1657" s="20" t="str">
        <f>IF(RIGHT(Original!N1657,3)="â‚¬",LEFT(Original!N1657,(LEN(Original!N1657)-3)),Original!N1657)</f>
        <v xml:space="preserve">500 </v>
      </c>
      <c r="M1657" s="21" t="str">
        <f t="shared" si="127"/>
        <v xml:space="preserve">500 </v>
      </c>
      <c r="N1657" s="5" t="str">
        <f t="shared" si="128"/>
        <v xml:space="preserve">500 </v>
      </c>
      <c r="O1657" s="5">
        <f t="shared" si="129"/>
        <v>500</v>
      </c>
      <c r="P1657" s="22" t="str">
        <f>IF(Original!O1657="mÃ¤nnlich","0",IF(Original!O1657="weiblich","1",""))</f>
        <v>1</v>
      </c>
      <c r="Q1657" s="22">
        <f>IFERROR(INDEX(Alter!$B$1:$B$7,MATCH(LEFT(Original!P1657,5),Alter!$A$1:$A$7,0)),"")</f>
        <v>4</v>
      </c>
      <c r="R1657" s="23">
        <f>IFERROR(INDEX(Abschluss!$B$1:$B$10,MATCH(Original!Q1657,Abschluss!$A$1:$A$10,0)),"")</f>
        <v>7</v>
      </c>
      <c r="S1657" s="23">
        <f>IFERROR(INDEX(Tätigkeit!$B$1:$B$10,MATCH(Original!R1657,Tätigkeit!$A$1:$A$10,0)),"")</f>
        <v>1</v>
      </c>
      <c r="T1657" s="23">
        <f>IFERROR(INDEX(Berufsfeld!$B$1:$B$16,MATCH(Original!S1657,Berufsfeld!$A$1:$A$16,0)),"")</f>
        <v>1</v>
      </c>
      <c r="U1657" s="23">
        <f>IFERROR(INDEX(Studium!$B$1:$B$11,MATCH(Original!T1657,Studium!$A$1:$A$11,0)),"")</f>
        <v>7</v>
      </c>
      <c r="V1657" s="24">
        <f>IFERROR(INDEX(Einkommen!$B$1:$B$17,MATCH(Original!U1657,Einkommen!$A$1:$A$17,0)),"")</f>
        <v>1</v>
      </c>
      <c r="W1657" s="24">
        <f>IF(Original!V1657="","",Original!V1657+1)</f>
        <v>2</v>
      </c>
      <c r="X1657" s="24">
        <f>IF(Original!W1657="","",Original!W1657+1)</f>
        <v>3</v>
      </c>
      <c r="Y1657" s="25">
        <f>IF(Original!X1657="ja",1,IF(Original!X1657="nein",0,""))</f>
        <v>1</v>
      </c>
      <c r="Z1657" s="25">
        <f>IF(Original!Y1657="ja",0,IF(Original!Y1657="nein",1,""))</f>
        <v>0</v>
      </c>
      <c r="AA1657" s="25">
        <f>IF(OR(Original!Z1657="Meine Meinung zu Amazon hat meine Entscheidung im ersten Teil des Fragebogens nicht beeinflusst.",neu!C1657=0),0,IF(AND(Original!Z1657="Ich habe mich wegen meiner Amazon-Vorbehalte im ersten Teil des Fragebogens fÃ¼r das Spenden entschieden.",neu!C1657=1),1,""))</f>
        <v>0</v>
      </c>
      <c r="AB1657" s="19"/>
    </row>
    <row r="1658" spans="1:28" x14ac:dyDescent="0.3">
      <c r="A1658" s="17">
        <f>IF(ISBLANK(Original!C1658),1,0)</f>
        <v>0</v>
      </c>
      <c r="B1658" s="2" t="str">
        <f>MID(Original!D1658,8,1)&amp;MID(Original!F1658,8,1)</f>
        <v>A</v>
      </c>
      <c r="C1658" s="17">
        <f t="shared" si="125"/>
        <v>1</v>
      </c>
      <c r="D1658" s="18">
        <f>Original!G1658+1</f>
        <v>5</v>
      </c>
      <c r="E1658" s="18">
        <f>Original!H1658+1</f>
        <v>10</v>
      </c>
      <c r="F1658" s="18">
        <f>10-Original!I1658+1</f>
        <v>6</v>
      </c>
      <c r="G1658" s="18">
        <f>Original!J1658+1</f>
        <v>4</v>
      </c>
      <c r="H1658" s="18">
        <f>Original!K1658+1</f>
        <v>4</v>
      </c>
      <c r="I1658" s="18">
        <f>10-Original!L1658+1</f>
        <v>7</v>
      </c>
      <c r="J1658" s="4">
        <f t="shared" si="126"/>
        <v>6</v>
      </c>
      <c r="K1658" s="18">
        <f>Original!M1658</f>
        <v>5</v>
      </c>
      <c r="L1658" s="20">
        <f>IF(RIGHT(Original!N1658,3)="â‚¬",LEFT(Original!N1658,(LEN(Original!N1658)-3)),Original!N1658)</f>
        <v>100</v>
      </c>
      <c r="M1658" s="21">
        <f t="shared" si="127"/>
        <v>100</v>
      </c>
      <c r="N1658" s="5">
        <f t="shared" si="128"/>
        <v>100</v>
      </c>
      <c r="O1658" s="5">
        <f t="shared" si="129"/>
        <v>100</v>
      </c>
      <c r="P1658" s="22" t="str">
        <f>IF(Original!O1658="mÃ¤nnlich","0",IF(Original!O1658="weiblich","1",""))</f>
        <v>1</v>
      </c>
      <c r="Q1658" s="22">
        <f>IFERROR(INDEX(Alter!$B$1:$B$7,MATCH(LEFT(Original!P1658,5),Alter!$A$1:$A$7,0)),"")</f>
        <v>4</v>
      </c>
      <c r="R1658" s="23">
        <f>IFERROR(INDEX(Abschluss!$B$1:$B$10,MATCH(Original!Q1658,Abschluss!$A$1:$A$10,0)),"")</f>
        <v>8</v>
      </c>
      <c r="S1658" s="23">
        <f>IFERROR(INDEX(Tätigkeit!$B$1:$B$10,MATCH(Original!R1658,Tätigkeit!$A$1:$A$10,0)),"")</f>
        <v>2</v>
      </c>
      <c r="T1658" s="23">
        <f>IFERROR(INDEX(Berufsfeld!$B$1:$B$16,MATCH(Original!S1658,Berufsfeld!$A$1:$A$16,0)),"")</f>
        <v>1</v>
      </c>
      <c r="U1658" s="23">
        <f>IFERROR(INDEX(Studium!$B$1:$B$11,MATCH(Original!T1658,Studium!$A$1:$A$11,0)),"")</f>
        <v>10</v>
      </c>
      <c r="V1658" s="24">
        <f>IFERROR(INDEX(Einkommen!$B$1:$B$17,MATCH(Original!U1658,Einkommen!$A$1:$A$17,0)),"")</f>
        <v>2</v>
      </c>
      <c r="W1658" s="24">
        <f>IF(Original!V1658="","",Original!V1658+1)</f>
        <v>3</v>
      </c>
      <c r="X1658" s="24">
        <f>IF(Original!W1658="","",Original!W1658+1)</f>
        <v>2</v>
      </c>
      <c r="Y1658" s="25">
        <f>IF(Original!X1658="ja",1,IF(Original!X1658="nein",0,""))</f>
        <v>1</v>
      </c>
      <c r="Z1658" s="25">
        <f>IF(Original!Y1658="ja",0,IF(Original!Y1658="nein",1,""))</f>
        <v>1</v>
      </c>
      <c r="AA1658" s="25">
        <f>IF(OR(Original!Z1658="Meine Meinung zu Amazon hat meine Entscheidung im ersten Teil des Fragebogens nicht beeinflusst.",neu!C1658=0),0,IF(AND(Original!Z1658="Ich habe mich wegen meiner Amazon-Vorbehalte im ersten Teil des Fragebogens fÃ¼r das Spenden entschieden.",neu!C1658=1),1,""))</f>
        <v>0</v>
      </c>
      <c r="AB1658" s="19"/>
    </row>
    <row r="1659" spans="1:28" x14ac:dyDescent="0.3">
      <c r="A1659" s="17">
        <f>IF(ISBLANK(Original!C1659),1,0)</f>
        <v>0</v>
      </c>
      <c r="B1659" s="2" t="str">
        <f>MID(Original!D1659,8,1)&amp;MID(Original!F1659,8,1)</f>
        <v>B</v>
      </c>
      <c r="C1659" s="17">
        <f t="shared" si="125"/>
        <v>0</v>
      </c>
      <c r="D1659" s="18">
        <f>Original!G1659+1</f>
        <v>1</v>
      </c>
      <c r="E1659" s="18">
        <f>Original!H1659+1</f>
        <v>1</v>
      </c>
      <c r="F1659" s="18">
        <f>10-Original!I1659+1</f>
        <v>1</v>
      </c>
      <c r="G1659" s="18">
        <f>Original!J1659+1</f>
        <v>1</v>
      </c>
      <c r="H1659" s="18">
        <f>Original!K1659+1</f>
        <v>1</v>
      </c>
      <c r="I1659" s="18">
        <f>10-Original!L1659+1</f>
        <v>1</v>
      </c>
      <c r="J1659" s="4">
        <f t="shared" si="126"/>
        <v>1</v>
      </c>
      <c r="K1659" s="18">
        <f>Original!M1659</f>
        <v>9</v>
      </c>
      <c r="L1659" s="20">
        <f>IF(RIGHT(Original!N1659,3)="â‚¬",LEFT(Original!N1659,(LEN(Original!N1659)-3)),Original!N1659)</f>
        <v>0</v>
      </c>
      <c r="M1659" s="21">
        <f t="shared" si="127"/>
        <v>0</v>
      </c>
      <c r="N1659" s="5">
        <f t="shared" si="128"/>
        <v>0</v>
      </c>
      <c r="O1659" s="5">
        <f t="shared" si="129"/>
        <v>0</v>
      </c>
      <c r="P1659" s="22" t="str">
        <f>IF(Original!O1659="mÃ¤nnlich","0",IF(Original!O1659="weiblich","1",""))</f>
        <v>1</v>
      </c>
      <c r="Q1659" s="22">
        <f>IFERROR(INDEX(Alter!$B$1:$B$7,MATCH(LEFT(Original!P1659,5),Alter!$A$1:$A$7,0)),"")</f>
        <v>4</v>
      </c>
      <c r="R1659" s="23">
        <f>IFERROR(INDEX(Abschluss!$B$1:$B$10,MATCH(Original!Q1659,Abschluss!$A$1:$A$10,0)),"")</f>
        <v>4</v>
      </c>
      <c r="S1659" s="23">
        <f>IFERROR(INDEX(Tätigkeit!$B$1:$B$10,MATCH(Original!R1659,Tätigkeit!$A$1:$A$10,0)),"")</f>
        <v>1</v>
      </c>
      <c r="T1659" s="23">
        <f>IFERROR(INDEX(Berufsfeld!$B$1:$B$16,MATCH(Original!S1659,Berufsfeld!$A$1:$A$16,0)),"")</f>
        <v>2</v>
      </c>
      <c r="U1659" s="23">
        <f>IFERROR(INDEX(Studium!$B$1:$B$11,MATCH(Original!T1659,Studium!$A$1:$A$11,0)),"")</f>
        <v>9</v>
      </c>
      <c r="V1659" s="24">
        <f>IFERROR(INDEX(Einkommen!$B$1:$B$17,MATCH(Original!U1659,Einkommen!$A$1:$A$17,0)),"")</f>
        <v>1</v>
      </c>
      <c r="W1659" s="24">
        <f>IF(Original!V1659="","",Original!V1659+1)</f>
        <v>1</v>
      </c>
      <c r="X1659" s="24">
        <f>IF(Original!W1659="","",Original!W1659+1)</f>
        <v>4</v>
      </c>
      <c r="Y1659" s="25">
        <f>IF(Original!X1659="ja",1,IF(Original!X1659="nein",0,""))</f>
        <v>1</v>
      </c>
      <c r="Z1659" s="25">
        <f>IF(Original!Y1659="ja",0,IF(Original!Y1659="nein",1,""))</f>
        <v>0</v>
      </c>
      <c r="AA1659" s="25">
        <f>IF(OR(Original!Z1659="Meine Meinung zu Amazon hat meine Entscheidung im ersten Teil des Fragebogens nicht beeinflusst.",neu!C1659=0),0,IF(AND(Original!Z1659="Ich habe mich wegen meiner Amazon-Vorbehalte im ersten Teil des Fragebogens fÃ¼r das Spenden entschieden.",neu!C1659=1),1,""))</f>
        <v>0</v>
      </c>
      <c r="AB1659" s="19"/>
    </row>
    <row r="1660" spans="1:28" x14ac:dyDescent="0.3">
      <c r="A1660" s="17">
        <f>IF(ISBLANK(Original!C1660),1,0)</f>
        <v>0</v>
      </c>
      <c r="B1660" s="2" t="str">
        <f>MID(Original!D1660,8,1)&amp;MID(Original!F1660,8,1)</f>
        <v>A</v>
      </c>
      <c r="C1660" s="17">
        <f t="shared" si="125"/>
        <v>1</v>
      </c>
      <c r="D1660" s="18">
        <f>Original!G1660+1</f>
        <v>6</v>
      </c>
      <c r="E1660" s="18">
        <f>Original!H1660+1</f>
        <v>11</v>
      </c>
      <c r="F1660" s="18">
        <f>10-Original!I1660+1</f>
        <v>5</v>
      </c>
      <c r="G1660" s="18">
        <f>Original!J1660+1</f>
        <v>5</v>
      </c>
      <c r="H1660" s="18">
        <f>Original!K1660+1</f>
        <v>8</v>
      </c>
      <c r="I1660" s="18">
        <f>10-Original!L1660+1</f>
        <v>4</v>
      </c>
      <c r="J1660" s="4">
        <f t="shared" si="126"/>
        <v>6.5</v>
      </c>
      <c r="K1660" s="18">
        <f>Original!M1660</f>
        <v>7</v>
      </c>
      <c r="L1660" s="20">
        <f>IF(RIGHT(Original!N1660,3)="â‚¬",LEFT(Original!N1660,(LEN(Original!N1660)-3)),Original!N1660)</f>
        <v>250</v>
      </c>
      <c r="M1660" s="21">
        <f t="shared" si="127"/>
        <v>250</v>
      </c>
      <c r="N1660" s="5">
        <f t="shared" si="128"/>
        <v>250</v>
      </c>
      <c r="O1660" s="5">
        <f t="shared" si="129"/>
        <v>250</v>
      </c>
      <c r="P1660" s="22" t="str">
        <f>IF(Original!O1660="mÃ¤nnlich","0",IF(Original!O1660="weiblich","1",""))</f>
        <v>1</v>
      </c>
      <c r="Q1660" s="22">
        <f>IFERROR(INDEX(Alter!$B$1:$B$7,MATCH(LEFT(Original!P1660,5),Alter!$A$1:$A$7,0)),"")</f>
        <v>4</v>
      </c>
      <c r="R1660" s="23">
        <f>IFERROR(INDEX(Abschluss!$B$1:$B$10,MATCH(Original!Q1660,Abschluss!$A$1:$A$10,0)),"")</f>
        <v>8</v>
      </c>
      <c r="S1660" s="23">
        <f>IFERROR(INDEX(Tätigkeit!$B$1:$B$10,MATCH(Original!R1660,Tätigkeit!$A$1:$A$10,0)),"")</f>
        <v>2</v>
      </c>
      <c r="T1660" s="23">
        <f>IFERROR(INDEX(Berufsfeld!$B$1:$B$16,MATCH(Original!S1660,Berufsfeld!$A$1:$A$16,0)),"")</f>
        <v>4</v>
      </c>
      <c r="U1660" s="23">
        <f>IFERROR(INDEX(Studium!$B$1:$B$11,MATCH(Original!T1660,Studium!$A$1:$A$11,0)),"")</f>
        <v>1</v>
      </c>
      <c r="V1660" s="24">
        <f>IFERROR(INDEX(Einkommen!$B$1:$B$17,MATCH(Original!U1660,Einkommen!$A$1:$A$17,0)),"")</f>
        <v>4</v>
      </c>
      <c r="W1660" s="24">
        <f>IF(Original!V1660="","",Original!V1660+1)</f>
        <v>2</v>
      </c>
      <c r="X1660" s="24">
        <f>IF(Original!W1660="","",Original!W1660+1)</f>
        <v>4</v>
      </c>
      <c r="Y1660" s="25">
        <f>IF(Original!X1660="ja",1,IF(Original!X1660="nein",0,""))</f>
        <v>1</v>
      </c>
      <c r="Z1660" s="25">
        <f>IF(Original!Y1660="ja",0,IF(Original!Y1660="nein",1,""))</f>
        <v>1</v>
      </c>
      <c r="AA1660" s="25">
        <f>IF(OR(Original!Z1660="Meine Meinung zu Amazon hat meine Entscheidung im ersten Teil des Fragebogens nicht beeinflusst.",neu!C1660=0),0,IF(AND(Original!Z1660="Ich habe mich wegen meiner Amazon-Vorbehalte im ersten Teil des Fragebogens fÃ¼r das Spenden entschieden.",neu!C1660=1),1,""))</f>
        <v>0</v>
      </c>
      <c r="AB1660" s="19"/>
    </row>
    <row r="1661" spans="1:28" x14ac:dyDescent="0.3">
      <c r="A1661" s="17">
        <f>IF(ISBLANK(Original!C1661),1,0)</f>
        <v>0</v>
      </c>
      <c r="B1661" s="2" t="str">
        <f>MID(Original!D1661,8,1)&amp;MID(Original!F1661,8,1)</f>
        <v>A</v>
      </c>
      <c r="C1661" s="17">
        <f t="shared" si="125"/>
        <v>1</v>
      </c>
      <c r="D1661" s="18">
        <f>Original!G1661+1</f>
        <v>4</v>
      </c>
      <c r="E1661" s="18">
        <f>Original!H1661+1</f>
        <v>8</v>
      </c>
      <c r="F1661" s="18">
        <f>10-Original!I1661+1</f>
        <v>4</v>
      </c>
      <c r="G1661" s="18">
        <f>Original!J1661+1</f>
        <v>2</v>
      </c>
      <c r="H1661" s="18">
        <f>Original!K1661+1</f>
        <v>2</v>
      </c>
      <c r="I1661" s="18">
        <f>10-Original!L1661+1</f>
        <v>2</v>
      </c>
      <c r="J1661" s="4">
        <f t="shared" si="126"/>
        <v>3.6666666666666665</v>
      </c>
      <c r="K1661" s="18">
        <f>Original!M1661</f>
        <v>9</v>
      </c>
      <c r="L1661" s="20">
        <f>IF(RIGHT(Original!N1661,3)="â‚¬",LEFT(Original!N1661,(LEN(Original!N1661)-3)),Original!N1661)</f>
        <v>100</v>
      </c>
      <c r="M1661" s="21">
        <f t="shared" si="127"/>
        <v>100</v>
      </c>
      <c r="N1661" s="5">
        <f t="shared" si="128"/>
        <v>100</v>
      </c>
      <c r="O1661" s="5">
        <f t="shared" si="129"/>
        <v>100</v>
      </c>
      <c r="P1661" s="22" t="str">
        <f>IF(Original!O1661="mÃ¤nnlich","0",IF(Original!O1661="weiblich","1",""))</f>
        <v>1</v>
      </c>
      <c r="Q1661" s="22">
        <f>IFERROR(INDEX(Alter!$B$1:$B$7,MATCH(LEFT(Original!P1661,5),Alter!$A$1:$A$7,0)),"")</f>
        <v>2</v>
      </c>
      <c r="R1661" s="23">
        <f>IFERROR(INDEX(Abschluss!$B$1:$B$10,MATCH(Original!Q1661,Abschluss!$A$1:$A$10,0)),"")</f>
        <v>4</v>
      </c>
      <c r="S1661" s="23">
        <f>IFERROR(INDEX(Tätigkeit!$B$1:$B$10,MATCH(Original!R1661,Tätigkeit!$A$1:$A$10,0)),"")</f>
        <v>1</v>
      </c>
      <c r="T1661" s="23">
        <f>IFERROR(INDEX(Berufsfeld!$B$1:$B$16,MATCH(Original!S1661,Berufsfeld!$A$1:$A$16,0)),"")</f>
        <v>9</v>
      </c>
      <c r="U1661" s="23">
        <f>IFERROR(INDEX(Studium!$B$1:$B$11,MATCH(Original!T1661,Studium!$A$1:$A$11,0)),"")</f>
        <v>2</v>
      </c>
      <c r="V1661" s="24">
        <f>IFERROR(INDEX(Einkommen!$B$1:$B$17,MATCH(Original!U1661,Einkommen!$A$1:$A$17,0)),"")</f>
        <v>1</v>
      </c>
      <c r="W1661" s="24">
        <f>IF(Original!V1661="","",Original!V1661+1)</f>
        <v>3</v>
      </c>
      <c r="X1661" s="24">
        <f>IF(Original!W1661="","",Original!W1661+1)</f>
        <v>3</v>
      </c>
      <c r="Y1661" s="25">
        <f>IF(Original!X1661="ja",1,IF(Original!X1661="nein",0,""))</f>
        <v>1</v>
      </c>
      <c r="Z1661" s="25">
        <f>IF(Original!Y1661="ja",0,IF(Original!Y1661="nein",1,""))</f>
        <v>0</v>
      </c>
      <c r="AA1661" s="25">
        <f>IF(OR(Original!Z1661="Meine Meinung zu Amazon hat meine Entscheidung im ersten Teil des Fragebogens nicht beeinflusst.",neu!C1661=0),0,IF(AND(Original!Z1661="Ich habe mich wegen meiner Amazon-Vorbehalte im ersten Teil des Fragebogens fÃ¼r das Spenden entschieden.",neu!C1661=1),1,""))</f>
        <v>1</v>
      </c>
      <c r="AB1661" s="19"/>
    </row>
    <row r="1662" spans="1:28" x14ac:dyDescent="0.3">
      <c r="A1662" s="17">
        <f>IF(ISBLANK(Original!C1662),1,0)</f>
        <v>0</v>
      </c>
      <c r="B1662" s="2" t="str">
        <f>MID(Original!D1662,8,1)&amp;MID(Original!F1662,8,1)</f>
        <v>A</v>
      </c>
      <c r="C1662" s="17">
        <f t="shared" si="125"/>
        <v>1</v>
      </c>
      <c r="D1662" s="18">
        <f>Original!G1662+1</f>
        <v>8</v>
      </c>
      <c r="E1662" s="18">
        <f>Original!H1662+1</f>
        <v>10</v>
      </c>
      <c r="F1662" s="18">
        <f>10-Original!I1662+1</f>
        <v>5</v>
      </c>
      <c r="G1662" s="18">
        <f>Original!J1662+1</f>
        <v>5</v>
      </c>
      <c r="H1662" s="18">
        <f>Original!K1662+1</f>
        <v>4</v>
      </c>
      <c r="I1662" s="18">
        <f>10-Original!L1662+1</f>
        <v>4</v>
      </c>
      <c r="J1662" s="4">
        <f t="shared" si="126"/>
        <v>6</v>
      </c>
      <c r="K1662" s="18">
        <f>Original!M1662</f>
        <v>6</v>
      </c>
      <c r="L1662" s="20">
        <f>IF(RIGHT(Original!N1662,3)="â‚¬",LEFT(Original!N1662,(LEN(Original!N1662)-3)),Original!N1662)</f>
        <v>150</v>
      </c>
      <c r="M1662" s="21">
        <f t="shared" si="127"/>
        <v>150</v>
      </c>
      <c r="N1662" s="5">
        <f t="shared" si="128"/>
        <v>150</v>
      </c>
      <c r="O1662" s="5">
        <f t="shared" si="129"/>
        <v>150</v>
      </c>
      <c r="P1662" s="22" t="str">
        <f>IF(Original!O1662="mÃ¤nnlich","0",IF(Original!O1662="weiblich","1",""))</f>
        <v>1</v>
      </c>
      <c r="Q1662" s="22">
        <f>IFERROR(INDEX(Alter!$B$1:$B$7,MATCH(LEFT(Original!P1662,5),Alter!$A$1:$A$7,0)),"")</f>
        <v>2</v>
      </c>
      <c r="R1662" s="23">
        <f>IFERROR(INDEX(Abschluss!$B$1:$B$10,MATCH(Original!Q1662,Abschluss!$A$1:$A$10,0)),"")</f>
        <v>4</v>
      </c>
      <c r="S1662" s="23">
        <f>IFERROR(INDEX(Tätigkeit!$B$1:$B$10,MATCH(Original!R1662,Tätigkeit!$A$1:$A$10,0)),"")</f>
        <v>1</v>
      </c>
      <c r="T1662" s="23">
        <f>IFERROR(INDEX(Berufsfeld!$B$1:$B$16,MATCH(Original!S1662,Berufsfeld!$A$1:$A$16,0)),"")</f>
        <v>7</v>
      </c>
      <c r="U1662" s="23">
        <f>IFERROR(INDEX(Studium!$B$1:$B$11,MATCH(Original!T1662,Studium!$A$1:$A$11,0)),"")</f>
        <v>5</v>
      </c>
      <c r="V1662" s="24">
        <f>IFERROR(INDEX(Einkommen!$B$1:$B$17,MATCH(Original!U1662,Einkommen!$A$1:$A$17,0)),"")</f>
        <v>2</v>
      </c>
      <c r="W1662" s="24">
        <f>IF(Original!V1662="","",Original!V1662+1)</f>
        <v>3</v>
      </c>
      <c r="X1662" s="24">
        <f>IF(Original!W1662="","",Original!W1662+1)</f>
        <v>3</v>
      </c>
      <c r="Y1662" s="25">
        <f>IF(Original!X1662="ja",1,IF(Original!X1662="nein",0,""))</f>
        <v>1</v>
      </c>
      <c r="Z1662" s="25">
        <f>IF(Original!Y1662="ja",0,IF(Original!Y1662="nein",1,""))</f>
        <v>0</v>
      </c>
      <c r="AA1662" s="25">
        <f>IF(OR(Original!Z1662="Meine Meinung zu Amazon hat meine Entscheidung im ersten Teil des Fragebogens nicht beeinflusst.",neu!C1662=0),0,IF(AND(Original!Z1662="Ich habe mich wegen meiner Amazon-Vorbehalte im ersten Teil des Fragebogens fÃ¼r das Spenden entschieden.",neu!C1662=1),1,""))</f>
        <v>0</v>
      </c>
      <c r="AB1662" s="19"/>
    </row>
    <row r="1663" spans="1:28" x14ac:dyDescent="0.3">
      <c r="A1663" s="17">
        <f>IF(ISBLANK(Original!C1663),1,0)</f>
        <v>0</v>
      </c>
      <c r="B1663" s="2" t="str">
        <f>MID(Original!D1663,8,1)&amp;MID(Original!F1663,8,1)</f>
        <v>A</v>
      </c>
      <c r="C1663" s="17">
        <f t="shared" si="125"/>
        <v>1</v>
      </c>
      <c r="D1663" s="18">
        <f>Original!G1663+1</f>
        <v>4</v>
      </c>
      <c r="E1663" s="18">
        <f>Original!H1663+1</f>
        <v>9</v>
      </c>
      <c r="F1663" s="18">
        <f>10-Original!I1663+1</f>
        <v>4</v>
      </c>
      <c r="G1663" s="18">
        <f>Original!J1663+1</f>
        <v>3</v>
      </c>
      <c r="H1663" s="18">
        <f>Original!K1663+1</f>
        <v>2</v>
      </c>
      <c r="I1663" s="18">
        <f>10-Original!L1663+1</f>
        <v>6</v>
      </c>
      <c r="J1663" s="4">
        <f t="shared" si="126"/>
        <v>4.666666666666667</v>
      </c>
      <c r="K1663" s="18">
        <f>Original!M1663</f>
        <v>8</v>
      </c>
      <c r="L1663" s="20">
        <f>IF(RIGHT(Original!N1663,3)="â‚¬",LEFT(Original!N1663,(LEN(Original!N1663)-3)),Original!N1663)</f>
        <v>800</v>
      </c>
      <c r="M1663" s="21">
        <f t="shared" si="127"/>
        <v>800</v>
      </c>
      <c r="N1663" s="5">
        <f t="shared" si="128"/>
        <v>800</v>
      </c>
      <c r="O1663" s="5">
        <f t="shared" si="129"/>
        <v>800</v>
      </c>
      <c r="P1663" s="22" t="str">
        <f>IF(Original!O1663="mÃ¤nnlich","0",IF(Original!O1663="weiblich","1",""))</f>
        <v>1</v>
      </c>
      <c r="Q1663" s="22">
        <f>IFERROR(INDEX(Alter!$B$1:$B$7,MATCH(LEFT(Original!P1663,5),Alter!$A$1:$A$7,0)),"")</f>
        <v>4</v>
      </c>
      <c r="R1663" s="23">
        <f>IFERROR(INDEX(Abschluss!$B$1:$B$10,MATCH(Original!Q1663,Abschluss!$A$1:$A$10,0)),"")</f>
        <v>7</v>
      </c>
      <c r="S1663" s="23">
        <f>IFERROR(INDEX(Tätigkeit!$B$1:$B$10,MATCH(Original!R1663,Tätigkeit!$A$1:$A$10,0)),"")</f>
        <v>2</v>
      </c>
      <c r="T1663" s="23">
        <f>IFERROR(INDEX(Berufsfeld!$B$1:$B$16,MATCH(Original!S1663,Berufsfeld!$A$1:$A$16,0)),"")</f>
        <v>14</v>
      </c>
      <c r="U1663" s="23">
        <f>IFERROR(INDEX(Studium!$B$1:$B$11,MATCH(Original!T1663,Studium!$A$1:$A$11,0)),"")</f>
        <v>1</v>
      </c>
      <c r="V1663" s="24">
        <f>IFERROR(INDEX(Einkommen!$B$1:$B$17,MATCH(Original!U1663,Einkommen!$A$1:$A$17,0)),"")</f>
        <v>3</v>
      </c>
      <c r="W1663" s="24">
        <f>IF(Original!V1663="","",Original!V1663+1)</f>
        <v>3</v>
      </c>
      <c r="X1663" s="24">
        <f>IF(Original!W1663="","",Original!W1663+1)</f>
        <v>2</v>
      </c>
      <c r="Y1663" s="25">
        <f>IF(Original!X1663="ja",1,IF(Original!X1663="nein",0,""))</f>
        <v>1</v>
      </c>
      <c r="Z1663" s="25">
        <f>IF(Original!Y1663="ja",0,IF(Original!Y1663="nein",1,""))</f>
        <v>0</v>
      </c>
      <c r="AA1663" s="25">
        <f>IF(OR(Original!Z1663="Meine Meinung zu Amazon hat meine Entscheidung im ersten Teil des Fragebogens nicht beeinflusst.",neu!C1663=0),0,IF(AND(Original!Z1663="Ich habe mich wegen meiner Amazon-Vorbehalte im ersten Teil des Fragebogens fÃ¼r das Spenden entschieden.",neu!C1663=1),1,""))</f>
        <v>0</v>
      </c>
      <c r="AB1663" s="19"/>
    </row>
    <row r="1664" spans="1:28" x14ac:dyDescent="0.3">
      <c r="A1664" s="17">
        <f>IF(ISBLANK(Original!C1664),1,0)</f>
        <v>1</v>
      </c>
      <c r="B1664" s="2" t="str">
        <f>MID(Original!D1664,8,1)&amp;MID(Original!F1664,8,1)</f>
        <v>A</v>
      </c>
      <c r="C1664" s="17">
        <f t="shared" si="125"/>
        <v>1</v>
      </c>
      <c r="D1664" s="18">
        <f>Original!G1664+1</f>
        <v>1</v>
      </c>
      <c r="E1664" s="18">
        <f>Original!H1664+1</f>
        <v>3</v>
      </c>
      <c r="F1664" s="18">
        <f>10-Original!I1664+1</f>
        <v>3</v>
      </c>
      <c r="G1664" s="18">
        <f>Original!J1664+1</f>
        <v>2</v>
      </c>
      <c r="H1664" s="18">
        <f>Original!K1664+1</f>
        <v>1</v>
      </c>
      <c r="I1664" s="18">
        <f>10-Original!L1664+1</f>
        <v>2</v>
      </c>
      <c r="J1664" s="4">
        <f t="shared" si="126"/>
        <v>2</v>
      </c>
      <c r="K1664" s="18">
        <f>Original!M1664</f>
        <v>10</v>
      </c>
      <c r="L1664" s="20">
        <f>IF(RIGHT(Original!N1664,3)="â‚¬",LEFT(Original!N1664,(LEN(Original!N1664)-3)),Original!N1664)</f>
        <v>500</v>
      </c>
      <c r="M1664" s="21">
        <f t="shared" si="127"/>
        <v>500</v>
      </c>
      <c r="N1664" s="5">
        <f t="shared" si="128"/>
        <v>500</v>
      </c>
      <c r="O1664" s="5">
        <f t="shared" si="129"/>
        <v>500</v>
      </c>
      <c r="P1664" s="22" t="str">
        <f>IF(Original!O1664="mÃ¤nnlich","0",IF(Original!O1664="weiblich","1",""))</f>
        <v>0</v>
      </c>
      <c r="Q1664" s="22">
        <f>IFERROR(INDEX(Alter!$B$1:$B$7,MATCH(LEFT(Original!P1664,5),Alter!$A$1:$A$7,0)),"")</f>
        <v>2</v>
      </c>
      <c r="R1664" s="23">
        <f>IFERROR(INDEX(Abschluss!$B$1:$B$10,MATCH(Original!Q1664,Abschluss!$A$1:$A$10,0)),"")</f>
        <v>4</v>
      </c>
      <c r="S1664" s="23">
        <f>IFERROR(INDEX(Tätigkeit!$B$1:$B$10,MATCH(Original!R1664,Tätigkeit!$A$1:$A$10,0)),"")</f>
        <v>1</v>
      </c>
      <c r="T1664" s="23">
        <f>IFERROR(INDEX(Berufsfeld!$B$1:$B$16,MATCH(Original!S1664,Berufsfeld!$A$1:$A$16,0)),"")</f>
        <v>7</v>
      </c>
      <c r="U1664" s="23">
        <f>IFERROR(INDEX(Studium!$B$1:$B$11,MATCH(Original!T1664,Studium!$A$1:$A$11,0)),"")</f>
        <v>5</v>
      </c>
      <c r="V1664" s="24">
        <f>IFERROR(INDEX(Einkommen!$B$1:$B$17,MATCH(Original!U1664,Einkommen!$A$1:$A$17,0)),"")</f>
        <v>2</v>
      </c>
      <c r="W1664" s="24">
        <f>IF(Original!V1664="","",Original!V1664+1)</f>
        <v>2</v>
      </c>
      <c r="X1664" s="24">
        <f>IF(Original!W1664="","",Original!W1664+1)</f>
        <v>1</v>
      </c>
      <c r="Y1664" s="25">
        <f>IF(Original!X1664="ja",1,IF(Original!X1664="nein",0,""))</f>
        <v>1</v>
      </c>
      <c r="Z1664" s="25" t="str">
        <f>IF(Original!Y1664="ja",0,IF(Original!Y1664="nein",1,""))</f>
        <v/>
      </c>
      <c r="AA1664" s="25">
        <f>IF(OR(Original!Z1664="Meine Meinung zu Amazon hat meine Entscheidung im ersten Teil des Fragebogens nicht beeinflusst.",neu!C1664=0),0,IF(AND(Original!Z1664="Ich habe mich wegen meiner Amazon-Vorbehalte im ersten Teil des Fragebogens fÃ¼r das Spenden entschieden.",neu!C1664=1),1,""))</f>
        <v>1</v>
      </c>
      <c r="AB1664" s="19"/>
    </row>
    <row r="1665" spans="1:28" x14ac:dyDescent="0.3">
      <c r="A1665" s="17">
        <f>IF(ISBLANK(Original!C1665),1,0)</f>
        <v>0</v>
      </c>
      <c r="B1665" s="2" t="str">
        <f>MID(Original!D1665,8,1)&amp;MID(Original!F1665,8,1)</f>
        <v>A</v>
      </c>
      <c r="C1665" s="17">
        <f t="shared" si="125"/>
        <v>1</v>
      </c>
      <c r="D1665" s="18">
        <f>Original!G1665+1</f>
        <v>1</v>
      </c>
      <c r="E1665" s="18">
        <f>Original!H1665+1</f>
        <v>1</v>
      </c>
      <c r="F1665" s="18">
        <f>10-Original!I1665+1</f>
        <v>3</v>
      </c>
      <c r="G1665" s="18">
        <f>Original!J1665+1</f>
        <v>1</v>
      </c>
      <c r="H1665" s="18">
        <f>Original!K1665+1</f>
        <v>6</v>
      </c>
      <c r="I1665" s="18">
        <f>10-Original!L1665+1</f>
        <v>3</v>
      </c>
      <c r="J1665" s="4">
        <f t="shared" si="126"/>
        <v>2.5</v>
      </c>
      <c r="K1665" s="18">
        <f>Original!M1665</f>
        <v>7</v>
      </c>
      <c r="L1665" s="20">
        <f>IF(RIGHT(Original!N1665,3)="â‚¬",LEFT(Original!N1665,(LEN(Original!N1665)-3)),Original!N1665)</f>
        <v>50</v>
      </c>
      <c r="M1665" s="21">
        <f t="shared" si="127"/>
        <v>50</v>
      </c>
      <c r="N1665" s="5">
        <f t="shared" si="128"/>
        <v>50</v>
      </c>
      <c r="O1665" s="5">
        <f t="shared" si="129"/>
        <v>50</v>
      </c>
      <c r="P1665" s="22" t="str">
        <f>IF(Original!O1665="mÃ¤nnlich","0",IF(Original!O1665="weiblich","1",""))</f>
        <v/>
      </c>
      <c r="Q1665" s="22">
        <f>IFERROR(INDEX(Alter!$B$1:$B$7,MATCH(LEFT(Original!P1665,5),Alter!$A$1:$A$7,0)),"")</f>
        <v>2</v>
      </c>
      <c r="R1665" s="23">
        <f>IFERROR(INDEX(Abschluss!$B$1:$B$10,MATCH(Original!Q1665,Abschluss!$A$1:$A$10,0)),"")</f>
        <v>7</v>
      </c>
      <c r="S1665" s="23">
        <f>IFERROR(INDEX(Tätigkeit!$B$1:$B$10,MATCH(Original!R1665,Tätigkeit!$A$1:$A$10,0)),"")</f>
        <v>1</v>
      </c>
      <c r="T1665" s="23" t="str">
        <f>IFERROR(INDEX(Berufsfeld!$B$1:$B$16,MATCH(Original!S1665,Berufsfeld!$A$1:$A$16,0)),"")</f>
        <v/>
      </c>
      <c r="U1665" s="23">
        <f>IFERROR(INDEX(Studium!$B$1:$B$11,MATCH(Original!T1665,Studium!$A$1:$A$11,0)),"")</f>
        <v>2</v>
      </c>
      <c r="V1665" s="24">
        <f>IFERROR(INDEX(Einkommen!$B$1:$B$17,MATCH(Original!U1665,Einkommen!$A$1:$A$17,0)),"")</f>
        <v>1</v>
      </c>
      <c r="W1665" s="24">
        <f>IF(Original!V1665="","",Original!V1665+1)</f>
        <v>3</v>
      </c>
      <c r="X1665" s="24">
        <f>IF(Original!W1665="","",Original!W1665+1)</f>
        <v>1</v>
      </c>
      <c r="Y1665" s="25">
        <f>IF(Original!X1665="ja",1,IF(Original!X1665="nein",0,""))</f>
        <v>1</v>
      </c>
      <c r="Z1665" s="25">
        <f>IF(Original!Y1665="ja",0,IF(Original!Y1665="nein",1,""))</f>
        <v>0</v>
      </c>
      <c r="AA1665" s="25">
        <f>IF(OR(Original!Z1665="Meine Meinung zu Amazon hat meine Entscheidung im ersten Teil des Fragebogens nicht beeinflusst.",neu!C1665=0),0,IF(AND(Original!Z1665="Ich habe mich wegen meiner Amazon-Vorbehalte im ersten Teil des Fragebogens fÃ¼r das Spenden entschieden.",neu!C1665=1),1,""))</f>
        <v>0</v>
      </c>
      <c r="AB1665" s="19"/>
    </row>
    <row r="1666" spans="1:28" x14ac:dyDescent="0.3">
      <c r="A1666" s="17">
        <f>IF(ISBLANK(Original!C1666),1,0)</f>
        <v>1</v>
      </c>
      <c r="B1666" s="2" t="str">
        <f>MID(Original!D1666,8,1)&amp;MID(Original!F1666,8,1)</f>
        <v>B</v>
      </c>
      <c r="C1666" s="17">
        <f t="shared" si="125"/>
        <v>0</v>
      </c>
      <c r="D1666" s="18">
        <f>Original!G1666+1</f>
        <v>4</v>
      </c>
      <c r="E1666" s="18">
        <f>Original!H1666+1</f>
        <v>5</v>
      </c>
      <c r="F1666" s="18">
        <f>10-Original!I1666+1</f>
        <v>3</v>
      </c>
      <c r="G1666" s="18">
        <f>Original!J1666+1</f>
        <v>7</v>
      </c>
      <c r="H1666" s="18">
        <f>Original!K1666+1</f>
        <v>9</v>
      </c>
      <c r="I1666" s="18">
        <f>10-Original!L1666+1</f>
        <v>8</v>
      </c>
      <c r="J1666" s="4">
        <f t="shared" ref="J1666:J1729" si="130">SUM(D1666:I1666)/6</f>
        <v>6</v>
      </c>
      <c r="K1666" s="18">
        <f>Original!M1666</f>
        <v>8</v>
      </c>
      <c r="L1666" s="20">
        <f>IF(RIGHT(Original!N1666,3)="â‚¬",LEFT(Original!N1666,(LEN(Original!N1666)-3)),Original!N1666)</f>
        <v>0</v>
      </c>
      <c r="M1666" s="21">
        <f t="shared" ref="M1666:M1729" si="131">IF(OR(RIGHT(L1666,5)="Euro ",RIGHT(L1666,5)=" Euro"),LEFT(L1666,LEN(L1666)-5),L1666)</f>
        <v>0</v>
      </c>
      <c r="N1666" s="5">
        <f t="shared" ref="N1666:N1729" si="132">M1666</f>
        <v>0</v>
      </c>
      <c r="O1666" s="5">
        <f t="shared" si="129"/>
        <v>0</v>
      </c>
      <c r="P1666" s="22" t="str">
        <f>IF(Original!O1666="mÃ¤nnlich","0",IF(Original!O1666="weiblich","1",""))</f>
        <v>0</v>
      </c>
      <c r="Q1666" s="22">
        <f>IFERROR(INDEX(Alter!$B$1:$B$7,MATCH(LEFT(Original!P1666,5),Alter!$A$1:$A$7,0)),"")</f>
        <v>2</v>
      </c>
      <c r="R1666" s="23">
        <f>IFERROR(INDEX(Abschluss!$B$1:$B$10,MATCH(Original!Q1666,Abschluss!$A$1:$A$10,0)),"")</f>
        <v>4</v>
      </c>
      <c r="S1666" s="23">
        <f>IFERROR(INDEX(Tätigkeit!$B$1:$B$10,MATCH(Original!R1666,Tätigkeit!$A$1:$A$10,0)),"")</f>
        <v>1</v>
      </c>
      <c r="T1666" s="23">
        <f>IFERROR(INDEX(Berufsfeld!$B$1:$B$16,MATCH(Original!S1666,Berufsfeld!$A$1:$A$16,0)),"")</f>
        <v>1</v>
      </c>
      <c r="U1666" s="23">
        <f>IFERROR(INDEX(Studium!$B$1:$B$11,MATCH(Original!T1666,Studium!$A$1:$A$11,0)),"")</f>
        <v>2</v>
      </c>
      <c r="V1666" s="24">
        <f>IFERROR(INDEX(Einkommen!$B$1:$B$17,MATCH(Original!U1666,Einkommen!$A$1:$A$17,0)),"")</f>
        <v>2</v>
      </c>
      <c r="W1666" s="24">
        <f>IF(Original!V1666="","",Original!V1666+1)</f>
        <v>6</v>
      </c>
      <c r="X1666" s="24">
        <f>IF(Original!W1666="","",Original!W1666+1)</f>
        <v>2</v>
      </c>
      <c r="Y1666" s="25">
        <f>IF(Original!X1666="ja",1,IF(Original!X1666="nein",0,""))</f>
        <v>1</v>
      </c>
      <c r="Z1666" s="25">
        <f>IF(Original!Y1666="ja",0,IF(Original!Y1666="nein",1,""))</f>
        <v>0</v>
      </c>
      <c r="AA1666" s="25">
        <f>IF(OR(Original!Z1666="Meine Meinung zu Amazon hat meine Entscheidung im ersten Teil des Fragebogens nicht beeinflusst.",neu!C1666=0),0,IF(AND(Original!Z1666="Ich habe mich wegen meiner Amazon-Vorbehalte im ersten Teil des Fragebogens fÃ¼r das Spenden entschieden.",neu!C1666=1),1,""))</f>
        <v>0</v>
      </c>
      <c r="AB1666" s="19"/>
    </row>
    <row r="1667" spans="1:28" x14ac:dyDescent="0.3">
      <c r="A1667" s="17">
        <f>IF(ISBLANK(Original!C1667),1,0)</f>
        <v>1</v>
      </c>
      <c r="B1667" s="2" t="str">
        <f>MID(Original!D1667,8,1)&amp;MID(Original!F1667,8,1)</f>
        <v>A</v>
      </c>
      <c r="C1667" s="17">
        <f t="shared" ref="C1667:C1730" si="133">IF(B1667="A",1,IF(B1667="B",0,""))</f>
        <v>1</v>
      </c>
      <c r="D1667" s="18">
        <f>Original!G1667+1</f>
        <v>6</v>
      </c>
      <c r="E1667" s="18">
        <f>Original!H1667+1</f>
        <v>3</v>
      </c>
      <c r="F1667" s="18">
        <f>10-Original!I1667+1</f>
        <v>2</v>
      </c>
      <c r="G1667" s="18">
        <f>Original!J1667+1</f>
        <v>4</v>
      </c>
      <c r="H1667" s="18">
        <f>Original!K1667+1</f>
        <v>3</v>
      </c>
      <c r="I1667" s="18">
        <f>10-Original!L1667+1</f>
        <v>4</v>
      </c>
      <c r="J1667" s="4">
        <f t="shared" si="130"/>
        <v>3.6666666666666665</v>
      </c>
      <c r="K1667" s="18">
        <f>Original!M1667</f>
        <v>6</v>
      </c>
      <c r="L1667" s="20">
        <f>IF(RIGHT(Original!N1667,3)="â‚¬",LEFT(Original!N1667,(LEN(Original!N1667)-3)),Original!N1667)</f>
        <v>50</v>
      </c>
      <c r="M1667" s="21">
        <f t="shared" si="131"/>
        <v>50</v>
      </c>
      <c r="N1667" s="5">
        <f t="shared" si="132"/>
        <v>50</v>
      </c>
      <c r="O1667" s="5">
        <f t="shared" ref="O1667:O1730" si="134">INT($N1667)</f>
        <v>50</v>
      </c>
      <c r="P1667" s="22" t="str">
        <f>IF(Original!O1667="mÃ¤nnlich","0",IF(Original!O1667="weiblich","1",""))</f>
        <v>1</v>
      </c>
      <c r="Q1667" s="22">
        <f>IFERROR(INDEX(Alter!$B$1:$B$7,MATCH(LEFT(Original!P1667,5),Alter!$A$1:$A$7,0)),"")</f>
        <v>3</v>
      </c>
      <c r="R1667" s="23">
        <f>IFERROR(INDEX(Abschluss!$B$1:$B$10,MATCH(Original!Q1667,Abschluss!$A$1:$A$10,0)),"")</f>
        <v>7</v>
      </c>
      <c r="S1667" s="23">
        <f>IFERROR(INDEX(Tätigkeit!$B$1:$B$10,MATCH(Original!R1667,Tätigkeit!$A$1:$A$10,0)),"")</f>
        <v>1</v>
      </c>
      <c r="T1667" s="23">
        <f>IFERROR(INDEX(Berufsfeld!$B$1:$B$16,MATCH(Original!S1667,Berufsfeld!$A$1:$A$16,0)),"")</f>
        <v>1</v>
      </c>
      <c r="U1667" s="23">
        <f>IFERROR(INDEX(Studium!$B$1:$B$11,MATCH(Original!T1667,Studium!$A$1:$A$11,0)),"")</f>
        <v>4</v>
      </c>
      <c r="V1667" s="24">
        <f>IFERROR(INDEX(Einkommen!$B$1:$B$17,MATCH(Original!U1667,Einkommen!$A$1:$A$17,0)),"")</f>
        <v>2</v>
      </c>
      <c r="W1667" s="24">
        <f>IF(Original!V1667="","",Original!V1667+1)</f>
        <v>3</v>
      </c>
      <c r="X1667" s="24">
        <f>IF(Original!W1667="","",Original!W1667+1)</f>
        <v>4</v>
      </c>
      <c r="Y1667" s="25">
        <f>IF(Original!X1667="ja",1,IF(Original!X1667="nein",0,""))</f>
        <v>1</v>
      </c>
      <c r="Z1667" s="25">
        <f>IF(Original!Y1667="ja",0,IF(Original!Y1667="nein",1,""))</f>
        <v>0</v>
      </c>
      <c r="AA1667" s="25">
        <f>IF(OR(Original!Z1667="Meine Meinung zu Amazon hat meine Entscheidung im ersten Teil des Fragebogens nicht beeinflusst.",neu!C1667=0),0,IF(AND(Original!Z1667="Ich habe mich wegen meiner Amazon-Vorbehalte im ersten Teil des Fragebogens fÃ¼r das Spenden entschieden.",neu!C1667=1),1,""))</f>
        <v>0</v>
      </c>
      <c r="AB1667" s="19"/>
    </row>
    <row r="1668" spans="1:28" x14ac:dyDescent="0.3">
      <c r="A1668" s="17">
        <f>IF(ISBLANK(Original!C1668),1,0)</f>
        <v>1</v>
      </c>
      <c r="B1668" s="2" t="str">
        <f>MID(Original!D1668,8,1)&amp;MID(Original!F1668,8,1)</f>
        <v>B</v>
      </c>
      <c r="C1668" s="17">
        <f t="shared" si="133"/>
        <v>0</v>
      </c>
      <c r="D1668" s="18">
        <f>Original!G1668+1</f>
        <v>8</v>
      </c>
      <c r="E1668" s="18">
        <f>Original!H1668+1</f>
        <v>5</v>
      </c>
      <c r="F1668" s="18">
        <f>10-Original!I1668+1</f>
        <v>4</v>
      </c>
      <c r="G1668" s="18">
        <f>Original!J1668+1</f>
        <v>6</v>
      </c>
      <c r="H1668" s="18">
        <f>Original!K1668+1</f>
        <v>5</v>
      </c>
      <c r="I1668" s="18">
        <f>10-Original!L1668+1</f>
        <v>3</v>
      </c>
      <c r="J1668" s="4">
        <f t="shared" si="130"/>
        <v>5.166666666666667</v>
      </c>
      <c r="K1668" s="18">
        <f>Original!M1668</f>
        <v>7</v>
      </c>
      <c r="L1668" s="20">
        <f>IF(RIGHT(Original!N1668,3)="â‚¬",LEFT(Original!N1668,(LEN(Original!N1668)-3)),Original!N1668)</f>
        <v>50</v>
      </c>
      <c r="M1668" s="21">
        <f t="shared" si="131"/>
        <v>50</v>
      </c>
      <c r="N1668" s="5">
        <f t="shared" si="132"/>
        <v>50</v>
      </c>
      <c r="O1668" s="5">
        <f t="shared" si="134"/>
        <v>50</v>
      </c>
      <c r="P1668" s="22" t="str">
        <f>IF(Original!O1668="mÃ¤nnlich","0",IF(Original!O1668="weiblich","1",""))</f>
        <v>0</v>
      </c>
      <c r="Q1668" s="22">
        <f>IFERROR(INDEX(Alter!$B$1:$B$7,MATCH(LEFT(Original!P1668,5),Alter!$A$1:$A$7,0)),"")</f>
        <v>3</v>
      </c>
      <c r="R1668" s="23">
        <f>IFERROR(INDEX(Abschluss!$B$1:$B$10,MATCH(Original!Q1668,Abschluss!$A$1:$A$10,0)),"")</f>
        <v>8</v>
      </c>
      <c r="S1668" s="23">
        <f>IFERROR(INDEX(Tätigkeit!$B$1:$B$10,MATCH(Original!R1668,Tätigkeit!$A$1:$A$10,0)),"")</f>
        <v>2</v>
      </c>
      <c r="T1668" s="23">
        <f>IFERROR(INDEX(Berufsfeld!$B$1:$B$16,MATCH(Original!S1668,Berufsfeld!$A$1:$A$16,0)),"")</f>
        <v>7</v>
      </c>
      <c r="U1668" s="23">
        <f>IFERROR(INDEX(Studium!$B$1:$B$11,MATCH(Original!T1668,Studium!$A$1:$A$11,0)),"")</f>
        <v>7</v>
      </c>
      <c r="V1668" s="24">
        <f>IFERROR(INDEX(Einkommen!$B$1:$B$17,MATCH(Original!U1668,Einkommen!$A$1:$A$17,0)),"")</f>
        <v>6</v>
      </c>
      <c r="W1668" s="24">
        <f>IF(Original!V1668="","",Original!V1668+1)</f>
        <v>4</v>
      </c>
      <c r="X1668" s="24">
        <f>IF(Original!W1668="","",Original!W1668+1)</f>
        <v>5</v>
      </c>
      <c r="Y1668" s="25">
        <f>IF(Original!X1668="ja",1,IF(Original!X1668="nein",0,""))</f>
        <v>1</v>
      </c>
      <c r="Z1668" s="25">
        <f>IF(Original!Y1668="ja",0,IF(Original!Y1668="nein",1,""))</f>
        <v>0</v>
      </c>
      <c r="AA1668" s="25">
        <f>IF(OR(Original!Z1668="Meine Meinung zu Amazon hat meine Entscheidung im ersten Teil des Fragebogens nicht beeinflusst.",neu!C1668=0),0,IF(AND(Original!Z1668="Ich habe mich wegen meiner Amazon-Vorbehalte im ersten Teil des Fragebogens fÃ¼r das Spenden entschieden.",neu!C1668=1),1,""))</f>
        <v>0</v>
      </c>
      <c r="AB1668" s="19"/>
    </row>
    <row r="1669" spans="1:28" x14ac:dyDescent="0.3">
      <c r="A1669" s="17">
        <f>IF(ISBLANK(Original!C1669),1,0)</f>
        <v>0</v>
      </c>
      <c r="B1669" s="2" t="str">
        <f>MID(Original!D1669,8,1)&amp;MID(Original!F1669,8,1)</f>
        <v>A</v>
      </c>
      <c r="C1669" s="17">
        <f t="shared" si="133"/>
        <v>1</v>
      </c>
      <c r="D1669" s="18">
        <f>Original!G1669+1</f>
        <v>6</v>
      </c>
      <c r="E1669" s="18">
        <f>Original!H1669+1</f>
        <v>5</v>
      </c>
      <c r="F1669" s="18">
        <f>10-Original!I1669+1</f>
        <v>4</v>
      </c>
      <c r="G1669" s="18">
        <f>Original!J1669+1</f>
        <v>7</v>
      </c>
      <c r="H1669" s="18">
        <f>Original!K1669+1</f>
        <v>4</v>
      </c>
      <c r="I1669" s="18">
        <f>10-Original!L1669+1</f>
        <v>4</v>
      </c>
      <c r="J1669" s="4">
        <f t="shared" si="130"/>
        <v>5</v>
      </c>
      <c r="K1669" s="18">
        <f>Original!M1669</f>
        <v>6</v>
      </c>
      <c r="L1669" s="20">
        <f>IF(RIGHT(Original!N1669,3)="â‚¬",LEFT(Original!N1669,(LEN(Original!N1669)-3)),Original!N1669)</f>
        <v>100</v>
      </c>
      <c r="M1669" s="21">
        <f t="shared" si="131"/>
        <v>100</v>
      </c>
      <c r="N1669" s="5">
        <f t="shared" si="132"/>
        <v>100</v>
      </c>
      <c r="O1669" s="5">
        <f t="shared" si="134"/>
        <v>100</v>
      </c>
      <c r="P1669" s="22" t="str">
        <f>IF(Original!O1669="mÃ¤nnlich","0",IF(Original!O1669="weiblich","1",""))</f>
        <v>0</v>
      </c>
      <c r="Q1669" s="22">
        <f>IFERROR(INDEX(Alter!$B$1:$B$7,MATCH(LEFT(Original!P1669,5),Alter!$A$1:$A$7,0)),"")</f>
        <v>4</v>
      </c>
      <c r="R1669" s="23">
        <f>IFERROR(INDEX(Abschluss!$B$1:$B$10,MATCH(Original!Q1669,Abschluss!$A$1:$A$10,0)),"")</f>
        <v>4</v>
      </c>
      <c r="S1669" s="23">
        <f>IFERROR(INDEX(Tätigkeit!$B$1:$B$10,MATCH(Original!R1669,Tätigkeit!$A$1:$A$10,0)),"")</f>
        <v>2</v>
      </c>
      <c r="T1669" s="23">
        <f>IFERROR(INDEX(Berufsfeld!$B$1:$B$16,MATCH(Original!S1669,Berufsfeld!$A$1:$A$16,0)),"")</f>
        <v>1</v>
      </c>
      <c r="U1669" s="23">
        <f>IFERROR(INDEX(Studium!$B$1:$B$11,MATCH(Original!T1669,Studium!$A$1:$A$11,0)),"")</f>
        <v>7</v>
      </c>
      <c r="V1669" s="24">
        <f>IFERROR(INDEX(Einkommen!$B$1:$B$17,MATCH(Original!U1669,Einkommen!$A$1:$A$17,0)),"")</f>
        <v>3</v>
      </c>
      <c r="W1669" s="24">
        <f>IF(Original!V1669="","",Original!V1669+1)</f>
        <v>3</v>
      </c>
      <c r="X1669" s="24">
        <f>IF(Original!W1669="","",Original!W1669+1)</f>
        <v>5</v>
      </c>
      <c r="Y1669" s="25">
        <f>IF(Original!X1669="ja",1,IF(Original!X1669="nein",0,""))</f>
        <v>1</v>
      </c>
      <c r="Z1669" s="25">
        <f>IF(Original!Y1669="ja",0,IF(Original!Y1669="nein",1,""))</f>
        <v>0</v>
      </c>
      <c r="AA1669" s="25">
        <f>IF(OR(Original!Z1669="Meine Meinung zu Amazon hat meine Entscheidung im ersten Teil des Fragebogens nicht beeinflusst.",neu!C1669=0),0,IF(AND(Original!Z1669="Ich habe mich wegen meiner Amazon-Vorbehalte im ersten Teil des Fragebogens fÃ¼r das Spenden entschieden.",neu!C1669=1),1,""))</f>
        <v>0</v>
      </c>
      <c r="AB1669" s="19"/>
    </row>
    <row r="1670" spans="1:28" x14ac:dyDescent="0.3">
      <c r="A1670" s="17">
        <f>IF(ISBLANK(Original!C1670),1,0)</f>
        <v>0</v>
      </c>
      <c r="B1670" s="2" t="str">
        <f>MID(Original!D1670,8,1)&amp;MID(Original!F1670,8,1)</f>
        <v>A</v>
      </c>
      <c r="C1670" s="17">
        <f t="shared" si="133"/>
        <v>1</v>
      </c>
      <c r="D1670" s="18">
        <f>Original!G1670+1</f>
        <v>6</v>
      </c>
      <c r="E1670" s="18">
        <f>Original!H1670+1</f>
        <v>6</v>
      </c>
      <c r="F1670" s="18">
        <f>10-Original!I1670+1</f>
        <v>5</v>
      </c>
      <c r="G1670" s="18">
        <f>Original!J1670+1</f>
        <v>6</v>
      </c>
      <c r="H1670" s="18">
        <f>Original!K1670+1</f>
        <v>4</v>
      </c>
      <c r="I1670" s="18">
        <f>10-Original!L1670+1</f>
        <v>6</v>
      </c>
      <c r="J1670" s="4">
        <f t="shared" si="130"/>
        <v>5.5</v>
      </c>
      <c r="K1670" s="18">
        <f>Original!M1670</f>
        <v>8</v>
      </c>
      <c r="L1670" s="20">
        <f>IF(RIGHT(Original!N1670,3)="â‚¬",LEFT(Original!N1670,(LEN(Original!N1670)-3)),Original!N1670)</f>
        <v>200</v>
      </c>
      <c r="M1670" s="21">
        <f t="shared" si="131"/>
        <v>200</v>
      </c>
      <c r="N1670" s="5">
        <f t="shared" si="132"/>
        <v>200</v>
      </c>
      <c r="O1670" s="5">
        <f t="shared" si="134"/>
        <v>200</v>
      </c>
      <c r="P1670" s="22" t="str">
        <f>IF(Original!O1670="mÃ¤nnlich","0",IF(Original!O1670="weiblich","1",""))</f>
        <v>1</v>
      </c>
      <c r="Q1670" s="22">
        <f>IFERROR(INDEX(Alter!$B$1:$B$7,MATCH(LEFT(Original!P1670,5),Alter!$A$1:$A$7,0)),"")</f>
        <v>2</v>
      </c>
      <c r="R1670" s="23">
        <f>IFERROR(INDEX(Abschluss!$B$1:$B$10,MATCH(Original!Q1670,Abschluss!$A$1:$A$10,0)),"")</f>
        <v>4</v>
      </c>
      <c r="S1670" s="23">
        <f>IFERROR(INDEX(Tätigkeit!$B$1:$B$10,MATCH(Original!R1670,Tätigkeit!$A$1:$A$10,0)),"")</f>
        <v>1</v>
      </c>
      <c r="T1670" s="23">
        <f>IFERROR(INDEX(Berufsfeld!$B$1:$B$16,MATCH(Original!S1670,Berufsfeld!$A$1:$A$16,0)),"")</f>
        <v>2</v>
      </c>
      <c r="U1670" s="23">
        <f>IFERROR(INDEX(Studium!$B$1:$B$11,MATCH(Original!T1670,Studium!$A$1:$A$11,0)),"")</f>
        <v>4</v>
      </c>
      <c r="V1670" s="24">
        <f>IFERROR(INDEX(Einkommen!$B$1:$B$17,MATCH(Original!U1670,Einkommen!$A$1:$A$17,0)),"")</f>
        <v>1</v>
      </c>
      <c r="W1670" s="24">
        <f>IF(Original!V1670="","",Original!V1670+1)</f>
        <v>4</v>
      </c>
      <c r="X1670" s="24">
        <f>IF(Original!W1670="","",Original!W1670+1)</f>
        <v>4</v>
      </c>
      <c r="Y1670" s="25">
        <f>IF(Original!X1670="ja",1,IF(Original!X1670="nein",0,""))</f>
        <v>0</v>
      </c>
      <c r="Z1670" s="25">
        <f>IF(Original!Y1670="ja",0,IF(Original!Y1670="nein",1,""))</f>
        <v>0</v>
      </c>
      <c r="AA1670" s="25">
        <f>IF(OR(Original!Z1670="Meine Meinung zu Amazon hat meine Entscheidung im ersten Teil des Fragebogens nicht beeinflusst.",neu!C1670=0),0,IF(AND(Original!Z1670="Ich habe mich wegen meiner Amazon-Vorbehalte im ersten Teil des Fragebogens fÃ¼r das Spenden entschieden.",neu!C1670=1),1,""))</f>
        <v>0</v>
      </c>
      <c r="AB1670" s="19"/>
    </row>
    <row r="1671" spans="1:28" x14ac:dyDescent="0.3">
      <c r="A1671" s="17">
        <f>IF(ISBLANK(Original!C1671),1,0)</f>
        <v>0</v>
      </c>
      <c r="B1671" s="2" t="str">
        <f>MID(Original!D1671,8,1)&amp;MID(Original!F1671,8,1)</f>
        <v>A</v>
      </c>
      <c r="C1671" s="17">
        <f t="shared" si="133"/>
        <v>1</v>
      </c>
      <c r="D1671" s="18">
        <f>Original!G1671+1</f>
        <v>4</v>
      </c>
      <c r="E1671" s="18">
        <f>Original!H1671+1</f>
        <v>1</v>
      </c>
      <c r="F1671" s="18">
        <f>10-Original!I1671+1</f>
        <v>3</v>
      </c>
      <c r="G1671" s="18">
        <f>Original!J1671+1</f>
        <v>4</v>
      </c>
      <c r="H1671" s="18">
        <f>Original!K1671+1</f>
        <v>2</v>
      </c>
      <c r="I1671" s="18">
        <f>10-Original!L1671+1</f>
        <v>4</v>
      </c>
      <c r="J1671" s="4">
        <f t="shared" si="130"/>
        <v>3</v>
      </c>
      <c r="K1671" s="18">
        <f>Original!M1671</f>
        <v>10</v>
      </c>
      <c r="L1671" s="20">
        <f>IF(RIGHT(Original!N1671,3)="â‚¬",LEFT(Original!N1671,(LEN(Original!N1671)-3)),Original!N1671)</f>
        <v>0</v>
      </c>
      <c r="M1671" s="21">
        <f t="shared" si="131"/>
        <v>0</v>
      </c>
      <c r="N1671" s="5">
        <f t="shared" si="132"/>
        <v>0</v>
      </c>
      <c r="O1671" s="5">
        <f t="shared" si="134"/>
        <v>0</v>
      </c>
      <c r="P1671" s="22" t="str">
        <f>IF(Original!O1671="mÃ¤nnlich","0",IF(Original!O1671="weiblich","1",""))</f>
        <v>0</v>
      </c>
      <c r="Q1671" s="22">
        <f>IFERROR(INDEX(Alter!$B$1:$B$7,MATCH(LEFT(Original!P1671,5),Alter!$A$1:$A$7,0)),"")</f>
        <v>5</v>
      </c>
      <c r="R1671" s="23">
        <f>IFERROR(INDEX(Abschluss!$B$1:$B$10,MATCH(Original!Q1671,Abschluss!$A$1:$A$10,0)),"")</f>
        <v>4</v>
      </c>
      <c r="S1671" s="23">
        <f>IFERROR(INDEX(Tätigkeit!$B$1:$B$10,MATCH(Original!R1671,Tätigkeit!$A$1:$A$10,0)),"")</f>
        <v>2</v>
      </c>
      <c r="T1671" s="23">
        <f>IFERROR(INDEX(Berufsfeld!$B$1:$B$16,MATCH(Original!S1671,Berufsfeld!$A$1:$A$16,0)),"")</f>
        <v>11</v>
      </c>
      <c r="U1671" s="23">
        <f>IFERROR(INDEX(Studium!$B$1:$B$11,MATCH(Original!T1671,Studium!$A$1:$A$11,0)),"")</f>
        <v>2</v>
      </c>
      <c r="V1671" s="24">
        <f>IFERROR(INDEX(Einkommen!$B$1:$B$17,MATCH(Original!U1671,Einkommen!$A$1:$A$17,0)),"")</f>
        <v>2</v>
      </c>
      <c r="W1671" s="24">
        <f>IF(Original!V1671="","",Original!V1671+1)</f>
        <v>4</v>
      </c>
      <c r="X1671" s="24">
        <f>IF(Original!W1671="","",Original!W1671+1)</f>
        <v>3</v>
      </c>
      <c r="Y1671" s="25">
        <f>IF(Original!X1671="ja",1,IF(Original!X1671="nein",0,""))</f>
        <v>1</v>
      </c>
      <c r="Z1671" s="25">
        <f>IF(Original!Y1671="ja",0,IF(Original!Y1671="nein",1,""))</f>
        <v>0</v>
      </c>
      <c r="AA1671" s="25">
        <f>IF(OR(Original!Z1671="Meine Meinung zu Amazon hat meine Entscheidung im ersten Teil des Fragebogens nicht beeinflusst.",neu!C1671=0),0,IF(AND(Original!Z1671="Ich habe mich wegen meiner Amazon-Vorbehalte im ersten Teil des Fragebogens fÃ¼r das Spenden entschieden.",neu!C1671=1),1,""))</f>
        <v>1</v>
      </c>
      <c r="AB1671" s="19"/>
    </row>
    <row r="1672" spans="1:28" x14ac:dyDescent="0.3">
      <c r="A1672" s="17">
        <f>IF(ISBLANK(Original!C1672),1,0)</f>
        <v>1</v>
      </c>
      <c r="B1672" s="2" t="str">
        <f>MID(Original!D1672,8,1)&amp;MID(Original!F1672,8,1)</f>
        <v>A</v>
      </c>
      <c r="C1672" s="17">
        <f t="shared" si="133"/>
        <v>1</v>
      </c>
      <c r="D1672" s="18">
        <f>Original!G1672+1</f>
        <v>4</v>
      </c>
      <c r="E1672" s="18">
        <f>Original!H1672+1</f>
        <v>9</v>
      </c>
      <c r="F1672" s="18">
        <f>10-Original!I1672+1</f>
        <v>3</v>
      </c>
      <c r="G1672" s="18">
        <f>Original!J1672+1</f>
        <v>3</v>
      </c>
      <c r="H1672" s="18">
        <f>Original!K1672+1</f>
        <v>2</v>
      </c>
      <c r="I1672" s="18">
        <f>10-Original!L1672+1</f>
        <v>3</v>
      </c>
      <c r="J1672" s="4">
        <f t="shared" si="130"/>
        <v>4</v>
      </c>
      <c r="K1672" s="18">
        <f>Original!M1672</f>
        <v>10</v>
      </c>
      <c r="L1672" s="20" t="str">
        <f>IF(RIGHT(Original!N1672,3)="â‚¬",LEFT(Original!N1672,(LEN(Original!N1672)-3)),Original!N1672)</f>
        <v>400</v>
      </c>
      <c r="M1672" s="21" t="str">
        <f t="shared" si="131"/>
        <v>400</v>
      </c>
      <c r="N1672" s="5" t="str">
        <f t="shared" si="132"/>
        <v>400</v>
      </c>
      <c r="O1672" s="5">
        <f t="shared" si="134"/>
        <v>400</v>
      </c>
      <c r="P1672" s="22" t="str">
        <f>IF(Original!O1672="mÃ¤nnlich","0",IF(Original!O1672="weiblich","1",""))</f>
        <v>1</v>
      </c>
      <c r="Q1672" s="22">
        <f>IFERROR(INDEX(Alter!$B$1:$B$7,MATCH(LEFT(Original!P1672,5),Alter!$A$1:$A$7,0)),"")</f>
        <v>2</v>
      </c>
      <c r="R1672" s="23" t="str">
        <f>IFERROR(INDEX(Abschluss!$B$1:$B$10,MATCH(Original!Q1672,Abschluss!$A$1:$A$10,0)),"")</f>
        <v/>
      </c>
      <c r="S1672" s="23">
        <f>IFERROR(INDEX(Tätigkeit!$B$1:$B$10,MATCH(Original!R1672,Tätigkeit!$A$1:$A$10,0)),"")</f>
        <v>1</v>
      </c>
      <c r="T1672" s="23">
        <f>IFERROR(INDEX(Berufsfeld!$B$1:$B$16,MATCH(Original!S1672,Berufsfeld!$A$1:$A$16,0)),"")</f>
        <v>8</v>
      </c>
      <c r="U1672" s="23">
        <f>IFERROR(INDEX(Studium!$B$1:$B$11,MATCH(Original!T1672,Studium!$A$1:$A$11,0)),"")</f>
        <v>5</v>
      </c>
      <c r="V1672" s="24">
        <f>IFERROR(INDEX(Einkommen!$B$1:$B$17,MATCH(Original!U1672,Einkommen!$A$1:$A$17,0)),"")</f>
        <v>2</v>
      </c>
      <c r="W1672" s="24">
        <f>IF(Original!V1672="","",Original!V1672+1)</f>
        <v>3</v>
      </c>
      <c r="X1672" s="24">
        <f>IF(Original!W1672="","",Original!W1672+1)</f>
        <v>3</v>
      </c>
      <c r="Y1672" s="25">
        <f>IF(Original!X1672="ja",1,IF(Original!X1672="nein",0,""))</f>
        <v>1</v>
      </c>
      <c r="Z1672" s="25">
        <f>IF(Original!Y1672="ja",0,IF(Original!Y1672="nein",1,""))</f>
        <v>0</v>
      </c>
      <c r="AA1672" s="25">
        <f>IF(OR(Original!Z1672="Meine Meinung zu Amazon hat meine Entscheidung im ersten Teil des Fragebogens nicht beeinflusst.",neu!C1672=0),0,IF(AND(Original!Z1672="Ich habe mich wegen meiner Amazon-Vorbehalte im ersten Teil des Fragebogens fÃ¼r das Spenden entschieden.",neu!C1672=1),1,""))</f>
        <v>1</v>
      </c>
      <c r="AB1672" s="19"/>
    </row>
    <row r="1673" spans="1:28" x14ac:dyDescent="0.3">
      <c r="A1673" s="17">
        <f>IF(ISBLANK(Original!C1673),1,0)</f>
        <v>0</v>
      </c>
      <c r="B1673" s="2" t="str">
        <f>MID(Original!D1673,8,1)&amp;MID(Original!F1673,8,1)</f>
        <v>A</v>
      </c>
      <c r="C1673" s="17">
        <f t="shared" si="133"/>
        <v>1</v>
      </c>
      <c r="D1673" s="18">
        <f>Original!G1673+1</f>
        <v>4</v>
      </c>
      <c r="E1673" s="18">
        <f>Original!H1673+1</f>
        <v>6</v>
      </c>
      <c r="F1673" s="18">
        <f>10-Original!I1673+1</f>
        <v>2</v>
      </c>
      <c r="G1673" s="18">
        <f>Original!J1673+1</f>
        <v>3</v>
      </c>
      <c r="H1673" s="18">
        <f>Original!K1673+1</f>
        <v>1</v>
      </c>
      <c r="I1673" s="18">
        <f>10-Original!L1673+1</f>
        <v>8</v>
      </c>
      <c r="J1673" s="4">
        <f t="shared" si="130"/>
        <v>4</v>
      </c>
      <c r="K1673" s="18">
        <f>Original!M1673</f>
        <v>9</v>
      </c>
      <c r="L1673" s="20" t="str">
        <f>IF(RIGHT(Original!N1673,3)="â‚¬",LEFT(Original!N1673,(LEN(Original!N1673)-3)),Original!N1673)</f>
        <v xml:space="preserve">600 </v>
      </c>
      <c r="M1673" s="21" t="str">
        <f t="shared" si="131"/>
        <v xml:space="preserve">600 </v>
      </c>
      <c r="N1673" s="5">
        <v>600</v>
      </c>
      <c r="O1673" s="5">
        <f t="shared" si="134"/>
        <v>600</v>
      </c>
      <c r="P1673" s="22" t="str">
        <f>IF(Original!O1673="mÃ¤nnlich","0",IF(Original!O1673="weiblich","1",""))</f>
        <v>1</v>
      </c>
      <c r="Q1673" s="22">
        <f>IFERROR(INDEX(Alter!$B$1:$B$7,MATCH(LEFT(Original!P1673,5),Alter!$A$1:$A$7,0)),"")</f>
        <v>3</v>
      </c>
      <c r="R1673" s="23">
        <f>IFERROR(INDEX(Abschluss!$B$1:$B$10,MATCH(Original!Q1673,Abschluss!$A$1:$A$10,0)),"")</f>
        <v>8</v>
      </c>
      <c r="S1673" s="23">
        <f>IFERROR(INDEX(Tätigkeit!$B$1:$B$10,MATCH(Original!R1673,Tätigkeit!$A$1:$A$10,0)),"")</f>
        <v>3</v>
      </c>
      <c r="T1673" s="23">
        <f>IFERROR(INDEX(Berufsfeld!$B$1:$B$16,MATCH(Original!S1673,Berufsfeld!$A$1:$A$16,0)),"")</f>
        <v>1</v>
      </c>
      <c r="U1673" s="23">
        <f>IFERROR(INDEX(Studium!$B$1:$B$11,MATCH(Original!T1673,Studium!$A$1:$A$11,0)),"")</f>
        <v>7</v>
      </c>
      <c r="V1673" s="24">
        <f>IFERROR(INDEX(Einkommen!$B$1:$B$17,MATCH(Original!U1673,Einkommen!$A$1:$A$17,0)),"")</f>
        <v>6</v>
      </c>
      <c r="W1673" s="24">
        <f>IF(Original!V1673="","",Original!V1673+1)</f>
        <v>3</v>
      </c>
      <c r="X1673" s="24">
        <f>IF(Original!W1673="","",Original!W1673+1)</f>
        <v>3</v>
      </c>
      <c r="Y1673" s="25">
        <f>IF(Original!X1673="ja",1,IF(Original!X1673="nein",0,""))</f>
        <v>1</v>
      </c>
      <c r="Z1673" s="25">
        <f>IF(Original!Y1673="ja",0,IF(Original!Y1673="nein",1,""))</f>
        <v>0</v>
      </c>
      <c r="AA1673" s="25">
        <f>IF(OR(Original!Z1673="Meine Meinung zu Amazon hat meine Entscheidung im ersten Teil des Fragebogens nicht beeinflusst.",neu!C1673=0),0,IF(AND(Original!Z1673="Ich habe mich wegen meiner Amazon-Vorbehalte im ersten Teil des Fragebogens fÃ¼r das Spenden entschieden.",neu!C1673=1),1,""))</f>
        <v>0</v>
      </c>
      <c r="AB1673" s="19"/>
    </row>
    <row r="1674" spans="1:28" x14ac:dyDescent="0.3">
      <c r="A1674" s="17">
        <f>IF(ISBLANK(Original!C1674),1,0)</f>
        <v>1</v>
      </c>
      <c r="B1674" s="2" t="str">
        <f>MID(Original!D1674,8,1)&amp;MID(Original!F1674,8,1)</f>
        <v>A</v>
      </c>
      <c r="C1674" s="17">
        <f t="shared" si="133"/>
        <v>1</v>
      </c>
      <c r="D1674" s="18">
        <f>Original!G1674+1</f>
        <v>9</v>
      </c>
      <c r="E1674" s="18">
        <f>Original!H1674+1</f>
        <v>6</v>
      </c>
      <c r="F1674" s="18">
        <f>10-Original!I1674+1</f>
        <v>4</v>
      </c>
      <c r="G1674" s="18">
        <f>Original!J1674+1</f>
        <v>7</v>
      </c>
      <c r="H1674" s="18">
        <f>Original!K1674+1</f>
        <v>2</v>
      </c>
      <c r="I1674" s="18">
        <f>10-Original!L1674+1</f>
        <v>5</v>
      </c>
      <c r="J1674" s="4">
        <f t="shared" si="130"/>
        <v>5.5</v>
      </c>
      <c r="K1674" s="18">
        <f>Original!M1674</f>
        <v>9</v>
      </c>
      <c r="L1674" s="20" t="str">
        <f>IF(RIGHT(Original!N1674,3)="â‚¬",LEFT(Original!N1674,(LEN(Original!N1674)-3)),Original!N1674)</f>
        <v>500</v>
      </c>
      <c r="M1674" s="21" t="str">
        <f t="shared" si="131"/>
        <v>500</v>
      </c>
      <c r="N1674" s="5" t="str">
        <f t="shared" si="132"/>
        <v>500</v>
      </c>
      <c r="O1674" s="5">
        <f t="shared" si="134"/>
        <v>500</v>
      </c>
      <c r="P1674" s="22" t="str">
        <f>IF(Original!O1674="mÃ¤nnlich","0",IF(Original!O1674="weiblich","1",""))</f>
        <v>1</v>
      </c>
      <c r="Q1674" s="22">
        <f>IFERROR(INDEX(Alter!$B$1:$B$7,MATCH(LEFT(Original!P1674,5),Alter!$A$1:$A$7,0)),"")</f>
        <v>2</v>
      </c>
      <c r="R1674" s="23">
        <f>IFERROR(INDEX(Abschluss!$B$1:$B$10,MATCH(Original!Q1674,Abschluss!$A$1:$A$10,0)),"")</f>
        <v>4</v>
      </c>
      <c r="S1674" s="23">
        <f>IFERROR(INDEX(Tätigkeit!$B$1:$B$10,MATCH(Original!R1674,Tätigkeit!$A$1:$A$10,0)),"")</f>
        <v>1</v>
      </c>
      <c r="T1674" s="23">
        <f>IFERROR(INDEX(Berufsfeld!$B$1:$B$16,MATCH(Original!S1674,Berufsfeld!$A$1:$A$16,0)),"")</f>
        <v>4</v>
      </c>
      <c r="U1674" s="23">
        <f>IFERROR(INDEX(Studium!$B$1:$B$11,MATCH(Original!T1674,Studium!$A$1:$A$11,0)),"")</f>
        <v>3</v>
      </c>
      <c r="V1674" s="24">
        <f>IFERROR(INDEX(Einkommen!$B$1:$B$17,MATCH(Original!U1674,Einkommen!$A$1:$A$17,0)),"")</f>
        <v>2</v>
      </c>
      <c r="W1674" s="24">
        <f>IF(Original!V1674="","",Original!V1674+1)</f>
        <v>4</v>
      </c>
      <c r="X1674" s="24">
        <f>IF(Original!W1674="","",Original!W1674+1)</f>
        <v>1</v>
      </c>
      <c r="Y1674" s="25">
        <f>IF(Original!X1674="ja",1,IF(Original!X1674="nein",0,""))</f>
        <v>1</v>
      </c>
      <c r="Z1674" s="25">
        <f>IF(Original!Y1674="ja",0,IF(Original!Y1674="nein",1,""))</f>
        <v>0</v>
      </c>
      <c r="AA1674" s="25">
        <f>IF(OR(Original!Z1674="Meine Meinung zu Amazon hat meine Entscheidung im ersten Teil des Fragebogens nicht beeinflusst.",neu!C1674=0),0,IF(AND(Original!Z1674="Ich habe mich wegen meiner Amazon-Vorbehalte im ersten Teil des Fragebogens fÃ¼r das Spenden entschieden.",neu!C1674=1),1,""))</f>
        <v>0</v>
      </c>
      <c r="AB1674" s="19"/>
    </row>
    <row r="1675" spans="1:28" x14ac:dyDescent="0.3">
      <c r="A1675" s="17">
        <f>IF(ISBLANK(Original!C1675),1,0)</f>
        <v>1</v>
      </c>
      <c r="B1675" s="2" t="str">
        <f>MID(Original!D1675,8,1)&amp;MID(Original!F1675,8,1)</f>
        <v>A</v>
      </c>
      <c r="C1675" s="17">
        <f t="shared" si="133"/>
        <v>1</v>
      </c>
      <c r="D1675" s="18">
        <f>Original!G1675+1</f>
        <v>9</v>
      </c>
      <c r="E1675" s="18">
        <f>Original!H1675+1</f>
        <v>10</v>
      </c>
      <c r="F1675" s="18">
        <f>10-Original!I1675+1</f>
        <v>4</v>
      </c>
      <c r="G1675" s="18">
        <f>Original!J1675+1</f>
        <v>8</v>
      </c>
      <c r="H1675" s="18">
        <f>Original!K1675+1</f>
        <v>4</v>
      </c>
      <c r="I1675" s="18">
        <f>10-Original!L1675+1</f>
        <v>5</v>
      </c>
      <c r="J1675" s="4">
        <f t="shared" si="130"/>
        <v>6.666666666666667</v>
      </c>
      <c r="K1675" s="18">
        <f>Original!M1675</f>
        <v>7</v>
      </c>
      <c r="L1675" s="20">
        <f>IF(RIGHT(Original!N1675,3)="â‚¬",LEFT(Original!N1675,(LEN(Original!N1675)-3)),Original!N1675)</f>
        <v>300</v>
      </c>
      <c r="M1675" s="21">
        <f t="shared" si="131"/>
        <v>300</v>
      </c>
      <c r="N1675" s="5">
        <f t="shared" si="132"/>
        <v>300</v>
      </c>
      <c r="O1675" s="5">
        <f t="shared" si="134"/>
        <v>300</v>
      </c>
      <c r="P1675" s="22" t="str">
        <f>IF(Original!O1675="mÃ¤nnlich","0",IF(Original!O1675="weiblich","1",""))</f>
        <v>1</v>
      </c>
      <c r="Q1675" s="22">
        <f>IFERROR(INDEX(Alter!$B$1:$B$7,MATCH(LEFT(Original!P1675,5),Alter!$A$1:$A$7,0)),"")</f>
        <v>2</v>
      </c>
      <c r="R1675" s="23">
        <f>IFERROR(INDEX(Abschluss!$B$1:$B$10,MATCH(Original!Q1675,Abschluss!$A$1:$A$10,0)),"")</f>
        <v>7</v>
      </c>
      <c r="S1675" s="23">
        <f>IFERROR(INDEX(Tätigkeit!$B$1:$B$10,MATCH(Original!R1675,Tätigkeit!$A$1:$A$10,0)),"")</f>
        <v>1</v>
      </c>
      <c r="T1675" s="23">
        <f>IFERROR(INDEX(Berufsfeld!$B$1:$B$16,MATCH(Original!S1675,Berufsfeld!$A$1:$A$16,0)),"")</f>
        <v>11</v>
      </c>
      <c r="U1675" s="23">
        <f>IFERROR(INDEX(Studium!$B$1:$B$11,MATCH(Original!T1675,Studium!$A$1:$A$11,0)),"")</f>
        <v>9</v>
      </c>
      <c r="V1675" s="24">
        <f>IFERROR(INDEX(Einkommen!$B$1:$B$17,MATCH(Original!U1675,Einkommen!$A$1:$A$17,0)),"")</f>
        <v>2</v>
      </c>
      <c r="W1675" s="24">
        <f>IF(Original!V1675="","",Original!V1675+1)</f>
        <v>4</v>
      </c>
      <c r="X1675" s="24">
        <f>IF(Original!W1675="","",Original!W1675+1)</f>
        <v>4</v>
      </c>
      <c r="Y1675" s="25">
        <f>IF(Original!X1675="ja",1,IF(Original!X1675="nein",0,""))</f>
        <v>1</v>
      </c>
      <c r="Z1675" s="25">
        <f>IF(Original!Y1675="ja",0,IF(Original!Y1675="nein",1,""))</f>
        <v>0</v>
      </c>
      <c r="AA1675" s="25">
        <f>IF(OR(Original!Z1675="Meine Meinung zu Amazon hat meine Entscheidung im ersten Teil des Fragebogens nicht beeinflusst.",neu!C1675=0),0,IF(AND(Original!Z1675="Ich habe mich wegen meiner Amazon-Vorbehalte im ersten Teil des Fragebogens fÃ¼r das Spenden entschieden.",neu!C1675=1),1,""))</f>
        <v>0</v>
      </c>
      <c r="AB1675" s="19"/>
    </row>
    <row r="1676" spans="1:28" x14ac:dyDescent="0.3">
      <c r="A1676" s="17">
        <f>IF(ISBLANK(Original!C1676),1,0)</f>
        <v>1</v>
      </c>
      <c r="B1676" s="2" t="str">
        <f>MID(Original!D1676,8,1)&amp;MID(Original!F1676,8,1)</f>
        <v>A</v>
      </c>
      <c r="C1676" s="17">
        <f t="shared" si="133"/>
        <v>1</v>
      </c>
      <c r="D1676" s="18">
        <f>Original!G1676+1</f>
        <v>7</v>
      </c>
      <c r="E1676" s="18">
        <f>Original!H1676+1</f>
        <v>3</v>
      </c>
      <c r="F1676" s="18">
        <f>10-Original!I1676+1</f>
        <v>3</v>
      </c>
      <c r="G1676" s="18">
        <f>Original!J1676+1</f>
        <v>9</v>
      </c>
      <c r="H1676" s="18">
        <f>Original!K1676+1</f>
        <v>4</v>
      </c>
      <c r="I1676" s="18">
        <f>10-Original!L1676+1</f>
        <v>8</v>
      </c>
      <c r="J1676" s="4">
        <f t="shared" si="130"/>
        <v>5.666666666666667</v>
      </c>
      <c r="K1676" s="18">
        <f>Original!M1676</f>
        <v>6</v>
      </c>
      <c r="L1676" s="20" t="str">
        <f>IF(RIGHT(Original!N1676,3)="â‚¬",LEFT(Original!N1676,(LEN(Original!N1676)-3)),Original!N1676)</f>
        <v>150</v>
      </c>
      <c r="M1676" s="21" t="str">
        <f t="shared" si="131"/>
        <v>150</v>
      </c>
      <c r="N1676" s="5" t="str">
        <f t="shared" si="132"/>
        <v>150</v>
      </c>
      <c r="O1676" s="5">
        <f t="shared" si="134"/>
        <v>150</v>
      </c>
      <c r="P1676" s="22" t="str">
        <f>IF(Original!O1676="mÃ¤nnlich","0",IF(Original!O1676="weiblich","1",""))</f>
        <v>1</v>
      </c>
      <c r="Q1676" s="22">
        <f>IFERROR(INDEX(Alter!$B$1:$B$7,MATCH(LEFT(Original!P1676,5),Alter!$A$1:$A$7,0)),"")</f>
        <v>2</v>
      </c>
      <c r="R1676" s="23">
        <f>IFERROR(INDEX(Abschluss!$B$1:$B$10,MATCH(Original!Q1676,Abschluss!$A$1:$A$10,0)),"")</f>
        <v>4</v>
      </c>
      <c r="S1676" s="23">
        <f>IFERROR(INDEX(Tätigkeit!$B$1:$B$10,MATCH(Original!R1676,Tätigkeit!$A$1:$A$10,0)),"")</f>
        <v>1</v>
      </c>
      <c r="T1676" s="23">
        <f>IFERROR(INDEX(Berufsfeld!$B$1:$B$16,MATCH(Original!S1676,Berufsfeld!$A$1:$A$16,0)),"")</f>
        <v>8</v>
      </c>
      <c r="U1676" s="23">
        <f>IFERROR(INDEX(Studium!$B$1:$B$11,MATCH(Original!T1676,Studium!$A$1:$A$11,0)),"")</f>
        <v>4</v>
      </c>
      <c r="V1676" s="24">
        <f>IFERROR(INDEX(Einkommen!$B$1:$B$17,MATCH(Original!U1676,Einkommen!$A$1:$A$17,0)),"")</f>
        <v>2</v>
      </c>
      <c r="W1676" s="24">
        <f>IF(Original!V1676="","",Original!V1676+1)</f>
        <v>4</v>
      </c>
      <c r="X1676" s="24">
        <f>IF(Original!W1676="","",Original!W1676+1)</f>
        <v>3</v>
      </c>
      <c r="Y1676" s="25">
        <f>IF(Original!X1676="ja",1,IF(Original!X1676="nein",0,""))</f>
        <v>1</v>
      </c>
      <c r="Z1676" s="25">
        <f>IF(Original!Y1676="ja",0,IF(Original!Y1676="nein",1,""))</f>
        <v>0</v>
      </c>
      <c r="AA1676" s="25">
        <f>IF(OR(Original!Z1676="Meine Meinung zu Amazon hat meine Entscheidung im ersten Teil des Fragebogens nicht beeinflusst.",neu!C1676=0),0,IF(AND(Original!Z1676="Ich habe mich wegen meiner Amazon-Vorbehalte im ersten Teil des Fragebogens fÃ¼r das Spenden entschieden.",neu!C1676=1),1,""))</f>
        <v>0</v>
      </c>
      <c r="AB1676" s="19"/>
    </row>
    <row r="1677" spans="1:28" x14ac:dyDescent="0.3">
      <c r="A1677" s="17">
        <f>IF(ISBLANK(Original!C1677),1,0)</f>
        <v>0</v>
      </c>
      <c r="B1677" s="2" t="str">
        <f>MID(Original!D1677,8,1)&amp;MID(Original!F1677,8,1)</f>
        <v>A</v>
      </c>
      <c r="C1677" s="17">
        <f t="shared" si="133"/>
        <v>1</v>
      </c>
      <c r="D1677" s="18">
        <f>Original!G1677+1</f>
        <v>8</v>
      </c>
      <c r="E1677" s="18">
        <f>Original!H1677+1</f>
        <v>7</v>
      </c>
      <c r="F1677" s="18">
        <f>10-Original!I1677+1</f>
        <v>7</v>
      </c>
      <c r="G1677" s="18">
        <f>Original!J1677+1</f>
        <v>7</v>
      </c>
      <c r="H1677" s="18">
        <f>Original!K1677+1</f>
        <v>3</v>
      </c>
      <c r="I1677" s="18">
        <f>10-Original!L1677+1</f>
        <v>7</v>
      </c>
      <c r="J1677" s="4">
        <f t="shared" si="130"/>
        <v>6.5</v>
      </c>
      <c r="K1677" s="18">
        <f>Original!M1677</f>
        <v>9</v>
      </c>
      <c r="L1677" s="20">
        <v>0</v>
      </c>
      <c r="M1677" s="21">
        <f t="shared" si="131"/>
        <v>0</v>
      </c>
      <c r="N1677" s="5">
        <f t="shared" si="132"/>
        <v>0</v>
      </c>
      <c r="O1677" s="5">
        <f t="shared" si="134"/>
        <v>0</v>
      </c>
      <c r="P1677" s="22" t="str">
        <f>IF(Original!O1677="mÃ¤nnlich","0",IF(Original!O1677="weiblich","1",""))</f>
        <v>1</v>
      </c>
      <c r="Q1677" s="22">
        <f>IFERROR(INDEX(Alter!$B$1:$B$7,MATCH(LEFT(Original!P1677,5),Alter!$A$1:$A$7,0)),"")</f>
        <v>2</v>
      </c>
      <c r="R1677" s="23">
        <f>IFERROR(INDEX(Abschluss!$B$1:$B$10,MATCH(Original!Q1677,Abschluss!$A$1:$A$10,0)),"")</f>
        <v>7</v>
      </c>
      <c r="S1677" s="23">
        <f>IFERROR(INDEX(Tätigkeit!$B$1:$B$10,MATCH(Original!R1677,Tätigkeit!$A$1:$A$10,0)),"")</f>
        <v>1</v>
      </c>
      <c r="T1677" s="23">
        <f>IFERROR(INDEX(Berufsfeld!$B$1:$B$16,MATCH(Original!S1677,Berufsfeld!$A$1:$A$16,0)),"")</f>
        <v>6</v>
      </c>
      <c r="U1677" s="23">
        <f>IFERROR(INDEX(Studium!$B$1:$B$11,MATCH(Original!T1677,Studium!$A$1:$A$11,0)),"")</f>
        <v>4</v>
      </c>
      <c r="V1677" s="24">
        <f>IFERROR(INDEX(Einkommen!$B$1:$B$17,MATCH(Original!U1677,Einkommen!$A$1:$A$17,0)),"")</f>
        <v>3</v>
      </c>
      <c r="W1677" s="24">
        <f>IF(Original!V1677="","",Original!V1677+1)</f>
        <v>5</v>
      </c>
      <c r="X1677" s="24">
        <f>IF(Original!W1677="","",Original!W1677+1)</f>
        <v>4</v>
      </c>
      <c r="Y1677" s="25">
        <f>IF(Original!X1677="ja",1,IF(Original!X1677="nein",0,""))</f>
        <v>1</v>
      </c>
      <c r="Z1677" s="25">
        <f>IF(Original!Y1677="ja",0,IF(Original!Y1677="nein",1,""))</f>
        <v>0</v>
      </c>
      <c r="AA1677" s="25">
        <f>IF(OR(Original!Z1677="Meine Meinung zu Amazon hat meine Entscheidung im ersten Teil des Fragebogens nicht beeinflusst.",neu!C1677=0),0,IF(AND(Original!Z1677="Ich habe mich wegen meiner Amazon-Vorbehalte im ersten Teil des Fragebogens fÃ¼r das Spenden entschieden.",neu!C1677=1),1,""))</f>
        <v>0</v>
      </c>
      <c r="AB1677" s="19"/>
    </row>
    <row r="1678" spans="1:28" x14ac:dyDescent="0.3">
      <c r="A1678" s="17">
        <f>IF(ISBLANK(Original!C1678),1,0)</f>
        <v>0</v>
      </c>
      <c r="B1678" s="2" t="str">
        <f>MID(Original!D1678,8,1)&amp;MID(Original!F1678,8,1)</f>
        <v>A</v>
      </c>
      <c r="C1678" s="17">
        <f t="shared" si="133"/>
        <v>1</v>
      </c>
      <c r="D1678" s="18">
        <f>Original!G1678+1</f>
        <v>9</v>
      </c>
      <c r="E1678" s="18">
        <f>Original!H1678+1</f>
        <v>8</v>
      </c>
      <c r="F1678" s="18">
        <f>10-Original!I1678+1</f>
        <v>7</v>
      </c>
      <c r="G1678" s="18">
        <f>Original!J1678+1</f>
        <v>5</v>
      </c>
      <c r="H1678" s="18">
        <f>Original!K1678+1</f>
        <v>6</v>
      </c>
      <c r="I1678" s="18">
        <f>10-Original!L1678+1</f>
        <v>7</v>
      </c>
      <c r="J1678" s="4">
        <f t="shared" si="130"/>
        <v>7</v>
      </c>
      <c r="K1678" s="18">
        <f>Original!M1678</f>
        <v>6</v>
      </c>
      <c r="L1678" s="20">
        <f>IF(RIGHT(Original!N1678,3)="â‚¬",LEFT(Original!N1678,(LEN(Original!N1678)-3)),Original!N1678)</f>
        <v>100</v>
      </c>
      <c r="M1678" s="21">
        <f t="shared" si="131"/>
        <v>100</v>
      </c>
      <c r="N1678" s="5">
        <f t="shared" si="132"/>
        <v>100</v>
      </c>
      <c r="O1678" s="5">
        <f t="shared" si="134"/>
        <v>100</v>
      </c>
      <c r="P1678" s="22" t="str">
        <f>IF(Original!O1678="mÃ¤nnlich","0",IF(Original!O1678="weiblich","1",""))</f>
        <v>1</v>
      </c>
      <c r="Q1678" s="22">
        <f>IFERROR(INDEX(Alter!$B$1:$B$7,MATCH(LEFT(Original!P1678,5),Alter!$A$1:$A$7,0)),"")</f>
        <v>2</v>
      </c>
      <c r="R1678" s="23">
        <f>IFERROR(INDEX(Abschluss!$B$1:$B$10,MATCH(Original!Q1678,Abschluss!$A$1:$A$10,0)),"")</f>
        <v>5</v>
      </c>
      <c r="S1678" s="23">
        <f>IFERROR(INDEX(Tätigkeit!$B$1:$B$10,MATCH(Original!R1678,Tätigkeit!$A$1:$A$10,0)),"")</f>
        <v>2</v>
      </c>
      <c r="T1678" s="23">
        <f>IFERROR(INDEX(Berufsfeld!$B$1:$B$16,MATCH(Original!S1678,Berufsfeld!$A$1:$A$16,0)),"")</f>
        <v>11</v>
      </c>
      <c r="U1678" s="23">
        <f>IFERROR(INDEX(Studium!$B$1:$B$11,MATCH(Original!T1678,Studium!$A$1:$A$11,0)),"")</f>
        <v>1</v>
      </c>
      <c r="V1678" s="24">
        <f>IFERROR(INDEX(Einkommen!$B$1:$B$17,MATCH(Original!U1678,Einkommen!$A$1:$A$17,0)),"")</f>
        <v>3</v>
      </c>
      <c r="W1678" s="24">
        <f>IF(Original!V1678="","",Original!V1678+1)</f>
        <v>5</v>
      </c>
      <c r="X1678" s="24">
        <f>IF(Original!W1678="","",Original!W1678+1)</f>
        <v>3</v>
      </c>
      <c r="Y1678" s="25">
        <f>IF(Original!X1678="ja",1,IF(Original!X1678="nein",0,""))</f>
        <v>1</v>
      </c>
      <c r="Z1678" s="25">
        <f>IF(Original!Y1678="ja",0,IF(Original!Y1678="nein",1,""))</f>
        <v>0</v>
      </c>
      <c r="AA1678" s="25">
        <f>IF(OR(Original!Z1678="Meine Meinung zu Amazon hat meine Entscheidung im ersten Teil des Fragebogens nicht beeinflusst.",neu!C1678=0),0,IF(AND(Original!Z1678="Ich habe mich wegen meiner Amazon-Vorbehalte im ersten Teil des Fragebogens fÃ¼r das Spenden entschieden.",neu!C1678=1),1,""))</f>
        <v>1</v>
      </c>
      <c r="AB1678" s="19"/>
    </row>
    <row r="1679" spans="1:28" x14ac:dyDescent="0.3">
      <c r="A1679" s="17">
        <f>IF(ISBLANK(Original!C1679),1,0)</f>
        <v>1</v>
      </c>
      <c r="B1679" s="2" t="str">
        <f>MID(Original!D1679,8,1)&amp;MID(Original!F1679,8,1)</f>
        <v>A</v>
      </c>
      <c r="C1679" s="17">
        <f t="shared" si="133"/>
        <v>1</v>
      </c>
      <c r="D1679" s="18">
        <f>Original!G1679+1</f>
        <v>4</v>
      </c>
      <c r="E1679" s="18">
        <f>Original!H1679+1</f>
        <v>2</v>
      </c>
      <c r="F1679" s="18">
        <f>10-Original!I1679+1</f>
        <v>4</v>
      </c>
      <c r="G1679" s="18">
        <f>Original!J1679+1</f>
        <v>1</v>
      </c>
      <c r="H1679" s="18">
        <f>Original!K1679+1</f>
        <v>1</v>
      </c>
      <c r="I1679" s="18">
        <f>10-Original!L1679+1</f>
        <v>6</v>
      </c>
      <c r="J1679" s="4">
        <f t="shared" si="130"/>
        <v>3</v>
      </c>
      <c r="K1679" s="18">
        <f>Original!M1679</f>
        <v>8</v>
      </c>
      <c r="L1679" s="20">
        <f>IF(RIGHT(Original!N1679,3)="â‚¬",LEFT(Original!N1679,(LEN(Original!N1679)-3)),Original!N1679)</f>
        <v>500</v>
      </c>
      <c r="M1679" s="21">
        <f t="shared" si="131"/>
        <v>500</v>
      </c>
      <c r="N1679" s="5">
        <f t="shared" si="132"/>
        <v>500</v>
      </c>
      <c r="O1679" s="5">
        <f t="shared" si="134"/>
        <v>500</v>
      </c>
      <c r="P1679" s="22" t="str">
        <f>IF(Original!O1679="mÃ¤nnlich","0",IF(Original!O1679="weiblich","1",""))</f>
        <v>1</v>
      </c>
      <c r="Q1679" s="22">
        <f>IFERROR(INDEX(Alter!$B$1:$B$7,MATCH(LEFT(Original!P1679,5),Alter!$A$1:$A$7,0)),"")</f>
        <v>2</v>
      </c>
      <c r="R1679" s="23">
        <f>IFERROR(INDEX(Abschluss!$B$1:$B$10,MATCH(Original!Q1679,Abschluss!$A$1:$A$10,0)),"")</f>
        <v>4</v>
      </c>
      <c r="S1679" s="23">
        <f>IFERROR(INDEX(Tätigkeit!$B$1:$B$10,MATCH(Original!R1679,Tätigkeit!$A$1:$A$10,0)),"")</f>
        <v>1</v>
      </c>
      <c r="T1679" s="23">
        <f>IFERROR(INDEX(Berufsfeld!$B$1:$B$16,MATCH(Original!S1679,Berufsfeld!$A$1:$A$16,0)),"")</f>
        <v>4</v>
      </c>
      <c r="U1679" s="23">
        <f>IFERROR(INDEX(Studium!$B$1:$B$11,MATCH(Original!T1679,Studium!$A$1:$A$11,0)),"")</f>
        <v>3</v>
      </c>
      <c r="V1679" s="24">
        <f>IFERROR(INDEX(Einkommen!$B$1:$B$17,MATCH(Original!U1679,Einkommen!$A$1:$A$17,0)),"")</f>
        <v>1</v>
      </c>
      <c r="W1679" s="24">
        <f>IF(Original!V1679="","",Original!V1679+1)</f>
        <v>4</v>
      </c>
      <c r="X1679" s="24">
        <f>IF(Original!W1679="","",Original!W1679+1)</f>
        <v>3</v>
      </c>
      <c r="Y1679" s="25">
        <f>IF(Original!X1679="ja",1,IF(Original!X1679="nein",0,""))</f>
        <v>1</v>
      </c>
      <c r="Z1679" s="25">
        <f>IF(Original!Y1679="ja",0,IF(Original!Y1679="nein",1,""))</f>
        <v>0</v>
      </c>
      <c r="AA1679" s="25">
        <f>IF(OR(Original!Z1679="Meine Meinung zu Amazon hat meine Entscheidung im ersten Teil des Fragebogens nicht beeinflusst.",neu!C1679=0),0,IF(AND(Original!Z1679="Ich habe mich wegen meiner Amazon-Vorbehalte im ersten Teil des Fragebogens fÃ¼r das Spenden entschieden.",neu!C1679=1),1,""))</f>
        <v>0</v>
      </c>
      <c r="AB1679" s="19"/>
    </row>
    <row r="1680" spans="1:28" x14ac:dyDescent="0.3">
      <c r="A1680" s="17">
        <f>IF(ISBLANK(Original!C1680),1,0)</f>
        <v>0</v>
      </c>
      <c r="B1680" s="2" t="str">
        <f>MID(Original!D1680,8,1)&amp;MID(Original!F1680,8,1)</f>
        <v>A</v>
      </c>
      <c r="C1680" s="17">
        <f t="shared" si="133"/>
        <v>1</v>
      </c>
      <c r="D1680" s="18">
        <f>Original!G1680+1</f>
        <v>10</v>
      </c>
      <c r="E1680" s="18">
        <f>Original!H1680+1</f>
        <v>11</v>
      </c>
      <c r="F1680" s="18">
        <f>10-Original!I1680+1</f>
        <v>8</v>
      </c>
      <c r="G1680" s="18">
        <f>Original!J1680+1</f>
        <v>8</v>
      </c>
      <c r="H1680" s="18">
        <f>Original!K1680+1</f>
        <v>2</v>
      </c>
      <c r="I1680" s="18">
        <f>10-Original!L1680+1</f>
        <v>6</v>
      </c>
      <c r="J1680" s="4">
        <f t="shared" si="130"/>
        <v>7.5</v>
      </c>
      <c r="K1680" s="18">
        <f>Original!M1680</f>
        <v>10</v>
      </c>
      <c r="L1680" s="20">
        <f>IF(RIGHT(Original!N1680,3)="â‚¬",LEFT(Original!N1680,(LEN(Original!N1680)-3)),Original!N1680)</f>
        <v>500</v>
      </c>
      <c r="M1680" s="21">
        <f t="shared" si="131"/>
        <v>500</v>
      </c>
      <c r="N1680" s="5">
        <f t="shared" si="132"/>
        <v>500</v>
      </c>
      <c r="O1680" s="5">
        <f t="shared" si="134"/>
        <v>500</v>
      </c>
      <c r="P1680" s="22" t="str">
        <f>IF(Original!O1680="mÃ¤nnlich","0",IF(Original!O1680="weiblich","1",""))</f>
        <v>0</v>
      </c>
      <c r="Q1680" s="22">
        <f>IFERROR(INDEX(Alter!$B$1:$B$7,MATCH(LEFT(Original!P1680,5),Alter!$A$1:$A$7,0)),"")</f>
        <v>2</v>
      </c>
      <c r="R1680" s="23">
        <f>IFERROR(INDEX(Abschluss!$B$1:$B$10,MATCH(Original!Q1680,Abschluss!$A$1:$A$10,0)),"")</f>
        <v>4</v>
      </c>
      <c r="S1680" s="23">
        <f>IFERROR(INDEX(Tätigkeit!$B$1:$B$10,MATCH(Original!R1680,Tätigkeit!$A$1:$A$10,0)),"")</f>
        <v>1</v>
      </c>
      <c r="T1680" s="23">
        <f>IFERROR(INDEX(Berufsfeld!$B$1:$B$16,MATCH(Original!S1680,Berufsfeld!$A$1:$A$16,0)),"")</f>
        <v>8</v>
      </c>
      <c r="U1680" s="23" t="str">
        <f>IFERROR(INDEX(Studium!$B$1:$B$11,MATCH(Original!T1680,Studium!$A$1:$A$11,0)),"")</f>
        <v/>
      </c>
      <c r="V1680" s="24">
        <f>IFERROR(INDEX(Einkommen!$B$1:$B$17,MATCH(Original!U1680,Einkommen!$A$1:$A$17,0)),"")</f>
        <v>1</v>
      </c>
      <c r="W1680" s="24">
        <f>IF(Original!V1680="","",Original!V1680+1)</f>
        <v>2</v>
      </c>
      <c r="X1680" s="24">
        <f>IF(Original!W1680="","",Original!W1680+1)</f>
        <v>4</v>
      </c>
      <c r="Y1680" s="25">
        <f>IF(Original!X1680="ja",1,IF(Original!X1680="nein",0,""))</f>
        <v>1</v>
      </c>
      <c r="Z1680" s="25">
        <f>IF(Original!Y1680="ja",0,IF(Original!Y1680="nein",1,""))</f>
        <v>0</v>
      </c>
      <c r="AA1680" s="25">
        <f>IF(OR(Original!Z1680="Meine Meinung zu Amazon hat meine Entscheidung im ersten Teil des Fragebogens nicht beeinflusst.",neu!C1680=0),0,IF(AND(Original!Z1680="Ich habe mich wegen meiner Amazon-Vorbehalte im ersten Teil des Fragebogens fÃ¼r das Spenden entschieden.",neu!C1680=1),1,""))</f>
        <v>0</v>
      </c>
      <c r="AB1680" s="19"/>
    </row>
    <row r="1681" spans="1:28" x14ac:dyDescent="0.3">
      <c r="A1681" s="17">
        <f>IF(ISBLANK(Original!C1681),1,0)</f>
        <v>1</v>
      </c>
      <c r="B1681" s="2" t="str">
        <f>MID(Original!D1681,8,1)&amp;MID(Original!F1681,8,1)</f>
        <v>B</v>
      </c>
      <c r="C1681" s="17">
        <f t="shared" si="133"/>
        <v>0</v>
      </c>
      <c r="D1681" s="18">
        <f>Original!G1681+1</f>
        <v>3</v>
      </c>
      <c r="E1681" s="18">
        <f>Original!H1681+1</f>
        <v>9</v>
      </c>
      <c r="F1681" s="18">
        <f>10-Original!I1681+1</f>
        <v>2</v>
      </c>
      <c r="G1681" s="18">
        <f>Original!J1681+1</f>
        <v>4</v>
      </c>
      <c r="H1681" s="18">
        <f>Original!K1681+1</f>
        <v>2</v>
      </c>
      <c r="I1681" s="18">
        <f>10-Original!L1681+1</f>
        <v>3</v>
      </c>
      <c r="J1681" s="4">
        <f t="shared" si="130"/>
        <v>3.8333333333333335</v>
      </c>
      <c r="K1681" s="18">
        <f>Original!M1681</f>
        <v>3</v>
      </c>
      <c r="L1681" s="20" t="str">
        <f>IF(RIGHT(Original!N1681,3)="â‚¬",LEFT(Original!N1681,(LEN(Original!N1681)-3)),Original!N1681)</f>
        <v>0</v>
      </c>
      <c r="M1681" s="21" t="str">
        <f t="shared" si="131"/>
        <v>0</v>
      </c>
      <c r="N1681" s="5" t="str">
        <f t="shared" si="132"/>
        <v>0</v>
      </c>
      <c r="O1681" s="5">
        <f t="shared" si="134"/>
        <v>0</v>
      </c>
      <c r="P1681" s="22" t="str">
        <f>IF(Original!O1681="mÃ¤nnlich","0",IF(Original!O1681="weiblich","1",""))</f>
        <v>1</v>
      </c>
      <c r="Q1681" s="22">
        <f>IFERROR(INDEX(Alter!$B$1:$B$7,MATCH(LEFT(Original!P1681,5),Alter!$A$1:$A$7,0)),"")</f>
        <v>2</v>
      </c>
      <c r="R1681" s="23">
        <f>IFERROR(INDEX(Abschluss!$B$1:$B$10,MATCH(Original!Q1681,Abschluss!$A$1:$A$10,0)),"")</f>
        <v>7</v>
      </c>
      <c r="S1681" s="23">
        <f>IFERROR(INDEX(Tätigkeit!$B$1:$B$10,MATCH(Original!R1681,Tätigkeit!$A$1:$A$10,0)),"")</f>
        <v>1</v>
      </c>
      <c r="T1681" s="23">
        <f>IFERROR(INDEX(Berufsfeld!$B$1:$B$16,MATCH(Original!S1681,Berufsfeld!$A$1:$A$16,0)),"")</f>
        <v>11</v>
      </c>
      <c r="U1681" s="23">
        <f>IFERROR(INDEX(Studium!$B$1:$B$11,MATCH(Original!T1681,Studium!$A$1:$A$11,0)),"")</f>
        <v>9</v>
      </c>
      <c r="V1681" s="24">
        <f>IFERROR(INDEX(Einkommen!$B$1:$B$17,MATCH(Original!U1681,Einkommen!$A$1:$A$17,0)),"")</f>
        <v>2</v>
      </c>
      <c r="W1681" s="24">
        <f>IF(Original!V1681="","",Original!V1681+1)</f>
        <v>3</v>
      </c>
      <c r="X1681" s="24">
        <f>IF(Original!W1681="","",Original!W1681+1)</f>
        <v>3</v>
      </c>
      <c r="Y1681" s="25">
        <f>IF(Original!X1681="ja",1,IF(Original!X1681="nein",0,""))</f>
        <v>1</v>
      </c>
      <c r="Z1681" s="25">
        <f>IF(Original!Y1681="ja",0,IF(Original!Y1681="nein",1,""))</f>
        <v>0</v>
      </c>
      <c r="AA1681" s="25">
        <f>IF(OR(Original!Z1681="Meine Meinung zu Amazon hat meine Entscheidung im ersten Teil des Fragebogens nicht beeinflusst.",neu!C1681=0),0,IF(AND(Original!Z1681="Ich habe mich wegen meiner Amazon-Vorbehalte im ersten Teil des Fragebogens fÃ¼r das Spenden entschieden.",neu!C1681=1),1,""))</f>
        <v>0</v>
      </c>
      <c r="AB1681" s="19"/>
    </row>
    <row r="1682" spans="1:28" x14ac:dyDescent="0.3">
      <c r="A1682" s="17">
        <f>IF(ISBLANK(Original!C1682),1,0)</f>
        <v>1</v>
      </c>
      <c r="B1682" s="2" t="str">
        <f>MID(Original!D1682,8,1)&amp;MID(Original!F1682,8,1)</f>
        <v>A</v>
      </c>
      <c r="C1682" s="17">
        <f t="shared" si="133"/>
        <v>1</v>
      </c>
      <c r="D1682" s="18">
        <f>Original!G1682+1</f>
        <v>7</v>
      </c>
      <c r="E1682" s="18">
        <f>Original!H1682+1</f>
        <v>10</v>
      </c>
      <c r="F1682" s="18">
        <f>10-Original!I1682+1</f>
        <v>3</v>
      </c>
      <c r="G1682" s="18">
        <f>Original!J1682+1</f>
        <v>4</v>
      </c>
      <c r="H1682" s="18">
        <f>Original!K1682+1</f>
        <v>6</v>
      </c>
      <c r="I1682" s="18">
        <f>10-Original!L1682+1</f>
        <v>2</v>
      </c>
      <c r="J1682" s="4">
        <f t="shared" si="130"/>
        <v>5.333333333333333</v>
      </c>
      <c r="K1682" s="18">
        <f>Original!M1682</f>
        <v>8</v>
      </c>
      <c r="L1682" s="20" t="str">
        <f>IF(RIGHT(Original!N1682,3)="â‚¬",LEFT(Original!N1682,(LEN(Original!N1682)-3)),Original!N1682)</f>
        <v xml:space="preserve">10 </v>
      </c>
      <c r="M1682" s="21" t="str">
        <f t="shared" si="131"/>
        <v xml:space="preserve">10 </v>
      </c>
      <c r="N1682" s="5" t="str">
        <f t="shared" si="132"/>
        <v xml:space="preserve">10 </v>
      </c>
      <c r="O1682" s="5">
        <f t="shared" si="134"/>
        <v>10</v>
      </c>
      <c r="P1682" s="22" t="str">
        <f>IF(Original!O1682="mÃ¤nnlich","0",IF(Original!O1682="weiblich","1",""))</f>
        <v>0</v>
      </c>
      <c r="Q1682" s="22">
        <f>IFERROR(INDEX(Alter!$B$1:$B$7,MATCH(LEFT(Original!P1682,5),Alter!$A$1:$A$7,0)),"")</f>
        <v>3</v>
      </c>
      <c r="R1682" s="23">
        <f>IFERROR(INDEX(Abschluss!$B$1:$B$10,MATCH(Original!Q1682,Abschluss!$A$1:$A$10,0)),"")</f>
        <v>7</v>
      </c>
      <c r="S1682" s="23">
        <f>IFERROR(INDEX(Tätigkeit!$B$1:$B$10,MATCH(Original!R1682,Tätigkeit!$A$1:$A$10,0)),"")</f>
        <v>2</v>
      </c>
      <c r="T1682" s="23">
        <f>IFERROR(INDEX(Berufsfeld!$B$1:$B$16,MATCH(Original!S1682,Berufsfeld!$A$1:$A$16,0)),"")</f>
        <v>12</v>
      </c>
      <c r="U1682" s="23">
        <f>IFERROR(INDEX(Studium!$B$1:$B$11,MATCH(Original!T1682,Studium!$A$1:$A$11,0)),"")</f>
        <v>1</v>
      </c>
      <c r="V1682" s="24">
        <f>IFERROR(INDEX(Einkommen!$B$1:$B$17,MATCH(Original!U1682,Einkommen!$A$1:$A$17,0)),"")</f>
        <v>4</v>
      </c>
      <c r="W1682" s="24">
        <f>IF(Original!V1682="","",Original!V1682+1)</f>
        <v>6</v>
      </c>
      <c r="X1682" s="24">
        <f>IF(Original!W1682="","",Original!W1682+1)</f>
        <v>6</v>
      </c>
      <c r="Y1682" s="25">
        <f>IF(Original!X1682="ja",1,IF(Original!X1682="nein",0,""))</f>
        <v>1</v>
      </c>
      <c r="Z1682" s="25">
        <f>IF(Original!Y1682="ja",0,IF(Original!Y1682="nein",1,""))</f>
        <v>1</v>
      </c>
      <c r="AA1682" s="25">
        <f>IF(OR(Original!Z1682="Meine Meinung zu Amazon hat meine Entscheidung im ersten Teil des Fragebogens nicht beeinflusst.",neu!C1682=0),0,IF(AND(Original!Z1682="Ich habe mich wegen meiner Amazon-Vorbehalte im ersten Teil des Fragebogens fÃ¼r das Spenden entschieden.",neu!C1682=1),1,""))</f>
        <v>0</v>
      </c>
      <c r="AB1682" s="19"/>
    </row>
    <row r="1683" spans="1:28" x14ac:dyDescent="0.3">
      <c r="A1683" s="17">
        <f>IF(ISBLANK(Original!C1683),1,0)</f>
        <v>1</v>
      </c>
      <c r="B1683" s="2" t="str">
        <f>MID(Original!D1683,8,1)&amp;MID(Original!F1683,8,1)</f>
        <v>A</v>
      </c>
      <c r="C1683" s="17">
        <f t="shared" si="133"/>
        <v>1</v>
      </c>
      <c r="D1683" s="18">
        <f>Original!G1683+1</f>
        <v>6</v>
      </c>
      <c r="E1683" s="18">
        <f>Original!H1683+1</f>
        <v>9</v>
      </c>
      <c r="F1683" s="18">
        <f>10-Original!I1683+1</f>
        <v>3</v>
      </c>
      <c r="G1683" s="18">
        <f>Original!J1683+1</f>
        <v>5</v>
      </c>
      <c r="H1683" s="18">
        <f>Original!K1683+1</f>
        <v>4</v>
      </c>
      <c r="I1683" s="18">
        <f>10-Original!L1683+1</f>
        <v>3</v>
      </c>
      <c r="J1683" s="4">
        <f t="shared" si="130"/>
        <v>5</v>
      </c>
      <c r="K1683" s="18">
        <f>Original!M1683</f>
        <v>10</v>
      </c>
      <c r="L1683" s="20">
        <f>IF(RIGHT(Original!N1683,3)="â‚¬",LEFT(Original!N1683,(LEN(Original!N1683)-3)),Original!N1683)</f>
        <v>100</v>
      </c>
      <c r="M1683" s="21">
        <f t="shared" si="131"/>
        <v>100</v>
      </c>
      <c r="N1683" s="5">
        <f t="shared" si="132"/>
        <v>100</v>
      </c>
      <c r="O1683" s="5">
        <f t="shared" si="134"/>
        <v>100</v>
      </c>
      <c r="P1683" s="22" t="str">
        <f>IF(Original!O1683="mÃ¤nnlich","0",IF(Original!O1683="weiblich","1",""))</f>
        <v>0</v>
      </c>
      <c r="Q1683" s="22">
        <f>IFERROR(INDEX(Alter!$B$1:$B$7,MATCH(LEFT(Original!P1683,5),Alter!$A$1:$A$7,0)),"")</f>
        <v>3</v>
      </c>
      <c r="R1683" s="23">
        <f>IFERROR(INDEX(Abschluss!$B$1:$B$10,MATCH(Original!Q1683,Abschluss!$A$1:$A$10,0)),"")</f>
        <v>2</v>
      </c>
      <c r="S1683" s="23">
        <f>IFERROR(INDEX(Tätigkeit!$B$1:$B$10,MATCH(Original!R1683,Tätigkeit!$A$1:$A$10,0)),"")</f>
        <v>2</v>
      </c>
      <c r="T1683" s="23">
        <f>IFERROR(INDEX(Berufsfeld!$B$1:$B$16,MATCH(Original!S1683,Berufsfeld!$A$1:$A$16,0)),"")</f>
        <v>14</v>
      </c>
      <c r="U1683" s="23">
        <f>IFERROR(INDEX(Studium!$B$1:$B$11,MATCH(Original!T1683,Studium!$A$1:$A$11,0)),"")</f>
        <v>1</v>
      </c>
      <c r="V1683" s="24">
        <f>IFERROR(INDEX(Einkommen!$B$1:$B$17,MATCH(Original!U1683,Einkommen!$A$1:$A$17,0)),"")</f>
        <v>2</v>
      </c>
      <c r="W1683" s="24">
        <f>IF(Original!V1683="","",Original!V1683+1)</f>
        <v>3</v>
      </c>
      <c r="X1683" s="24">
        <f>IF(Original!W1683="","",Original!W1683+1)</f>
        <v>3</v>
      </c>
      <c r="Y1683" s="25">
        <f>IF(Original!X1683="ja",1,IF(Original!X1683="nein",0,""))</f>
        <v>1</v>
      </c>
      <c r="Z1683" s="25">
        <f>IF(Original!Y1683="ja",0,IF(Original!Y1683="nein",1,""))</f>
        <v>0</v>
      </c>
      <c r="AA1683" s="25">
        <f>IF(OR(Original!Z1683="Meine Meinung zu Amazon hat meine Entscheidung im ersten Teil des Fragebogens nicht beeinflusst.",neu!C1683=0),0,IF(AND(Original!Z1683="Ich habe mich wegen meiner Amazon-Vorbehalte im ersten Teil des Fragebogens fÃ¼r das Spenden entschieden.",neu!C1683=1),1,""))</f>
        <v>0</v>
      </c>
      <c r="AB1683" s="19"/>
    </row>
    <row r="1684" spans="1:28" x14ac:dyDescent="0.3">
      <c r="A1684" s="17">
        <f>IF(ISBLANK(Original!C1684),1,0)</f>
        <v>1</v>
      </c>
      <c r="B1684" s="2" t="str">
        <f>MID(Original!D1684,8,1)&amp;MID(Original!F1684,8,1)</f>
        <v>A</v>
      </c>
      <c r="C1684" s="17">
        <f t="shared" si="133"/>
        <v>1</v>
      </c>
      <c r="D1684" s="18">
        <f>Original!G1684+1</f>
        <v>1</v>
      </c>
      <c r="E1684" s="18">
        <f>Original!H1684+1</f>
        <v>9</v>
      </c>
      <c r="F1684" s="18">
        <f>10-Original!I1684+1</f>
        <v>1</v>
      </c>
      <c r="G1684" s="18">
        <f>Original!J1684+1</f>
        <v>1</v>
      </c>
      <c r="H1684" s="18">
        <f>Original!K1684+1</f>
        <v>1</v>
      </c>
      <c r="I1684" s="18">
        <f>10-Original!L1684+1</f>
        <v>1</v>
      </c>
      <c r="J1684" s="4">
        <f t="shared" si="130"/>
        <v>2.3333333333333335</v>
      </c>
      <c r="K1684" s="18">
        <f>Original!M1684</f>
        <v>10</v>
      </c>
      <c r="L1684" s="20">
        <f>IF(RIGHT(Original!N1684,3)="â‚¬",LEFT(Original!N1684,(LEN(Original!N1684)-3)),Original!N1684)</f>
        <v>200</v>
      </c>
      <c r="M1684" s="21">
        <f t="shared" si="131"/>
        <v>200</v>
      </c>
      <c r="N1684" s="5">
        <f t="shared" si="132"/>
        <v>200</v>
      </c>
      <c r="O1684" s="5">
        <f t="shared" si="134"/>
        <v>200</v>
      </c>
      <c r="P1684" s="22" t="str">
        <f>IF(Original!O1684="mÃ¤nnlich","0",IF(Original!O1684="weiblich","1",""))</f>
        <v>0</v>
      </c>
      <c r="Q1684" s="22">
        <f>IFERROR(INDEX(Alter!$B$1:$B$7,MATCH(LEFT(Original!P1684,5),Alter!$A$1:$A$7,0)),"")</f>
        <v>2</v>
      </c>
      <c r="R1684" s="23">
        <f>IFERROR(INDEX(Abschluss!$B$1:$B$10,MATCH(Original!Q1684,Abschluss!$A$1:$A$10,0)),"")</f>
        <v>4</v>
      </c>
      <c r="S1684" s="23">
        <f>IFERROR(INDEX(Tätigkeit!$B$1:$B$10,MATCH(Original!R1684,Tätigkeit!$A$1:$A$10,0)),"")</f>
        <v>1</v>
      </c>
      <c r="T1684" s="23">
        <f>IFERROR(INDEX(Berufsfeld!$B$1:$B$16,MATCH(Original!S1684,Berufsfeld!$A$1:$A$16,0)),"")</f>
        <v>3</v>
      </c>
      <c r="U1684" s="23" t="str">
        <f>IFERROR(INDEX(Studium!$B$1:$B$11,MATCH(Original!T1684,Studium!$A$1:$A$11,0)),"")</f>
        <v/>
      </c>
      <c r="V1684" s="24">
        <f>IFERROR(INDEX(Einkommen!$B$1:$B$17,MATCH(Original!U1684,Einkommen!$A$1:$A$17,0)),"")</f>
        <v>2</v>
      </c>
      <c r="W1684" s="24">
        <f>IF(Original!V1684="","",Original!V1684+1)</f>
        <v>2</v>
      </c>
      <c r="X1684" s="24">
        <f>IF(Original!W1684="","",Original!W1684+1)</f>
        <v>2</v>
      </c>
      <c r="Y1684" s="25">
        <f>IF(Original!X1684="ja",1,IF(Original!X1684="nein",0,""))</f>
        <v>1</v>
      </c>
      <c r="Z1684" s="25">
        <f>IF(Original!Y1684="ja",0,IF(Original!Y1684="nein",1,""))</f>
        <v>0</v>
      </c>
      <c r="AA1684" s="25">
        <f>IF(OR(Original!Z1684="Meine Meinung zu Amazon hat meine Entscheidung im ersten Teil des Fragebogens nicht beeinflusst.",neu!C1684=0),0,IF(AND(Original!Z1684="Ich habe mich wegen meiner Amazon-Vorbehalte im ersten Teil des Fragebogens fÃ¼r das Spenden entschieden.",neu!C1684=1),1,""))</f>
        <v>1</v>
      </c>
      <c r="AB1684" s="19"/>
    </row>
    <row r="1685" spans="1:28" x14ac:dyDescent="0.3">
      <c r="A1685" s="17">
        <f>IF(ISBLANK(Original!C1685),1,0)</f>
        <v>1</v>
      </c>
      <c r="B1685" s="2" t="str">
        <f>MID(Original!D1685,8,1)&amp;MID(Original!F1685,8,1)</f>
        <v>A</v>
      </c>
      <c r="C1685" s="17">
        <f t="shared" si="133"/>
        <v>1</v>
      </c>
      <c r="D1685" s="18">
        <f>Original!G1685+1</f>
        <v>8</v>
      </c>
      <c r="E1685" s="18">
        <f>Original!H1685+1</f>
        <v>8</v>
      </c>
      <c r="F1685" s="18">
        <f>10-Original!I1685+1</f>
        <v>4</v>
      </c>
      <c r="G1685" s="18">
        <f>Original!J1685+1</f>
        <v>8</v>
      </c>
      <c r="H1685" s="18">
        <f>Original!K1685+1</f>
        <v>8</v>
      </c>
      <c r="I1685" s="18">
        <f>10-Original!L1685+1</f>
        <v>7</v>
      </c>
      <c r="J1685" s="4">
        <f t="shared" si="130"/>
        <v>7.166666666666667</v>
      </c>
      <c r="K1685" s="18">
        <f>Original!M1685</f>
        <v>6</v>
      </c>
      <c r="L1685" s="20">
        <f>IF(RIGHT(Original!N1685,3)="â‚¬",LEFT(Original!N1685,(LEN(Original!N1685)-3)),Original!N1685)</f>
        <v>100</v>
      </c>
      <c r="M1685" s="21">
        <f t="shared" si="131"/>
        <v>100</v>
      </c>
      <c r="N1685" s="5">
        <f t="shared" si="132"/>
        <v>100</v>
      </c>
      <c r="O1685" s="5">
        <f t="shared" si="134"/>
        <v>100</v>
      </c>
      <c r="P1685" s="22" t="str">
        <f>IF(Original!O1685="mÃ¤nnlich","0",IF(Original!O1685="weiblich","1",""))</f>
        <v>1</v>
      </c>
      <c r="Q1685" s="22">
        <f>IFERROR(INDEX(Alter!$B$1:$B$7,MATCH(LEFT(Original!P1685,5),Alter!$A$1:$A$7,0)),"")</f>
        <v>3</v>
      </c>
      <c r="R1685" s="23">
        <f>IFERROR(INDEX(Abschluss!$B$1:$B$10,MATCH(Original!Q1685,Abschluss!$A$1:$A$10,0)),"")</f>
        <v>8</v>
      </c>
      <c r="S1685" s="23">
        <f>IFERROR(INDEX(Tätigkeit!$B$1:$B$10,MATCH(Original!R1685,Tätigkeit!$A$1:$A$10,0)),"")</f>
        <v>2</v>
      </c>
      <c r="T1685" s="23">
        <f>IFERROR(INDEX(Berufsfeld!$B$1:$B$16,MATCH(Original!S1685,Berufsfeld!$A$1:$A$16,0)),"")</f>
        <v>7</v>
      </c>
      <c r="U1685" s="23">
        <f>IFERROR(INDEX(Studium!$B$1:$B$11,MATCH(Original!T1685,Studium!$A$1:$A$11,0)),"")</f>
        <v>4</v>
      </c>
      <c r="V1685" s="24">
        <f>IFERROR(INDEX(Einkommen!$B$1:$B$17,MATCH(Original!U1685,Einkommen!$A$1:$A$17,0)),"")</f>
        <v>1</v>
      </c>
      <c r="W1685" s="24">
        <f>IF(Original!V1685="","",Original!V1685+1)</f>
        <v>4</v>
      </c>
      <c r="X1685" s="24">
        <f>IF(Original!W1685="","",Original!W1685+1)</f>
        <v>4</v>
      </c>
      <c r="Y1685" s="25">
        <f>IF(Original!X1685="ja",1,IF(Original!X1685="nein",0,""))</f>
        <v>0</v>
      </c>
      <c r="Z1685" s="25">
        <f>IF(Original!Y1685="ja",0,IF(Original!Y1685="nein",1,""))</f>
        <v>1</v>
      </c>
      <c r="AA1685" s="25">
        <f>IF(OR(Original!Z1685="Meine Meinung zu Amazon hat meine Entscheidung im ersten Teil des Fragebogens nicht beeinflusst.",neu!C1685=0),0,IF(AND(Original!Z1685="Ich habe mich wegen meiner Amazon-Vorbehalte im ersten Teil des Fragebogens fÃ¼r das Spenden entschieden.",neu!C1685=1),1,""))</f>
        <v>0</v>
      </c>
      <c r="AB1685" s="19"/>
    </row>
    <row r="1686" spans="1:28" x14ac:dyDescent="0.3">
      <c r="A1686" s="17">
        <f>IF(ISBLANK(Original!C1686),1,0)</f>
        <v>1</v>
      </c>
      <c r="B1686" s="2" t="str">
        <f>MID(Original!D1686,8,1)&amp;MID(Original!F1686,8,1)</f>
        <v>B</v>
      </c>
      <c r="C1686" s="17">
        <f t="shared" si="133"/>
        <v>0</v>
      </c>
      <c r="D1686" s="18">
        <f>Original!G1686+1</f>
        <v>6</v>
      </c>
      <c r="E1686" s="18">
        <f>Original!H1686+1</f>
        <v>8</v>
      </c>
      <c r="F1686" s="18">
        <f>10-Original!I1686+1</f>
        <v>9</v>
      </c>
      <c r="G1686" s="18">
        <f>Original!J1686+1</f>
        <v>3</v>
      </c>
      <c r="H1686" s="18">
        <f>Original!K1686+1</f>
        <v>11</v>
      </c>
      <c r="I1686" s="18">
        <f>10-Original!L1686+1</f>
        <v>6</v>
      </c>
      <c r="J1686" s="4">
        <f t="shared" si="130"/>
        <v>7.166666666666667</v>
      </c>
      <c r="K1686" s="18">
        <f>Original!M1686</f>
        <v>3</v>
      </c>
      <c r="L1686" s="20">
        <f>IF(RIGHT(Original!N1686,3)="â‚¬",LEFT(Original!N1686,(LEN(Original!N1686)-3)),Original!N1686)</f>
        <v>200</v>
      </c>
      <c r="M1686" s="21">
        <f t="shared" si="131"/>
        <v>200</v>
      </c>
      <c r="N1686" s="5">
        <f t="shared" si="132"/>
        <v>200</v>
      </c>
      <c r="O1686" s="5">
        <f t="shared" si="134"/>
        <v>200</v>
      </c>
      <c r="P1686" s="22" t="str">
        <f>IF(Original!O1686="mÃ¤nnlich","0",IF(Original!O1686="weiblich","1",""))</f>
        <v>1</v>
      </c>
      <c r="Q1686" s="22">
        <f>IFERROR(INDEX(Alter!$B$1:$B$7,MATCH(LEFT(Original!P1686,5),Alter!$A$1:$A$7,0)),"")</f>
        <v>3</v>
      </c>
      <c r="R1686" s="23">
        <f>IFERROR(INDEX(Abschluss!$B$1:$B$10,MATCH(Original!Q1686,Abschluss!$A$1:$A$10,0)),"")</f>
        <v>8</v>
      </c>
      <c r="S1686" s="23">
        <f>IFERROR(INDEX(Tätigkeit!$B$1:$B$10,MATCH(Original!R1686,Tätigkeit!$A$1:$A$10,0)),"")</f>
        <v>2</v>
      </c>
      <c r="T1686" s="23">
        <f>IFERROR(INDEX(Berufsfeld!$B$1:$B$16,MATCH(Original!S1686,Berufsfeld!$A$1:$A$16,0)),"")</f>
        <v>6</v>
      </c>
      <c r="U1686" s="23">
        <f>IFERROR(INDEX(Studium!$B$1:$B$11,MATCH(Original!T1686,Studium!$A$1:$A$11,0)),"")</f>
        <v>9</v>
      </c>
      <c r="V1686" s="24">
        <f>IFERROR(INDEX(Einkommen!$B$1:$B$17,MATCH(Original!U1686,Einkommen!$A$1:$A$17,0)),"")</f>
        <v>5</v>
      </c>
      <c r="W1686" s="24">
        <f>IF(Original!V1686="","",Original!V1686+1)</f>
        <v>6</v>
      </c>
      <c r="X1686" s="24">
        <f>IF(Original!W1686="","",Original!W1686+1)</f>
        <v>2</v>
      </c>
      <c r="Y1686" s="25">
        <f>IF(Original!X1686="ja",1,IF(Original!X1686="nein",0,""))</f>
        <v>1</v>
      </c>
      <c r="Z1686" s="25">
        <f>IF(Original!Y1686="ja",0,IF(Original!Y1686="nein",1,""))</f>
        <v>0</v>
      </c>
      <c r="AA1686" s="25">
        <f>IF(OR(Original!Z1686="Meine Meinung zu Amazon hat meine Entscheidung im ersten Teil des Fragebogens nicht beeinflusst.",neu!C1686=0),0,IF(AND(Original!Z1686="Ich habe mich wegen meiner Amazon-Vorbehalte im ersten Teil des Fragebogens fÃ¼r das Spenden entschieden.",neu!C1686=1),1,""))</f>
        <v>0</v>
      </c>
      <c r="AB1686" s="19"/>
    </row>
    <row r="1687" spans="1:28" x14ac:dyDescent="0.3">
      <c r="A1687" s="17">
        <f>IF(ISBLANK(Original!C1687),1,0)</f>
        <v>1</v>
      </c>
      <c r="B1687" s="2" t="str">
        <f>MID(Original!D1687,8,1)&amp;MID(Original!F1687,8,1)</f>
        <v>A</v>
      </c>
      <c r="C1687" s="17">
        <f t="shared" si="133"/>
        <v>1</v>
      </c>
      <c r="D1687" s="18">
        <f>Original!G1687+1</f>
        <v>9</v>
      </c>
      <c r="E1687" s="18">
        <f>Original!H1687+1</f>
        <v>1</v>
      </c>
      <c r="F1687" s="18">
        <f>10-Original!I1687+1</f>
        <v>1</v>
      </c>
      <c r="G1687" s="18">
        <f>Original!J1687+1</f>
        <v>6</v>
      </c>
      <c r="H1687" s="18">
        <f>Original!K1687+1</f>
        <v>1</v>
      </c>
      <c r="I1687" s="18">
        <f>10-Original!L1687+1</f>
        <v>6</v>
      </c>
      <c r="J1687" s="4">
        <f t="shared" si="130"/>
        <v>4</v>
      </c>
      <c r="K1687" s="18">
        <f>Original!M1687</f>
        <v>5</v>
      </c>
      <c r="L1687" s="20">
        <f>IF(RIGHT(Original!N1687,3)="â‚¬",LEFT(Original!N1687,(LEN(Original!N1687)-3)),Original!N1687)</f>
        <v>50</v>
      </c>
      <c r="M1687" s="21">
        <f t="shared" si="131"/>
        <v>50</v>
      </c>
      <c r="N1687" s="5">
        <f t="shared" si="132"/>
        <v>50</v>
      </c>
      <c r="O1687" s="5">
        <f t="shared" si="134"/>
        <v>50</v>
      </c>
      <c r="P1687" s="22" t="str">
        <f>IF(Original!O1687="mÃ¤nnlich","0",IF(Original!O1687="weiblich","1",""))</f>
        <v>0</v>
      </c>
      <c r="Q1687" s="22">
        <f>IFERROR(INDEX(Alter!$B$1:$B$7,MATCH(LEFT(Original!P1687,5),Alter!$A$1:$A$7,0)),"")</f>
        <v>3</v>
      </c>
      <c r="R1687" s="23">
        <f>IFERROR(INDEX(Abschluss!$B$1:$B$10,MATCH(Original!Q1687,Abschluss!$A$1:$A$10,0)),"")</f>
        <v>4</v>
      </c>
      <c r="S1687" s="23">
        <f>IFERROR(INDEX(Tätigkeit!$B$1:$B$10,MATCH(Original!R1687,Tätigkeit!$A$1:$A$10,0)),"")</f>
        <v>1</v>
      </c>
      <c r="T1687" s="23">
        <f>IFERROR(INDEX(Berufsfeld!$B$1:$B$16,MATCH(Original!S1687,Berufsfeld!$A$1:$A$16,0)),"")</f>
        <v>1</v>
      </c>
      <c r="U1687" s="23">
        <f>IFERROR(INDEX(Studium!$B$1:$B$11,MATCH(Original!T1687,Studium!$A$1:$A$11,0)),"")</f>
        <v>2</v>
      </c>
      <c r="V1687" s="24">
        <f>IFERROR(INDEX(Einkommen!$B$1:$B$17,MATCH(Original!U1687,Einkommen!$A$1:$A$17,0)),"")</f>
        <v>2</v>
      </c>
      <c r="W1687" s="24">
        <f>IF(Original!V1687="","",Original!V1687+1)</f>
        <v>2</v>
      </c>
      <c r="X1687" s="24">
        <f>IF(Original!W1687="","",Original!W1687+1)</f>
        <v>4</v>
      </c>
      <c r="Y1687" s="25">
        <f>IF(Original!X1687="ja",1,IF(Original!X1687="nein",0,""))</f>
        <v>1</v>
      </c>
      <c r="Z1687" s="25">
        <f>IF(Original!Y1687="ja",0,IF(Original!Y1687="nein",1,""))</f>
        <v>0</v>
      </c>
      <c r="AA1687" s="25">
        <f>IF(OR(Original!Z1687="Meine Meinung zu Amazon hat meine Entscheidung im ersten Teil des Fragebogens nicht beeinflusst.",neu!C1687=0),0,IF(AND(Original!Z1687="Ich habe mich wegen meiner Amazon-Vorbehalte im ersten Teil des Fragebogens fÃ¼r das Spenden entschieden.",neu!C1687=1),1,""))</f>
        <v>0</v>
      </c>
      <c r="AB1687" s="19"/>
    </row>
    <row r="1688" spans="1:28" x14ac:dyDescent="0.3">
      <c r="A1688" s="17">
        <f>IF(ISBLANK(Original!C1688),1,0)</f>
        <v>1</v>
      </c>
      <c r="B1688" s="2" t="str">
        <f>MID(Original!D1688,8,1)&amp;MID(Original!F1688,8,1)</f>
        <v>A</v>
      </c>
      <c r="C1688" s="17">
        <f t="shared" si="133"/>
        <v>1</v>
      </c>
      <c r="D1688" s="18">
        <f>Original!G1688+1</f>
        <v>1</v>
      </c>
      <c r="E1688" s="18">
        <f>Original!H1688+1</f>
        <v>11</v>
      </c>
      <c r="F1688" s="18">
        <f>10-Original!I1688+1</f>
        <v>11</v>
      </c>
      <c r="G1688" s="18">
        <f>Original!J1688+1</f>
        <v>1</v>
      </c>
      <c r="H1688" s="18">
        <f>Original!K1688+1</f>
        <v>1</v>
      </c>
      <c r="I1688" s="18">
        <f>10-Original!L1688+1</f>
        <v>1</v>
      </c>
      <c r="J1688" s="4">
        <f t="shared" si="130"/>
        <v>4.333333333333333</v>
      </c>
      <c r="K1688" s="18">
        <f>Original!M1688</f>
        <v>8</v>
      </c>
      <c r="L1688" s="20">
        <f>IF(RIGHT(Original!N1688,3)="â‚¬",LEFT(Original!N1688,(LEN(Original!N1688)-3)),Original!N1688)</f>
        <v>100</v>
      </c>
      <c r="M1688" s="21">
        <f t="shared" si="131"/>
        <v>100</v>
      </c>
      <c r="N1688" s="5">
        <f t="shared" si="132"/>
        <v>100</v>
      </c>
      <c r="O1688" s="5">
        <f t="shared" si="134"/>
        <v>100</v>
      </c>
      <c r="P1688" s="22" t="str">
        <f>IF(Original!O1688="mÃ¤nnlich","0",IF(Original!O1688="weiblich","1",""))</f>
        <v>0</v>
      </c>
      <c r="Q1688" s="22">
        <f>IFERROR(INDEX(Alter!$B$1:$B$7,MATCH(LEFT(Original!P1688,5),Alter!$A$1:$A$7,0)),"")</f>
        <v>3</v>
      </c>
      <c r="R1688" s="23">
        <f>IFERROR(INDEX(Abschluss!$B$1:$B$10,MATCH(Original!Q1688,Abschluss!$A$1:$A$10,0)),"")</f>
        <v>7</v>
      </c>
      <c r="S1688" s="23">
        <f>IFERROR(INDEX(Tätigkeit!$B$1:$B$10,MATCH(Original!R1688,Tätigkeit!$A$1:$A$10,0)),"")</f>
        <v>1</v>
      </c>
      <c r="T1688" s="23">
        <f>IFERROR(INDEX(Berufsfeld!$B$1:$B$16,MATCH(Original!S1688,Berufsfeld!$A$1:$A$16,0)),"")</f>
        <v>1</v>
      </c>
      <c r="U1688" s="23">
        <f>IFERROR(INDEX(Studium!$B$1:$B$11,MATCH(Original!T1688,Studium!$A$1:$A$11,0)),"")</f>
        <v>9</v>
      </c>
      <c r="V1688" s="24">
        <f>IFERROR(INDEX(Einkommen!$B$1:$B$17,MATCH(Original!U1688,Einkommen!$A$1:$A$17,0)),"")</f>
        <v>2</v>
      </c>
      <c r="W1688" s="24">
        <f>IF(Original!V1688="","",Original!V1688+1)</f>
        <v>4</v>
      </c>
      <c r="X1688" s="24">
        <f>IF(Original!W1688="","",Original!W1688+1)</f>
        <v>3</v>
      </c>
      <c r="Y1688" s="25">
        <f>IF(Original!X1688="ja",1,IF(Original!X1688="nein",0,""))</f>
        <v>1</v>
      </c>
      <c r="Z1688" s="25">
        <f>IF(Original!Y1688="ja",0,IF(Original!Y1688="nein",1,""))</f>
        <v>0</v>
      </c>
      <c r="AA1688" s="25">
        <f>IF(OR(Original!Z1688="Meine Meinung zu Amazon hat meine Entscheidung im ersten Teil des Fragebogens nicht beeinflusst.",neu!C1688=0),0,IF(AND(Original!Z1688="Ich habe mich wegen meiner Amazon-Vorbehalte im ersten Teil des Fragebogens fÃ¼r das Spenden entschieden.",neu!C1688=1),1,""))</f>
        <v>0</v>
      </c>
      <c r="AB1688" s="19"/>
    </row>
    <row r="1689" spans="1:28" x14ac:dyDescent="0.3">
      <c r="A1689" s="17">
        <f>IF(ISBLANK(Original!C1689),1,0)</f>
        <v>0</v>
      </c>
      <c r="B1689" s="2" t="str">
        <f>MID(Original!D1689,8,1)&amp;MID(Original!F1689,8,1)</f>
        <v>A</v>
      </c>
      <c r="C1689" s="17">
        <f t="shared" si="133"/>
        <v>1</v>
      </c>
      <c r="D1689" s="18">
        <f>Original!G1689+1</f>
        <v>8</v>
      </c>
      <c r="E1689" s="18">
        <f>Original!H1689+1</f>
        <v>10</v>
      </c>
      <c r="F1689" s="18">
        <f>10-Original!I1689+1</f>
        <v>9</v>
      </c>
      <c r="G1689" s="18">
        <f>Original!J1689+1</f>
        <v>9</v>
      </c>
      <c r="H1689" s="18">
        <f>Original!K1689+1</f>
        <v>3</v>
      </c>
      <c r="I1689" s="18">
        <f>10-Original!L1689+1</f>
        <v>3</v>
      </c>
      <c r="J1689" s="4">
        <f t="shared" si="130"/>
        <v>7</v>
      </c>
      <c r="K1689" s="18">
        <f>Original!M1689</f>
        <v>7</v>
      </c>
      <c r="L1689" s="20" t="str">
        <f>IF(RIGHT(Original!N1689,3)="â‚¬",LEFT(Original!N1689,(LEN(Original!N1689)-3)),Original!N1689)</f>
        <v>100</v>
      </c>
      <c r="M1689" s="21" t="str">
        <f t="shared" si="131"/>
        <v>100</v>
      </c>
      <c r="N1689" s="5" t="str">
        <f t="shared" si="132"/>
        <v>100</v>
      </c>
      <c r="O1689" s="5">
        <f t="shared" si="134"/>
        <v>100</v>
      </c>
      <c r="P1689" s="22" t="str">
        <f>IF(Original!O1689="mÃ¤nnlich","0",IF(Original!O1689="weiblich","1",""))</f>
        <v>1</v>
      </c>
      <c r="Q1689" s="22">
        <f>IFERROR(INDEX(Alter!$B$1:$B$7,MATCH(LEFT(Original!P1689,5),Alter!$A$1:$A$7,0)),"")</f>
        <v>2</v>
      </c>
      <c r="R1689" s="23">
        <f>IFERROR(INDEX(Abschluss!$B$1:$B$10,MATCH(Original!Q1689,Abschluss!$A$1:$A$10,0)),"")</f>
        <v>4</v>
      </c>
      <c r="S1689" s="23">
        <f>IFERROR(INDEX(Tätigkeit!$B$1:$B$10,MATCH(Original!R1689,Tätigkeit!$A$1:$A$10,0)),"")</f>
        <v>1</v>
      </c>
      <c r="T1689" s="23">
        <f>IFERROR(INDEX(Berufsfeld!$B$1:$B$16,MATCH(Original!S1689,Berufsfeld!$A$1:$A$16,0)),"")</f>
        <v>12</v>
      </c>
      <c r="U1689" s="23">
        <f>IFERROR(INDEX(Studium!$B$1:$B$11,MATCH(Original!T1689,Studium!$A$1:$A$11,0)),"")</f>
        <v>10</v>
      </c>
      <c r="V1689" s="24">
        <f>IFERROR(INDEX(Einkommen!$B$1:$B$17,MATCH(Original!U1689,Einkommen!$A$1:$A$17,0)),"")</f>
        <v>1</v>
      </c>
      <c r="W1689" s="24">
        <f>IF(Original!V1689="","",Original!V1689+1)</f>
        <v>2</v>
      </c>
      <c r="X1689" s="24">
        <f>IF(Original!W1689="","",Original!W1689+1)</f>
        <v>3</v>
      </c>
      <c r="Y1689" s="25">
        <f>IF(Original!X1689="ja",1,IF(Original!X1689="nein",0,""))</f>
        <v>1</v>
      </c>
      <c r="Z1689" s="25">
        <f>IF(Original!Y1689="ja",0,IF(Original!Y1689="nein",1,""))</f>
        <v>1</v>
      </c>
      <c r="AA1689" s="25">
        <f>IF(OR(Original!Z1689="Meine Meinung zu Amazon hat meine Entscheidung im ersten Teil des Fragebogens nicht beeinflusst.",neu!C1689=0),0,IF(AND(Original!Z1689="Ich habe mich wegen meiner Amazon-Vorbehalte im ersten Teil des Fragebogens fÃ¼r das Spenden entschieden.",neu!C1689=1),1,""))</f>
        <v>0</v>
      </c>
      <c r="AB1689" s="19"/>
    </row>
    <row r="1690" spans="1:28" x14ac:dyDescent="0.3">
      <c r="A1690" s="17">
        <f>IF(ISBLANK(Original!C1690),1,0)</f>
        <v>0</v>
      </c>
      <c r="B1690" s="2" t="str">
        <f>MID(Original!D1690,8,1)&amp;MID(Original!F1690,8,1)</f>
        <v>B</v>
      </c>
      <c r="C1690" s="17">
        <f t="shared" si="133"/>
        <v>0</v>
      </c>
      <c r="D1690" s="18">
        <f>Original!G1690+1</f>
        <v>5</v>
      </c>
      <c r="E1690" s="18">
        <f>Original!H1690+1</f>
        <v>7</v>
      </c>
      <c r="F1690" s="18">
        <f>10-Original!I1690+1</f>
        <v>3</v>
      </c>
      <c r="G1690" s="18">
        <f>Original!J1690+1</f>
        <v>4</v>
      </c>
      <c r="H1690" s="18">
        <f>Original!K1690+1</f>
        <v>3</v>
      </c>
      <c r="I1690" s="18">
        <f>10-Original!L1690+1</f>
        <v>3</v>
      </c>
      <c r="J1690" s="4">
        <f t="shared" si="130"/>
        <v>4.166666666666667</v>
      </c>
      <c r="K1690" s="18">
        <f>Original!M1690</f>
        <v>8</v>
      </c>
      <c r="L1690" s="20">
        <f>IF(RIGHT(Original!N1690,3)="â‚¬",LEFT(Original!N1690,(LEN(Original!N1690)-3)),Original!N1690)</f>
        <v>200</v>
      </c>
      <c r="M1690" s="21">
        <f t="shared" si="131"/>
        <v>200</v>
      </c>
      <c r="N1690" s="5">
        <f t="shared" si="132"/>
        <v>200</v>
      </c>
      <c r="O1690" s="5">
        <f t="shared" si="134"/>
        <v>200</v>
      </c>
      <c r="P1690" s="22" t="str">
        <f>IF(Original!O1690="mÃ¤nnlich","0",IF(Original!O1690="weiblich","1",""))</f>
        <v>1</v>
      </c>
      <c r="Q1690" s="22">
        <f>IFERROR(INDEX(Alter!$B$1:$B$7,MATCH(LEFT(Original!P1690,5),Alter!$A$1:$A$7,0)),"")</f>
        <v>3</v>
      </c>
      <c r="R1690" s="23">
        <f>IFERROR(INDEX(Abschluss!$B$1:$B$10,MATCH(Original!Q1690,Abschluss!$A$1:$A$10,0)),"")</f>
        <v>7</v>
      </c>
      <c r="S1690" s="23">
        <f>IFERROR(INDEX(Tätigkeit!$B$1:$B$10,MATCH(Original!R1690,Tätigkeit!$A$1:$A$10,0)),"")</f>
        <v>2</v>
      </c>
      <c r="T1690" s="23">
        <f>IFERROR(INDEX(Berufsfeld!$B$1:$B$16,MATCH(Original!S1690,Berufsfeld!$A$1:$A$16,0)),"")</f>
        <v>11</v>
      </c>
      <c r="U1690" s="23" t="str">
        <f>IFERROR(INDEX(Studium!$B$1:$B$11,MATCH(Original!T1690,Studium!$A$1:$A$11,0)),"")</f>
        <v/>
      </c>
      <c r="V1690" s="24">
        <f>IFERROR(INDEX(Einkommen!$B$1:$B$17,MATCH(Original!U1690,Einkommen!$A$1:$A$17,0)),"")</f>
        <v>2</v>
      </c>
      <c r="W1690" s="24">
        <f>IF(Original!V1690="","",Original!V1690+1)</f>
        <v>5</v>
      </c>
      <c r="X1690" s="24">
        <f>IF(Original!W1690="","",Original!W1690+1)</f>
        <v>3</v>
      </c>
      <c r="Y1690" s="25">
        <f>IF(Original!X1690="ja",1,IF(Original!X1690="nein",0,""))</f>
        <v>1</v>
      </c>
      <c r="Z1690" s="25">
        <f>IF(Original!Y1690="ja",0,IF(Original!Y1690="nein",1,""))</f>
        <v>0</v>
      </c>
      <c r="AA1690" s="25">
        <f>IF(OR(Original!Z1690="Meine Meinung zu Amazon hat meine Entscheidung im ersten Teil des Fragebogens nicht beeinflusst.",neu!C1690=0),0,IF(AND(Original!Z1690="Ich habe mich wegen meiner Amazon-Vorbehalte im ersten Teil des Fragebogens fÃ¼r das Spenden entschieden.",neu!C1690=1),1,""))</f>
        <v>0</v>
      </c>
      <c r="AB1690" s="19"/>
    </row>
    <row r="1691" spans="1:28" x14ac:dyDescent="0.3">
      <c r="A1691" s="17">
        <f>IF(ISBLANK(Original!C1691),1,0)</f>
        <v>1</v>
      </c>
      <c r="B1691" s="2" t="str">
        <f>MID(Original!D1691,8,1)&amp;MID(Original!F1691,8,1)</f>
        <v>A</v>
      </c>
      <c r="C1691" s="17">
        <f t="shared" si="133"/>
        <v>1</v>
      </c>
      <c r="D1691" s="18">
        <f>Original!G1691+1</f>
        <v>8</v>
      </c>
      <c r="E1691" s="18">
        <f>Original!H1691+1</f>
        <v>10</v>
      </c>
      <c r="F1691" s="18">
        <f>10-Original!I1691+1</f>
        <v>9</v>
      </c>
      <c r="G1691" s="18">
        <f>Original!J1691+1</f>
        <v>9</v>
      </c>
      <c r="H1691" s="18">
        <f>Original!K1691+1</f>
        <v>5</v>
      </c>
      <c r="I1691" s="18">
        <f>10-Original!L1691+1</f>
        <v>11</v>
      </c>
      <c r="J1691" s="4">
        <f t="shared" si="130"/>
        <v>8.6666666666666661</v>
      </c>
      <c r="K1691" s="18">
        <f>Original!M1691</f>
        <v>9</v>
      </c>
      <c r="L1691" s="20">
        <f>IF(RIGHT(Original!N1691,3)="â‚¬",LEFT(Original!N1691,(LEN(Original!N1691)-3)),Original!N1691)</f>
        <v>200</v>
      </c>
      <c r="M1691" s="21">
        <f t="shared" si="131"/>
        <v>200</v>
      </c>
      <c r="N1691" s="5">
        <f t="shared" si="132"/>
        <v>200</v>
      </c>
      <c r="O1691" s="5">
        <f t="shared" si="134"/>
        <v>200</v>
      </c>
      <c r="P1691" s="22" t="str">
        <f>IF(Original!O1691="mÃ¤nnlich","0",IF(Original!O1691="weiblich","1",""))</f>
        <v>0</v>
      </c>
      <c r="Q1691" s="22">
        <f>IFERROR(INDEX(Alter!$B$1:$B$7,MATCH(LEFT(Original!P1691,5),Alter!$A$1:$A$7,0)),"")</f>
        <v>3</v>
      </c>
      <c r="R1691" s="23">
        <f>IFERROR(INDEX(Abschluss!$B$1:$B$10,MATCH(Original!Q1691,Abschluss!$A$1:$A$10,0)),"")</f>
        <v>8</v>
      </c>
      <c r="S1691" s="23">
        <f>IFERROR(INDEX(Tätigkeit!$B$1:$B$10,MATCH(Original!R1691,Tätigkeit!$A$1:$A$10,0)),"")</f>
        <v>2</v>
      </c>
      <c r="T1691" s="23">
        <f>IFERROR(INDEX(Berufsfeld!$B$1:$B$16,MATCH(Original!S1691,Berufsfeld!$A$1:$A$16,0)),"")</f>
        <v>1</v>
      </c>
      <c r="U1691" s="23">
        <f>IFERROR(INDEX(Studium!$B$1:$B$11,MATCH(Original!T1691,Studium!$A$1:$A$11,0)),"")</f>
        <v>2</v>
      </c>
      <c r="V1691" s="24">
        <f>IFERROR(INDEX(Einkommen!$B$1:$B$17,MATCH(Original!U1691,Einkommen!$A$1:$A$17,0)),"")</f>
        <v>7</v>
      </c>
      <c r="W1691" s="24">
        <f>IF(Original!V1691="","",Original!V1691+1)</f>
        <v>7</v>
      </c>
      <c r="X1691" s="24">
        <f>IF(Original!W1691="","",Original!W1691+1)</f>
        <v>5</v>
      </c>
      <c r="Y1691" s="25">
        <f>IF(Original!X1691="ja",1,IF(Original!X1691="nein",0,""))</f>
        <v>1</v>
      </c>
      <c r="Z1691" s="25">
        <f>IF(Original!Y1691="ja",0,IF(Original!Y1691="nein",1,""))</f>
        <v>0</v>
      </c>
      <c r="AA1691" s="25">
        <f>IF(OR(Original!Z1691="Meine Meinung zu Amazon hat meine Entscheidung im ersten Teil des Fragebogens nicht beeinflusst.",neu!C1691=0),0,IF(AND(Original!Z1691="Ich habe mich wegen meiner Amazon-Vorbehalte im ersten Teil des Fragebogens fÃ¼r das Spenden entschieden.",neu!C1691=1),1,""))</f>
        <v>0</v>
      </c>
      <c r="AB1691" s="19"/>
    </row>
    <row r="1692" spans="1:28" x14ac:dyDescent="0.3">
      <c r="A1692" s="17">
        <f>IF(ISBLANK(Original!C1692),1,0)</f>
        <v>0</v>
      </c>
      <c r="B1692" s="2" t="str">
        <f>MID(Original!D1692,8,1)&amp;MID(Original!F1692,8,1)</f>
        <v>A</v>
      </c>
      <c r="C1692" s="17">
        <f t="shared" si="133"/>
        <v>1</v>
      </c>
      <c r="D1692" s="18">
        <f>Original!G1692+1</f>
        <v>6</v>
      </c>
      <c r="E1692" s="18">
        <f>Original!H1692+1</f>
        <v>3</v>
      </c>
      <c r="F1692" s="18">
        <f>10-Original!I1692+1</f>
        <v>7</v>
      </c>
      <c r="G1692" s="18">
        <f>Original!J1692+1</f>
        <v>6</v>
      </c>
      <c r="H1692" s="18">
        <f>Original!K1692+1</f>
        <v>6</v>
      </c>
      <c r="I1692" s="18">
        <f>10-Original!L1692+1</f>
        <v>6</v>
      </c>
      <c r="J1692" s="4">
        <f t="shared" si="130"/>
        <v>5.666666666666667</v>
      </c>
      <c r="K1692" s="18">
        <f>Original!M1692</f>
        <v>9</v>
      </c>
      <c r="L1692" s="20">
        <f>IF(RIGHT(Original!N1692,3)="â‚¬",LEFT(Original!N1692,(LEN(Original!N1692)-3)),Original!N1692)</f>
        <v>0</v>
      </c>
      <c r="M1692" s="21">
        <f t="shared" si="131"/>
        <v>0</v>
      </c>
      <c r="N1692" s="5">
        <f t="shared" si="132"/>
        <v>0</v>
      </c>
      <c r="O1692" s="5">
        <f t="shared" si="134"/>
        <v>0</v>
      </c>
      <c r="P1692" s="22" t="str">
        <f>IF(Original!O1692="mÃ¤nnlich","0",IF(Original!O1692="weiblich","1",""))</f>
        <v>0</v>
      </c>
      <c r="Q1692" s="22">
        <f>IFERROR(INDEX(Alter!$B$1:$B$7,MATCH(LEFT(Original!P1692,5),Alter!$A$1:$A$7,0)),"")</f>
        <v>2</v>
      </c>
      <c r="R1692" s="23">
        <f>IFERROR(INDEX(Abschluss!$B$1:$B$10,MATCH(Original!Q1692,Abschluss!$A$1:$A$10,0)),"")</f>
        <v>4</v>
      </c>
      <c r="S1692" s="23">
        <f>IFERROR(INDEX(Tätigkeit!$B$1:$B$10,MATCH(Original!R1692,Tätigkeit!$A$1:$A$10,0)),"")</f>
        <v>1</v>
      </c>
      <c r="T1692" s="23">
        <f>IFERROR(INDEX(Berufsfeld!$B$1:$B$16,MATCH(Original!S1692,Berufsfeld!$A$1:$A$16,0)),"")</f>
        <v>1</v>
      </c>
      <c r="U1692" s="23">
        <f>IFERROR(INDEX(Studium!$B$1:$B$11,MATCH(Original!T1692,Studium!$A$1:$A$11,0)),"")</f>
        <v>2</v>
      </c>
      <c r="V1692" s="24">
        <f>IFERROR(INDEX(Einkommen!$B$1:$B$17,MATCH(Original!U1692,Einkommen!$A$1:$A$17,0)),"")</f>
        <v>3</v>
      </c>
      <c r="W1692" s="24">
        <f>IF(Original!V1692="","",Original!V1692+1)</f>
        <v>5</v>
      </c>
      <c r="X1692" s="24">
        <f>IF(Original!W1692="","",Original!W1692+1)</f>
        <v>3</v>
      </c>
      <c r="Y1692" s="25">
        <f>IF(Original!X1692="ja",1,IF(Original!X1692="nein",0,""))</f>
        <v>1</v>
      </c>
      <c r="Z1692" s="25">
        <f>IF(Original!Y1692="ja",0,IF(Original!Y1692="nein",1,""))</f>
        <v>0</v>
      </c>
      <c r="AA1692" s="25">
        <f>IF(OR(Original!Z1692="Meine Meinung zu Amazon hat meine Entscheidung im ersten Teil des Fragebogens nicht beeinflusst.",neu!C1692=0),0,IF(AND(Original!Z1692="Ich habe mich wegen meiner Amazon-Vorbehalte im ersten Teil des Fragebogens fÃ¼r das Spenden entschieden.",neu!C1692=1),1,""))</f>
        <v>0</v>
      </c>
      <c r="AB1692" s="19"/>
    </row>
    <row r="1693" spans="1:28" x14ac:dyDescent="0.3">
      <c r="A1693" s="17">
        <f>IF(ISBLANK(Original!C1693),1,0)</f>
        <v>0</v>
      </c>
      <c r="B1693" s="2" t="str">
        <f>MID(Original!D1693,8,1)&amp;MID(Original!F1693,8,1)</f>
        <v>A</v>
      </c>
      <c r="C1693" s="17">
        <f t="shared" si="133"/>
        <v>1</v>
      </c>
      <c r="D1693" s="18">
        <f>Original!G1693+1</f>
        <v>7</v>
      </c>
      <c r="E1693" s="18">
        <f>Original!H1693+1</f>
        <v>7</v>
      </c>
      <c r="F1693" s="18">
        <f>10-Original!I1693+1</f>
        <v>3</v>
      </c>
      <c r="G1693" s="18">
        <f>Original!J1693+1</f>
        <v>6</v>
      </c>
      <c r="H1693" s="18">
        <f>Original!K1693+1</f>
        <v>8</v>
      </c>
      <c r="I1693" s="18">
        <f>10-Original!L1693+1</f>
        <v>8</v>
      </c>
      <c r="J1693" s="4">
        <f t="shared" si="130"/>
        <v>6.5</v>
      </c>
      <c r="K1693" s="18">
        <f>Original!M1693</f>
        <v>7</v>
      </c>
      <c r="L1693" s="20">
        <f>IF(RIGHT(Original!N1693,3)="â‚¬",LEFT(Original!N1693,(LEN(Original!N1693)-3)),Original!N1693)</f>
        <v>50</v>
      </c>
      <c r="M1693" s="21">
        <f t="shared" si="131"/>
        <v>50</v>
      </c>
      <c r="N1693" s="5">
        <f t="shared" si="132"/>
        <v>50</v>
      </c>
      <c r="O1693" s="5">
        <f t="shared" si="134"/>
        <v>50</v>
      </c>
      <c r="P1693" s="22" t="str">
        <f>IF(Original!O1693="mÃ¤nnlich","0",IF(Original!O1693="weiblich","1",""))</f>
        <v>0</v>
      </c>
      <c r="Q1693" s="22">
        <f>IFERROR(INDEX(Alter!$B$1:$B$7,MATCH(LEFT(Original!P1693,5),Alter!$A$1:$A$7,0)),"")</f>
        <v>2</v>
      </c>
      <c r="R1693" s="23">
        <f>IFERROR(INDEX(Abschluss!$B$1:$B$10,MATCH(Original!Q1693,Abschluss!$A$1:$A$10,0)),"")</f>
        <v>4</v>
      </c>
      <c r="S1693" s="23">
        <f>IFERROR(INDEX(Tätigkeit!$B$1:$B$10,MATCH(Original!R1693,Tätigkeit!$A$1:$A$10,0)),"")</f>
        <v>1</v>
      </c>
      <c r="T1693" s="23">
        <f>IFERROR(INDEX(Berufsfeld!$B$1:$B$16,MATCH(Original!S1693,Berufsfeld!$A$1:$A$16,0)),"")</f>
        <v>1</v>
      </c>
      <c r="U1693" s="23">
        <f>IFERROR(INDEX(Studium!$B$1:$B$11,MATCH(Original!T1693,Studium!$A$1:$A$11,0)),"")</f>
        <v>2</v>
      </c>
      <c r="V1693" s="24">
        <f>IFERROR(INDEX(Einkommen!$B$1:$B$17,MATCH(Original!U1693,Einkommen!$A$1:$A$17,0)),"")</f>
        <v>2</v>
      </c>
      <c r="W1693" s="24">
        <f>IF(Original!V1693="","",Original!V1693+1)</f>
        <v>4</v>
      </c>
      <c r="X1693" s="24">
        <f>IF(Original!W1693="","",Original!W1693+1)</f>
        <v>3</v>
      </c>
      <c r="Y1693" s="25">
        <f>IF(Original!X1693="ja",1,IF(Original!X1693="nein",0,""))</f>
        <v>1</v>
      </c>
      <c r="Z1693" s="25">
        <f>IF(Original!Y1693="ja",0,IF(Original!Y1693="nein",1,""))</f>
        <v>0</v>
      </c>
      <c r="AA1693" s="25">
        <f>IF(OR(Original!Z1693="Meine Meinung zu Amazon hat meine Entscheidung im ersten Teil des Fragebogens nicht beeinflusst.",neu!C1693=0),0,IF(AND(Original!Z1693="Ich habe mich wegen meiner Amazon-Vorbehalte im ersten Teil des Fragebogens fÃ¼r das Spenden entschieden.",neu!C1693=1),1,""))</f>
        <v>0</v>
      </c>
      <c r="AB1693" s="19"/>
    </row>
    <row r="1694" spans="1:28" x14ac:dyDescent="0.3">
      <c r="A1694" s="17">
        <f>IF(ISBLANK(Original!C1694),1,0)</f>
        <v>1</v>
      </c>
      <c r="B1694" s="2" t="str">
        <f>MID(Original!D1694,8,1)&amp;MID(Original!F1694,8,1)</f>
        <v>A</v>
      </c>
      <c r="C1694" s="17">
        <f t="shared" si="133"/>
        <v>1</v>
      </c>
      <c r="D1694" s="18">
        <f>Original!G1694+1</f>
        <v>8</v>
      </c>
      <c r="E1694" s="18">
        <f>Original!H1694+1</f>
        <v>6</v>
      </c>
      <c r="F1694" s="18">
        <f>10-Original!I1694+1</f>
        <v>8</v>
      </c>
      <c r="G1694" s="18">
        <f>Original!J1694+1</f>
        <v>6</v>
      </c>
      <c r="H1694" s="18">
        <f>Original!K1694+1</f>
        <v>1</v>
      </c>
      <c r="I1694" s="18">
        <f>10-Original!L1694+1</f>
        <v>6</v>
      </c>
      <c r="J1694" s="4">
        <f t="shared" si="130"/>
        <v>5.833333333333333</v>
      </c>
      <c r="K1694" s="18">
        <f>Original!M1694</f>
        <v>5</v>
      </c>
      <c r="L1694" s="20">
        <f>IF(RIGHT(Original!N1694,3)="â‚¬",LEFT(Original!N1694,(LEN(Original!N1694)-3)),Original!N1694)</f>
        <v>200</v>
      </c>
      <c r="M1694" s="21">
        <f t="shared" si="131"/>
        <v>200</v>
      </c>
      <c r="N1694" s="5">
        <f t="shared" si="132"/>
        <v>200</v>
      </c>
      <c r="O1694" s="5">
        <f t="shared" si="134"/>
        <v>200</v>
      </c>
      <c r="P1694" s="22" t="str">
        <f>IF(Original!O1694="mÃ¤nnlich","0",IF(Original!O1694="weiblich","1",""))</f>
        <v>1</v>
      </c>
      <c r="Q1694" s="22">
        <f>IFERROR(INDEX(Alter!$B$1:$B$7,MATCH(LEFT(Original!P1694,5),Alter!$A$1:$A$7,0)),"")</f>
        <v>2</v>
      </c>
      <c r="R1694" s="23">
        <f>IFERROR(INDEX(Abschluss!$B$1:$B$10,MATCH(Original!Q1694,Abschluss!$A$1:$A$10,0)),"")</f>
        <v>4</v>
      </c>
      <c r="S1694" s="23">
        <f>IFERROR(INDEX(Tätigkeit!$B$1:$B$10,MATCH(Original!R1694,Tätigkeit!$A$1:$A$10,0)),"")</f>
        <v>1</v>
      </c>
      <c r="T1694" s="23">
        <f>IFERROR(INDEX(Berufsfeld!$B$1:$B$16,MATCH(Original!S1694,Berufsfeld!$A$1:$A$16,0)),"")</f>
        <v>8</v>
      </c>
      <c r="U1694" s="23">
        <f>IFERROR(INDEX(Studium!$B$1:$B$11,MATCH(Original!T1694,Studium!$A$1:$A$11,0)),"")</f>
        <v>5</v>
      </c>
      <c r="V1694" s="24">
        <f>IFERROR(INDEX(Einkommen!$B$1:$B$17,MATCH(Original!U1694,Einkommen!$A$1:$A$17,0)),"")</f>
        <v>2</v>
      </c>
      <c r="W1694" s="24">
        <f>IF(Original!V1694="","",Original!V1694+1)</f>
        <v>6</v>
      </c>
      <c r="X1694" s="24">
        <f>IF(Original!W1694="","",Original!W1694+1)</f>
        <v>4</v>
      </c>
      <c r="Y1694" s="25">
        <f>IF(Original!X1694="ja",1,IF(Original!X1694="nein",0,""))</f>
        <v>1</v>
      </c>
      <c r="Z1694" s="25">
        <f>IF(Original!Y1694="ja",0,IF(Original!Y1694="nein",1,""))</f>
        <v>0</v>
      </c>
      <c r="AA1694" s="25">
        <f>IF(OR(Original!Z1694="Meine Meinung zu Amazon hat meine Entscheidung im ersten Teil des Fragebogens nicht beeinflusst.",neu!C1694=0),0,IF(AND(Original!Z1694="Ich habe mich wegen meiner Amazon-Vorbehalte im ersten Teil des Fragebogens fÃ¼r das Spenden entschieden.",neu!C1694=1),1,""))</f>
        <v>0</v>
      </c>
      <c r="AB1694" s="19"/>
    </row>
    <row r="1695" spans="1:28" x14ac:dyDescent="0.3">
      <c r="A1695" s="17">
        <f>IF(ISBLANK(Original!C1695),1,0)</f>
        <v>1</v>
      </c>
      <c r="B1695" s="2" t="str">
        <f>MID(Original!D1695,8,1)&amp;MID(Original!F1695,8,1)</f>
        <v>B</v>
      </c>
      <c r="C1695" s="17">
        <f t="shared" si="133"/>
        <v>0</v>
      </c>
      <c r="D1695" s="18">
        <f>Original!G1695+1</f>
        <v>7</v>
      </c>
      <c r="E1695" s="18">
        <f>Original!H1695+1</f>
        <v>3</v>
      </c>
      <c r="F1695" s="18">
        <f>10-Original!I1695+1</f>
        <v>2</v>
      </c>
      <c r="G1695" s="18">
        <f>Original!J1695+1</f>
        <v>8</v>
      </c>
      <c r="H1695" s="18">
        <f>Original!K1695+1</f>
        <v>6</v>
      </c>
      <c r="I1695" s="18">
        <f>10-Original!L1695+1</f>
        <v>10</v>
      </c>
      <c r="J1695" s="4">
        <f t="shared" si="130"/>
        <v>6</v>
      </c>
      <c r="K1695" s="18">
        <f>Original!M1695</f>
        <v>4</v>
      </c>
      <c r="L1695" s="20" t="str">
        <f>IF(RIGHT(Original!N1695,3)="â‚¬",LEFT(Original!N1695,(LEN(Original!N1695)-3)),Original!N1695)</f>
        <v>50</v>
      </c>
      <c r="M1695" s="21" t="str">
        <f t="shared" si="131"/>
        <v>50</v>
      </c>
      <c r="N1695" s="5" t="str">
        <f t="shared" si="132"/>
        <v>50</v>
      </c>
      <c r="O1695" s="5">
        <f t="shared" si="134"/>
        <v>50</v>
      </c>
      <c r="P1695" s="22" t="str">
        <f>IF(Original!O1695="mÃ¤nnlich","0",IF(Original!O1695="weiblich","1",""))</f>
        <v>0</v>
      </c>
      <c r="Q1695" s="22">
        <f>IFERROR(INDEX(Alter!$B$1:$B$7,MATCH(LEFT(Original!P1695,5),Alter!$A$1:$A$7,0)),"")</f>
        <v>2</v>
      </c>
      <c r="R1695" s="23">
        <f>IFERROR(INDEX(Abschluss!$B$1:$B$10,MATCH(Original!Q1695,Abschluss!$A$1:$A$10,0)),"")</f>
        <v>4</v>
      </c>
      <c r="S1695" s="23">
        <f>IFERROR(INDEX(Tätigkeit!$B$1:$B$10,MATCH(Original!R1695,Tätigkeit!$A$1:$A$10,0)),"")</f>
        <v>1</v>
      </c>
      <c r="T1695" s="23">
        <f>IFERROR(INDEX(Berufsfeld!$B$1:$B$16,MATCH(Original!S1695,Berufsfeld!$A$1:$A$16,0)),"")</f>
        <v>1</v>
      </c>
      <c r="U1695" s="23">
        <f>IFERROR(INDEX(Studium!$B$1:$B$11,MATCH(Original!T1695,Studium!$A$1:$A$11,0)),"")</f>
        <v>2</v>
      </c>
      <c r="V1695" s="24">
        <f>IFERROR(INDEX(Einkommen!$B$1:$B$17,MATCH(Original!U1695,Einkommen!$A$1:$A$17,0)),"")</f>
        <v>1</v>
      </c>
      <c r="W1695" s="24">
        <f>IF(Original!V1695="","",Original!V1695+1)</f>
        <v>5</v>
      </c>
      <c r="X1695" s="24">
        <f>IF(Original!W1695="","",Original!W1695+1)</f>
        <v>5</v>
      </c>
      <c r="Y1695" s="25">
        <f>IF(Original!X1695="ja",1,IF(Original!X1695="nein",0,""))</f>
        <v>0</v>
      </c>
      <c r="Z1695" s="25">
        <f>IF(Original!Y1695="ja",0,IF(Original!Y1695="nein",1,""))</f>
        <v>1</v>
      </c>
      <c r="AA1695" s="25">
        <f>IF(OR(Original!Z1695="Meine Meinung zu Amazon hat meine Entscheidung im ersten Teil des Fragebogens nicht beeinflusst.",neu!C1695=0),0,IF(AND(Original!Z1695="Ich habe mich wegen meiner Amazon-Vorbehalte im ersten Teil des Fragebogens fÃ¼r das Spenden entschieden.",neu!C1695=1),1,""))</f>
        <v>0</v>
      </c>
      <c r="AB1695" s="19"/>
    </row>
    <row r="1696" spans="1:28" x14ac:dyDescent="0.3">
      <c r="A1696" s="17">
        <f>IF(ISBLANK(Original!C1696),1,0)</f>
        <v>1</v>
      </c>
      <c r="B1696" s="2" t="str">
        <f>MID(Original!D1696,8,1)&amp;MID(Original!F1696,8,1)</f>
        <v>A</v>
      </c>
      <c r="C1696" s="17">
        <f t="shared" si="133"/>
        <v>1</v>
      </c>
      <c r="D1696" s="18">
        <f>Original!G1696+1</f>
        <v>4</v>
      </c>
      <c r="E1696" s="18">
        <f>Original!H1696+1</f>
        <v>9</v>
      </c>
      <c r="F1696" s="18">
        <f>10-Original!I1696+1</f>
        <v>4</v>
      </c>
      <c r="G1696" s="18">
        <f>Original!J1696+1</f>
        <v>2</v>
      </c>
      <c r="H1696" s="18">
        <f>Original!K1696+1</f>
        <v>3</v>
      </c>
      <c r="I1696" s="18">
        <f>10-Original!L1696+1</f>
        <v>2</v>
      </c>
      <c r="J1696" s="4">
        <f t="shared" si="130"/>
        <v>4</v>
      </c>
      <c r="K1696" s="18">
        <f>Original!M1696</f>
        <v>7</v>
      </c>
      <c r="L1696" s="20">
        <f>IF(RIGHT(Original!N1696,3)="â‚¬",LEFT(Original!N1696,(LEN(Original!N1696)-3)),Original!N1696)</f>
        <v>0</v>
      </c>
      <c r="M1696" s="21">
        <f t="shared" si="131"/>
        <v>0</v>
      </c>
      <c r="N1696" s="5">
        <f t="shared" si="132"/>
        <v>0</v>
      </c>
      <c r="O1696" s="5">
        <f t="shared" si="134"/>
        <v>0</v>
      </c>
      <c r="P1696" s="22" t="str">
        <f>IF(Original!O1696="mÃ¤nnlich","0",IF(Original!O1696="weiblich","1",""))</f>
        <v>1</v>
      </c>
      <c r="Q1696" s="22">
        <f>IFERROR(INDEX(Alter!$B$1:$B$7,MATCH(LEFT(Original!P1696,5),Alter!$A$1:$A$7,0)),"")</f>
        <v>2</v>
      </c>
      <c r="R1696" s="23">
        <f>IFERROR(INDEX(Abschluss!$B$1:$B$10,MATCH(Original!Q1696,Abschluss!$A$1:$A$10,0)),"")</f>
        <v>4</v>
      </c>
      <c r="S1696" s="23" t="str">
        <f>IFERROR(INDEX(Tätigkeit!$B$1:$B$10,MATCH(Original!R1696,Tätigkeit!$A$1:$A$10,0)),"")</f>
        <v/>
      </c>
      <c r="T1696" s="23" t="str">
        <f>IFERROR(INDEX(Berufsfeld!$B$1:$B$16,MATCH(Original!S1696,Berufsfeld!$A$1:$A$16,0)),"")</f>
        <v/>
      </c>
      <c r="U1696" s="23">
        <f>IFERROR(INDEX(Studium!$B$1:$B$11,MATCH(Original!T1696,Studium!$A$1:$A$11,0)),"")</f>
        <v>4</v>
      </c>
      <c r="V1696" s="24">
        <f>IFERROR(INDEX(Einkommen!$B$1:$B$17,MATCH(Original!U1696,Einkommen!$A$1:$A$17,0)),"")</f>
        <v>1</v>
      </c>
      <c r="W1696" s="24">
        <f>IF(Original!V1696="","",Original!V1696+1)</f>
        <v>3</v>
      </c>
      <c r="X1696" s="24">
        <f>IF(Original!W1696="","",Original!W1696+1)</f>
        <v>3</v>
      </c>
      <c r="Y1696" s="25">
        <f>IF(Original!X1696="ja",1,IF(Original!X1696="nein",0,""))</f>
        <v>1</v>
      </c>
      <c r="Z1696" s="25">
        <f>IF(Original!Y1696="ja",0,IF(Original!Y1696="nein",1,""))</f>
        <v>0</v>
      </c>
      <c r="AA1696" s="25">
        <f>IF(OR(Original!Z1696="Meine Meinung zu Amazon hat meine Entscheidung im ersten Teil des Fragebogens nicht beeinflusst.",neu!C1696=0),0,IF(AND(Original!Z1696="Ich habe mich wegen meiner Amazon-Vorbehalte im ersten Teil des Fragebogens fÃ¼r das Spenden entschieden.",neu!C1696=1),1,""))</f>
        <v>1</v>
      </c>
      <c r="AB1696" s="19"/>
    </row>
    <row r="1697" spans="1:28" x14ac:dyDescent="0.3">
      <c r="A1697" s="17">
        <f>IF(ISBLANK(Original!C1697),1,0)</f>
        <v>1</v>
      </c>
      <c r="B1697" s="2" t="str">
        <f>MID(Original!D1697,8,1)&amp;MID(Original!F1697,8,1)</f>
        <v>A</v>
      </c>
      <c r="C1697" s="17">
        <f t="shared" si="133"/>
        <v>1</v>
      </c>
      <c r="D1697" s="18">
        <f>Original!G1697+1</f>
        <v>8</v>
      </c>
      <c r="E1697" s="18">
        <f>Original!H1697+1</f>
        <v>9</v>
      </c>
      <c r="F1697" s="18">
        <f>10-Original!I1697+1</f>
        <v>9</v>
      </c>
      <c r="G1697" s="18">
        <f>Original!J1697+1</f>
        <v>1</v>
      </c>
      <c r="H1697" s="18">
        <f>Original!K1697+1</f>
        <v>1</v>
      </c>
      <c r="I1697" s="18">
        <f>10-Original!L1697+1</f>
        <v>3</v>
      </c>
      <c r="J1697" s="4">
        <f t="shared" si="130"/>
        <v>5.166666666666667</v>
      </c>
      <c r="K1697" s="18">
        <f>Original!M1697</f>
        <v>9</v>
      </c>
      <c r="L1697" s="20" t="str">
        <f>IF(RIGHT(Original!N1697,3)="â‚¬",LEFT(Original!N1697,(LEN(Original!N1697)-3)),Original!N1697)</f>
        <v>500</v>
      </c>
      <c r="M1697" s="21" t="str">
        <f t="shared" si="131"/>
        <v>500</v>
      </c>
      <c r="N1697" s="5" t="str">
        <f t="shared" si="132"/>
        <v>500</v>
      </c>
      <c r="O1697" s="5">
        <f t="shared" si="134"/>
        <v>500</v>
      </c>
      <c r="P1697" s="22" t="str">
        <f>IF(Original!O1697="mÃ¤nnlich","0",IF(Original!O1697="weiblich","1",""))</f>
        <v>1</v>
      </c>
      <c r="Q1697" s="22">
        <f>IFERROR(INDEX(Alter!$B$1:$B$7,MATCH(LEFT(Original!P1697,5),Alter!$A$1:$A$7,0)),"")</f>
        <v>2</v>
      </c>
      <c r="R1697" s="23">
        <f>IFERROR(INDEX(Abschluss!$B$1:$B$10,MATCH(Original!Q1697,Abschluss!$A$1:$A$10,0)),"")</f>
        <v>4</v>
      </c>
      <c r="S1697" s="23">
        <f>IFERROR(INDEX(Tätigkeit!$B$1:$B$10,MATCH(Original!R1697,Tätigkeit!$A$1:$A$10,0)),"")</f>
        <v>1</v>
      </c>
      <c r="T1697" s="23">
        <f>IFERROR(INDEX(Berufsfeld!$B$1:$B$16,MATCH(Original!S1697,Berufsfeld!$A$1:$A$16,0)),"")</f>
        <v>4</v>
      </c>
      <c r="U1697" s="23">
        <f>IFERROR(INDEX(Studium!$B$1:$B$11,MATCH(Original!T1697,Studium!$A$1:$A$11,0)),"")</f>
        <v>4</v>
      </c>
      <c r="V1697" s="24">
        <f>IFERROR(INDEX(Einkommen!$B$1:$B$17,MATCH(Original!U1697,Einkommen!$A$1:$A$17,0)),"")</f>
        <v>2</v>
      </c>
      <c r="W1697" s="24">
        <f>IF(Original!V1697="","",Original!V1697+1)</f>
        <v>2</v>
      </c>
      <c r="X1697" s="24">
        <f>IF(Original!W1697="","",Original!W1697+1)</f>
        <v>3</v>
      </c>
      <c r="Y1697" s="25">
        <f>IF(Original!X1697="ja",1,IF(Original!X1697="nein",0,""))</f>
        <v>1</v>
      </c>
      <c r="Z1697" s="25">
        <f>IF(Original!Y1697="ja",0,IF(Original!Y1697="nein",1,""))</f>
        <v>1</v>
      </c>
      <c r="AA1697" s="25">
        <f>IF(OR(Original!Z1697="Meine Meinung zu Amazon hat meine Entscheidung im ersten Teil des Fragebogens nicht beeinflusst.",neu!C1697=0),0,IF(AND(Original!Z1697="Ich habe mich wegen meiner Amazon-Vorbehalte im ersten Teil des Fragebogens fÃ¼r das Spenden entschieden.",neu!C1697=1),1,""))</f>
        <v>1</v>
      </c>
      <c r="AB1697" s="19"/>
    </row>
    <row r="1698" spans="1:28" x14ac:dyDescent="0.3">
      <c r="A1698" s="17">
        <f>IF(ISBLANK(Original!C1698),1,0)</f>
        <v>0</v>
      </c>
      <c r="B1698" s="2" t="str">
        <f>MID(Original!D1698,8,1)&amp;MID(Original!F1698,8,1)</f>
        <v>A</v>
      </c>
      <c r="C1698" s="17">
        <f t="shared" si="133"/>
        <v>1</v>
      </c>
      <c r="D1698" s="18">
        <f>Original!G1698+1</f>
        <v>8</v>
      </c>
      <c r="E1698" s="18">
        <f>Original!H1698+1</f>
        <v>11</v>
      </c>
      <c r="F1698" s="18">
        <f>10-Original!I1698+1</f>
        <v>3</v>
      </c>
      <c r="G1698" s="18">
        <f>Original!J1698+1</f>
        <v>6</v>
      </c>
      <c r="H1698" s="18">
        <f>Original!K1698+1</f>
        <v>6</v>
      </c>
      <c r="I1698" s="18">
        <f>10-Original!L1698+1</f>
        <v>5</v>
      </c>
      <c r="J1698" s="4">
        <f t="shared" si="130"/>
        <v>6.5</v>
      </c>
      <c r="K1698" s="18">
        <f>Original!M1698</f>
        <v>8</v>
      </c>
      <c r="L1698" s="20">
        <f>IF(RIGHT(Original!N1698,3)="â‚¬",LEFT(Original!N1698,(LEN(Original!N1698)-3)),Original!N1698)</f>
        <v>0</v>
      </c>
      <c r="M1698" s="21">
        <f t="shared" si="131"/>
        <v>0</v>
      </c>
      <c r="N1698" s="5">
        <f t="shared" si="132"/>
        <v>0</v>
      </c>
      <c r="O1698" s="5">
        <f t="shared" si="134"/>
        <v>0</v>
      </c>
      <c r="P1698" s="22" t="str">
        <f>IF(Original!O1698="mÃ¤nnlich","0",IF(Original!O1698="weiblich","1",""))</f>
        <v>1</v>
      </c>
      <c r="Q1698" s="22">
        <f>IFERROR(INDEX(Alter!$B$1:$B$7,MATCH(LEFT(Original!P1698,5),Alter!$A$1:$A$7,0)),"")</f>
        <v>2</v>
      </c>
      <c r="R1698" s="23">
        <f>IFERROR(INDEX(Abschluss!$B$1:$B$10,MATCH(Original!Q1698,Abschluss!$A$1:$A$10,0)),"")</f>
        <v>8</v>
      </c>
      <c r="S1698" s="23">
        <f>IFERROR(INDEX(Tätigkeit!$B$1:$B$10,MATCH(Original!R1698,Tätigkeit!$A$1:$A$10,0)),"")</f>
        <v>1</v>
      </c>
      <c r="T1698" s="23">
        <f>IFERROR(INDEX(Berufsfeld!$B$1:$B$16,MATCH(Original!S1698,Berufsfeld!$A$1:$A$16,0)),"")</f>
        <v>12</v>
      </c>
      <c r="U1698" s="23">
        <f>IFERROR(INDEX(Studium!$B$1:$B$11,MATCH(Original!T1698,Studium!$A$1:$A$11,0)),"")</f>
        <v>5</v>
      </c>
      <c r="V1698" s="24">
        <f>IFERROR(INDEX(Einkommen!$B$1:$B$17,MATCH(Original!U1698,Einkommen!$A$1:$A$17,0)),"")</f>
        <v>2</v>
      </c>
      <c r="W1698" s="24">
        <f>IF(Original!V1698="","",Original!V1698+1)</f>
        <v>2</v>
      </c>
      <c r="X1698" s="24">
        <f>IF(Original!W1698="","",Original!W1698+1)</f>
        <v>3</v>
      </c>
      <c r="Y1698" s="25">
        <f>IF(Original!X1698="ja",1,IF(Original!X1698="nein",0,""))</f>
        <v>1</v>
      </c>
      <c r="Z1698" s="25">
        <f>IF(Original!Y1698="ja",0,IF(Original!Y1698="nein",1,""))</f>
        <v>0</v>
      </c>
      <c r="AA1698" s="25">
        <f>IF(OR(Original!Z1698="Meine Meinung zu Amazon hat meine Entscheidung im ersten Teil des Fragebogens nicht beeinflusst.",neu!C1698=0),0,IF(AND(Original!Z1698="Ich habe mich wegen meiner Amazon-Vorbehalte im ersten Teil des Fragebogens fÃ¼r das Spenden entschieden.",neu!C1698=1),1,""))</f>
        <v>0</v>
      </c>
      <c r="AB1698" s="19"/>
    </row>
    <row r="1699" spans="1:28" x14ac:dyDescent="0.3">
      <c r="A1699" s="17">
        <f>IF(ISBLANK(Original!C1699),1,0)</f>
        <v>1</v>
      </c>
      <c r="B1699" s="2" t="str">
        <f>MID(Original!D1699,8,1)&amp;MID(Original!F1699,8,1)</f>
        <v>A</v>
      </c>
      <c r="C1699" s="17">
        <f t="shared" si="133"/>
        <v>1</v>
      </c>
      <c r="D1699" s="18">
        <f>Original!G1699+1</f>
        <v>9</v>
      </c>
      <c r="E1699" s="18">
        <f>Original!H1699+1</f>
        <v>9</v>
      </c>
      <c r="F1699" s="18">
        <f>10-Original!I1699+1</f>
        <v>5</v>
      </c>
      <c r="G1699" s="18">
        <f>Original!J1699+1</f>
        <v>9</v>
      </c>
      <c r="H1699" s="18">
        <f>Original!K1699+1</f>
        <v>5</v>
      </c>
      <c r="I1699" s="18">
        <f>10-Original!L1699+1</f>
        <v>5</v>
      </c>
      <c r="J1699" s="4">
        <f t="shared" si="130"/>
        <v>7</v>
      </c>
      <c r="K1699" s="18">
        <f>Original!M1699</f>
        <v>7</v>
      </c>
      <c r="L1699" s="20" t="str">
        <f>IF(RIGHT(Original!N1699,3)="â‚¬",LEFT(Original!N1699,(LEN(Original!N1699)-3)),Original!N1699)</f>
        <v>5</v>
      </c>
      <c r="M1699" s="21" t="str">
        <f t="shared" si="131"/>
        <v>5</v>
      </c>
      <c r="N1699" s="5" t="str">
        <f t="shared" si="132"/>
        <v>5</v>
      </c>
      <c r="O1699" s="5">
        <f t="shared" si="134"/>
        <v>5</v>
      </c>
      <c r="P1699" s="22" t="str">
        <f>IF(Original!O1699="mÃ¤nnlich","0",IF(Original!O1699="weiblich","1",""))</f>
        <v>0</v>
      </c>
      <c r="Q1699" s="22">
        <f>IFERROR(INDEX(Alter!$B$1:$B$7,MATCH(LEFT(Original!P1699,5),Alter!$A$1:$A$7,0)),"")</f>
        <v>2</v>
      </c>
      <c r="R1699" s="23">
        <f>IFERROR(INDEX(Abschluss!$B$1:$B$10,MATCH(Original!Q1699,Abschluss!$A$1:$A$10,0)),"")</f>
        <v>4</v>
      </c>
      <c r="S1699" s="23">
        <f>IFERROR(INDEX(Tätigkeit!$B$1:$B$10,MATCH(Original!R1699,Tätigkeit!$A$1:$A$10,0)),"")</f>
        <v>1</v>
      </c>
      <c r="T1699" s="23">
        <f>IFERROR(INDEX(Berufsfeld!$B$1:$B$16,MATCH(Original!S1699,Berufsfeld!$A$1:$A$16,0)),"")</f>
        <v>6</v>
      </c>
      <c r="U1699" s="23">
        <f>IFERROR(INDEX(Studium!$B$1:$B$11,MATCH(Original!T1699,Studium!$A$1:$A$11,0)),"")</f>
        <v>4</v>
      </c>
      <c r="V1699" s="24">
        <f>IFERROR(INDEX(Einkommen!$B$1:$B$17,MATCH(Original!U1699,Einkommen!$A$1:$A$17,0)),"")</f>
        <v>1</v>
      </c>
      <c r="W1699" s="24">
        <f>IF(Original!V1699="","",Original!V1699+1)</f>
        <v>4</v>
      </c>
      <c r="X1699" s="24">
        <f>IF(Original!W1699="","",Original!W1699+1)</f>
        <v>5</v>
      </c>
      <c r="Y1699" s="25">
        <f>IF(Original!X1699="ja",1,IF(Original!X1699="nein",0,""))</f>
        <v>1</v>
      </c>
      <c r="Z1699" s="25">
        <f>IF(Original!Y1699="ja",0,IF(Original!Y1699="nein",1,""))</f>
        <v>0</v>
      </c>
      <c r="AA1699" s="25">
        <f>IF(OR(Original!Z1699="Meine Meinung zu Amazon hat meine Entscheidung im ersten Teil des Fragebogens nicht beeinflusst.",neu!C1699=0),0,IF(AND(Original!Z1699="Ich habe mich wegen meiner Amazon-Vorbehalte im ersten Teil des Fragebogens fÃ¼r das Spenden entschieden.",neu!C1699=1),1,""))</f>
        <v>0</v>
      </c>
      <c r="AB1699" s="19"/>
    </row>
    <row r="1700" spans="1:28" x14ac:dyDescent="0.3">
      <c r="A1700" s="17">
        <f>IF(ISBLANK(Original!C1700),1,0)</f>
        <v>0</v>
      </c>
      <c r="B1700" s="2" t="str">
        <f>MID(Original!D1700,8,1)&amp;MID(Original!F1700,8,1)</f>
        <v>A</v>
      </c>
      <c r="C1700" s="17">
        <f t="shared" si="133"/>
        <v>1</v>
      </c>
      <c r="D1700" s="18">
        <f>Original!G1700+1</f>
        <v>4</v>
      </c>
      <c r="E1700" s="18">
        <f>Original!H1700+1</f>
        <v>3</v>
      </c>
      <c r="F1700" s="18">
        <f>10-Original!I1700+1</f>
        <v>3</v>
      </c>
      <c r="G1700" s="18">
        <f>Original!J1700+1</f>
        <v>4</v>
      </c>
      <c r="H1700" s="18">
        <f>Original!K1700+1</f>
        <v>2</v>
      </c>
      <c r="I1700" s="18">
        <f>10-Original!L1700+1</f>
        <v>3</v>
      </c>
      <c r="J1700" s="4">
        <f t="shared" si="130"/>
        <v>3.1666666666666665</v>
      </c>
      <c r="K1700" s="18">
        <f>Original!M1700</f>
        <v>8</v>
      </c>
      <c r="L1700" s="20">
        <f>IF(RIGHT(Original!N1700,3)="â‚¬",LEFT(Original!N1700,(LEN(Original!N1700)-3)),Original!N1700)</f>
        <v>100</v>
      </c>
      <c r="M1700" s="21">
        <f t="shared" si="131"/>
        <v>100</v>
      </c>
      <c r="N1700" s="5">
        <f t="shared" si="132"/>
        <v>100</v>
      </c>
      <c r="O1700" s="5">
        <f t="shared" si="134"/>
        <v>100</v>
      </c>
      <c r="P1700" s="22" t="str">
        <f>IF(Original!O1700="mÃ¤nnlich","0",IF(Original!O1700="weiblich","1",""))</f>
        <v>1</v>
      </c>
      <c r="Q1700" s="22">
        <f>IFERROR(INDEX(Alter!$B$1:$B$7,MATCH(LEFT(Original!P1700,5),Alter!$A$1:$A$7,0)),"")</f>
        <v>2</v>
      </c>
      <c r="R1700" s="23">
        <f>IFERROR(INDEX(Abschluss!$B$1:$B$10,MATCH(Original!Q1700,Abschluss!$A$1:$A$10,0)),"")</f>
        <v>4</v>
      </c>
      <c r="S1700" s="23">
        <f>IFERROR(INDEX(Tätigkeit!$B$1:$B$10,MATCH(Original!R1700,Tätigkeit!$A$1:$A$10,0)),"")</f>
        <v>1</v>
      </c>
      <c r="T1700" s="23" t="str">
        <f>IFERROR(INDEX(Berufsfeld!$B$1:$B$16,MATCH(Original!S1700,Berufsfeld!$A$1:$A$16,0)),"")</f>
        <v/>
      </c>
      <c r="U1700" s="23">
        <f>IFERROR(INDEX(Studium!$B$1:$B$11,MATCH(Original!T1700,Studium!$A$1:$A$11,0)),"")</f>
        <v>7</v>
      </c>
      <c r="V1700" s="24">
        <f>IFERROR(INDEX(Einkommen!$B$1:$B$17,MATCH(Original!U1700,Einkommen!$A$1:$A$17,0)),"")</f>
        <v>2</v>
      </c>
      <c r="W1700" s="24">
        <f>IF(Original!V1700="","",Original!V1700+1)</f>
        <v>3</v>
      </c>
      <c r="X1700" s="24">
        <f>IF(Original!W1700="","",Original!W1700+1)</f>
        <v>3</v>
      </c>
      <c r="Y1700" s="25">
        <f>IF(Original!X1700="ja",1,IF(Original!X1700="nein",0,""))</f>
        <v>1</v>
      </c>
      <c r="Z1700" s="25">
        <f>IF(Original!Y1700="ja",0,IF(Original!Y1700="nein",1,""))</f>
        <v>1</v>
      </c>
      <c r="AA1700" s="25">
        <f>IF(OR(Original!Z1700="Meine Meinung zu Amazon hat meine Entscheidung im ersten Teil des Fragebogens nicht beeinflusst.",neu!C1700=0),0,IF(AND(Original!Z1700="Ich habe mich wegen meiner Amazon-Vorbehalte im ersten Teil des Fragebogens fÃ¼r das Spenden entschieden.",neu!C1700=1),1,""))</f>
        <v>0</v>
      </c>
      <c r="AB1700" s="19"/>
    </row>
    <row r="1701" spans="1:28" x14ac:dyDescent="0.3">
      <c r="A1701" s="17">
        <f>IF(ISBLANK(Original!C1701),1,0)</f>
        <v>0</v>
      </c>
      <c r="B1701" s="2" t="str">
        <f>MID(Original!D1701,8,1)&amp;MID(Original!F1701,8,1)</f>
        <v>A</v>
      </c>
      <c r="C1701" s="17">
        <f t="shared" si="133"/>
        <v>1</v>
      </c>
      <c r="D1701" s="18">
        <f>Original!G1701+1</f>
        <v>7</v>
      </c>
      <c r="E1701" s="18">
        <f>Original!H1701+1</f>
        <v>2</v>
      </c>
      <c r="F1701" s="18">
        <f>10-Original!I1701+1</f>
        <v>7</v>
      </c>
      <c r="G1701" s="18">
        <f>Original!J1701+1</f>
        <v>5</v>
      </c>
      <c r="H1701" s="18">
        <f>Original!K1701+1</f>
        <v>2</v>
      </c>
      <c r="I1701" s="18">
        <f>10-Original!L1701+1</f>
        <v>4</v>
      </c>
      <c r="J1701" s="4">
        <f t="shared" si="130"/>
        <v>4.5</v>
      </c>
      <c r="K1701" s="18">
        <f>Original!M1701</f>
        <v>7</v>
      </c>
      <c r="L1701" s="20">
        <f>IF(RIGHT(Original!N1701,3)="â‚¬",LEFT(Original!N1701,(LEN(Original!N1701)-3)),Original!N1701)</f>
        <v>30</v>
      </c>
      <c r="M1701" s="21">
        <f t="shared" si="131"/>
        <v>30</v>
      </c>
      <c r="N1701" s="5">
        <f t="shared" si="132"/>
        <v>30</v>
      </c>
      <c r="O1701" s="5">
        <f t="shared" si="134"/>
        <v>30</v>
      </c>
      <c r="P1701" s="22" t="str">
        <f>IF(Original!O1701="mÃ¤nnlich","0",IF(Original!O1701="weiblich","1",""))</f>
        <v>1</v>
      </c>
      <c r="Q1701" s="22">
        <f>IFERROR(INDEX(Alter!$B$1:$B$7,MATCH(LEFT(Original!P1701,5),Alter!$A$1:$A$7,0)),"")</f>
        <v>3</v>
      </c>
      <c r="R1701" s="23">
        <f>IFERROR(INDEX(Abschluss!$B$1:$B$10,MATCH(Original!Q1701,Abschluss!$A$1:$A$10,0)),"")</f>
        <v>8</v>
      </c>
      <c r="S1701" s="23">
        <f>IFERROR(INDEX(Tätigkeit!$B$1:$B$10,MATCH(Original!R1701,Tätigkeit!$A$1:$A$10,0)),"")</f>
        <v>1</v>
      </c>
      <c r="T1701" s="23">
        <f>IFERROR(INDEX(Berufsfeld!$B$1:$B$16,MATCH(Original!S1701,Berufsfeld!$A$1:$A$16,0)),"")</f>
        <v>3</v>
      </c>
      <c r="U1701" s="23">
        <f>IFERROR(INDEX(Studium!$B$1:$B$11,MATCH(Original!T1701,Studium!$A$1:$A$11,0)),"")</f>
        <v>7</v>
      </c>
      <c r="V1701" s="24">
        <f>IFERROR(INDEX(Einkommen!$B$1:$B$17,MATCH(Original!U1701,Einkommen!$A$1:$A$17,0)),"")</f>
        <v>2</v>
      </c>
      <c r="W1701" s="24">
        <f>IF(Original!V1701="","",Original!V1701+1)</f>
        <v>3</v>
      </c>
      <c r="X1701" s="24">
        <f>IF(Original!W1701="","",Original!W1701+1)</f>
        <v>4</v>
      </c>
      <c r="Y1701" s="25">
        <f>IF(Original!X1701="ja",1,IF(Original!X1701="nein",0,""))</f>
        <v>1</v>
      </c>
      <c r="Z1701" s="25">
        <f>IF(Original!Y1701="ja",0,IF(Original!Y1701="nein",1,""))</f>
        <v>0</v>
      </c>
      <c r="AA1701" s="25">
        <f>IF(OR(Original!Z1701="Meine Meinung zu Amazon hat meine Entscheidung im ersten Teil des Fragebogens nicht beeinflusst.",neu!C1701=0),0,IF(AND(Original!Z1701="Ich habe mich wegen meiner Amazon-Vorbehalte im ersten Teil des Fragebogens fÃ¼r das Spenden entschieden.",neu!C1701=1),1,""))</f>
        <v>0</v>
      </c>
      <c r="AB1701" s="19"/>
    </row>
    <row r="1702" spans="1:28" x14ac:dyDescent="0.3">
      <c r="A1702" s="17">
        <f>IF(ISBLANK(Original!C1702),1,0)</f>
        <v>0</v>
      </c>
      <c r="B1702" s="2" t="str">
        <f>MID(Original!D1702,8,1)&amp;MID(Original!F1702,8,1)</f>
        <v>B</v>
      </c>
      <c r="C1702" s="17">
        <f t="shared" si="133"/>
        <v>0</v>
      </c>
      <c r="D1702" s="18">
        <f>Original!G1702+1</f>
        <v>6</v>
      </c>
      <c r="E1702" s="18">
        <f>Original!H1702+1</f>
        <v>6</v>
      </c>
      <c r="F1702" s="18">
        <f>10-Original!I1702+1</f>
        <v>2</v>
      </c>
      <c r="G1702" s="18">
        <f>Original!J1702+1</f>
        <v>7</v>
      </c>
      <c r="H1702" s="18">
        <f>Original!K1702+1</f>
        <v>1</v>
      </c>
      <c r="I1702" s="18">
        <f>10-Original!L1702+1</f>
        <v>5</v>
      </c>
      <c r="J1702" s="4">
        <f t="shared" si="130"/>
        <v>4.5</v>
      </c>
      <c r="K1702" s="18">
        <f>Original!M1702</f>
        <v>7</v>
      </c>
      <c r="L1702" s="20">
        <f>IF(RIGHT(Original!N1702,3)="â‚¬",LEFT(Original!N1702,(LEN(Original!N1702)-3)),Original!N1702)</f>
        <v>25</v>
      </c>
      <c r="M1702" s="21">
        <f t="shared" si="131"/>
        <v>25</v>
      </c>
      <c r="N1702" s="5">
        <f t="shared" si="132"/>
        <v>25</v>
      </c>
      <c r="O1702" s="5">
        <f t="shared" si="134"/>
        <v>25</v>
      </c>
      <c r="P1702" s="22" t="str">
        <f>IF(Original!O1702="mÃ¤nnlich","0",IF(Original!O1702="weiblich","1",""))</f>
        <v>0</v>
      </c>
      <c r="Q1702" s="22">
        <f>IFERROR(INDEX(Alter!$B$1:$B$7,MATCH(LEFT(Original!P1702,5),Alter!$A$1:$A$7,0)),"")</f>
        <v>3</v>
      </c>
      <c r="R1702" s="23">
        <f>IFERROR(INDEX(Abschluss!$B$1:$B$10,MATCH(Original!Q1702,Abschluss!$A$1:$A$10,0)),"")</f>
        <v>8</v>
      </c>
      <c r="S1702" s="23">
        <f>IFERROR(INDEX(Tätigkeit!$B$1:$B$10,MATCH(Original!R1702,Tätigkeit!$A$1:$A$10,0)),"")</f>
        <v>1</v>
      </c>
      <c r="T1702" s="23">
        <f>IFERROR(INDEX(Berufsfeld!$B$1:$B$16,MATCH(Original!S1702,Berufsfeld!$A$1:$A$16,0)),"")</f>
        <v>1</v>
      </c>
      <c r="U1702" s="23">
        <f>IFERROR(INDEX(Studium!$B$1:$B$11,MATCH(Original!T1702,Studium!$A$1:$A$11,0)),"")</f>
        <v>7</v>
      </c>
      <c r="V1702" s="24">
        <f>IFERROR(INDEX(Einkommen!$B$1:$B$17,MATCH(Original!U1702,Einkommen!$A$1:$A$17,0)),"")</f>
        <v>2</v>
      </c>
      <c r="W1702" s="24">
        <f>IF(Original!V1702="","",Original!V1702+1)</f>
        <v>3</v>
      </c>
      <c r="X1702" s="24">
        <f>IF(Original!W1702="","",Original!W1702+1)</f>
        <v>3</v>
      </c>
      <c r="Y1702" s="25">
        <f>IF(Original!X1702="ja",1,IF(Original!X1702="nein",0,""))</f>
        <v>1</v>
      </c>
      <c r="Z1702" s="25">
        <f>IF(Original!Y1702="ja",0,IF(Original!Y1702="nein",1,""))</f>
        <v>0</v>
      </c>
      <c r="AA1702" s="25">
        <f>IF(OR(Original!Z1702="Meine Meinung zu Amazon hat meine Entscheidung im ersten Teil des Fragebogens nicht beeinflusst.",neu!C1702=0),0,IF(AND(Original!Z1702="Ich habe mich wegen meiner Amazon-Vorbehalte im ersten Teil des Fragebogens fÃ¼r das Spenden entschieden.",neu!C1702=1),1,""))</f>
        <v>0</v>
      </c>
      <c r="AB1702" s="19"/>
    </row>
    <row r="1703" spans="1:28" x14ac:dyDescent="0.3">
      <c r="A1703" s="17">
        <f>IF(ISBLANK(Original!C1703),1,0)</f>
        <v>0</v>
      </c>
      <c r="B1703" s="2" t="str">
        <f>MID(Original!D1703,8,1)&amp;MID(Original!F1703,8,1)</f>
        <v>A</v>
      </c>
      <c r="C1703" s="17">
        <f t="shared" si="133"/>
        <v>1</v>
      </c>
      <c r="D1703" s="18">
        <f>Original!G1703+1</f>
        <v>8</v>
      </c>
      <c r="E1703" s="18">
        <f>Original!H1703+1</f>
        <v>9</v>
      </c>
      <c r="F1703" s="18">
        <f>10-Original!I1703+1</f>
        <v>3</v>
      </c>
      <c r="G1703" s="18">
        <f>Original!J1703+1</f>
        <v>7</v>
      </c>
      <c r="H1703" s="18">
        <f>Original!K1703+1</f>
        <v>5</v>
      </c>
      <c r="I1703" s="18">
        <f>10-Original!L1703+1</f>
        <v>3</v>
      </c>
      <c r="J1703" s="4">
        <f t="shared" si="130"/>
        <v>5.833333333333333</v>
      </c>
      <c r="K1703" s="18">
        <f>Original!M1703</f>
        <v>10</v>
      </c>
      <c r="L1703" s="20">
        <f>IF(RIGHT(Original!N1703,3)="â‚¬",LEFT(Original!N1703,(LEN(Original!N1703)-3)),Original!N1703)</f>
        <v>200</v>
      </c>
      <c r="M1703" s="21">
        <f t="shared" si="131"/>
        <v>200</v>
      </c>
      <c r="N1703" s="5">
        <f t="shared" si="132"/>
        <v>200</v>
      </c>
      <c r="O1703" s="5">
        <f t="shared" si="134"/>
        <v>200</v>
      </c>
      <c r="P1703" s="22" t="str">
        <f>IF(Original!O1703="mÃ¤nnlich","0",IF(Original!O1703="weiblich","1",""))</f>
        <v>1</v>
      </c>
      <c r="Q1703" s="22">
        <f>IFERROR(INDEX(Alter!$B$1:$B$7,MATCH(LEFT(Original!P1703,5),Alter!$A$1:$A$7,0)),"")</f>
        <v>2</v>
      </c>
      <c r="R1703" s="23">
        <f>IFERROR(INDEX(Abschluss!$B$1:$B$10,MATCH(Original!Q1703,Abschluss!$A$1:$A$10,0)),"")</f>
        <v>7</v>
      </c>
      <c r="S1703" s="23">
        <f>IFERROR(INDEX(Tätigkeit!$B$1:$B$10,MATCH(Original!R1703,Tätigkeit!$A$1:$A$10,0)),"")</f>
        <v>1</v>
      </c>
      <c r="T1703" s="23">
        <f>IFERROR(INDEX(Berufsfeld!$B$1:$B$16,MATCH(Original!S1703,Berufsfeld!$A$1:$A$16,0)),"")</f>
        <v>1</v>
      </c>
      <c r="U1703" s="23">
        <f>IFERROR(INDEX(Studium!$B$1:$B$11,MATCH(Original!T1703,Studium!$A$1:$A$11,0)),"")</f>
        <v>2</v>
      </c>
      <c r="V1703" s="24">
        <f>IFERROR(INDEX(Einkommen!$B$1:$B$17,MATCH(Original!U1703,Einkommen!$A$1:$A$17,0)),"")</f>
        <v>2</v>
      </c>
      <c r="W1703" s="24">
        <f>IF(Original!V1703="","",Original!V1703+1)</f>
        <v>7</v>
      </c>
      <c r="X1703" s="24">
        <f>IF(Original!W1703="","",Original!W1703+1)</f>
        <v>4</v>
      </c>
      <c r="Y1703" s="25">
        <f>IF(Original!X1703="ja",1,IF(Original!X1703="nein",0,""))</f>
        <v>1</v>
      </c>
      <c r="Z1703" s="25">
        <f>IF(Original!Y1703="ja",0,IF(Original!Y1703="nein",1,""))</f>
        <v>0</v>
      </c>
      <c r="AA1703" s="25">
        <f>IF(OR(Original!Z1703="Meine Meinung zu Amazon hat meine Entscheidung im ersten Teil des Fragebogens nicht beeinflusst.",neu!C1703=0),0,IF(AND(Original!Z1703="Ich habe mich wegen meiner Amazon-Vorbehalte im ersten Teil des Fragebogens fÃ¼r das Spenden entschieden.",neu!C1703=1),1,""))</f>
        <v>0</v>
      </c>
      <c r="AB1703" s="19"/>
    </row>
    <row r="1704" spans="1:28" x14ac:dyDescent="0.3">
      <c r="A1704" s="17">
        <f>IF(ISBLANK(Original!C1704),1,0)</f>
        <v>0</v>
      </c>
      <c r="B1704" s="2" t="str">
        <f>MID(Original!D1704,8,1)&amp;MID(Original!F1704,8,1)</f>
        <v>A</v>
      </c>
      <c r="C1704" s="17">
        <f t="shared" si="133"/>
        <v>1</v>
      </c>
      <c r="D1704" s="18">
        <f>Original!G1704+1</f>
        <v>6</v>
      </c>
      <c r="E1704" s="18">
        <f>Original!H1704+1</f>
        <v>9</v>
      </c>
      <c r="F1704" s="18">
        <f>10-Original!I1704+1</f>
        <v>4</v>
      </c>
      <c r="G1704" s="18">
        <f>Original!J1704+1</f>
        <v>6</v>
      </c>
      <c r="H1704" s="18">
        <f>Original!K1704+1</f>
        <v>8</v>
      </c>
      <c r="I1704" s="18">
        <f>10-Original!L1704+1</f>
        <v>6</v>
      </c>
      <c r="J1704" s="4">
        <f t="shared" si="130"/>
        <v>6.5</v>
      </c>
      <c r="K1704" s="18">
        <f>Original!M1704</f>
        <v>10</v>
      </c>
      <c r="L1704" s="20">
        <f>IF(RIGHT(Original!N1704,3)="â‚¬",LEFT(Original!N1704,(LEN(Original!N1704)-3)),Original!N1704)</f>
        <v>50</v>
      </c>
      <c r="M1704" s="21">
        <f t="shared" si="131"/>
        <v>50</v>
      </c>
      <c r="N1704" s="5">
        <f t="shared" si="132"/>
        <v>50</v>
      </c>
      <c r="O1704" s="5">
        <f t="shared" si="134"/>
        <v>50</v>
      </c>
      <c r="P1704" s="22" t="str">
        <f>IF(Original!O1704="mÃ¤nnlich","0",IF(Original!O1704="weiblich","1",""))</f>
        <v>1</v>
      </c>
      <c r="Q1704" s="22">
        <f>IFERROR(INDEX(Alter!$B$1:$B$7,MATCH(LEFT(Original!P1704,5),Alter!$A$1:$A$7,0)),"")</f>
        <v>2</v>
      </c>
      <c r="R1704" s="23">
        <f>IFERROR(INDEX(Abschluss!$B$1:$B$10,MATCH(Original!Q1704,Abschluss!$A$1:$A$10,0)),"")</f>
        <v>4</v>
      </c>
      <c r="S1704" s="23">
        <f>IFERROR(INDEX(Tätigkeit!$B$1:$B$10,MATCH(Original!R1704,Tätigkeit!$A$1:$A$10,0)),"")</f>
        <v>1</v>
      </c>
      <c r="T1704" s="23">
        <f>IFERROR(INDEX(Berufsfeld!$B$1:$B$16,MATCH(Original!S1704,Berufsfeld!$A$1:$A$16,0)),"")</f>
        <v>2</v>
      </c>
      <c r="U1704" s="23">
        <f>IFERROR(INDEX(Studium!$B$1:$B$11,MATCH(Original!T1704,Studium!$A$1:$A$11,0)),"")</f>
        <v>9</v>
      </c>
      <c r="V1704" s="24">
        <f>IFERROR(INDEX(Einkommen!$B$1:$B$17,MATCH(Original!U1704,Einkommen!$A$1:$A$17,0)),"")</f>
        <v>1</v>
      </c>
      <c r="W1704" s="24">
        <f>IF(Original!V1704="","",Original!V1704+1)</f>
        <v>4</v>
      </c>
      <c r="X1704" s="24">
        <f>IF(Original!W1704="","",Original!W1704+1)</f>
        <v>2</v>
      </c>
      <c r="Y1704" s="25">
        <f>IF(Original!X1704="ja",1,IF(Original!X1704="nein",0,""))</f>
        <v>1</v>
      </c>
      <c r="Z1704" s="25">
        <f>IF(Original!Y1704="ja",0,IF(Original!Y1704="nein",1,""))</f>
        <v>0</v>
      </c>
      <c r="AA1704" s="25">
        <f>IF(OR(Original!Z1704="Meine Meinung zu Amazon hat meine Entscheidung im ersten Teil des Fragebogens nicht beeinflusst.",neu!C1704=0),0,IF(AND(Original!Z1704="Ich habe mich wegen meiner Amazon-Vorbehalte im ersten Teil des Fragebogens fÃ¼r das Spenden entschieden.",neu!C1704=1),1,""))</f>
        <v>0</v>
      </c>
      <c r="AB1704" s="19"/>
    </row>
    <row r="1705" spans="1:28" x14ac:dyDescent="0.3">
      <c r="A1705" s="17">
        <f>IF(ISBLANK(Original!C1705),1,0)</f>
        <v>0</v>
      </c>
      <c r="B1705" s="2" t="str">
        <f>MID(Original!D1705,8,1)&amp;MID(Original!F1705,8,1)</f>
        <v>A</v>
      </c>
      <c r="C1705" s="17">
        <f t="shared" si="133"/>
        <v>1</v>
      </c>
      <c r="D1705" s="18">
        <f>Original!G1705+1</f>
        <v>4</v>
      </c>
      <c r="E1705" s="18">
        <f>Original!H1705+1</f>
        <v>3</v>
      </c>
      <c r="F1705" s="18">
        <f>10-Original!I1705+1</f>
        <v>3</v>
      </c>
      <c r="G1705" s="18">
        <f>Original!J1705+1</f>
        <v>5</v>
      </c>
      <c r="H1705" s="18">
        <f>Original!K1705+1</f>
        <v>2</v>
      </c>
      <c r="I1705" s="18">
        <f>10-Original!L1705+1</f>
        <v>1</v>
      </c>
      <c r="J1705" s="4">
        <f t="shared" si="130"/>
        <v>3</v>
      </c>
      <c r="K1705" s="18">
        <f>Original!M1705</f>
        <v>10</v>
      </c>
      <c r="L1705" s="20">
        <f>IF(RIGHT(Original!N1705,3)="â‚¬",LEFT(Original!N1705,(LEN(Original!N1705)-3)),Original!N1705)</f>
        <v>75</v>
      </c>
      <c r="M1705" s="21">
        <f t="shared" si="131"/>
        <v>75</v>
      </c>
      <c r="N1705" s="5">
        <f t="shared" si="132"/>
        <v>75</v>
      </c>
      <c r="O1705" s="5">
        <f t="shared" si="134"/>
        <v>75</v>
      </c>
      <c r="P1705" s="22" t="str">
        <f>IF(Original!O1705="mÃ¤nnlich","0",IF(Original!O1705="weiblich","1",""))</f>
        <v>1</v>
      </c>
      <c r="Q1705" s="22">
        <f>IFERROR(INDEX(Alter!$B$1:$B$7,MATCH(LEFT(Original!P1705,5),Alter!$A$1:$A$7,0)),"")</f>
        <v>3</v>
      </c>
      <c r="R1705" s="23">
        <f>IFERROR(INDEX(Abschluss!$B$1:$B$10,MATCH(Original!Q1705,Abschluss!$A$1:$A$10,0)),"")</f>
        <v>4</v>
      </c>
      <c r="S1705" s="23">
        <f>IFERROR(INDEX(Tätigkeit!$B$1:$B$10,MATCH(Original!R1705,Tätigkeit!$A$1:$A$10,0)),"")</f>
        <v>1</v>
      </c>
      <c r="T1705" s="23">
        <f>IFERROR(INDEX(Berufsfeld!$B$1:$B$16,MATCH(Original!S1705,Berufsfeld!$A$1:$A$16,0)),"")</f>
        <v>3</v>
      </c>
      <c r="U1705" s="23">
        <f>IFERROR(INDEX(Studium!$B$1:$B$11,MATCH(Original!T1705,Studium!$A$1:$A$11,0)),"")</f>
        <v>7</v>
      </c>
      <c r="V1705" s="24">
        <f>IFERROR(INDEX(Einkommen!$B$1:$B$17,MATCH(Original!U1705,Einkommen!$A$1:$A$17,0)),"")</f>
        <v>7</v>
      </c>
      <c r="W1705" s="24">
        <f>IF(Original!V1705="","",Original!V1705+1)</f>
        <v>1</v>
      </c>
      <c r="X1705" s="24">
        <f>IF(Original!W1705="","",Original!W1705+1)</f>
        <v>4</v>
      </c>
      <c r="Y1705" s="25">
        <f>IF(Original!X1705="ja",1,IF(Original!X1705="nein",0,""))</f>
        <v>1</v>
      </c>
      <c r="Z1705" s="25">
        <f>IF(Original!Y1705="ja",0,IF(Original!Y1705="nein",1,""))</f>
        <v>0</v>
      </c>
      <c r="AA1705" s="25">
        <f>IF(OR(Original!Z1705="Meine Meinung zu Amazon hat meine Entscheidung im ersten Teil des Fragebogens nicht beeinflusst.",neu!C1705=0),0,IF(AND(Original!Z1705="Ich habe mich wegen meiner Amazon-Vorbehalte im ersten Teil des Fragebogens fÃ¼r das Spenden entschieden.",neu!C1705=1),1,""))</f>
        <v>0</v>
      </c>
      <c r="AB1705" s="19"/>
    </row>
    <row r="1706" spans="1:28" x14ac:dyDescent="0.3">
      <c r="A1706" s="17">
        <f>IF(ISBLANK(Original!C1706),1,0)</f>
        <v>0</v>
      </c>
      <c r="B1706" s="2" t="str">
        <f>MID(Original!D1706,8,1)&amp;MID(Original!F1706,8,1)</f>
        <v>A</v>
      </c>
      <c r="C1706" s="17">
        <f t="shared" si="133"/>
        <v>1</v>
      </c>
      <c r="D1706" s="18">
        <f>Original!G1706+1</f>
        <v>4</v>
      </c>
      <c r="E1706" s="18">
        <f>Original!H1706+1</f>
        <v>4</v>
      </c>
      <c r="F1706" s="18">
        <f>10-Original!I1706+1</f>
        <v>6</v>
      </c>
      <c r="G1706" s="18">
        <f>Original!J1706+1</f>
        <v>2</v>
      </c>
      <c r="H1706" s="18">
        <f>Original!K1706+1</f>
        <v>2</v>
      </c>
      <c r="I1706" s="18">
        <f>10-Original!L1706+1</f>
        <v>8</v>
      </c>
      <c r="J1706" s="4">
        <f t="shared" si="130"/>
        <v>4.333333333333333</v>
      </c>
      <c r="K1706" s="18">
        <f>Original!M1706</f>
        <v>8</v>
      </c>
      <c r="L1706" s="20" t="str">
        <f>IF(RIGHT(Original!N1706,3)="â‚¬",LEFT(Original!N1706,(LEN(Original!N1706)-3)),Original!N1706)</f>
        <v>50</v>
      </c>
      <c r="M1706" s="21" t="str">
        <f t="shared" si="131"/>
        <v>50</v>
      </c>
      <c r="N1706" s="5" t="str">
        <f t="shared" si="132"/>
        <v>50</v>
      </c>
      <c r="O1706" s="5">
        <f t="shared" si="134"/>
        <v>50</v>
      </c>
      <c r="P1706" s="22" t="str">
        <f>IF(Original!O1706="mÃ¤nnlich","0",IF(Original!O1706="weiblich","1",""))</f>
        <v>1</v>
      </c>
      <c r="Q1706" s="22">
        <f>IFERROR(INDEX(Alter!$B$1:$B$7,MATCH(LEFT(Original!P1706,5),Alter!$A$1:$A$7,0)),"")</f>
        <v>2</v>
      </c>
      <c r="R1706" s="23">
        <f>IFERROR(INDEX(Abschluss!$B$1:$B$10,MATCH(Original!Q1706,Abschluss!$A$1:$A$10,0)),"")</f>
        <v>7</v>
      </c>
      <c r="S1706" s="23">
        <f>IFERROR(INDEX(Tätigkeit!$B$1:$B$10,MATCH(Original!R1706,Tätigkeit!$A$1:$A$10,0)),"")</f>
        <v>1</v>
      </c>
      <c r="T1706" s="23">
        <f>IFERROR(INDEX(Berufsfeld!$B$1:$B$16,MATCH(Original!S1706,Berufsfeld!$A$1:$A$16,0)),"")</f>
        <v>1</v>
      </c>
      <c r="U1706" s="23">
        <f>IFERROR(INDEX(Studium!$B$1:$B$11,MATCH(Original!T1706,Studium!$A$1:$A$11,0)),"")</f>
        <v>7</v>
      </c>
      <c r="V1706" s="24">
        <f>IFERROR(INDEX(Einkommen!$B$1:$B$17,MATCH(Original!U1706,Einkommen!$A$1:$A$17,0)),"")</f>
        <v>2</v>
      </c>
      <c r="W1706" s="24">
        <f>IF(Original!V1706="","",Original!V1706+1)</f>
        <v>3</v>
      </c>
      <c r="X1706" s="24">
        <f>IF(Original!W1706="","",Original!W1706+1)</f>
        <v>3</v>
      </c>
      <c r="Y1706" s="25">
        <f>IF(Original!X1706="ja",1,IF(Original!X1706="nein",0,""))</f>
        <v>1</v>
      </c>
      <c r="Z1706" s="25">
        <f>IF(Original!Y1706="ja",0,IF(Original!Y1706="nein",1,""))</f>
        <v>0</v>
      </c>
      <c r="AA1706" s="25">
        <f>IF(OR(Original!Z1706="Meine Meinung zu Amazon hat meine Entscheidung im ersten Teil des Fragebogens nicht beeinflusst.",neu!C1706=0),0,IF(AND(Original!Z1706="Ich habe mich wegen meiner Amazon-Vorbehalte im ersten Teil des Fragebogens fÃ¼r das Spenden entschieden.",neu!C1706=1),1,""))</f>
        <v>0</v>
      </c>
      <c r="AB1706" s="19"/>
    </row>
    <row r="1707" spans="1:28" x14ac:dyDescent="0.3">
      <c r="A1707" s="17">
        <f>IF(ISBLANK(Original!C1707),1,0)</f>
        <v>1</v>
      </c>
      <c r="B1707" s="2" t="str">
        <f>MID(Original!D1707,8,1)&amp;MID(Original!F1707,8,1)</f>
        <v>B</v>
      </c>
      <c r="C1707" s="17">
        <f t="shared" si="133"/>
        <v>0</v>
      </c>
      <c r="D1707" s="18">
        <f>Original!G1707+1</f>
        <v>9</v>
      </c>
      <c r="E1707" s="18">
        <f>Original!H1707+1</f>
        <v>9</v>
      </c>
      <c r="F1707" s="18">
        <f>10-Original!I1707+1</f>
        <v>5</v>
      </c>
      <c r="G1707" s="18">
        <f>Original!J1707+1</f>
        <v>9</v>
      </c>
      <c r="H1707" s="18">
        <f>Original!K1707+1</f>
        <v>1</v>
      </c>
      <c r="I1707" s="18">
        <f>10-Original!L1707+1</f>
        <v>6</v>
      </c>
      <c r="J1707" s="4">
        <f t="shared" si="130"/>
        <v>6.5</v>
      </c>
      <c r="K1707" s="18">
        <f>Original!M1707</f>
        <v>5</v>
      </c>
      <c r="L1707" s="20" t="str">
        <f>IF(RIGHT(Original!N1707,3)="â‚¬",LEFT(Original!N1707,(LEN(Original!N1707)-3)),Original!N1707)</f>
        <v>0</v>
      </c>
      <c r="M1707" s="21" t="str">
        <f t="shared" si="131"/>
        <v>0</v>
      </c>
      <c r="N1707" s="5" t="str">
        <f t="shared" si="132"/>
        <v>0</v>
      </c>
      <c r="O1707" s="5">
        <f t="shared" si="134"/>
        <v>0</v>
      </c>
      <c r="P1707" s="22" t="str">
        <f>IF(Original!O1707="mÃ¤nnlich","0",IF(Original!O1707="weiblich","1",""))</f>
        <v>0</v>
      </c>
      <c r="Q1707" s="22">
        <f>IFERROR(INDEX(Alter!$B$1:$B$7,MATCH(LEFT(Original!P1707,5),Alter!$A$1:$A$7,0)),"")</f>
        <v>2</v>
      </c>
      <c r="R1707" s="23">
        <f>IFERROR(INDEX(Abschluss!$B$1:$B$10,MATCH(Original!Q1707,Abschluss!$A$1:$A$10,0)),"")</f>
        <v>4</v>
      </c>
      <c r="S1707" s="23">
        <f>IFERROR(INDEX(Tätigkeit!$B$1:$B$10,MATCH(Original!R1707,Tätigkeit!$A$1:$A$10,0)),"")</f>
        <v>7</v>
      </c>
      <c r="T1707" s="23">
        <f>IFERROR(INDEX(Berufsfeld!$B$1:$B$16,MATCH(Original!S1707,Berufsfeld!$A$1:$A$16,0)),"")</f>
        <v>6</v>
      </c>
      <c r="U1707" s="23">
        <f>IFERROR(INDEX(Studium!$B$1:$B$11,MATCH(Original!T1707,Studium!$A$1:$A$11,0)),"")</f>
        <v>2</v>
      </c>
      <c r="V1707" s="24">
        <f>IFERROR(INDEX(Einkommen!$B$1:$B$17,MATCH(Original!U1707,Einkommen!$A$1:$A$17,0)),"")</f>
        <v>1</v>
      </c>
      <c r="W1707" s="24">
        <f>IF(Original!V1707="","",Original!V1707+1)</f>
        <v>2</v>
      </c>
      <c r="X1707" s="24">
        <f>IF(Original!W1707="","",Original!W1707+1)</f>
        <v>4</v>
      </c>
      <c r="Y1707" s="25">
        <f>IF(Original!X1707="ja",1,IF(Original!X1707="nein",0,""))</f>
        <v>1</v>
      </c>
      <c r="Z1707" s="25">
        <f>IF(Original!Y1707="ja",0,IF(Original!Y1707="nein",1,""))</f>
        <v>0</v>
      </c>
      <c r="AA1707" s="25">
        <f>IF(OR(Original!Z1707="Meine Meinung zu Amazon hat meine Entscheidung im ersten Teil des Fragebogens nicht beeinflusst.",neu!C1707=0),0,IF(AND(Original!Z1707="Ich habe mich wegen meiner Amazon-Vorbehalte im ersten Teil des Fragebogens fÃ¼r das Spenden entschieden.",neu!C1707=1),1,""))</f>
        <v>0</v>
      </c>
      <c r="AB1707" s="19"/>
    </row>
    <row r="1708" spans="1:28" x14ac:dyDescent="0.3">
      <c r="A1708" s="17">
        <f>IF(ISBLANK(Original!C1708),1,0)</f>
        <v>1</v>
      </c>
      <c r="B1708" s="2" t="str">
        <f>MID(Original!D1708,8,1)&amp;MID(Original!F1708,8,1)</f>
        <v>B</v>
      </c>
      <c r="C1708" s="17">
        <f t="shared" si="133"/>
        <v>0</v>
      </c>
      <c r="D1708" s="18">
        <f>Original!G1708+1</f>
        <v>9</v>
      </c>
      <c r="E1708" s="18">
        <f>Original!H1708+1</f>
        <v>9</v>
      </c>
      <c r="F1708" s="18">
        <f>10-Original!I1708+1</f>
        <v>3</v>
      </c>
      <c r="G1708" s="18">
        <f>Original!J1708+1</f>
        <v>9</v>
      </c>
      <c r="H1708" s="18">
        <f>Original!K1708+1</f>
        <v>9</v>
      </c>
      <c r="I1708" s="18">
        <f>10-Original!L1708+1</f>
        <v>8</v>
      </c>
      <c r="J1708" s="4">
        <f t="shared" si="130"/>
        <v>7.833333333333333</v>
      </c>
      <c r="K1708" s="18">
        <f>Original!M1708</f>
        <v>7</v>
      </c>
      <c r="L1708" s="20" t="str">
        <f>IF(RIGHT(Original!N1708,3)="â‚¬",LEFT(Original!N1708,(LEN(Original!N1708)-3)),Original!N1708)</f>
        <v>200</v>
      </c>
      <c r="M1708" s="21" t="str">
        <f t="shared" si="131"/>
        <v>200</v>
      </c>
      <c r="N1708" s="5" t="str">
        <f t="shared" si="132"/>
        <v>200</v>
      </c>
      <c r="O1708" s="5">
        <f t="shared" si="134"/>
        <v>200</v>
      </c>
      <c r="P1708" s="22" t="str">
        <f>IF(Original!O1708="mÃ¤nnlich","0",IF(Original!O1708="weiblich","1",""))</f>
        <v>1</v>
      </c>
      <c r="Q1708" s="22">
        <f>IFERROR(INDEX(Alter!$B$1:$B$7,MATCH(LEFT(Original!P1708,5),Alter!$A$1:$A$7,0)),"")</f>
        <v>3</v>
      </c>
      <c r="R1708" s="23">
        <f>IFERROR(INDEX(Abschluss!$B$1:$B$10,MATCH(Original!Q1708,Abschluss!$A$1:$A$10,0)),"")</f>
        <v>7</v>
      </c>
      <c r="S1708" s="23">
        <f>IFERROR(INDEX(Tätigkeit!$B$1:$B$10,MATCH(Original!R1708,Tätigkeit!$A$1:$A$10,0)),"")</f>
        <v>2</v>
      </c>
      <c r="T1708" s="23">
        <f>IFERROR(INDEX(Berufsfeld!$B$1:$B$16,MATCH(Original!S1708,Berufsfeld!$A$1:$A$16,0)),"")</f>
        <v>3</v>
      </c>
      <c r="U1708" s="23">
        <f>IFERROR(INDEX(Studium!$B$1:$B$11,MATCH(Original!T1708,Studium!$A$1:$A$11,0)),"")</f>
        <v>2</v>
      </c>
      <c r="V1708" s="24">
        <f>IFERROR(INDEX(Einkommen!$B$1:$B$17,MATCH(Original!U1708,Einkommen!$A$1:$A$17,0)),"")</f>
        <v>3</v>
      </c>
      <c r="W1708" s="24">
        <f>IF(Original!V1708="","",Original!V1708+1)</f>
        <v>4</v>
      </c>
      <c r="X1708" s="24">
        <f>IF(Original!W1708="","",Original!W1708+1)</f>
        <v>4</v>
      </c>
      <c r="Y1708" s="25">
        <f>IF(Original!X1708="ja",1,IF(Original!X1708="nein",0,""))</f>
        <v>1</v>
      </c>
      <c r="Z1708" s="25">
        <f>IF(Original!Y1708="ja",0,IF(Original!Y1708="nein",1,""))</f>
        <v>0</v>
      </c>
      <c r="AA1708" s="25">
        <f>IF(OR(Original!Z1708="Meine Meinung zu Amazon hat meine Entscheidung im ersten Teil des Fragebogens nicht beeinflusst.",neu!C1708=0),0,IF(AND(Original!Z1708="Ich habe mich wegen meiner Amazon-Vorbehalte im ersten Teil des Fragebogens fÃ¼r das Spenden entschieden.",neu!C1708=1),1,""))</f>
        <v>0</v>
      </c>
      <c r="AB1708" s="19"/>
    </row>
    <row r="1709" spans="1:28" x14ac:dyDescent="0.3">
      <c r="A1709" s="17">
        <f>IF(ISBLANK(Original!C1709),1,0)</f>
        <v>0</v>
      </c>
      <c r="B1709" s="2" t="str">
        <f>MID(Original!D1709,8,1)&amp;MID(Original!F1709,8,1)</f>
        <v>A</v>
      </c>
      <c r="C1709" s="17">
        <f t="shared" si="133"/>
        <v>1</v>
      </c>
      <c r="D1709" s="18">
        <f>Original!G1709+1</f>
        <v>9</v>
      </c>
      <c r="E1709" s="18">
        <f>Original!H1709+1</f>
        <v>4</v>
      </c>
      <c r="F1709" s="18">
        <f>10-Original!I1709+1</f>
        <v>4</v>
      </c>
      <c r="G1709" s="18">
        <f>Original!J1709+1</f>
        <v>8</v>
      </c>
      <c r="H1709" s="18">
        <f>Original!K1709+1</f>
        <v>3</v>
      </c>
      <c r="I1709" s="18">
        <f>10-Original!L1709+1</f>
        <v>9</v>
      </c>
      <c r="J1709" s="4">
        <f t="shared" si="130"/>
        <v>6.166666666666667</v>
      </c>
      <c r="K1709" s="18">
        <f>Original!M1709</f>
        <v>6</v>
      </c>
      <c r="L1709" s="20" t="str">
        <f>IF(RIGHT(Original!N1709,3)="â‚¬",LEFT(Original!N1709,(LEN(Original!N1709)-3)),Original!N1709)</f>
        <v>50</v>
      </c>
      <c r="M1709" s="21" t="str">
        <f t="shared" si="131"/>
        <v>50</v>
      </c>
      <c r="N1709" s="5" t="str">
        <f t="shared" si="132"/>
        <v>50</v>
      </c>
      <c r="O1709" s="5">
        <f t="shared" si="134"/>
        <v>50</v>
      </c>
      <c r="P1709" s="22" t="str">
        <f>IF(Original!O1709="mÃ¤nnlich","0",IF(Original!O1709="weiblich","1",""))</f>
        <v>0</v>
      </c>
      <c r="Q1709" s="22">
        <f>IFERROR(INDEX(Alter!$B$1:$B$7,MATCH(LEFT(Original!P1709,5),Alter!$A$1:$A$7,0)),"")</f>
        <v>2</v>
      </c>
      <c r="R1709" s="23">
        <f>IFERROR(INDEX(Abschluss!$B$1:$B$10,MATCH(Original!Q1709,Abschluss!$A$1:$A$10,0)),"")</f>
        <v>4</v>
      </c>
      <c r="S1709" s="23">
        <f>IFERROR(INDEX(Tätigkeit!$B$1:$B$10,MATCH(Original!R1709,Tätigkeit!$A$1:$A$10,0)),"")</f>
        <v>1</v>
      </c>
      <c r="T1709" s="23" t="str">
        <f>IFERROR(INDEX(Berufsfeld!$B$1:$B$16,MATCH(Original!S1709,Berufsfeld!$A$1:$A$16,0)),"")</f>
        <v/>
      </c>
      <c r="U1709" s="23">
        <f>IFERROR(INDEX(Studium!$B$1:$B$11,MATCH(Original!T1709,Studium!$A$1:$A$11,0)),"")</f>
        <v>7</v>
      </c>
      <c r="V1709" s="24">
        <f>IFERROR(INDEX(Einkommen!$B$1:$B$17,MATCH(Original!U1709,Einkommen!$A$1:$A$17,0)),"")</f>
        <v>2</v>
      </c>
      <c r="W1709" s="24">
        <f>IF(Original!V1709="","",Original!V1709+1)</f>
        <v>3</v>
      </c>
      <c r="X1709" s="24">
        <f>IF(Original!W1709="","",Original!W1709+1)</f>
        <v>4</v>
      </c>
      <c r="Y1709" s="25">
        <f>IF(Original!X1709="ja",1,IF(Original!X1709="nein",0,""))</f>
        <v>1</v>
      </c>
      <c r="Z1709" s="25">
        <f>IF(Original!Y1709="ja",0,IF(Original!Y1709="nein",1,""))</f>
        <v>0</v>
      </c>
      <c r="AA1709" s="25">
        <f>IF(OR(Original!Z1709="Meine Meinung zu Amazon hat meine Entscheidung im ersten Teil des Fragebogens nicht beeinflusst.",neu!C1709=0),0,IF(AND(Original!Z1709="Ich habe mich wegen meiner Amazon-Vorbehalte im ersten Teil des Fragebogens fÃ¼r das Spenden entschieden.",neu!C1709=1),1,""))</f>
        <v>0</v>
      </c>
      <c r="AB1709" s="19"/>
    </row>
    <row r="1710" spans="1:28" x14ac:dyDescent="0.3">
      <c r="A1710" s="17">
        <f>IF(ISBLANK(Original!C1710),1,0)</f>
        <v>0</v>
      </c>
      <c r="B1710" s="2" t="str">
        <f>MID(Original!D1710,8,1)&amp;MID(Original!F1710,8,1)</f>
        <v>A</v>
      </c>
      <c r="C1710" s="17">
        <f t="shared" si="133"/>
        <v>1</v>
      </c>
      <c r="D1710" s="18">
        <f>Original!G1710+1</f>
        <v>8</v>
      </c>
      <c r="E1710" s="18">
        <f>Original!H1710+1</f>
        <v>3</v>
      </c>
      <c r="F1710" s="18">
        <f>10-Original!I1710+1</f>
        <v>8</v>
      </c>
      <c r="G1710" s="18">
        <f>Original!J1710+1</f>
        <v>1</v>
      </c>
      <c r="H1710" s="18">
        <f>Original!K1710+1</f>
        <v>1</v>
      </c>
      <c r="I1710" s="18">
        <f>10-Original!L1710+1</f>
        <v>1</v>
      </c>
      <c r="J1710" s="4">
        <f t="shared" si="130"/>
        <v>3.6666666666666665</v>
      </c>
      <c r="K1710" s="18">
        <f>Original!M1710</f>
        <v>7</v>
      </c>
      <c r="L1710" s="20">
        <v>0</v>
      </c>
      <c r="M1710" s="21">
        <f t="shared" si="131"/>
        <v>0</v>
      </c>
      <c r="N1710" s="5">
        <f t="shared" si="132"/>
        <v>0</v>
      </c>
      <c r="O1710" s="5">
        <f t="shared" si="134"/>
        <v>0</v>
      </c>
      <c r="P1710" s="22" t="str">
        <f>IF(Original!O1710="mÃ¤nnlich","0",IF(Original!O1710="weiblich","1",""))</f>
        <v>1</v>
      </c>
      <c r="Q1710" s="22">
        <f>IFERROR(INDEX(Alter!$B$1:$B$7,MATCH(LEFT(Original!P1710,5),Alter!$A$1:$A$7,0)),"")</f>
        <v>3</v>
      </c>
      <c r="R1710" s="23">
        <f>IFERROR(INDEX(Abschluss!$B$1:$B$10,MATCH(Original!Q1710,Abschluss!$A$1:$A$10,0)),"")</f>
        <v>4</v>
      </c>
      <c r="S1710" s="23">
        <f>IFERROR(INDEX(Tätigkeit!$B$1:$B$10,MATCH(Original!R1710,Tätigkeit!$A$1:$A$10,0)),"")</f>
        <v>2</v>
      </c>
      <c r="T1710" s="23">
        <f>IFERROR(INDEX(Berufsfeld!$B$1:$B$16,MATCH(Original!S1710,Berufsfeld!$A$1:$A$16,0)),"")</f>
        <v>3</v>
      </c>
      <c r="U1710" s="23">
        <f>IFERROR(INDEX(Studium!$B$1:$B$11,MATCH(Original!T1710,Studium!$A$1:$A$11,0)),"")</f>
        <v>9</v>
      </c>
      <c r="V1710" s="24">
        <f>IFERROR(INDEX(Einkommen!$B$1:$B$17,MATCH(Original!U1710,Einkommen!$A$1:$A$17,0)),"")</f>
        <v>2</v>
      </c>
      <c r="W1710" s="24">
        <f>IF(Original!V1710="","",Original!V1710+1)</f>
        <v>1</v>
      </c>
      <c r="X1710" s="24">
        <f>IF(Original!W1710="","",Original!W1710+1)</f>
        <v>3</v>
      </c>
      <c r="Y1710" s="25">
        <f>IF(Original!X1710="ja",1,IF(Original!X1710="nein",0,""))</f>
        <v>1</v>
      </c>
      <c r="Z1710" s="25">
        <f>IF(Original!Y1710="ja",0,IF(Original!Y1710="nein",1,""))</f>
        <v>0</v>
      </c>
      <c r="AA1710" s="25">
        <f>IF(OR(Original!Z1710="Meine Meinung zu Amazon hat meine Entscheidung im ersten Teil des Fragebogens nicht beeinflusst.",neu!C1710=0),0,IF(AND(Original!Z1710="Ich habe mich wegen meiner Amazon-Vorbehalte im ersten Teil des Fragebogens fÃ¼r das Spenden entschieden.",neu!C1710=1),1,""))</f>
        <v>0</v>
      </c>
      <c r="AB1710" s="19"/>
    </row>
    <row r="1711" spans="1:28" x14ac:dyDescent="0.3">
      <c r="A1711" s="17">
        <f>IF(ISBLANK(Original!C1711),1,0)</f>
        <v>0</v>
      </c>
      <c r="B1711" s="2" t="str">
        <f>MID(Original!D1711,8,1)&amp;MID(Original!F1711,8,1)</f>
        <v>A</v>
      </c>
      <c r="C1711" s="17">
        <f t="shared" si="133"/>
        <v>1</v>
      </c>
      <c r="D1711" s="18">
        <f>Original!G1711+1</f>
        <v>4</v>
      </c>
      <c r="E1711" s="18">
        <f>Original!H1711+1</f>
        <v>4</v>
      </c>
      <c r="F1711" s="18">
        <f>10-Original!I1711+1</f>
        <v>4</v>
      </c>
      <c r="G1711" s="18">
        <f>Original!J1711+1</f>
        <v>4</v>
      </c>
      <c r="H1711" s="18">
        <f>Original!K1711+1</f>
        <v>2</v>
      </c>
      <c r="I1711" s="18">
        <f>10-Original!L1711+1</f>
        <v>6</v>
      </c>
      <c r="J1711" s="4">
        <f t="shared" si="130"/>
        <v>4</v>
      </c>
      <c r="K1711" s="18">
        <f>Original!M1711</f>
        <v>7</v>
      </c>
      <c r="L1711" s="20">
        <f>IF(RIGHT(Original!N1711,3)="â‚¬",LEFT(Original!N1711,(LEN(Original!N1711)-3)),Original!N1711)</f>
        <v>100</v>
      </c>
      <c r="M1711" s="21">
        <f t="shared" si="131"/>
        <v>100</v>
      </c>
      <c r="N1711" s="5">
        <f t="shared" si="132"/>
        <v>100</v>
      </c>
      <c r="O1711" s="5">
        <f t="shared" si="134"/>
        <v>100</v>
      </c>
      <c r="P1711" s="22" t="str">
        <f>IF(Original!O1711="mÃ¤nnlich","0",IF(Original!O1711="weiblich","1",""))</f>
        <v>1</v>
      </c>
      <c r="Q1711" s="22">
        <f>IFERROR(INDEX(Alter!$B$1:$B$7,MATCH(LEFT(Original!P1711,5),Alter!$A$1:$A$7,0)),"")</f>
        <v>2</v>
      </c>
      <c r="R1711" s="23">
        <f>IFERROR(INDEX(Abschluss!$B$1:$B$10,MATCH(Original!Q1711,Abschluss!$A$1:$A$10,0)),"")</f>
        <v>7</v>
      </c>
      <c r="S1711" s="23">
        <f>IFERROR(INDEX(Tätigkeit!$B$1:$B$10,MATCH(Original!R1711,Tätigkeit!$A$1:$A$10,0)),"")</f>
        <v>1</v>
      </c>
      <c r="T1711" s="23">
        <f>IFERROR(INDEX(Berufsfeld!$B$1:$B$16,MATCH(Original!S1711,Berufsfeld!$A$1:$A$16,0)),"")</f>
        <v>1</v>
      </c>
      <c r="U1711" s="23">
        <f>IFERROR(INDEX(Studium!$B$1:$B$11,MATCH(Original!T1711,Studium!$A$1:$A$11,0)),"")</f>
        <v>2</v>
      </c>
      <c r="V1711" s="24">
        <f>IFERROR(INDEX(Einkommen!$B$1:$B$17,MATCH(Original!U1711,Einkommen!$A$1:$A$17,0)),"")</f>
        <v>2</v>
      </c>
      <c r="W1711" s="24">
        <f>IF(Original!V1711="","",Original!V1711+1)</f>
        <v>5</v>
      </c>
      <c r="X1711" s="24">
        <f>IF(Original!W1711="","",Original!W1711+1)</f>
        <v>3</v>
      </c>
      <c r="Y1711" s="25">
        <f>IF(Original!X1711="ja",1,IF(Original!X1711="nein",0,""))</f>
        <v>1</v>
      </c>
      <c r="Z1711" s="25">
        <f>IF(Original!Y1711="ja",0,IF(Original!Y1711="nein",1,""))</f>
        <v>0</v>
      </c>
      <c r="AA1711" s="25">
        <f>IF(OR(Original!Z1711="Meine Meinung zu Amazon hat meine Entscheidung im ersten Teil des Fragebogens nicht beeinflusst.",neu!C1711=0),0,IF(AND(Original!Z1711="Ich habe mich wegen meiner Amazon-Vorbehalte im ersten Teil des Fragebogens fÃ¼r das Spenden entschieden.",neu!C1711=1),1,""))</f>
        <v>1</v>
      </c>
      <c r="AB1711" s="19"/>
    </row>
    <row r="1712" spans="1:28" x14ac:dyDescent="0.3">
      <c r="A1712" s="17">
        <f>IF(ISBLANK(Original!C1712),1,0)</f>
        <v>0</v>
      </c>
      <c r="B1712" s="2" t="str">
        <f>MID(Original!D1712,8,1)&amp;MID(Original!F1712,8,1)</f>
        <v>A</v>
      </c>
      <c r="C1712" s="17">
        <f t="shared" si="133"/>
        <v>1</v>
      </c>
      <c r="D1712" s="18">
        <f>Original!G1712+1</f>
        <v>8</v>
      </c>
      <c r="E1712" s="18">
        <f>Original!H1712+1</f>
        <v>4</v>
      </c>
      <c r="F1712" s="18">
        <f>10-Original!I1712+1</f>
        <v>3</v>
      </c>
      <c r="G1712" s="18">
        <f>Original!J1712+1</f>
        <v>7</v>
      </c>
      <c r="H1712" s="18">
        <f>Original!K1712+1</f>
        <v>6</v>
      </c>
      <c r="I1712" s="18">
        <f>10-Original!L1712+1</f>
        <v>8</v>
      </c>
      <c r="J1712" s="4">
        <f t="shared" si="130"/>
        <v>6</v>
      </c>
      <c r="K1712" s="18">
        <f>Original!M1712</f>
        <v>7</v>
      </c>
      <c r="L1712" s="20">
        <f>IF(RIGHT(Original!N1712,3)="â‚¬",LEFT(Original!N1712,(LEN(Original!N1712)-3)),Original!N1712)</f>
        <v>100</v>
      </c>
      <c r="M1712" s="21">
        <f t="shared" si="131"/>
        <v>100</v>
      </c>
      <c r="N1712" s="5">
        <f t="shared" si="132"/>
        <v>100</v>
      </c>
      <c r="O1712" s="5">
        <f t="shared" si="134"/>
        <v>100</v>
      </c>
      <c r="P1712" s="22" t="str">
        <f>IF(Original!O1712="mÃ¤nnlich","0",IF(Original!O1712="weiblich","1",""))</f>
        <v>0</v>
      </c>
      <c r="Q1712" s="22">
        <f>IFERROR(INDEX(Alter!$B$1:$B$7,MATCH(LEFT(Original!P1712,5),Alter!$A$1:$A$7,0)),"")</f>
        <v>3</v>
      </c>
      <c r="R1712" s="23">
        <f>IFERROR(INDEX(Abschluss!$B$1:$B$10,MATCH(Original!Q1712,Abschluss!$A$1:$A$10,0)),"")</f>
        <v>7</v>
      </c>
      <c r="S1712" s="23">
        <f>IFERROR(INDEX(Tätigkeit!$B$1:$B$10,MATCH(Original!R1712,Tätigkeit!$A$1:$A$10,0)),"")</f>
        <v>2</v>
      </c>
      <c r="T1712" s="23">
        <f>IFERROR(INDEX(Berufsfeld!$B$1:$B$16,MATCH(Original!S1712,Berufsfeld!$A$1:$A$16,0)),"")</f>
        <v>13</v>
      </c>
      <c r="U1712" s="23">
        <f>IFERROR(INDEX(Studium!$B$1:$B$11,MATCH(Original!T1712,Studium!$A$1:$A$11,0)),"")</f>
        <v>2</v>
      </c>
      <c r="V1712" s="24">
        <f>IFERROR(INDEX(Einkommen!$B$1:$B$17,MATCH(Original!U1712,Einkommen!$A$1:$A$17,0)),"")</f>
        <v>3</v>
      </c>
      <c r="W1712" s="24">
        <f>IF(Original!V1712="","",Original!V1712+1)</f>
        <v>6</v>
      </c>
      <c r="X1712" s="24">
        <f>IF(Original!W1712="","",Original!W1712+1)</f>
        <v>4</v>
      </c>
      <c r="Y1712" s="25">
        <f>IF(Original!X1712="ja",1,IF(Original!X1712="nein",0,""))</f>
        <v>1</v>
      </c>
      <c r="Z1712" s="25">
        <f>IF(Original!Y1712="ja",0,IF(Original!Y1712="nein",1,""))</f>
        <v>0</v>
      </c>
      <c r="AA1712" s="25">
        <f>IF(OR(Original!Z1712="Meine Meinung zu Amazon hat meine Entscheidung im ersten Teil des Fragebogens nicht beeinflusst.",neu!C1712=0),0,IF(AND(Original!Z1712="Ich habe mich wegen meiner Amazon-Vorbehalte im ersten Teil des Fragebogens fÃ¼r das Spenden entschieden.",neu!C1712=1),1,""))</f>
        <v>0</v>
      </c>
      <c r="AB1712" s="19"/>
    </row>
    <row r="1713" spans="1:28" x14ac:dyDescent="0.3">
      <c r="A1713" s="17">
        <f>IF(ISBLANK(Original!C1713),1,0)</f>
        <v>0</v>
      </c>
      <c r="B1713" s="2" t="str">
        <f>MID(Original!D1713,8,1)&amp;MID(Original!F1713,8,1)</f>
        <v>A</v>
      </c>
      <c r="C1713" s="17">
        <f t="shared" si="133"/>
        <v>1</v>
      </c>
      <c r="D1713" s="18">
        <f>Original!G1713+1</f>
        <v>3</v>
      </c>
      <c r="E1713" s="18">
        <f>Original!H1713+1</f>
        <v>8</v>
      </c>
      <c r="F1713" s="18">
        <f>10-Original!I1713+1</f>
        <v>3</v>
      </c>
      <c r="G1713" s="18">
        <f>Original!J1713+1</f>
        <v>4</v>
      </c>
      <c r="H1713" s="18">
        <f>Original!K1713+1</f>
        <v>5</v>
      </c>
      <c r="I1713" s="18">
        <f>10-Original!L1713+1</f>
        <v>2</v>
      </c>
      <c r="J1713" s="4">
        <f t="shared" si="130"/>
        <v>4.166666666666667</v>
      </c>
      <c r="K1713" s="18">
        <f>Original!M1713</f>
        <v>8</v>
      </c>
      <c r="L1713" s="20">
        <f>IF(RIGHT(Original!N1713,3)="â‚¬",LEFT(Original!N1713,(LEN(Original!N1713)-3)),Original!N1713)</f>
        <v>250</v>
      </c>
      <c r="M1713" s="21">
        <f t="shared" si="131"/>
        <v>250</v>
      </c>
      <c r="N1713" s="5">
        <f t="shared" si="132"/>
        <v>250</v>
      </c>
      <c r="O1713" s="5">
        <f t="shared" si="134"/>
        <v>250</v>
      </c>
      <c r="P1713" s="22" t="str">
        <f>IF(Original!O1713="mÃ¤nnlich","0",IF(Original!O1713="weiblich","1",""))</f>
        <v>1</v>
      </c>
      <c r="Q1713" s="22">
        <f>IFERROR(INDEX(Alter!$B$1:$B$7,MATCH(LEFT(Original!P1713,5),Alter!$A$1:$A$7,0)),"")</f>
        <v>2</v>
      </c>
      <c r="R1713" s="23">
        <f>IFERROR(INDEX(Abschluss!$B$1:$B$10,MATCH(Original!Q1713,Abschluss!$A$1:$A$10,0)),"")</f>
        <v>7</v>
      </c>
      <c r="S1713" s="23">
        <f>IFERROR(INDEX(Tätigkeit!$B$1:$B$10,MATCH(Original!R1713,Tätigkeit!$A$1:$A$10,0)),"")</f>
        <v>1</v>
      </c>
      <c r="T1713" s="23">
        <f>IFERROR(INDEX(Berufsfeld!$B$1:$B$16,MATCH(Original!S1713,Berufsfeld!$A$1:$A$16,0)),"")</f>
        <v>2</v>
      </c>
      <c r="U1713" s="23">
        <f>IFERROR(INDEX(Studium!$B$1:$B$11,MATCH(Original!T1713,Studium!$A$1:$A$11,0)),"")</f>
        <v>4</v>
      </c>
      <c r="V1713" s="24">
        <f>IFERROR(INDEX(Einkommen!$B$1:$B$17,MATCH(Original!U1713,Einkommen!$A$1:$A$17,0)),"")</f>
        <v>2</v>
      </c>
      <c r="W1713" s="24">
        <f>IF(Original!V1713="","",Original!V1713+1)</f>
        <v>2</v>
      </c>
      <c r="X1713" s="24">
        <f>IF(Original!W1713="","",Original!W1713+1)</f>
        <v>2</v>
      </c>
      <c r="Y1713" s="25">
        <f>IF(Original!X1713="ja",1,IF(Original!X1713="nein",0,""))</f>
        <v>1</v>
      </c>
      <c r="Z1713" s="25">
        <f>IF(Original!Y1713="ja",0,IF(Original!Y1713="nein",1,""))</f>
        <v>0</v>
      </c>
      <c r="AA1713" s="25">
        <f>IF(OR(Original!Z1713="Meine Meinung zu Amazon hat meine Entscheidung im ersten Teil des Fragebogens nicht beeinflusst.",neu!C1713=0),0,IF(AND(Original!Z1713="Ich habe mich wegen meiner Amazon-Vorbehalte im ersten Teil des Fragebogens fÃ¼r das Spenden entschieden.",neu!C1713=1),1,""))</f>
        <v>0</v>
      </c>
      <c r="AB1713" s="19"/>
    </row>
    <row r="1714" spans="1:28" x14ac:dyDescent="0.3">
      <c r="A1714" s="17">
        <f>IF(ISBLANK(Original!C1714),1,0)</f>
        <v>0</v>
      </c>
      <c r="B1714" s="2" t="str">
        <f>MID(Original!D1714,8,1)&amp;MID(Original!F1714,8,1)</f>
        <v>A</v>
      </c>
      <c r="C1714" s="17">
        <f t="shared" si="133"/>
        <v>1</v>
      </c>
      <c r="D1714" s="18">
        <f>Original!G1714+1</f>
        <v>10</v>
      </c>
      <c r="E1714" s="18">
        <f>Original!H1714+1</f>
        <v>8</v>
      </c>
      <c r="F1714" s="18">
        <f>10-Original!I1714+1</f>
        <v>5</v>
      </c>
      <c r="G1714" s="18">
        <f>Original!J1714+1</f>
        <v>9</v>
      </c>
      <c r="H1714" s="18">
        <f>Original!K1714+1</f>
        <v>1</v>
      </c>
      <c r="I1714" s="18">
        <f>10-Original!L1714+1</f>
        <v>5</v>
      </c>
      <c r="J1714" s="4">
        <f t="shared" si="130"/>
        <v>6.333333333333333</v>
      </c>
      <c r="K1714" s="18">
        <f>Original!M1714</f>
        <v>7</v>
      </c>
      <c r="L1714" s="20">
        <f>IF(RIGHT(Original!N1714,3)="â‚¬",LEFT(Original!N1714,(LEN(Original!N1714)-3)),Original!N1714)</f>
        <v>300</v>
      </c>
      <c r="M1714" s="21">
        <f t="shared" si="131"/>
        <v>300</v>
      </c>
      <c r="N1714" s="5">
        <f t="shared" si="132"/>
        <v>300</v>
      </c>
      <c r="O1714" s="5">
        <f t="shared" si="134"/>
        <v>300</v>
      </c>
      <c r="P1714" s="22" t="str">
        <f>IF(Original!O1714="mÃ¤nnlich","0",IF(Original!O1714="weiblich","1",""))</f>
        <v>1</v>
      </c>
      <c r="Q1714" s="22">
        <f>IFERROR(INDEX(Alter!$B$1:$B$7,MATCH(LEFT(Original!P1714,5),Alter!$A$1:$A$7,0)),"")</f>
        <v>3</v>
      </c>
      <c r="R1714" s="23">
        <f>IFERROR(INDEX(Abschluss!$B$1:$B$10,MATCH(Original!Q1714,Abschluss!$A$1:$A$10,0)),"")</f>
        <v>7</v>
      </c>
      <c r="S1714" s="23">
        <f>IFERROR(INDEX(Tätigkeit!$B$1:$B$10,MATCH(Original!R1714,Tätigkeit!$A$1:$A$10,0)),"")</f>
        <v>1</v>
      </c>
      <c r="T1714" s="23">
        <f>IFERROR(INDEX(Berufsfeld!$B$1:$B$16,MATCH(Original!S1714,Berufsfeld!$A$1:$A$16,0)),"")</f>
        <v>1</v>
      </c>
      <c r="U1714" s="23">
        <f>IFERROR(INDEX(Studium!$B$1:$B$11,MATCH(Original!T1714,Studium!$A$1:$A$11,0)),"")</f>
        <v>2</v>
      </c>
      <c r="V1714" s="24">
        <f>IFERROR(INDEX(Einkommen!$B$1:$B$17,MATCH(Original!U1714,Einkommen!$A$1:$A$17,0)),"")</f>
        <v>2</v>
      </c>
      <c r="W1714" s="24">
        <f>IF(Original!V1714="","",Original!V1714+1)</f>
        <v>5</v>
      </c>
      <c r="X1714" s="24">
        <f>IF(Original!W1714="","",Original!W1714+1)</f>
        <v>4</v>
      </c>
      <c r="Y1714" s="25">
        <f>IF(Original!X1714="ja",1,IF(Original!X1714="nein",0,""))</f>
        <v>1</v>
      </c>
      <c r="Z1714" s="25">
        <f>IF(Original!Y1714="ja",0,IF(Original!Y1714="nein",1,""))</f>
        <v>0</v>
      </c>
      <c r="AA1714" s="25">
        <f>IF(OR(Original!Z1714="Meine Meinung zu Amazon hat meine Entscheidung im ersten Teil des Fragebogens nicht beeinflusst.",neu!C1714=0),0,IF(AND(Original!Z1714="Ich habe mich wegen meiner Amazon-Vorbehalte im ersten Teil des Fragebogens fÃ¼r das Spenden entschieden.",neu!C1714=1),1,""))</f>
        <v>0</v>
      </c>
      <c r="AB1714" s="19"/>
    </row>
    <row r="1715" spans="1:28" x14ac:dyDescent="0.3">
      <c r="A1715" s="17">
        <f>IF(ISBLANK(Original!C1715),1,0)</f>
        <v>1</v>
      </c>
      <c r="B1715" s="2" t="str">
        <f>MID(Original!D1715,8,1)&amp;MID(Original!F1715,8,1)</f>
        <v>A</v>
      </c>
      <c r="C1715" s="17">
        <f t="shared" si="133"/>
        <v>1</v>
      </c>
      <c r="D1715" s="18">
        <f>Original!G1715+1</f>
        <v>4</v>
      </c>
      <c r="E1715" s="18">
        <f>Original!H1715+1</f>
        <v>8</v>
      </c>
      <c r="F1715" s="18">
        <f>10-Original!I1715+1</f>
        <v>8</v>
      </c>
      <c r="G1715" s="18">
        <f>Original!J1715+1</f>
        <v>2</v>
      </c>
      <c r="H1715" s="18">
        <f>Original!K1715+1</f>
        <v>3</v>
      </c>
      <c r="I1715" s="18">
        <f>10-Original!L1715+1</f>
        <v>3</v>
      </c>
      <c r="J1715" s="4">
        <f t="shared" si="130"/>
        <v>4.666666666666667</v>
      </c>
      <c r="K1715" s="18">
        <f>Original!M1715</f>
        <v>8</v>
      </c>
      <c r="L1715" s="20">
        <v>100</v>
      </c>
      <c r="M1715" s="21">
        <f t="shared" si="131"/>
        <v>100</v>
      </c>
      <c r="N1715" s="5">
        <f t="shared" si="132"/>
        <v>100</v>
      </c>
      <c r="O1715" s="5">
        <f t="shared" si="134"/>
        <v>100</v>
      </c>
      <c r="P1715" s="22" t="str">
        <f>IF(Original!O1715="mÃ¤nnlich","0",IF(Original!O1715="weiblich","1",""))</f>
        <v>1</v>
      </c>
      <c r="Q1715" s="22">
        <f>IFERROR(INDEX(Alter!$B$1:$B$7,MATCH(LEFT(Original!P1715,5),Alter!$A$1:$A$7,0)),"")</f>
        <v>3</v>
      </c>
      <c r="R1715" s="23">
        <f>IFERROR(INDEX(Abschluss!$B$1:$B$10,MATCH(Original!Q1715,Abschluss!$A$1:$A$10,0)),"")</f>
        <v>7</v>
      </c>
      <c r="S1715" s="23">
        <f>IFERROR(INDEX(Tätigkeit!$B$1:$B$10,MATCH(Original!R1715,Tätigkeit!$A$1:$A$10,0)),"")</f>
        <v>2</v>
      </c>
      <c r="T1715" s="23">
        <f>IFERROR(INDEX(Berufsfeld!$B$1:$B$16,MATCH(Original!S1715,Berufsfeld!$A$1:$A$16,0)),"")</f>
        <v>1</v>
      </c>
      <c r="U1715" s="23">
        <f>IFERROR(INDEX(Studium!$B$1:$B$11,MATCH(Original!T1715,Studium!$A$1:$A$11,0)),"")</f>
        <v>2</v>
      </c>
      <c r="V1715" s="24">
        <f>IFERROR(INDEX(Einkommen!$B$1:$B$17,MATCH(Original!U1715,Einkommen!$A$1:$A$17,0)),"")</f>
        <v>6</v>
      </c>
      <c r="W1715" s="24">
        <f>IF(Original!V1715="","",Original!V1715+1)</f>
        <v>5</v>
      </c>
      <c r="X1715" s="24">
        <f>IF(Original!W1715="","",Original!W1715+1)</f>
        <v>2</v>
      </c>
      <c r="Y1715" s="25">
        <f>IF(Original!X1715="ja",1,IF(Original!X1715="nein",0,""))</f>
        <v>1</v>
      </c>
      <c r="Z1715" s="25">
        <f>IF(Original!Y1715="ja",0,IF(Original!Y1715="nein",1,""))</f>
        <v>0</v>
      </c>
      <c r="AA1715" s="25">
        <f>IF(OR(Original!Z1715="Meine Meinung zu Amazon hat meine Entscheidung im ersten Teil des Fragebogens nicht beeinflusst.",neu!C1715=0),0,IF(AND(Original!Z1715="Ich habe mich wegen meiner Amazon-Vorbehalte im ersten Teil des Fragebogens fÃ¼r das Spenden entschieden.",neu!C1715=1),1,""))</f>
        <v>0</v>
      </c>
      <c r="AB1715" s="19"/>
    </row>
    <row r="1716" spans="1:28" x14ac:dyDescent="0.3">
      <c r="A1716" s="17">
        <f>IF(ISBLANK(Original!C1716),1,0)</f>
        <v>0</v>
      </c>
      <c r="B1716" s="2" t="str">
        <f>MID(Original!D1716,8,1)&amp;MID(Original!F1716,8,1)</f>
        <v>A</v>
      </c>
      <c r="C1716" s="17">
        <f t="shared" si="133"/>
        <v>1</v>
      </c>
      <c r="D1716" s="18">
        <f>Original!G1716+1</f>
        <v>6</v>
      </c>
      <c r="E1716" s="18">
        <f>Original!H1716+1</f>
        <v>11</v>
      </c>
      <c r="F1716" s="18">
        <f>10-Original!I1716+1</f>
        <v>4</v>
      </c>
      <c r="G1716" s="18">
        <f>Original!J1716+1</f>
        <v>9</v>
      </c>
      <c r="H1716" s="18">
        <f>Original!K1716+1</f>
        <v>6</v>
      </c>
      <c r="I1716" s="18">
        <f>10-Original!L1716+1</f>
        <v>3</v>
      </c>
      <c r="J1716" s="4">
        <f t="shared" si="130"/>
        <v>6.5</v>
      </c>
      <c r="K1716" s="18">
        <f>Original!M1716</f>
        <v>8</v>
      </c>
      <c r="L1716" s="20">
        <f>IF(RIGHT(Original!N1716,3)="â‚¬",LEFT(Original!N1716,(LEN(Original!N1716)-3)),Original!N1716)</f>
        <v>100</v>
      </c>
      <c r="M1716" s="21">
        <f t="shared" si="131"/>
        <v>100</v>
      </c>
      <c r="N1716" s="5">
        <f t="shared" si="132"/>
        <v>100</v>
      </c>
      <c r="O1716" s="5">
        <f t="shared" si="134"/>
        <v>100</v>
      </c>
      <c r="P1716" s="22" t="str">
        <f>IF(Original!O1716="mÃ¤nnlich","0",IF(Original!O1716="weiblich","1",""))</f>
        <v>0</v>
      </c>
      <c r="Q1716" s="22">
        <f>IFERROR(INDEX(Alter!$B$1:$B$7,MATCH(LEFT(Original!P1716,5),Alter!$A$1:$A$7,0)),"")</f>
        <v>3</v>
      </c>
      <c r="R1716" s="23">
        <f>IFERROR(INDEX(Abschluss!$B$1:$B$10,MATCH(Original!Q1716,Abschluss!$A$1:$A$10,0)),"")</f>
        <v>7</v>
      </c>
      <c r="S1716" s="23">
        <f>IFERROR(INDEX(Tätigkeit!$B$1:$B$10,MATCH(Original!R1716,Tätigkeit!$A$1:$A$10,0)),"")</f>
        <v>1</v>
      </c>
      <c r="T1716" s="23">
        <f>IFERROR(INDEX(Berufsfeld!$B$1:$B$16,MATCH(Original!S1716,Berufsfeld!$A$1:$A$16,0)),"")</f>
        <v>7</v>
      </c>
      <c r="U1716" s="23">
        <f>IFERROR(INDEX(Studium!$B$1:$B$11,MATCH(Original!T1716,Studium!$A$1:$A$11,0)),"")</f>
        <v>2</v>
      </c>
      <c r="V1716" s="24">
        <f>IFERROR(INDEX(Einkommen!$B$1:$B$17,MATCH(Original!U1716,Einkommen!$A$1:$A$17,0)),"")</f>
        <v>2</v>
      </c>
      <c r="W1716" s="24">
        <f>IF(Original!V1716="","",Original!V1716+1)</f>
        <v>1</v>
      </c>
      <c r="X1716" s="24">
        <f>IF(Original!W1716="","",Original!W1716+1)</f>
        <v>3</v>
      </c>
      <c r="Y1716" s="25">
        <f>IF(Original!X1716="ja",1,IF(Original!X1716="nein",0,""))</f>
        <v>1</v>
      </c>
      <c r="Z1716" s="25">
        <f>IF(Original!Y1716="ja",0,IF(Original!Y1716="nein",1,""))</f>
        <v>1</v>
      </c>
      <c r="AA1716" s="25">
        <f>IF(OR(Original!Z1716="Meine Meinung zu Amazon hat meine Entscheidung im ersten Teil des Fragebogens nicht beeinflusst.",neu!C1716=0),0,IF(AND(Original!Z1716="Ich habe mich wegen meiner Amazon-Vorbehalte im ersten Teil des Fragebogens fÃ¼r das Spenden entschieden.",neu!C1716=1),1,""))</f>
        <v>0</v>
      </c>
      <c r="AB1716" s="19"/>
    </row>
    <row r="1717" spans="1:28" x14ac:dyDescent="0.3">
      <c r="A1717" s="17">
        <f>IF(ISBLANK(Original!C1717),1,0)</f>
        <v>1</v>
      </c>
      <c r="B1717" s="2" t="str">
        <f>MID(Original!D1717,8,1)&amp;MID(Original!F1717,8,1)</f>
        <v>B</v>
      </c>
      <c r="C1717" s="17">
        <f t="shared" si="133"/>
        <v>0</v>
      </c>
      <c r="D1717" s="18">
        <f>Original!G1717+1</f>
        <v>4</v>
      </c>
      <c r="E1717" s="18">
        <f>Original!H1717+1</f>
        <v>6</v>
      </c>
      <c r="F1717" s="18">
        <f>10-Original!I1717+1</f>
        <v>3</v>
      </c>
      <c r="G1717" s="18">
        <f>Original!J1717+1</f>
        <v>3</v>
      </c>
      <c r="H1717" s="18">
        <f>Original!K1717+1</f>
        <v>4</v>
      </c>
      <c r="I1717" s="18">
        <f>10-Original!L1717+1</f>
        <v>4</v>
      </c>
      <c r="J1717" s="4">
        <f t="shared" si="130"/>
        <v>4</v>
      </c>
      <c r="K1717" s="18">
        <f>Original!M1717</f>
        <v>7</v>
      </c>
      <c r="L1717" s="20">
        <f>IF(RIGHT(Original!N1717,3)="â‚¬",LEFT(Original!N1717,(LEN(Original!N1717)-3)),Original!N1717)</f>
        <v>700</v>
      </c>
      <c r="M1717" s="21">
        <f t="shared" si="131"/>
        <v>700</v>
      </c>
      <c r="N1717" s="5">
        <f t="shared" si="132"/>
        <v>700</v>
      </c>
      <c r="O1717" s="5">
        <f t="shared" si="134"/>
        <v>700</v>
      </c>
      <c r="P1717" s="22" t="str">
        <f>IF(Original!O1717="mÃ¤nnlich","0",IF(Original!O1717="weiblich","1",""))</f>
        <v>0</v>
      </c>
      <c r="Q1717" s="22">
        <f>IFERROR(INDEX(Alter!$B$1:$B$7,MATCH(LEFT(Original!P1717,5),Alter!$A$1:$A$7,0)),"")</f>
        <v>3</v>
      </c>
      <c r="R1717" s="23">
        <f>IFERROR(INDEX(Abschluss!$B$1:$B$10,MATCH(Original!Q1717,Abschluss!$A$1:$A$10,0)),"")</f>
        <v>4</v>
      </c>
      <c r="S1717" s="23">
        <f>IFERROR(INDEX(Tätigkeit!$B$1:$B$10,MATCH(Original!R1717,Tätigkeit!$A$1:$A$10,0)),"")</f>
        <v>1</v>
      </c>
      <c r="T1717" s="23">
        <f>IFERROR(INDEX(Berufsfeld!$B$1:$B$16,MATCH(Original!S1717,Berufsfeld!$A$1:$A$16,0)),"")</f>
        <v>11</v>
      </c>
      <c r="U1717" s="23">
        <f>IFERROR(INDEX(Studium!$B$1:$B$11,MATCH(Original!T1717,Studium!$A$1:$A$11,0)),"")</f>
        <v>9</v>
      </c>
      <c r="V1717" s="24">
        <f>IFERROR(INDEX(Einkommen!$B$1:$B$17,MATCH(Original!U1717,Einkommen!$A$1:$A$17,0)),"")</f>
        <v>1</v>
      </c>
      <c r="W1717" s="24">
        <f>IF(Original!V1717="","",Original!V1717+1)</f>
        <v>2</v>
      </c>
      <c r="X1717" s="24">
        <f>IF(Original!W1717="","",Original!W1717+1)</f>
        <v>4</v>
      </c>
      <c r="Y1717" s="25">
        <f>IF(Original!X1717="ja",1,IF(Original!X1717="nein",0,""))</f>
        <v>1</v>
      </c>
      <c r="Z1717" s="25">
        <f>IF(Original!Y1717="ja",0,IF(Original!Y1717="nein",1,""))</f>
        <v>0</v>
      </c>
      <c r="AA1717" s="25">
        <f>IF(OR(Original!Z1717="Meine Meinung zu Amazon hat meine Entscheidung im ersten Teil des Fragebogens nicht beeinflusst.",neu!C1717=0),0,IF(AND(Original!Z1717="Ich habe mich wegen meiner Amazon-Vorbehalte im ersten Teil des Fragebogens fÃ¼r das Spenden entschieden.",neu!C1717=1),1,""))</f>
        <v>0</v>
      </c>
      <c r="AB1717" s="19"/>
    </row>
    <row r="1718" spans="1:28" x14ac:dyDescent="0.3">
      <c r="A1718" s="17">
        <f>IF(ISBLANK(Original!C1718),1,0)</f>
        <v>0</v>
      </c>
      <c r="B1718" s="2" t="str">
        <f>MID(Original!D1718,8,1)&amp;MID(Original!F1718,8,1)</f>
        <v>A</v>
      </c>
      <c r="C1718" s="17">
        <f t="shared" si="133"/>
        <v>1</v>
      </c>
      <c r="D1718" s="18">
        <f>Original!G1718+1</f>
        <v>2</v>
      </c>
      <c r="E1718" s="18">
        <f>Original!H1718+1</f>
        <v>3</v>
      </c>
      <c r="F1718" s="18">
        <f>10-Original!I1718+1</f>
        <v>6</v>
      </c>
      <c r="G1718" s="18">
        <f>Original!J1718+1</f>
        <v>3</v>
      </c>
      <c r="H1718" s="18">
        <f>Original!K1718+1</f>
        <v>1</v>
      </c>
      <c r="I1718" s="18">
        <f>10-Original!L1718+1</f>
        <v>2</v>
      </c>
      <c r="J1718" s="4">
        <f t="shared" si="130"/>
        <v>2.8333333333333335</v>
      </c>
      <c r="K1718" s="18">
        <f>Original!M1718</f>
        <v>8</v>
      </c>
      <c r="L1718" s="20">
        <f>IF(RIGHT(Original!N1718,3)="â‚¬",LEFT(Original!N1718,(LEN(Original!N1718)-3)),Original!N1718)</f>
        <v>100</v>
      </c>
      <c r="M1718" s="21">
        <f t="shared" si="131"/>
        <v>100</v>
      </c>
      <c r="N1718" s="5">
        <f t="shared" si="132"/>
        <v>100</v>
      </c>
      <c r="O1718" s="5">
        <f t="shared" si="134"/>
        <v>100</v>
      </c>
      <c r="P1718" s="22" t="str">
        <f>IF(Original!O1718="mÃ¤nnlich","0",IF(Original!O1718="weiblich","1",""))</f>
        <v>0</v>
      </c>
      <c r="Q1718" s="22">
        <f>IFERROR(INDEX(Alter!$B$1:$B$7,MATCH(LEFT(Original!P1718,5),Alter!$A$1:$A$7,0)),"")</f>
        <v>3</v>
      </c>
      <c r="R1718" s="23">
        <f>IFERROR(INDEX(Abschluss!$B$1:$B$10,MATCH(Original!Q1718,Abschluss!$A$1:$A$10,0)),"")</f>
        <v>8</v>
      </c>
      <c r="S1718" s="23">
        <f>IFERROR(INDEX(Tätigkeit!$B$1:$B$10,MATCH(Original!R1718,Tätigkeit!$A$1:$A$10,0)),"")</f>
        <v>2</v>
      </c>
      <c r="T1718" s="23">
        <f>IFERROR(INDEX(Berufsfeld!$B$1:$B$16,MATCH(Original!S1718,Berufsfeld!$A$1:$A$16,0)),"")</f>
        <v>6</v>
      </c>
      <c r="U1718" s="23" t="str">
        <f>IFERROR(INDEX(Studium!$B$1:$B$11,MATCH(Original!T1718,Studium!$A$1:$A$11,0)),"")</f>
        <v/>
      </c>
      <c r="V1718" s="24">
        <f>IFERROR(INDEX(Einkommen!$B$1:$B$17,MATCH(Original!U1718,Einkommen!$A$1:$A$17,0)),"")</f>
        <v>3</v>
      </c>
      <c r="W1718" s="24">
        <f>IF(Original!V1718="","",Original!V1718+1)</f>
        <v>2</v>
      </c>
      <c r="X1718" s="24">
        <f>IF(Original!W1718="","",Original!W1718+1)</f>
        <v>4</v>
      </c>
      <c r="Y1718" s="25">
        <f>IF(Original!X1718="ja",1,IF(Original!X1718="nein",0,""))</f>
        <v>1</v>
      </c>
      <c r="Z1718" s="25">
        <f>IF(Original!Y1718="ja",0,IF(Original!Y1718="nein",1,""))</f>
        <v>0</v>
      </c>
      <c r="AA1718" s="25">
        <f>IF(OR(Original!Z1718="Meine Meinung zu Amazon hat meine Entscheidung im ersten Teil des Fragebogens nicht beeinflusst.",neu!C1718=0),0,IF(AND(Original!Z1718="Ich habe mich wegen meiner Amazon-Vorbehalte im ersten Teil des Fragebogens fÃ¼r das Spenden entschieden.",neu!C1718=1),1,""))</f>
        <v>0</v>
      </c>
      <c r="AB1718" s="19"/>
    </row>
    <row r="1719" spans="1:28" x14ac:dyDescent="0.3">
      <c r="A1719" s="17">
        <f>IF(ISBLANK(Original!C1719),1,0)</f>
        <v>0</v>
      </c>
      <c r="B1719" s="2" t="str">
        <f>MID(Original!D1719,8,1)&amp;MID(Original!F1719,8,1)</f>
        <v>A</v>
      </c>
      <c r="C1719" s="17">
        <f t="shared" si="133"/>
        <v>1</v>
      </c>
      <c r="D1719" s="18">
        <f>Original!G1719+1</f>
        <v>4</v>
      </c>
      <c r="E1719" s="18">
        <f>Original!H1719+1</f>
        <v>8</v>
      </c>
      <c r="F1719" s="18">
        <f>10-Original!I1719+1</f>
        <v>6</v>
      </c>
      <c r="G1719" s="18">
        <f>Original!J1719+1</f>
        <v>9</v>
      </c>
      <c r="H1719" s="18">
        <f>Original!K1719+1</f>
        <v>8</v>
      </c>
      <c r="I1719" s="18">
        <f>10-Original!L1719+1</f>
        <v>3</v>
      </c>
      <c r="J1719" s="4">
        <f t="shared" si="130"/>
        <v>6.333333333333333</v>
      </c>
      <c r="K1719" s="18">
        <f>Original!M1719</f>
        <v>9</v>
      </c>
      <c r="L1719" s="20">
        <f>IF(RIGHT(Original!N1719,3)="â‚¬",LEFT(Original!N1719,(LEN(Original!N1719)-3)),Original!N1719)</f>
        <v>0</v>
      </c>
      <c r="M1719" s="21">
        <f t="shared" si="131"/>
        <v>0</v>
      </c>
      <c r="N1719" s="5">
        <f t="shared" si="132"/>
        <v>0</v>
      </c>
      <c r="O1719" s="5">
        <f t="shared" si="134"/>
        <v>0</v>
      </c>
      <c r="P1719" s="22" t="str">
        <f>IF(Original!O1719="mÃ¤nnlich","0",IF(Original!O1719="weiblich","1",""))</f>
        <v>1</v>
      </c>
      <c r="Q1719" s="22">
        <f>IFERROR(INDEX(Alter!$B$1:$B$7,MATCH(LEFT(Original!P1719,5),Alter!$A$1:$A$7,0)),"")</f>
        <v>4</v>
      </c>
      <c r="R1719" s="23">
        <f>IFERROR(INDEX(Abschluss!$B$1:$B$10,MATCH(Original!Q1719,Abschluss!$A$1:$A$10,0)),"")</f>
        <v>7</v>
      </c>
      <c r="S1719" s="23">
        <f>IFERROR(INDEX(Tätigkeit!$B$1:$B$10,MATCH(Original!R1719,Tätigkeit!$A$1:$A$10,0)),"")</f>
        <v>8</v>
      </c>
      <c r="T1719" s="23">
        <f>IFERROR(INDEX(Berufsfeld!$B$1:$B$16,MATCH(Original!S1719,Berufsfeld!$A$1:$A$16,0)),"")</f>
        <v>6</v>
      </c>
      <c r="U1719" s="23">
        <f>IFERROR(INDEX(Studium!$B$1:$B$11,MATCH(Original!T1719,Studium!$A$1:$A$11,0)),"")</f>
        <v>3</v>
      </c>
      <c r="V1719" s="24">
        <f>IFERROR(INDEX(Einkommen!$B$1:$B$17,MATCH(Original!U1719,Einkommen!$A$1:$A$17,0)),"")</f>
        <v>7</v>
      </c>
      <c r="W1719" s="24">
        <f>IF(Original!V1719="","",Original!V1719+1)</f>
        <v>7</v>
      </c>
      <c r="X1719" s="24">
        <f>IF(Original!W1719="","",Original!W1719+1)</f>
        <v>5</v>
      </c>
      <c r="Y1719" s="25">
        <f>IF(Original!X1719="ja",1,IF(Original!X1719="nein",0,""))</f>
        <v>1</v>
      </c>
      <c r="Z1719" s="25">
        <f>IF(Original!Y1719="ja",0,IF(Original!Y1719="nein",1,""))</f>
        <v>0</v>
      </c>
      <c r="AA1719" s="25">
        <f>IF(OR(Original!Z1719="Meine Meinung zu Amazon hat meine Entscheidung im ersten Teil des Fragebogens nicht beeinflusst.",neu!C1719=0),0,IF(AND(Original!Z1719="Ich habe mich wegen meiner Amazon-Vorbehalte im ersten Teil des Fragebogens fÃ¼r das Spenden entschieden.",neu!C1719=1),1,""))</f>
        <v>1</v>
      </c>
      <c r="AB1719" s="19"/>
    </row>
    <row r="1720" spans="1:28" x14ac:dyDescent="0.3">
      <c r="A1720" s="17">
        <f>IF(ISBLANK(Original!C1720),1,0)</f>
        <v>1</v>
      </c>
      <c r="B1720" s="2" t="str">
        <f>MID(Original!D1720,8,1)&amp;MID(Original!F1720,8,1)</f>
        <v>A</v>
      </c>
      <c r="C1720" s="17">
        <f t="shared" si="133"/>
        <v>1</v>
      </c>
      <c r="D1720" s="18">
        <f>Original!G1720+1</f>
        <v>3</v>
      </c>
      <c r="E1720" s="18">
        <f>Original!H1720+1</f>
        <v>11</v>
      </c>
      <c r="F1720" s="18">
        <f>10-Original!I1720+1</f>
        <v>1</v>
      </c>
      <c r="G1720" s="18">
        <f>Original!J1720+1</f>
        <v>6</v>
      </c>
      <c r="H1720" s="18">
        <f>Original!K1720+1</f>
        <v>6</v>
      </c>
      <c r="I1720" s="18">
        <f>10-Original!L1720+1</f>
        <v>6</v>
      </c>
      <c r="J1720" s="4">
        <f t="shared" si="130"/>
        <v>5.5</v>
      </c>
      <c r="K1720" s="18">
        <f>Original!M1720</f>
        <v>5</v>
      </c>
      <c r="L1720" s="20" t="str">
        <f>IF(RIGHT(Original!N1720,3)="â‚¬",LEFT(Original!N1720,(LEN(Original!N1720)-3)),Original!N1720)</f>
        <v xml:space="preserve">50 </v>
      </c>
      <c r="M1720" s="21" t="str">
        <f t="shared" si="131"/>
        <v xml:space="preserve">50 </v>
      </c>
      <c r="N1720" s="5" t="str">
        <f t="shared" si="132"/>
        <v xml:space="preserve">50 </v>
      </c>
      <c r="O1720" s="5">
        <f t="shared" si="134"/>
        <v>50</v>
      </c>
      <c r="P1720" s="22" t="str">
        <f>IF(Original!O1720="mÃ¤nnlich","0",IF(Original!O1720="weiblich","1",""))</f>
        <v>1</v>
      </c>
      <c r="Q1720" s="22">
        <f>IFERROR(INDEX(Alter!$B$1:$B$7,MATCH(LEFT(Original!P1720,5),Alter!$A$1:$A$7,0)),"")</f>
        <v>3</v>
      </c>
      <c r="R1720" s="23">
        <f>IFERROR(INDEX(Abschluss!$B$1:$B$10,MATCH(Original!Q1720,Abschluss!$A$1:$A$10,0)),"")</f>
        <v>8</v>
      </c>
      <c r="S1720" s="23">
        <f>IFERROR(INDEX(Tätigkeit!$B$1:$B$10,MATCH(Original!R1720,Tätigkeit!$A$1:$A$10,0)),"")</f>
        <v>4</v>
      </c>
      <c r="T1720" s="23">
        <f>IFERROR(INDEX(Berufsfeld!$B$1:$B$16,MATCH(Original!S1720,Berufsfeld!$A$1:$A$16,0)),"")</f>
        <v>11</v>
      </c>
      <c r="U1720" s="23">
        <f>IFERROR(INDEX(Studium!$B$1:$B$11,MATCH(Original!T1720,Studium!$A$1:$A$11,0)),"")</f>
        <v>8</v>
      </c>
      <c r="V1720" s="24">
        <f>IFERROR(INDEX(Einkommen!$B$1:$B$17,MATCH(Original!U1720,Einkommen!$A$1:$A$17,0)),"")</f>
        <v>3</v>
      </c>
      <c r="W1720" s="24">
        <f>IF(Original!V1720="","",Original!V1720+1)</f>
        <v>3</v>
      </c>
      <c r="X1720" s="24">
        <f>IF(Original!W1720="","",Original!W1720+1)</f>
        <v>1</v>
      </c>
      <c r="Y1720" s="25">
        <f>IF(Original!X1720="ja",1,IF(Original!X1720="nein",0,""))</f>
        <v>1</v>
      </c>
      <c r="Z1720" s="25">
        <f>IF(Original!Y1720="ja",0,IF(Original!Y1720="nein",1,""))</f>
        <v>0</v>
      </c>
      <c r="AA1720" s="25">
        <f>IF(OR(Original!Z1720="Meine Meinung zu Amazon hat meine Entscheidung im ersten Teil des Fragebogens nicht beeinflusst.",neu!C1720=0),0,IF(AND(Original!Z1720="Ich habe mich wegen meiner Amazon-Vorbehalte im ersten Teil des Fragebogens fÃ¼r das Spenden entschieden.",neu!C1720=1),1,""))</f>
        <v>0</v>
      </c>
      <c r="AB1720" s="19"/>
    </row>
    <row r="1721" spans="1:28" x14ac:dyDescent="0.3">
      <c r="A1721" s="17">
        <f>IF(ISBLANK(Original!C1721),1,0)</f>
        <v>1</v>
      </c>
      <c r="B1721" s="2" t="str">
        <f>MID(Original!D1721,8,1)&amp;MID(Original!F1721,8,1)</f>
        <v>A</v>
      </c>
      <c r="C1721" s="17">
        <f t="shared" si="133"/>
        <v>1</v>
      </c>
      <c r="D1721" s="18">
        <f>Original!G1721+1</f>
        <v>3</v>
      </c>
      <c r="E1721" s="18">
        <f>Original!H1721+1</f>
        <v>1</v>
      </c>
      <c r="F1721" s="18">
        <f>10-Original!I1721+1</f>
        <v>1</v>
      </c>
      <c r="G1721" s="18">
        <f>Original!J1721+1</f>
        <v>3</v>
      </c>
      <c r="H1721" s="18">
        <f>Original!K1721+1</f>
        <v>2</v>
      </c>
      <c r="I1721" s="18">
        <f>10-Original!L1721+1</f>
        <v>2</v>
      </c>
      <c r="J1721" s="4">
        <f t="shared" si="130"/>
        <v>2</v>
      </c>
      <c r="K1721" s="18">
        <f>Original!M1721</f>
        <v>6</v>
      </c>
      <c r="L1721" s="20">
        <f>IF(RIGHT(Original!N1721,3)="â‚¬",LEFT(Original!N1721,(LEN(Original!N1721)-3)),Original!N1721)</f>
        <v>0</v>
      </c>
      <c r="M1721" s="21">
        <f t="shared" si="131"/>
        <v>0</v>
      </c>
      <c r="N1721" s="5">
        <f t="shared" si="132"/>
        <v>0</v>
      </c>
      <c r="O1721" s="5">
        <f t="shared" si="134"/>
        <v>0</v>
      </c>
      <c r="P1721" s="22" t="str">
        <f>IF(Original!O1721="mÃ¤nnlich","0",IF(Original!O1721="weiblich","1",""))</f>
        <v>1</v>
      </c>
      <c r="Q1721" s="22">
        <f>IFERROR(INDEX(Alter!$B$1:$B$7,MATCH(LEFT(Original!P1721,5),Alter!$A$1:$A$7,0)),"")</f>
        <v>2</v>
      </c>
      <c r="R1721" s="23">
        <f>IFERROR(INDEX(Abschluss!$B$1:$B$10,MATCH(Original!Q1721,Abschluss!$A$1:$A$10,0)),"")</f>
        <v>7</v>
      </c>
      <c r="S1721" s="23">
        <f>IFERROR(INDEX(Tätigkeit!$B$1:$B$10,MATCH(Original!R1721,Tätigkeit!$A$1:$A$10,0)),"")</f>
        <v>1</v>
      </c>
      <c r="T1721" s="23">
        <f>IFERROR(INDEX(Berufsfeld!$B$1:$B$16,MATCH(Original!S1721,Berufsfeld!$A$1:$A$16,0)),"")</f>
        <v>8</v>
      </c>
      <c r="U1721" s="23">
        <f>IFERROR(INDEX(Studium!$B$1:$B$11,MATCH(Original!T1721,Studium!$A$1:$A$11,0)),"")</f>
        <v>5</v>
      </c>
      <c r="V1721" s="24">
        <f>IFERROR(INDEX(Einkommen!$B$1:$B$17,MATCH(Original!U1721,Einkommen!$A$1:$A$17,0)),"")</f>
        <v>2</v>
      </c>
      <c r="W1721" s="24">
        <f>IF(Original!V1721="","",Original!V1721+1)</f>
        <v>2</v>
      </c>
      <c r="X1721" s="24">
        <f>IF(Original!W1721="","",Original!W1721+1)</f>
        <v>2</v>
      </c>
      <c r="Y1721" s="25">
        <f>IF(Original!X1721="ja",1,IF(Original!X1721="nein",0,""))</f>
        <v>1</v>
      </c>
      <c r="Z1721" s="25">
        <f>IF(Original!Y1721="ja",0,IF(Original!Y1721="nein",1,""))</f>
        <v>0</v>
      </c>
      <c r="AA1721" s="25">
        <f>IF(OR(Original!Z1721="Meine Meinung zu Amazon hat meine Entscheidung im ersten Teil des Fragebogens nicht beeinflusst.",neu!C1721=0),0,IF(AND(Original!Z1721="Ich habe mich wegen meiner Amazon-Vorbehalte im ersten Teil des Fragebogens fÃ¼r das Spenden entschieden.",neu!C1721=1),1,""))</f>
        <v>0</v>
      </c>
      <c r="AB1721" s="19"/>
    </row>
    <row r="1722" spans="1:28" x14ac:dyDescent="0.3">
      <c r="A1722" s="17">
        <f>IF(ISBLANK(Original!C1722),1,0)</f>
        <v>0</v>
      </c>
      <c r="B1722" s="2" t="str">
        <f>MID(Original!D1722,8,1)&amp;MID(Original!F1722,8,1)</f>
        <v>B</v>
      </c>
      <c r="C1722" s="17">
        <f t="shared" si="133"/>
        <v>0</v>
      </c>
      <c r="D1722" s="18">
        <f>Original!G1722+1</f>
        <v>3</v>
      </c>
      <c r="E1722" s="18">
        <f>Original!H1722+1</f>
        <v>2</v>
      </c>
      <c r="F1722" s="18">
        <f>10-Original!I1722+1</f>
        <v>3</v>
      </c>
      <c r="G1722" s="18">
        <f>Original!J1722+1</f>
        <v>7</v>
      </c>
      <c r="H1722" s="18">
        <f>Original!K1722+1</f>
        <v>3</v>
      </c>
      <c r="I1722" s="18">
        <f>10-Original!L1722+1</f>
        <v>8</v>
      </c>
      <c r="J1722" s="4">
        <f t="shared" si="130"/>
        <v>4.333333333333333</v>
      </c>
      <c r="K1722" s="18">
        <f>Original!M1722</f>
        <v>7</v>
      </c>
      <c r="L1722" s="20">
        <f>IF(RIGHT(Original!N1722,3)="â‚¬",LEFT(Original!N1722,(LEN(Original!N1722)-3)),Original!N1722)</f>
        <v>25</v>
      </c>
      <c r="M1722" s="21">
        <f t="shared" si="131"/>
        <v>25</v>
      </c>
      <c r="N1722" s="5">
        <f t="shared" si="132"/>
        <v>25</v>
      </c>
      <c r="O1722" s="5">
        <f t="shared" si="134"/>
        <v>25</v>
      </c>
      <c r="P1722" s="22" t="str">
        <f>IF(Original!O1722="mÃ¤nnlich","0",IF(Original!O1722="weiblich","1",""))</f>
        <v>1</v>
      </c>
      <c r="Q1722" s="22">
        <f>IFERROR(INDEX(Alter!$B$1:$B$7,MATCH(LEFT(Original!P1722,5),Alter!$A$1:$A$7,0)),"")</f>
        <v>3</v>
      </c>
      <c r="R1722" s="23">
        <f>IFERROR(INDEX(Abschluss!$B$1:$B$10,MATCH(Original!Q1722,Abschluss!$A$1:$A$10,0)),"")</f>
        <v>4</v>
      </c>
      <c r="S1722" s="23">
        <f>IFERROR(INDEX(Tätigkeit!$B$1:$B$10,MATCH(Original!R1722,Tätigkeit!$A$1:$A$10,0)),"")</f>
        <v>1</v>
      </c>
      <c r="T1722" s="23" t="str">
        <f>IFERROR(INDEX(Berufsfeld!$B$1:$B$16,MATCH(Original!S1722,Berufsfeld!$A$1:$A$16,0)),"")</f>
        <v/>
      </c>
      <c r="U1722" s="23">
        <f>IFERROR(INDEX(Studium!$B$1:$B$11,MATCH(Original!T1722,Studium!$A$1:$A$11,0)),"")</f>
        <v>4</v>
      </c>
      <c r="V1722" s="24">
        <f>IFERROR(INDEX(Einkommen!$B$1:$B$17,MATCH(Original!U1722,Einkommen!$A$1:$A$17,0)),"")</f>
        <v>1</v>
      </c>
      <c r="W1722" s="24">
        <f>IF(Original!V1722="","",Original!V1722+1)</f>
        <v>5</v>
      </c>
      <c r="X1722" s="24">
        <f>IF(Original!W1722="","",Original!W1722+1)</f>
        <v>3</v>
      </c>
      <c r="Y1722" s="25">
        <f>IF(Original!X1722="ja",1,IF(Original!X1722="nein",0,""))</f>
        <v>1</v>
      </c>
      <c r="Z1722" s="25">
        <f>IF(Original!Y1722="ja",0,IF(Original!Y1722="nein",1,""))</f>
        <v>0</v>
      </c>
      <c r="AA1722" s="25">
        <f>IF(OR(Original!Z1722="Meine Meinung zu Amazon hat meine Entscheidung im ersten Teil des Fragebogens nicht beeinflusst.",neu!C1722=0),0,IF(AND(Original!Z1722="Ich habe mich wegen meiner Amazon-Vorbehalte im ersten Teil des Fragebogens fÃ¼r das Spenden entschieden.",neu!C1722=1),1,""))</f>
        <v>0</v>
      </c>
      <c r="AB1722" s="19"/>
    </row>
    <row r="1723" spans="1:28" x14ac:dyDescent="0.3">
      <c r="A1723" s="17">
        <f>IF(ISBLANK(Original!C1723),1,0)</f>
        <v>0</v>
      </c>
      <c r="B1723" s="2" t="str">
        <f>MID(Original!D1723,8,1)&amp;MID(Original!F1723,8,1)</f>
        <v>A</v>
      </c>
      <c r="C1723" s="17">
        <f t="shared" si="133"/>
        <v>1</v>
      </c>
      <c r="D1723" s="18">
        <f>Original!G1723+1</f>
        <v>9</v>
      </c>
      <c r="E1723" s="18">
        <f>Original!H1723+1</f>
        <v>1</v>
      </c>
      <c r="F1723" s="18">
        <f>10-Original!I1723+1</f>
        <v>3</v>
      </c>
      <c r="G1723" s="18">
        <f>Original!J1723+1</f>
        <v>8</v>
      </c>
      <c r="H1723" s="18">
        <f>Original!K1723+1</f>
        <v>5</v>
      </c>
      <c r="I1723" s="18">
        <f>10-Original!L1723+1</f>
        <v>5</v>
      </c>
      <c r="J1723" s="4">
        <f t="shared" si="130"/>
        <v>5.166666666666667</v>
      </c>
      <c r="K1723" s="18">
        <f>Original!M1723</f>
        <v>7</v>
      </c>
      <c r="L1723" s="20">
        <f>IF(RIGHT(Original!N1723,3)="â‚¬",LEFT(Original!N1723,(LEN(Original!N1723)-3)),Original!N1723)</f>
        <v>50</v>
      </c>
      <c r="M1723" s="21">
        <f t="shared" si="131"/>
        <v>50</v>
      </c>
      <c r="N1723" s="5">
        <f t="shared" si="132"/>
        <v>50</v>
      </c>
      <c r="O1723" s="5">
        <f t="shared" si="134"/>
        <v>50</v>
      </c>
      <c r="P1723" s="22" t="str">
        <f>IF(Original!O1723="mÃ¤nnlich","0",IF(Original!O1723="weiblich","1",""))</f>
        <v>1</v>
      </c>
      <c r="Q1723" s="22">
        <f>IFERROR(INDEX(Alter!$B$1:$B$7,MATCH(LEFT(Original!P1723,5),Alter!$A$1:$A$7,0)),"")</f>
        <v>2</v>
      </c>
      <c r="R1723" s="23">
        <f>IFERROR(INDEX(Abschluss!$B$1:$B$10,MATCH(Original!Q1723,Abschluss!$A$1:$A$10,0)),"")</f>
        <v>7</v>
      </c>
      <c r="S1723" s="23">
        <f>IFERROR(INDEX(Tätigkeit!$B$1:$B$10,MATCH(Original!R1723,Tätigkeit!$A$1:$A$10,0)),"")</f>
        <v>1</v>
      </c>
      <c r="T1723" s="23">
        <f>IFERROR(INDEX(Berufsfeld!$B$1:$B$16,MATCH(Original!S1723,Berufsfeld!$A$1:$A$16,0)),"")</f>
        <v>2</v>
      </c>
      <c r="U1723" s="23">
        <f>IFERROR(INDEX(Studium!$B$1:$B$11,MATCH(Original!T1723,Studium!$A$1:$A$11,0)),"")</f>
        <v>5</v>
      </c>
      <c r="V1723" s="24">
        <f>IFERROR(INDEX(Einkommen!$B$1:$B$17,MATCH(Original!U1723,Einkommen!$A$1:$A$17,0)),"")</f>
        <v>2</v>
      </c>
      <c r="W1723" s="24">
        <f>IF(Original!V1723="","",Original!V1723+1)</f>
        <v>2</v>
      </c>
      <c r="X1723" s="24">
        <f>IF(Original!W1723="","",Original!W1723+1)</f>
        <v>5</v>
      </c>
      <c r="Y1723" s="25">
        <f>IF(Original!X1723="ja",1,IF(Original!X1723="nein",0,""))</f>
        <v>1</v>
      </c>
      <c r="Z1723" s="25">
        <f>IF(Original!Y1723="ja",0,IF(Original!Y1723="nein",1,""))</f>
        <v>0</v>
      </c>
      <c r="AA1723" s="25">
        <f>IF(OR(Original!Z1723="Meine Meinung zu Amazon hat meine Entscheidung im ersten Teil des Fragebogens nicht beeinflusst.",neu!C1723=0),0,IF(AND(Original!Z1723="Ich habe mich wegen meiner Amazon-Vorbehalte im ersten Teil des Fragebogens fÃ¼r das Spenden entschieden.",neu!C1723=1),1,""))</f>
        <v>0</v>
      </c>
      <c r="AB1723" s="19"/>
    </row>
    <row r="1724" spans="1:28" x14ac:dyDescent="0.3">
      <c r="A1724" s="17">
        <f>IF(ISBLANK(Original!C1724),1,0)</f>
        <v>0</v>
      </c>
      <c r="B1724" s="2" t="str">
        <f>MID(Original!D1724,8,1)&amp;MID(Original!F1724,8,1)</f>
        <v>A</v>
      </c>
      <c r="C1724" s="17">
        <f t="shared" si="133"/>
        <v>1</v>
      </c>
      <c r="D1724" s="18">
        <f>Original!G1724+1</f>
        <v>8</v>
      </c>
      <c r="E1724" s="18">
        <f>Original!H1724+1</f>
        <v>6</v>
      </c>
      <c r="F1724" s="18">
        <f>10-Original!I1724+1</f>
        <v>3</v>
      </c>
      <c r="G1724" s="18">
        <f>Original!J1724+1</f>
        <v>8</v>
      </c>
      <c r="H1724" s="18">
        <f>Original!K1724+1</f>
        <v>6</v>
      </c>
      <c r="I1724" s="18">
        <f>10-Original!L1724+1</f>
        <v>8</v>
      </c>
      <c r="J1724" s="4">
        <f t="shared" si="130"/>
        <v>6.5</v>
      </c>
      <c r="K1724" s="18">
        <f>Original!M1724</f>
        <v>7</v>
      </c>
      <c r="L1724" s="20">
        <f>IF(RIGHT(Original!N1724,3)="â‚¬",LEFT(Original!N1724,(LEN(Original!N1724)-3)),Original!N1724)</f>
        <v>100</v>
      </c>
      <c r="M1724" s="21">
        <f t="shared" si="131"/>
        <v>100</v>
      </c>
      <c r="N1724" s="5">
        <f t="shared" si="132"/>
        <v>100</v>
      </c>
      <c r="O1724" s="5">
        <f t="shared" si="134"/>
        <v>100</v>
      </c>
      <c r="P1724" s="22" t="str">
        <f>IF(Original!O1724="mÃ¤nnlich","0",IF(Original!O1724="weiblich","1",""))</f>
        <v>1</v>
      </c>
      <c r="Q1724" s="22">
        <f>IFERROR(INDEX(Alter!$B$1:$B$7,MATCH(LEFT(Original!P1724,5),Alter!$A$1:$A$7,0)),"")</f>
        <v>2</v>
      </c>
      <c r="R1724" s="23">
        <f>IFERROR(INDEX(Abschluss!$B$1:$B$10,MATCH(Original!Q1724,Abschluss!$A$1:$A$10,0)),"")</f>
        <v>7</v>
      </c>
      <c r="S1724" s="23">
        <f>IFERROR(INDEX(Tätigkeit!$B$1:$B$10,MATCH(Original!R1724,Tätigkeit!$A$1:$A$10,0)),"")</f>
        <v>4</v>
      </c>
      <c r="T1724" s="23">
        <f>IFERROR(INDEX(Berufsfeld!$B$1:$B$16,MATCH(Original!S1724,Berufsfeld!$A$1:$A$16,0)),"")</f>
        <v>4</v>
      </c>
      <c r="U1724" s="23">
        <f>IFERROR(INDEX(Studium!$B$1:$B$11,MATCH(Original!T1724,Studium!$A$1:$A$11,0)),"")</f>
        <v>5</v>
      </c>
      <c r="V1724" s="24">
        <f>IFERROR(INDEX(Einkommen!$B$1:$B$17,MATCH(Original!U1724,Einkommen!$A$1:$A$17,0)),"")</f>
        <v>2</v>
      </c>
      <c r="W1724" s="24">
        <f>IF(Original!V1724="","",Original!V1724+1)</f>
        <v>4</v>
      </c>
      <c r="X1724" s="24">
        <f>IF(Original!W1724="","",Original!W1724+1)</f>
        <v>3</v>
      </c>
      <c r="Y1724" s="25">
        <f>IF(Original!X1724="ja",1,IF(Original!X1724="nein",0,""))</f>
        <v>1</v>
      </c>
      <c r="Z1724" s="25">
        <f>IF(Original!Y1724="ja",0,IF(Original!Y1724="nein",1,""))</f>
        <v>0</v>
      </c>
      <c r="AA1724" s="25">
        <f>IF(OR(Original!Z1724="Meine Meinung zu Amazon hat meine Entscheidung im ersten Teil des Fragebogens nicht beeinflusst.",neu!C1724=0),0,IF(AND(Original!Z1724="Ich habe mich wegen meiner Amazon-Vorbehalte im ersten Teil des Fragebogens fÃ¼r das Spenden entschieden.",neu!C1724=1),1,""))</f>
        <v>0</v>
      </c>
      <c r="AB1724" s="19"/>
    </row>
    <row r="1725" spans="1:28" x14ac:dyDescent="0.3">
      <c r="A1725" s="17">
        <f>IF(ISBLANK(Original!C1725),1,0)</f>
        <v>0</v>
      </c>
      <c r="B1725" s="2" t="str">
        <f>MID(Original!D1725,8,1)&amp;MID(Original!F1725,8,1)</f>
        <v>A</v>
      </c>
      <c r="C1725" s="17">
        <f t="shared" si="133"/>
        <v>1</v>
      </c>
      <c r="D1725" s="18">
        <f>Original!G1725+1</f>
        <v>8</v>
      </c>
      <c r="E1725" s="18">
        <f>Original!H1725+1</f>
        <v>6</v>
      </c>
      <c r="F1725" s="18">
        <f>10-Original!I1725+1</f>
        <v>3</v>
      </c>
      <c r="G1725" s="18">
        <f>Original!J1725+1</f>
        <v>8</v>
      </c>
      <c r="H1725" s="18">
        <f>Original!K1725+1</f>
        <v>6</v>
      </c>
      <c r="I1725" s="18">
        <f>10-Original!L1725+1</f>
        <v>8</v>
      </c>
      <c r="J1725" s="4">
        <f t="shared" si="130"/>
        <v>6.5</v>
      </c>
      <c r="K1725" s="18">
        <f>Original!M1725</f>
        <v>7</v>
      </c>
      <c r="L1725" s="20">
        <f>IF(RIGHT(Original!N1725,3)="â‚¬",LEFT(Original!N1725,(LEN(Original!N1725)-3)),Original!N1725)</f>
        <v>100</v>
      </c>
      <c r="M1725" s="21">
        <f t="shared" si="131"/>
        <v>100</v>
      </c>
      <c r="N1725" s="5">
        <f t="shared" si="132"/>
        <v>100</v>
      </c>
      <c r="O1725" s="5">
        <f t="shared" si="134"/>
        <v>100</v>
      </c>
      <c r="P1725" s="22" t="str">
        <f>IF(Original!O1725="mÃ¤nnlich","0",IF(Original!O1725="weiblich","1",""))</f>
        <v>1</v>
      </c>
      <c r="Q1725" s="22">
        <f>IFERROR(INDEX(Alter!$B$1:$B$7,MATCH(LEFT(Original!P1725,5),Alter!$A$1:$A$7,0)),"")</f>
        <v>2</v>
      </c>
      <c r="R1725" s="23">
        <f>IFERROR(INDEX(Abschluss!$B$1:$B$10,MATCH(Original!Q1725,Abschluss!$A$1:$A$10,0)),"")</f>
        <v>7</v>
      </c>
      <c r="S1725" s="23">
        <f>IFERROR(INDEX(Tätigkeit!$B$1:$B$10,MATCH(Original!R1725,Tätigkeit!$A$1:$A$10,0)),"")</f>
        <v>4</v>
      </c>
      <c r="T1725" s="23">
        <f>IFERROR(INDEX(Berufsfeld!$B$1:$B$16,MATCH(Original!S1725,Berufsfeld!$A$1:$A$16,0)),"")</f>
        <v>4</v>
      </c>
      <c r="U1725" s="23">
        <f>IFERROR(INDEX(Studium!$B$1:$B$11,MATCH(Original!T1725,Studium!$A$1:$A$11,0)),"")</f>
        <v>5</v>
      </c>
      <c r="V1725" s="24">
        <f>IFERROR(INDEX(Einkommen!$B$1:$B$17,MATCH(Original!U1725,Einkommen!$A$1:$A$17,0)),"")</f>
        <v>2</v>
      </c>
      <c r="W1725" s="24">
        <f>IF(Original!V1725="","",Original!V1725+1)</f>
        <v>4</v>
      </c>
      <c r="X1725" s="24">
        <f>IF(Original!W1725="","",Original!W1725+1)</f>
        <v>3</v>
      </c>
      <c r="Y1725" s="25">
        <f>IF(Original!X1725="ja",1,IF(Original!X1725="nein",0,""))</f>
        <v>1</v>
      </c>
      <c r="Z1725" s="25">
        <f>IF(Original!Y1725="ja",0,IF(Original!Y1725="nein",1,""))</f>
        <v>0</v>
      </c>
      <c r="AA1725" s="25">
        <f>IF(OR(Original!Z1725="Meine Meinung zu Amazon hat meine Entscheidung im ersten Teil des Fragebogens nicht beeinflusst.",neu!C1725=0),0,IF(AND(Original!Z1725="Ich habe mich wegen meiner Amazon-Vorbehalte im ersten Teil des Fragebogens fÃ¼r das Spenden entschieden.",neu!C1725=1),1,""))</f>
        <v>0</v>
      </c>
      <c r="AB1725" s="19"/>
    </row>
    <row r="1726" spans="1:28" x14ac:dyDescent="0.3">
      <c r="A1726" s="17">
        <f>IF(ISBLANK(Original!C1726),1,0)</f>
        <v>0</v>
      </c>
      <c r="B1726" s="2" t="str">
        <f>MID(Original!D1726,8,1)&amp;MID(Original!F1726,8,1)</f>
        <v>A</v>
      </c>
      <c r="C1726" s="17">
        <f t="shared" si="133"/>
        <v>1</v>
      </c>
      <c r="D1726" s="18">
        <f>Original!G1726+1</f>
        <v>9</v>
      </c>
      <c r="E1726" s="18">
        <f>Original!H1726+1</f>
        <v>8</v>
      </c>
      <c r="F1726" s="18">
        <f>10-Original!I1726+1</f>
        <v>5</v>
      </c>
      <c r="G1726" s="18">
        <f>Original!J1726+1</f>
        <v>8</v>
      </c>
      <c r="H1726" s="18">
        <f>Original!K1726+1</f>
        <v>6</v>
      </c>
      <c r="I1726" s="18">
        <f>10-Original!L1726+1</f>
        <v>5</v>
      </c>
      <c r="J1726" s="4">
        <f t="shared" si="130"/>
        <v>6.833333333333333</v>
      </c>
      <c r="K1726" s="18">
        <f>Original!M1726</f>
        <v>8</v>
      </c>
      <c r="L1726" s="20">
        <f>IF(RIGHT(Original!N1726,3)="â‚¬",LEFT(Original!N1726,(LEN(Original!N1726)-3)),Original!N1726)</f>
        <v>900</v>
      </c>
      <c r="M1726" s="21">
        <f t="shared" si="131"/>
        <v>900</v>
      </c>
      <c r="N1726" s="5">
        <f t="shared" si="132"/>
        <v>900</v>
      </c>
      <c r="O1726" s="5">
        <f t="shared" si="134"/>
        <v>900</v>
      </c>
      <c r="P1726" s="22" t="str">
        <f>IF(Original!O1726="mÃ¤nnlich","0",IF(Original!O1726="weiblich","1",""))</f>
        <v>0</v>
      </c>
      <c r="Q1726" s="22">
        <f>IFERROR(INDEX(Alter!$B$1:$B$7,MATCH(LEFT(Original!P1726,5),Alter!$A$1:$A$7,0)),"")</f>
        <v>2</v>
      </c>
      <c r="R1726" s="23">
        <f>IFERROR(INDEX(Abschluss!$B$1:$B$10,MATCH(Original!Q1726,Abschluss!$A$1:$A$10,0)),"")</f>
        <v>7</v>
      </c>
      <c r="S1726" s="23">
        <f>IFERROR(INDEX(Tätigkeit!$B$1:$B$10,MATCH(Original!R1726,Tätigkeit!$A$1:$A$10,0)),"")</f>
        <v>1</v>
      </c>
      <c r="T1726" s="23">
        <f>IFERROR(INDEX(Berufsfeld!$B$1:$B$16,MATCH(Original!S1726,Berufsfeld!$A$1:$A$16,0)),"")</f>
        <v>1</v>
      </c>
      <c r="U1726" s="23">
        <f>IFERROR(INDEX(Studium!$B$1:$B$11,MATCH(Original!T1726,Studium!$A$1:$A$11,0)),"")</f>
        <v>2</v>
      </c>
      <c r="V1726" s="24">
        <f>IFERROR(INDEX(Einkommen!$B$1:$B$17,MATCH(Original!U1726,Einkommen!$A$1:$A$17,0)),"")</f>
        <v>3</v>
      </c>
      <c r="W1726" s="24">
        <f>IF(Original!V1726="","",Original!V1726+1)</f>
        <v>5</v>
      </c>
      <c r="X1726" s="24">
        <f>IF(Original!W1726="","",Original!W1726+1)</f>
        <v>2</v>
      </c>
      <c r="Y1726" s="25">
        <f>IF(Original!X1726="ja",1,IF(Original!X1726="nein",0,""))</f>
        <v>1</v>
      </c>
      <c r="Z1726" s="25">
        <f>IF(Original!Y1726="ja",0,IF(Original!Y1726="nein",1,""))</f>
        <v>0</v>
      </c>
      <c r="AA1726" s="25">
        <f>IF(OR(Original!Z1726="Meine Meinung zu Amazon hat meine Entscheidung im ersten Teil des Fragebogens nicht beeinflusst.",neu!C1726=0),0,IF(AND(Original!Z1726="Ich habe mich wegen meiner Amazon-Vorbehalte im ersten Teil des Fragebogens fÃ¼r das Spenden entschieden.",neu!C1726=1),1,""))</f>
        <v>1</v>
      </c>
      <c r="AB1726" s="19"/>
    </row>
    <row r="1727" spans="1:28" x14ac:dyDescent="0.3">
      <c r="A1727" s="17">
        <f>IF(ISBLANK(Original!C1727),1,0)</f>
        <v>0</v>
      </c>
      <c r="B1727" s="2" t="str">
        <f>MID(Original!D1727,8,1)&amp;MID(Original!F1727,8,1)</f>
        <v>A</v>
      </c>
      <c r="C1727" s="17">
        <f t="shared" si="133"/>
        <v>1</v>
      </c>
      <c r="D1727" s="18">
        <f>Original!G1727+1</f>
        <v>9</v>
      </c>
      <c r="E1727" s="18">
        <f>Original!H1727+1</f>
        <v>9</v>
      </c>
      <c r="F1727" s="18">
        <f>10-Original!I1727+1</f>
        <v>3</v>
      </c>
      <c r="G1727" s="18">
        <f>Original!J1727+1</f>
        <v>9</v>
      </c>
      <c r="H1727" s="18">
        <f>Original!K1727+1</f>
        <v>4</v>
      </c>
      <c r="I1727" s="18">
        <f>10-Original!L1727+1</f>
        <v>8</v>
      </c>
      <c r="J1727" s="4">
        <f t="shared" si="130"/>
        <v>7</v>
      </c>
      <c r="K1727" s="18">
        <f>Original!M1727</f>
        <v>7</v>
      </c>
      <c r="L1727" s="20" t="str">
        <f>IF(RIGHT(Original!N1727,3)="â‚¬",LEFT(Original!N1727,(LEN(Original!N1727)-3)),Original!N1727)</f>
        <v>200 Euro</v>
      </c>
      <c r="M1727" s="21" t="str">
        <f t="shared" si="131"/>
        <v>200</v>
      </c>
      <c r="N1727" s="5" t="str">
        <f t="shared" si="132"/>
        <v>200</v>
      </c>
      <c r="O1727" s="5">
        <f t="shared" si="134"/>
        <v>200</v>
      </c>
      <c r="P1727" s="22" t="str">
        <f>IF(Original!O1727="mÃ¤nnlich","0",IF(Original!O1727="weiblich","1",""))</f>
        <v>1</v>
      </c>
      <c r="Q1727" s="22">
        <f>IFERROR(INDEX(Alter!$B$1:$B$7,MATCH(LEFT(Original!P1727,5),Alter!$A$1:$A$7,0)),"")</f>
        <v>3</v>
      </c>
      <c r="R1727" s="23">
        <f>IFERROR(INDEX(Abschluss!$B$1:$B$10,MATCH(Original!Q1727,Abschluss!$A$1:$A$10,0)),"")</f>
        <v>4</v>
      </c>
      <c r="S1727" s="23">
        <f>IFERROR(INDEX(Tätigkeit!$B$1:$B$10,MATCH(Original!R1727,Tätigkeit!$A$1:$A$10,0)),"")</f>
        <v>1</v>
      </c>
      <c r="T1727" s="23">
        <f>IFERROR(INDEX(Berufsfeld!$B$1:$B$16,MATCH(Original!S1727,Berufsfeld!$A$1:$A$16,0)),"")</f>
        <v>3</v>
      </c>
      <c r="U1727" s="23">
        <f>IFERROR(INDEX(Studium!$B$1:$B$11,MATCH(Original!T1727,Studium!$A$1:$A$11,0)),"")</f>
        <v>7</v>
      </c>
      <c r="V1727" s="24">
        <f>IFERROR(INDEX(Einkommen!$B$1:$B$17,MATCH(Original!U1727,Einkommen!$A$1:$A$17,0)),"")</f>
        <v>1</v>
      </c>
      <c r="W1727" s="24">
        <f>IF(Original!V1727="","",Original!V1727+1)</f>
        <v>5</v>
      </c>
      <c r="X1727" s="24">
        <f>IF(Original!W1727="","",Original!W1727+1)</f>
        <v>4</v>
      </c>
      <c r="Y1727" s="25">
        <f>IF(Original!X1727="ja",1,IF(Original!X1727="nein",0,""))</f>
        <v>1</v>
      </c>
      <c r="Z1727" s="25">
        <f>IF(Original!Y1727="ja",0,IF(Original!Y1727="nein",1,""))</f>
        <v>0</v>
      </c>
      <c r="AA1727" s="25">
        <f>IF(OR(Original!Z1727="Meine Meinung zu Amazon hat meine Entscheidung im ersten Teil des Fragebogens nicht beeinflusst.",neu!C1727=0),0,IF(AND(Original!Z1727="Ich habe mich wegen meiner Amazon-Vorbehalte im ersten Teil des Fragebogens fÃ¼r das Spenden entschieden.",neu!C1727=1),1,""))</f>
        <v>0</v>
      </c>
      <c r="AB1727" s="19"/>
    </row>
    <row r="1728" spans="1:28" x14ac:dyDescent="0.3">
      <c r="A1728" s="17">
        <f>IF(ISBLANK(Original!C1728),1,0)</f>
        <v>1</v>
      </c>
      <c r="B1728" s="2" t="str">
        <f>MID(Original!D1728,8,1)&amp;MID(Original!F1728,8,1)</f>
        <v>A</v>
      </c>
      <c r="C1728" s="17">
        <f t="shared" si="133"/>
        <v>1</v>
      </c>
      <c r="D1728" s="18">
        <f>Original!G1728+1</f>
        <v>7</v>
      </c>
      <c r="E1728" s="18">
        <f>Original!H1728+1</f>
        <v>9</v>
      </c>
      <c r="F1728" s="18">
        <f>10-Original!I1728+1</f>
        <v>6</v>
      </c>
      <c r="G1728" s="18">
        <f>Original!J1728+1</f>
        <v>4</v>
      </c>
      <c r="H1728" s="18">
        <f>Original!K1728+1</f>
        <v>7</v>
      </c>
      <c r="I1728" s="18">
        <f>10-Original!L1728+1</f>
        <v>5</v>
      </c>
      <c r="J1728" s="4">
        <f t="shared" si="130"/>
        <v>6.333333333333333</v>
      </c>
      <c r="K1728" s="18">
        <f>Original!M1728</f>
        <v>9</v>
      </c>
      <c r="L1728" s="20">
        <f>IF(RIGHT(Original!N1728,3)="â‚¬",LEFT(Original!N1728,(LEN(Original!N1728)-3)),Original!N1728)</f>
        <v>500</v>
      </c>
      <c r="M1728" s="21">
        <f t="shared" si="131"/>
        <v>500</v>
      </c>
      <c r="N1728" s="5">
        <f t="shared" si="132"/>
        <v>500</v>
      </c>
      <c r="O1728" s="5">
        <f t="shared" si="134"/>
        <v>500</v>
      </c>
      <c r="P1728" s="22" t="str">
        <f>IF(Original!O1728="mÃ¤nnlich","0",IF(Original!O1728="weiblich","1",""))</f>
        <v>0</v>
      </c>
      <c r="Q1728" s="22">
        <f>IFERROR(INDEX(Alter!$B$1:$B$7,MATCH(LEFT(Original!P1728,5),Alter!$A$1:$A$7,0)),"")</f>
        <v>3</v>
      </c>
      <c r="R1728" s="23">
        <f>IFERROR(INDEX(Abschluss!$B$1:$B$10,MATCH(Original!Q1728,Abschluss!$A$1:$A$10,0)),"")</f>
        <v>4</v>
      </c>
      <c r="S1728" s="23">
        <f>IFERROR(INDEX(Tätigkeit!$B$1:$B$10,MATCH(Original!R1728,Tätigkeit!$A$1:$A$10,0)),"")</f>
        <v>1</v>
      </c>
      <c r="T1728" s="23">
        <f>IFERROR(INDEX(Berufsfeld!$B$1:$B$16,MATCH(Original!S1728,Berufsfeld!$A$1:$A$16,0)),"")</f>
        <v>6</v>
      </c>
      <c r="U1728" s="23">
        <f>IFERROR(INDEX(Studium!$B$1:$B$11,MATCH(Original!T1728,Studium!$A$1:$A$11,0)),"")</f>
        <v>2</v>
      </c>
      <c r="V1728" s="24">
        <f>IFERROR(INDEX(Einkommen!$B$1:$B$17,MATCH(Original!U1728,Einkommen!$A$1:$A$17,0)),"")</f>
        <v>2</v>
      </c>
      <c r="W1728" s="24">
        <f>IF(Original!V1728="","",Original!V1728+1)</f>
        <v>4</v>
      </c>
      <c r="X1728" s="24">
        <f>IF(Original!W1728="","",Original!W1728+1)</f>
        <v>2</v>
      </c>
      <c r="Y1728" s="25">
        <f>IF(Original!X1728="ja",1,IF(Original!X1728="nein",0,""))</f>
        <v>1</v>
      </c>
      <c r="Z1728" s="25">
        <f>IF(Original!Y1728="ja",0,IF(Original!Y1728="nein",1,""))</f>
        <v>0</v>
      </c>
      <c r="AA1728" s="25">
        <f>IF(OR(Original!Z1728="Meine Meinung zu Amazon hat meine Entscheidung im ersten Teil des Fragebogens nicht beeinflusst.",neu!C1728=0),0,IF(AND(Original!Z1728="Ich habe mich wegen meiner Amazon-Vorbehalte im ersten Teil des Fragebogens fÃ¼r das Spenden entschieden.",neu!C1728=1),1,""))</f>
        <v>0</v>
      </c>
      <c r="AB1728" s="19"/>
    </row>
    <row r="1729" spans="1:28" x14ac:dyDescent="0.3">
      <c r="A1729" s="17">
        <f>IF(ISBLANK(Original!C1729),1,0)</f>
        <v>1</v>
      </c>
      <c r="B1729" s="2" t="str">
        <f>MID(Original!D1729,8,1)&amp;MID(Original!F1729,8,1)</f>
        <v>B</v>
      </c>
      <c r="C1729" s="17">
        <f t="shared" si="133"/>
        <v>0</v>
      </c>
      <c r="D1729" s="18">
        <f>Original!G1729+1</f>
        <v>7</v>
      </c>
      <c r="E1729" s="18">
        <f>Original!H1729+1</f>
        <v>7</v>
      </c>
      <c r="F1729" s="18">
        <f>10-Original!I1729+1</f>
        <v>7</v>
      </c>
      <c r="G1729" s="18">
        <f>Original!J1729+1</f>
        <v>6</v>
      </c>
      <c r="H1729" s="18">
        <f>Original!K1729+1</f>
        <v>6</v>
      </c>
      <c r="I1729" s="18">
        <f>10-Original!L1729+1</f>
        <v>7</v>
      </c>
      <c r="J1729" s="4">
        <f t="shared" si="130"/>
        <v>6.666666666666667</v>
      </c>
      <c r="K1729" s="18">
        <f>Original!M1729</f>
        <v>6</v>
      </c>
      <c r="L1729" s="20">
        <f>IF(RIGHT(Original!N1729,3)="â‚¬",LEFT(Original!N1729,(LEN(Original!N1729)-3)),Original!N1729)</f>
        <v>10</v>
      </c>
      <c r="M1729" s="21">
        <f t="shared" si="131"/>
        <v>10</v>
      </c>
      <c r="N1729" s="5">
        <f t="shared" si="132"/>
        <v>10</v>
      </c>
      <c r="O1729" s="5">
        <f t="shared" si="134"/>
        <v>10</v>
      </c>
      <c r="P1729" s="22" t="str">
        <f>IF(Original!O1729="mÃ¤nnlich","0",IF(Original!O1729="weiblich","1",""))</f>
        <v>0</v>
      </c>
      <c r="Q1729" s="22">
        <f>IFERROR(INDEX(Alter!$B$1:$B$7,MATCH(LEFT(Original!P1729,5),Alter!$A$1:$A$7,0)),"")</f>
        <v>5</v>
      </c>
      <c r="R1729" s="23">
        <f>IFERROR(INDEX(Abschluss!$B$1:$B$10,MATCH(Original!Q1729,Abschluss!$A$1:$A$10,0)),"")</f>
        <v>8</v>
      </c>
      <c r="S1729" s="23">
        <f>IFERROR(INDEX(Tätigkeit!$B$1:$B$10,MATCH(Original!R1729,Tätigkeit!$A$1:$A$10,0)),"")</f>
        <v>1</v>
      </c>
      <c r="T1729" s="23">
        <f>IFERROR(INDEX(Berufsfeld!$B$1:$B$16,MATCH(Original!S1729,Berufsfeld!$A$1:$A$16,0)),"")</f>
        <v>4</v>
      </c>
      <c r="U1729" s="23">
        <f>IFERROR(INDEX(Studium!$B$1:$B$11,MATCH(Original!T1729,Studium!$A$1:$A$11,0)),"")</f>
        <v>5</v>
      </c>
      <c r="V1729" s="24">
        <f>IFERROR(INDEX(Einkommen!$B$1:$B$17,MATCH(Original!U1729,Einkommen!$A$1:$A$17,0)),"")</f>
        <v>2</v>
      </c>
      <c r="W1729" s="24">
        <f>IF(Original!V1729="","",Original!V1729+1)</f>
        <v>5</v>
      </c>
      <c r="X1729" s="24">
        <f>IF(Original!W1729="","",Original!W1729+1)</f>
        <v>4</v>
      </c>
      <c r="Y1729" s="25">
        <f>IF(Original!X1729="ja",1,IF(Original!X1729="nein",0,""))</f>
        <v>1</v>
      </c>
      <c r="Z1729" s="25">
        <f>IF(Original!Y1729="ja",0,IF(Original!Y1729="nein",1,""))</f>
        <v>1</v>
      </c>
      <c r="AA1729" s="25">
        <f>IF(OR(Original!Z1729="Meine Meinung zu Amazon hat meine Entscheidung im ersten Teil des Fragebogens nicht beeinflusst.",neu!C1729=0),0,IF(AND(Original!Z1729="Ich habe mich wegen meiner Amazon-Vorbehalte im ersten Teil des Fragebogens fÃ¼r das Spenden entschieden.",neu!C1729=1),1,""))</f>
        <v>0</v>
      </c>
      <c r="AB1729" s="19"/>
    </row>
    <row r="1730" spans="1:28" x14ac:dyDescent="0.3">
      <c r="A1730" s="17">
        <f>IF(ISBLANK(Original!C1730),1,0)</f>
        <v>0</v>
      </c>
      <c r="B1730" s="2" t="str">
        <f>MID(Original!D1730,8,1)&amp;MID(Original!F1730,8,1)</f>
        <v>A</v>
      </c>
      <c r="C1730" s="17">
        <f t="shared" si="133"/>
        <v>1</v>
      </c>
      <c r="D1730" s="18">
        <f>Original!G1730+1</f>
        <v>6</v>
      </c>
      <c r="E1730" s="18">
        <f>Original!H1730+1</f>
        <v>7</v>
      </c>
      <c r="F1730" s="18">
        <f>10-Original!I1730+1</f>
        <v>8</v>
      </c>
      <c r="G1730" s="18">
        <f>Original!J1730+1</f>
        <v>7</v>
      </c>
      <c r="H1730" s="18">
        <f>Original!K1730+1</f>
        <v>6</v>
      </c>
      <c r="I1730" s="18">
        <f>10-Original!L1730+1</f>
        <v>4</v>
      </c>
      <c r="J1730" s="4">
        <f t="shared" ref="J1730:J1779" si="135">SUM(D1730:I1730)/6</f>
        <v>6.333333333333333</v>
      </c>
      <c r="K1730" s="18">
        <f>Original!M1730</f>
        <v>6</v>
      </c>
      <c r="L1730" s="20">
        <v>0</v>
      </c>
      <c r="M1730" s="21">
        <f t="shared" ref="M1730:M1779" si="136">IF(OR(RIGHT(L1730,5)="Euro ",RIGHT(L1730,5)=" Euro"),LEFT(L1730,LEN(L1730)-5),L1730)</f>
        <v>0</v>
      </c>
      <c r="N1730" s="5">
        <f t="shared" ref="N1730:N1779" si="137">M1730</f>
        <v>0</v>
      </c>
      <c r="O1730" s="5">
        <f t="shared" si="134"/>
        <v>0</v>
      </c>
      <c r="P1730" s="22" t="str">
        <f>IF(Original!O1730="mÃ¤nnlich","0",IF(Original!O1730="weiblich","1",""))</f>
        <v>1</v>
      </c>
      <c r="Q1730" s="22">
        <f>IFERROR(INDEX(Alter!$B$1:$B$7,MATCH(LEFT(Original!P1730,5),Alter!$A$1:$A$7,0)),"")</f>
        <v>2</v>
      </c>
      <c r="R1730" s="23">
        <f>IFERROR(INDEX(Abschluss!$B$1:$B$10,MATCH(Original!Q1730,Abschluss!$A$1:$A$10,0)),"")</f>
        <v>4</v>
      </c>
      <c r="S1730" s="23">
        <f>IFERROR(INDEX(Tätigkeit!$B$1:$B$10,MATCH(Original!R1730,Tätigkeit!$A$1:$A$10,0)),"")</f>
        <v>1</v>
      </c>
      <c r="T1730" s="23">
        <f>IFERROR(INDEX(Berufsfeld!$B$1:$B$16,MATCH(Original!S1730,Berufsfeld!$A$1:$A$16,0)),"")</f>
        <v>11</v>
      </c>
      <c r="U1730" s="23">
        <f>IFERROR(INDEX(Studium!$B$1:$B$11,MATCH(Original!T1730,Studium!$A$1:$A$11,0)),"")</f>
        <v>8</v>
      </c>
      <c r="V1730" s="24">
        <f>IFERROR(INDEX(Einkommen!$B$1:$B$17,MATCH(Original!U1730,Einkommen!$A$1:$A$17,0)),"")</f>
        <v>1</v>
      </c>
      <c r="W1730" s="24">
        <f>IF(Original!V1730="","",Original!V1730+1)</f>
        <v>4</v>
      </c>
      <c r="X1730" s="24">
        <f>IF(Original!W1730="","",Original!W1730+1)</f>
        <v>4</v>
      </c>
      <c r="Y1730" s="25">
        <f>IF(Original!X1730="ja",1,IF(Original!X1730="nein",0,""))</f>
        <v>1</v>
      </c>
      <c r="Z1730" s="25">
        <f>IF(Original!Y1730="ja",0,IF(Original!Y1730="nein",1,""))</f>
        <v>0</v>
      </c>
      <c r="AA1730" s="25">
        <f>IF(OR(Original!Z1730="Meine Meinung zu Amazon hat meine Entscheidung im ersten Teil des Fragebogens nicht beeinflusst.",neu!C1730=0),0,IF(AND(Original!Z1730="Ich habe mich wegen meiner Amazon-Vorbehalte im ersten Teil des Fragebogens fÃ¼r das Spenden entschieden.",neu!C1730=1),1,""))</f>
        <v>0</v>
      </c>
      <c r="AB1730" s="19"/>
    </row>
    <row r="1731" spans="1:28" x14ac:dyDescent="0.3">
      <c r="A1731" s="17">
        <f>IF(ISBLANK(Original!C1731),1,0)</f>
        <v>1</v>
      </c>
      <c r="B1731" s="2" t="str">
        <f>MID(Original!D1731,8,1)&amp;MID(Original!F1731,8,1)</f>
        <v>A</v>
      </c>
      <c r="C1731" s="17">
        <f t="shared" ref="C1731:C1779" si="138">IF(B1731="A",1,IF(B1731="B",0,""))</f>
        <v>1</v>
      </c>
      <c r="D1731" s="18">
        <f>Original!G1731+1</f>
        <v>4</v>
      </c>
      <c r="E1731" s="18">
        <f>Original!H1731+1</f>
        <v>10</v>
      </c>
      <c r="F1731" s="18">
        <f>10-Original!I1731+1</f>
        <v>5</v>
      </c>
      <c r="G1731" s="18">
        <f>Original!J1731+1</f>
        <v>3</v>
      </c>
      <c r="H1731" s="18">
        <f>Original!K1731+1</f>
        <v>1</v>
      </c>
      <c r="I1731" s="18">
        <f>10-Original!L1731+1</f>
        <v>8</v>
      </c>
      <c r="J1731" s="4">
        <f t="shared" si="135"/>
        <v>5.166666666666667</v>
      </c>
      <c r="K1731" s="18">
        <f>Original!M1731</f>
        <v>9</v>
      </c>
      <c r="L1731" s="20">
        <f>IF(RIGHT(Original!N1731,3)="â‚¬",LEFT(Original!N1731,(LEN(Original!N1731)-3)),Original!N1731)</f>
        <v>100</v>
      </c>
      <c r="M1731" s="21">
        <f t="shared" si="136"/>
        <v>100</v>
      </c>
      <c r="N1731" s="5">
        <f t="shared" si="137"/>
        <v>100</v>
      </c>
      <c r="O1731" s="5">
        <f t="shared" ref="O1731:O1779" si="139">INT($N1731)</f>
        <v>100</v>
      </c>
      <c r="P1731" s="22" t="str">
        <f>IF(Original!O1731="mÃ¤nnlich","0",IF(Original!O1731="weiblich","1",""))</f>
        <v>0</v>
      </c>
      <c r="Q1731" s="22">
        <f>IFERROR(INDEX(Alter!$B$1:$B$7,MATCH(LEFT(Original!P1731,5),Alter!$A$1:$A$7,0)),"")</f>
        <v>3</v>
      </c>
      <c r="R1731" s="23">
        <f>IFERROR(INDEX(Abschluss!$B$1:$B$10,MATCH(Original!Q1731,Abschluss!$A$1:$A$10,0)),"")</f>
        <v>7</v>
      </c>
      <c r="S1731" s="23">
        <f>IFERROR(INDEX(Tätigkeit!$B$1:$B$10,MATCH(Original!R1731,Tätigkeit!$A$1:$A$10,0)),"")</f>
        <v>3</v>
      </c>
      <c r="T1731" s="23">
        <f>IFERROR(INDEX(Berufsfeld!$B$1:$B$16,MATCH(Original!S1731,Berufsfeld!$A$1:$A$16,0)),"")</f>
        <v>2</v>
      </c>
      <c r="U1731" s="23">
        <f>IFERROR(INDEX(Studium!$B$1:$B$11,MATCH(Original!T1731,Studium!$A$1:$A$11,0)),"")</f>
        <v>4</v>
      </c>
      <c r="V1731" s="24">
        <f>IFERROR(INDEX(Einkommen!$B$1:$B$17,MATCH(Original!U1731,Einkommen!$A$1:$A$17,0)),"")</f>
        <v>1</v>
      </c>
      <c r="W1731" s="24">
        <f>IF(Original!V1731="","",Original!V1731+1)</f>
        <v>2</v>
      </c>
      <c r="X1731" s="24">
        <f>IF(Original!W1731="","",Original!W1731+1)</f>
        <v>3</v>
      </c>
      <c r="Y1731" s="25">
        <f>IF(Original!X1731="ja",1,IF(Original!X1731="nein",0,""))</f>
        <v>1</v>
      </c>
      <c r="Z1731" s="25">
        <f>IF(Original!Y1731="ja",0,IF(Original!Y1731="nein",1,""))</f>
        <v>0</v>
      </c>
      <c r="AA1731" s="25">
        <f>IF(OR(Original!Z1731="Meine Meinung zu Amazon hat meine Entscheidung im ersten Teil des Fragebogens nicht beeinflusst.",neu!C1731=0),0,IF(AND(Original!Z1731="Ich habe mich wegen meiner Amazon-Vorbehalte im ersten Teil des Fragebogens fÃ¼r das Spenden entschieden.",neu!C1731=1),1,""))</f>
        <v>0</v>
      </c>
      <c r="AB1731" s="19"/>
    </row>
    <row r="1732" spans="1:28" x14ac:dyDescent="0.3">
      <c r="A1732" s="17">
        <f>IF(ISBLANK(Original!C1732),1,0)</f>
        <v>1</v>
      </c>
      <c r="B1732" s="2" t="str">
        <f>MID(Original!D1732,8,1)&amp;MID(Original!F1732,8,1)</f>
        <v>A</v>
      </c>
      <c r="C1732" s="17">
        <f t="shared" si="138"/>
        <v>1</v>
      </c>
      <c r="D1732" s="18">
        <f>Original!G1732+1</f>
        <v>8</v>
      </c>
      <c r="E1732" s="18">
        <f>Original!H1732+1</f>
        <v>9</v>
      </c>
      <c r="F1732" s="18">
        <f>10-Original!I1732+1</f>
        <v>1</v>
      </c>
      <c r="G1732" s="18">
        <f>Original!J1732+1</f>
        <v>5</v>
      </c>
      <c r="H1732" s="18">
        <f>Original!K1732+1</f>
        <v>3</v>
      </c>
      <c r="I1732" s="18">
        <f>10-Original!L1732+1</f>
        <v>4</v>
      </c>
      <c r="J1732" s="4">
        <f t="shared" si="135"/>
        <v>5</v>
      </c>
      <c r="K1732" s="18">
        <f>Original!M1732</f>
        <v>8</v>
      </c>
      <c r="L1732" s="20" t="str">
        <f>IF(RIGHT(Original!N1732,3)="â‚¬",LEFT(Original!N1732,(LEN(Original!N1732)-3)),Original!N1732)</f>
        <v>500</v>
      </c>
      <c r="M1732" s="21" t="str">
        <f t="shared" si="136"/>
        <v>500</v>
      </c>
      <c r="N1732" s="5" t="str">
        <f t="shared" si="137"/>
        <v>500</v>
      </c>
      <c r="O1732" s="5">
        <f t="shared" si="139"/>
        <v>500</v>
      </c>
      <c r="P1732" s="22" t="str">
        <f>IF(Original!O1732="mÃ¤nnlich","0",IF(Original!O1732="weiblich","1",""))</f>
        <v>0</v>
      </c>
      <c r="Q1732" s="22">
        <f>IFERROR(INDEX(Alter!$B$1:$B$7,MATCH(LEFT(Original!P1732,5),Alter!$A$1:$A$7,0)),"")</f>
        <v>2</v>
      </c>
      <c r="R1732" s="23">
        <f>IFERROR(INDEX(Abschluss!$B$1:$B$10,MATCH(Original!Q1732,Abschluss!$A$1:$A$10,0)),"")</f>
        <v>4</v>
      </c>
      <c r="S1732" s="23">
        <f>IFERROR(INDEX(Tätigkeit!$B$1:$B$10,MATCH(Original!R1732,Tätigkeit!$A$1:$A$10,0)),"")</f>
        <v>1</v>
      </c>
      <c r="T1732" s="23">
        <f>IFERROR(INDEX(Berufsfeld!$B$1:$B$16,MATCH(Original!S1732,Berufsfeld!$A$1:$A$16,0)),"")</f>
        <v>7</v>
      </c>
      <c r="U1732" s="23">
        <f>IFERROR(INDEX(Studium!$B$1:$B$11,MATCH(Original!T1732,Studium!$A$1:$A$11,0)),"")</f>
        <v>5</v>
      </c>
      <c r="V1732" s="24">
        <f>IFERROR(INDEX(Einkommen!$B$1:$B$17,MATCH(Original!U1732,Einkommen!$A$1:$A$17,0)),"")</f>
        <v>1</v>
      </c>
      <c r="W1732" s="24">
        <f>IF(Original!V1732="","",Original!V1732+1)</f>
        <v>4</v>
      </c>
      <c r="X1732" s="24">
        <f>IF(Original!W1732="","",Original!W1732+1)</f>
        <v>3</v>
      </c>
      <c r="Y1732" s="25">
        <f>IF(Original!X1732="ja",1,IF(Original!X1732="nein",0,""))</f>
        <v>1</v>
      </c>
      <c r="Z1732" s="25">
        <f>IF(Original!Y1732="ja",0,IF(Original!Y1732="nein",1,""))</f>
        <v>0</v>
      </c>
      <c r="AA1732" s="25">
        <f>IF(OR(Original!Z1732="Meine Meinung zu Amazon hat meine Entscheidung im ersten Teil des Fragebogens nicht beeinflusst.",neu!C1732=0),0,IF(AND(Original!Z1732="Ich habe mich wegen meiner Amazon-Vorbehalte im ersten Teil des Fragebogens fÃ¼r das Spenden entschieden.",neu!C1732=1),1,""))</f>
        <v>0</v>
      </c>
      <c r="AB1732" s="19"/>
    </row>
    <row r="1733" spans="1:28" x14ac:dyDescent="0.3">
      <c r="A1733" s="17">
        <f>IF(ISBLANK(Original!C1733),1,0)</f>
        <v>0</v>
      </c>
      <c r="B1733" s="2" t="str">
        <f>MID(Original!D1733,8,1)&amp;MID(Original!F1733,8,1)</f>
        <v>A</v>
      </c>
      <c r="C1733" s="17">
        <f t="shared" si="138"/>
        <v>1</v>
      </c>
      <c r="D1733" s="18">
        <f>Original!G1733+1</f>
        <v>4</v>
      </c>
      <c r="E1733" s="18">
        <f>Original!H1733+1</f>
        <v>2</v>
      </c>
      <c r="F1733" s="18">
        <f>10-Original!I1733+1</f>
        <v>1</v>
      </c>
      <c r="G1733" s="18">
        <f>Original!J1733+1</f>
        <v>2</v>
      </c>
      <c r="H1733" s="18">
        <f>Original!K1733+1</f>
        <v>1</v>
      </c>
      <c r="I1733" s="18">
        <f>10-Original!L1733+1</f>
        <v>6</v>
      </c>
      <c r="J1733" s="4">
        <f t="shared" si="135"/>
        <v>2.6666666666666665</v>
      </c>
      <c r="K1733" s="18">
        <f>Original!M1733</f>
        <v>5</v>
      </c>
      <c r="L1733" s="20">
        <f>IF(RIGHT(Original!N1733,3)="â‚¬",LEFT(Original!N1733,(LEN(Original!N1733)-3)),Original!N1733)</f>
        <v>50</v>
      </c>
      <c r="M1733" s="21">
        <f t="shared" si="136"/>
        <v>50</v>
      </c>
      <c r="N1733" s="5">
        <f t="shared" si="137"/>
        <v>50</v>
      </c>
      <c r="O1733" s="5">
        <f t="shared" si="139"/>
        <v>50</v>
      </c>
      <c r="P1733" s="22" t="str">
        <f>IF(Original!O1733="mÃ¤nnlich","0",IF(Original!O1733="weiblich","1",""))</f>
        <v>1</v>
      </c>
      <c r="Q1733" s="22">
        <f>IFERROR(INDEX(Alter!$B$1:$B$7,MATCH(LEFT(Original!P1733,5),Alter!$A$1:$A$7,0)),"")</f>
        <v>2</v>
      </c>
      <c r="R1733" s="23">
        <f>IFERROR(INDEX(Abschluss!$B$1:$B$10,MATCH(Original!Q1733,Abschluss!$A$1:$A$10,0)),"")</f>
        <v>4</v>
      </c>
      <c r="S1733" s="23">
        <f>IFERROR(INDEX(Tätigkeit!$B$1:$B$10,MATCH(Original!R1733,Tätigkeit!$A$1:$A$10,0)),"")</f>
        <v>2</v>
      </c>
      <c r="T1733" s="23">
        <f>IFERROR(INDEX(Berufsfeld!$B$1:$B$16,MATCH(Original!S1733,Berufsfeld!$A$1:$A$16,0)),"")</f>
        <v>3</v>
      </c>
      <c r="U1733" s="23">
        <f>IFERROR(INDEX(Studium!$B$1:$B$11,MATCH(Original!T1733,Studium!$A$1:$A$11,0)),"")</f>
        <v>1</v>
      </c>
      <c r="V1733" s="24">
        <f>IFERROR(INDEX(Einkommen!$B$1:$B$17,MATCH(Original!U1733,Einkommen!$A$1:$A$17,0)),"")</f>
        <v>3</v>
      </c>
      <c r="W1733" s="24">
        <f>IF(Original!V1733="","",Original!V1733+1)</f>
        <v>4</v>
      </c>
      <c r="X1733" s="24">
        <f>IF(Original!W1733="","",Original!W1733+1)</f>
        <v>4</v>
      </c>
      <c r="Y1733" s="25">
        <f>IF(Original!X1733="ja",1,IF(Original!X1733="nein",0,""))</f>
        <v>1</v>
      </c>
      <c r="Z1733" s="25">
        <f>IF(Original!Y1733="ja",0,IF(Original!Y1733="nein",1,""))</f>
        <v>1</v>
      </c>
      <c r="AA1733" s="25">
        <f>IF(OR(Original!Z1733="Meine Meinung zu Amazon hat meine Entscheidung im ersten Teil des Fragebogens nicht beeinflusst.",neu!C1733=0),0,IF(AND(Original!Z1733="Ich habe mich wegen meiner Amazon-Vorbehalte im ersten Teil des Fragebogens fÃ¼r das Spenden entschieden.",neu!C1733=1),1,""))</f>
        <v>0</v>
      </c>
      <c r="AB1733" s="19"/>
    </row>
    <row r="1734" spans="1:28" x14ac:dyDescent="0.3">
      <c r="A1734" s="17">
        <f>IF(ISBLANK(Original!C1734),1,0)</f>
        <v>1</v>
      </c>
      <c r="B1734" s="2" t="str">
        <f>MID(Original!D1734,8,1)&amp;MID(Original!F1734,8,1)</f>
        <v>A</v>
      </c>
      <c r="C1734" s="17">
        <f t="shared" si="138"/>
        <v>1</v>
      </c>
      <c r="D1734" s="18">
        <f>Original!G1734+1</f>
        <v>3</v>
      </c>
      <c r="E1734" s="18">
        <f>Original!H1734+1</f>
        <v>10</v>
      </c>
      <c r="F1734" s="18">
        <f>10-Original!I1734+1</f>
        <v>2</v>
      </c>
      <c r="G1734" s="18">
        <f>Original!J1734+1</f>
        <v>3</v>
      </c>
      <c r="H1734" s="18">
        <f>Original!K1734+1</f>
        <v>3</v>
      </c>
      <c r="I1734" s="18">
        <f>10-Original!L1734+1</f>
        <v>3</v>
      </c>
      <c r="J1734" s="4">
        <f t="shared" si="135"/>
        <v>4</v>
      </c>
      <c r="K1734" s="18">
        <f>Original!M1734</f>
        <v>6</v>
      </c>
      <c r="L1734" s="20" t="str">
        <f>IF(RIGHT(Original!N1734,3)="â‚¬",LEFT(Original!N1734,(LEN(Original!N1734)-3)),Original!N1734)</f>
        <v>10</v>
      </c>
      <c r="M1734" s="21" t="str">
        <f t="shared" si="136"/>
        <v>10</v>
      </c>
      <c r="N1734" s="5" t="str">
        <f t="shared" si="137"/>
        <v>10</v>
      </c>
      <c r="O1734" s="5">
        <f t="shared" si="139"/>
        <v>10</v>
      </c>
      <c r="P1734" s="22" t="str">
        <f>IF(Original!O1734="mÃ¤nnlich","0",IF(Original!O1734="weiblich","1",""))</f>
        <v>0</v>
      </c>
      <c r="Q1734" s="22">
        <f>IFERROR(INDEX(Alter!$B$1:$B$7,MATCH(LEFT(Original!P1734,5),Alter!$A$1:$A$7,0)),"")</f>
        <v>3</v>
      </c>
      <c r="R1734" s="23">
        <f>IFERROR(INDEX(Abschluss!$B$1:$B$10,MATCH(Original!Q1734,Abschluss!$A$1:$A$10,0)),"")</f>
        <v>5</v>
      </c>
      <c r="S1734" s="23">
        <f>IFERROR(INDEX(Tätigkeit!$B$1:$B$10,MATCH(Original!R1734,Tätigkeit!$A$1:$A$10,0)),"")</f>
        <v>2</v>
      </c>
      <c r="T1734" s="23">
        <f>IFERROR(INDEX(Berufsfeld!$B$1:$B$16,MATCH(Original!S1734,Berufsfeld!$A$1:$A$16,0)),"")</f>
        <v>1</v>
      </c>
      <c r="U1734" s="23" t="str">
        <f>IFERROR(INDEX(Studium!$B$1:$B$11,MATCH(Original!T1734,Studium!$A$1:$A$11,0)),"")</f>
        <v/>
      </c>
      <c r="V1734" s="24">
        <f>IFERROR(INDEX(Einkommen!$B$1:$B$17,MATCH(Original!U1734,Einkommen!$A$1:$A$17,0)),"")</f>
        <v>6</v>
      </c>
      <c r="W1734" s="24">
        <f>IF(Original!V1734="","",Original!V1734+1)</f>
        <v>6</v>
      </c>
      <c r="X1734" s="24">
        <f>IF(Original!W1734="","",Original!W1734+1)</f>
        <v>3</v>
      </c>
      <c r="Y1734" s="25">
        <f>IF(Original!X1734="ja",1,IF(Original!X1734="nein",0,""))</f>
        <v>1</v>
      </c>
      <c r="Z1734" s="25">
        <f>IF(Original!Y1734="ja",0,IF(Original!Y1734="nein",1,""))</f>
        <v>0</v>
      </c>
      <c r="AA1734" s="25">
        <f>IF(OR(Original!Z1734="Meine Meinung zu Amazon hat meine Entscheidung im ersten Teil des Fragebogens nicht beeinflusst.",neu!C1734=0),0,IF(AND(Original!Z1734="Ich habe mich wegen meiner Amazon-Vorbehalte im ersten Teil des Fragebogens fÃ¼r das Spenden entschieden.",neu!C1734=1),1,""))</f>
        <v>0</v>
      </c>
      <c r="AB1734" s="19"/>
    </row>
    <row r="1735" spans="1:28" x14ac:dyDescent="0.3">
      <c r="A1735" s="17">
        <f>IF(ISBLANK(Original!C1735),1,0)</f>
        <v>0</v>
      </c>
      <c r="B1735" s="2" t="str">
        <f>MID(Original!D1735,8,1)&amp;MID(Original!F1735,8,1)</f>
        <v>A</v>
      </c>
      <c r="C1735" s="17">
        <f t="shared" si="138"/>
        <v>1</v>
      </c>
      <c r="D1735" s="18">
        <f>Original!G1735+1</f>
        <v>6</v>
      </c>
      <c r="E1735" s="18">
        <f>Original!H1735+1</f>
        <v>6</v>
      </c>
      <c r="F1735" s="18">
        <f>10-Original!I1735+1</f>
        <v>6</v>
      </c>
      <c r="G1735" s="18">
        <f>Original!J1735+1</f>
        <v>6</v>
      </c>
      <c r="H1735" s="18">
        <f>Original!K1735+1</f>
        <v>6</v>
      </c>
      <c r="I1735" s="18">
        <f>10-Original!L1735+1</f>
        <v>6</v>
      </c>
      <c r="J1735" s="4">
        <f t="shared" si="135"/>
        <v>6</v>
      </c>
      <c r="K1735" s="18">
        <f>Original!M1735</f>
        <v>10</v>
      </c>
      <c r="L1735" s="20">
        <f>IF(RIGHT(Original!N1735,3)="â‚¬",LEFT(Original!N1735,(LEN(Original!N1735)-3)),Original!N1735)</f>
        <v>500</v>
      </c>
      <c r="M1735" s="21">
        <f t="shared" si="136"/>
        <v>500</v>
      </c>
      <c r="N1735" s="5">
        <f t="shared" si="137"/>
        <v>500</v>
      </c>
      <c r="O1735" s="5">
        <f t="shared" si="139"/>
        <v>500</v>
      </c>
      <c r="P1735" s="22" t="str">
        <f>IF(Original!O1735="mÃ¤nnlich","0",IF(Original!O1735="weiblich","1",""))</f>
        <v>1</v>
      </c>
      <c r="Q1735" s="22">
        <f>IFERROR(INDEX(Alter!$B$1:$B$7,MATCH(LEFT(Original!P1735,5),Alter!$A$1:$A$7,0)),"")</f>
        <v>2</v>
      </c>
      <c r="R1735" s="23">
        <f>IFERROR(INDEX(Abschluss!$B$1:$B$10,MATCH(Original!Q1735,Abschluss!$A$1:$A$10,0)),"")</f>
        <v>4</v>
      </c>
      <c r="S1735" s="23">
        <f>IFERROR(INDEX(Tätigkeit!$B$1:$B$10,MATCH(Original!R1735,Tätigkeit!$A$1:$A$10,0)),"")</f>
        <v>1</v>
      </c>
      <c r="T1735" s="23">
        <f>IFERROR(INDEX(Berufsfeld!$B$1:$B$16,MATCH(Original!S1735,Berufsfeld!$A$1:$A$16,0)),"")</f>
        <v>2</v>
      </c>
      <c r="U1735" s="23">
        <f>IFERROR(INDEX(Studium!$B$1:$B$11,MATCH(Original!T1735,Studium!$A$1:$A$11,0)),"")</f>
        <v>2</v>
      </c>
      <c r="V1735" s="24">
        <f>IFERROR(INDEX(Einkommen!$B$1:$B$17,MATCH(Original!U1735,Einkommen!$A$1:$A$17,0)),"")</f>
        <v>1</v>
      </c>
      <c r="W1735" s="24">
        <f>IF(Original!V1735="","",Original!V1735+1)</f>
        <v>4</v>
      </c>
      <c r="X1735" s="24">
        <f>IF(Original!W1735="","",Original!W1735+1)</f>
        <v>4</v>
      </c>
      <c r="Y1735" s="25">
        <f>IF(Original!X1735="ja",1,IF(Original!X1735="nein",0,""))</f>
        <v>1</v>
      </c>
      <c r="Z1735" s="25">
        <f>IF(Original!Y1735="ja",0,IF(Original!Y1735="nein",1,""))</f>
        <v>0</v>
      </c>
      <c r="AA1735" s="25">
        <f>IF(OR(Original!Z1735="Meine Meinung zu Amazon hat meine Entscheidung im ersten Teil des Fragebogens nicht beeinflusst.",neu!C1735=0),0,IF(AND(Original!Z1735="Ich habe mich wegen meiner Amazon-Vorbehalte im ersten Teil des Fragebogens fÃ¼r das Spenden entschieden.",neu!C1735=1),1,""))</f>
        <v>0</v>
      </c>
      <c r="AB1735" s="19"/>
    </row>
    <row r="1736" spans="1:28" x14ac:dyDescent="0.3">
      <c r="A1736" s="17">
        <f>IF(ISBLANK(Original!C1736),1,0)</f>
        <v>1</v>
      </c>
      <c r="B1736" s="2" t="str">
        <f>MID(Original!D1736,8,1)&amp;MID(Original!F1736,8,1)</f>
        <v>A</v>
      </c>
      <c r="C1736" s="17">
        <f t="shared" si="138"/>
        <v>1</v>
      </c>
      <c r="D1736" s="18">
        <f>Original!G1736+1</f>
        <v>4</v>
      </c>
      <c r="E1736" s="18">
        <f>Original!H1736+1</f>
        <v>3</v>
      </c>
      <c r="F1736" s="18">
        <f>10-Original!I1736+1</f>
        <v>3</v>
      </c>
      <c r="G1736" s="18">
        <f>Original!J1736+1</f>
        <v>4</v>
      </c>
      <c r="H1736" s="18">
        <f>Original!K1736+1</f>
        <v>2</v>
      </c>
      <c r="I1736" s="18">
        <f>10-Original!L1736+1</f>
        <v>2</v>
      </c>
      <c r="J1736" s="4">
        <f t="shared" si="135"/>
        <v>3</v>
      </c>
      <c r="K1736" s="18">
        <f>Original!M1736</f>
        <v>7</v>
      </c>
      <c r="L1736" s="20">
        <f>IF(RIGHT(Original!N1736,3)="â‚¬",LEFT(Original!N1736,(LEN(Original!N1736)-3)),Original!N1736)</f>
        <v>100</v>
      </c>
      <c r="M1736" s="21">
        <f t="shared" si="136"/>
        <v>100</v>
      </c>
      <c r="N1736" s="5">
        <f t="shared" si="137"/>
        <v>100</v>
      </c>
      <c r="O1736" s="5">
        <f t="shared" si="139"/>
        <v>100</v>
      </c>
      <c r="P1736" s="22" t="str">
        <f>IF(Original!O1736="mÃ¤nnlich","0",IF(Original!O1736="weiblich","1",""))</f>
        <v>1</v>
      </c>
      <c r="Q1736" s="22">
        <f>IFERROR(INDEX(Alter!$B$1:$B$7,MATCH(LEFT(Original!P1736,5),Alter!$A$1:$A$7,0)),"")</f>
        <v>3</v>
      </c>
      <c r="R1736" s="23">
        <f>IFERROR(INDEX(Abschluss!$B$1:$B$10,MATCH(Original!Q1736,Abschluss!$A$1:$A$10,0)),"")</f>
        <v>7</v>
      </c>
      <c r="S1736" s="23">
        <f>IFERROR(INDEX(Tätigkeit!$B$1:$B$10,MATCH(Original!R1736,Tätigkeit!$A$1:$A$10,0)),"")</f>
        <v>2</v>
      </c>
      <c r="T1736" s="23">
        <f>IFERROR(INDEX(Berufsfeld!$B$1:$B$16,MATCH(Original!S1736,Berufsfeld!$A$1:$A$16,0)),"")</f>
        <v>15</v>
      </c>
      <c r="U1736" s="23" t="str">
        <f>IFERROR(INDEX(Studium!$B$1:$B$11,MATCH(Original!T1736,Studium!$A$1:$A$11,0)),"")</f>
        <v/>
      </c>
      <c r="V1736" s="24">
        <f>IFERROR(INDEX(Einkommen!$B$1:$B$17,MATCH(Original!U1736,Einkommen!$A$1:$A$17,0)),"")</f>
        <v>5</v>
      </c>
      <c r="W1736" s="24">
        <f>IF(Original!V1736="","",Original!V1736+1)</f>
        <v>4</v>
      </c>
      <c r="X1736" s="24">
        <f>IF(Original!W1736="","",Original!W1736+1)</f>
        <v>4</v>
      </c>
      <c r="Y1736" s="25">
        <f>IF(Original!X1736="ja",1,IF(Original!X1736="nein",0,""))</f>
        <v>1</v>
      </c>
      <c r="Z1736" s="25">
        <f>IF(Original!Y1736="ja",0,IF(Original!Y1736="nein",1,""))</f>
        <v>0</v>
      </c>
      <c r="AA1736" s="25">
        <f>IF(OR(Original!Z1736="Meine Meinung zu Amazon hat meine Entscheidung im ersten Teil des Fragebogens nicht beeinflusst.",neu!C1736=0),0,IF(AND(Original!Z1736="Ich habe mich wegen meiner Amazon-Vorbehalte im ersten Teil des Fragebogens fÃ¼r das Spenden entschieden.",neu!C1736=1),1,""))</f>
        <v>0</v>
      </c>
      <c r="AB1736" s="19"/>
    </row>
    <row r="1737" spans="1:28" x14ac:dyDescent="0.3">
      <c r="A1737" s="17">
        <f>IF(ISBLANK(Original!C1737),1,0)</f>
        <v>1</v>
      </c>
      <c r="B1737" s="2" t="str">
        <f>MID(Original!D1737,8,1)&amp;MID(Original!F1737,8,1)</f>
        <v>A</v>
      </c>
      <c r="C1737" s="17">
        <f t="shared" si="138"/>
        <v>1</v>
      </c>
      <c r="D1737" s="18">
        <f>Original!G1737+1</f>
        <v>8</v>
      </c>
      <c r="E1737" s="18">
        <f>Original!H1737+1</f>
        <v>7</v>
      </c>
      <c r="F1737" s="18">
        <f>10-Original!I1737+1</f>
        <v>4</v>
      </c>
      <c r="G1737" s="18">
        <f>Original!J1737+1</f>
        <v>3</v>
      </c>
      <c r="H1737" s="18">
        <f>Original!K1737+1</f>
        <v>1</v>
      </c>
      <c r="I1737" s="18">
        <f>10-Original!L1737+1</f>
        <v>5</v>
      </c>
      <c r="J1737" s="4">
        <f t="shared" si="135"/>
        <v>4.666666666666667</v>
      </c>
      <c r="K1737" s="18">
        <f>Original!M1737</f>
        <v>7</v>
      </c>
      <c r="L1737" s="20">
        <f>IF(RIGHT(Original!N1737,3)="â‚¬",LEFT(Original!N1737,(LEN(Original!N1737)-3)),Original!N1737)</f>
        <v>0</v>
      </c>
      <c r="M1737" s="21">
        <f t="shared" si="136"/>
        <v>0</v>
      </c>
      <c r="N1737" s="5">
        <f t="shared" si="137"/>
        <v>0</v>
      </c>
      <c r="O1737" s="5">
        <f t="shared" si="139"/>
        <v>0</v>
      </c>
      <c r="P1737" s="22" t="str">
        <f>IF(Original!O1737="mÃ¤nnlich","0",IF(Original!O1737="weiblich","1",""))</f>
        <v>1</v>
      </c>
      <c r="Q1737" s="22">
        <f>IFERROR(INDEX(Alter!$B$1:$B$7,MATCH(LEFT(Original!P1737,5),Alter!$A$1:$A$7,0)),"")</f>
        <v>3</v>
      </c>
      <c r="R1737" s="23">
        <f>IFERROR(INDEX(Abschluss!$B$1:$B$10,MATCH(Original!Q1737,Abschluss!$A$1:$A$10,0)),"")</f>
        <v>7</v>
      </c>
      <c r="S1737" s="23">
        <f>IFERROR(INDEX(Tätigkeit!$B$1:$B$10,MATCH(Original!R1737,Tätigkeit!$A$1:$A$10,0)),"")</f>
        <v>1</v>
      </c>
      <c r="T1737" s="23">
        <f>IFERROR(INDEX(Berufsfeld!$B$1:$B$16,MATCH(Original!S1737,Berufsfeld!$A$1:$A$16,0)),"")</f>
        <v>8</v>
      </c>
      <c r="U1737" s="23">
        <f>IFERROR(INDEX(Studium!$B$1:$B$11,MATCH(Original!T1737,Studium!$A$1:$A$11,0)),"")</f>
        <v>10</v>
      </c>
      <c r="V1737" s="24">
        <f>IFERROR(INDEX(Einkommen!$B$1:$B$17,MATCH(Original!U1737,Einkommen!$A$1:$A$17,0)),"")</f>
        <v>2</v>
      </c>
      <c r="W1737" s="24">
        <f>IF(Original!V1737="","",Original!V1737+1)</f>
        <v>6</v>
      </c>
      <c r="X1737" s="24">
        <f>IF(Original!W1737="","",Original!W1737+1)</f>
        <v>3</v>
      </c>
      <c r="Y1737" s="25">
        <f>IF(Original!X1737="ja",1,IF(Original!X1737="nein",0,""))</f>
        <v>1</v>
      </c>
      <c r="Z1737" s="25">
        <f>IF(Original!Y1737="ja",0,IF(Original!Y1737="nein",1,""))</f>
        <v>0</v>
      </c>
      <c r="AA1737" s="25">
        <f>IF(OR(Original!Z1737="Meine Meinung zu Amazon hat meine Entscheidung im ersten Teil des Fragebogens nicht beeinflusst.",neu!C1737=0),0,IF(AND(Original!Z1737="Ich habe mich wegen meiner Amazon-Vorbehalte im ersten Teil des Fragebogens fÃ¼r das Spenden entschieden.",neu!C1737=1),1,""))</f>
        <v>0</v>
      </c>
      <c r="AB1737" s="19"/>
    </row>
    <row r="1738" spans="1:28" x14ac:dyDescent="0.3">
      <c r="A1738" s="17">
        <f>IF(ISBLANK(Original!C1738),1,0)</f>
        <v>0</v>
      </c>
      <c r="B1738" s="2" t="str">
        <f>MID(Original!D1738,8,1)&amp;MID(Original!F1738,8,1)</f>
        <v>B</v>
      </c>
      <c r="C1738" s="17">
        <f t="shared" si="138"/>
        <v>0</v>
      </c>
      <c r="D1738" s="18">
        <f>Original!G1738+1</f>
        <v>6</v>
      </c>
      <c r="E1738" s="18">
        <f>Original!H1738+1</f>
        <v>4</v>
      </c>
      <c r="F1738" s="18">
        <f>10-Original!I1738+1</f>
        <v>5</v>
      </c>
      <c r="G1738" s="18">
        <f>Original!J1738+1</f>
        <v>3</v>
      </c>
      <c r="H1738" s="18">
        <f>Original!K1738+1</f>
        <v>3</v>
      </c>
      <c r="I1738" s="18">
        <f>10-Original!L1738+1</f>
        <v>3</v>
      </c>
      <c r="J1738" s="4">
        <f t="shared" si="135"/>
        <v>4</v>
      </c>
      <c r="K1738" s="18">
        <f>Original!M1738</f>
        <v>8</v>
      </c>
      <c r="L1738" s="20">
        <f>IF(RIGHT(Original!N1738,3)="â‚¬",LEFT(Original!N1738,(LEN(Original!N1738)-3)),Original!N1738)</f>
        <v>100</v>
      </c>
      <c r="M1738" s="21">
        <f t="shared" si="136"/>
        <v>100</v>
      </c>
      <c r="N1738" s="5">
        <f t="shared" si="137"/>
        <v>100</v>
      </c>
      <c r="O1738" s="5">
        <f t="shared" si="139"/>
        <v>100</v>
      </c>
      <c r="P1738" s="22" t="str">
        <f>IF(Original!O1738="mÃ¤nnlich","0",IF(Original!O1738="weiblich","1",""))</f>
        <v>0</v>
      </c>
      <c r="Q1738" s="22">
        <f>IFERROR(INDEX(Alter!$B$1:$B$7,MATCH(LEFT(Original!P1738,5),Alter!$A$1:$A$7,0)),"")</f>
        <v>2</v>
      </c>
      <c r="R1738" s="23">
        <f>IFERROR(INDEX(Abschluss!$B$1:$B$10,MATCH(Original!Q1738,Abschluss!$A$1:$A$10,0)),"")</f>
        <v>4</v>
      </c>
      <c r="S1738" s="23">
        <f>IFERROR(INDEX(Tätigkeit!$B$1:$B$10,MATCH(Original!R1738,Tätigkeit!$A$1:$A$10,0)),"")</f>
        <v>1</v>
      </c>
      <c r="T1738" s="23">
        <f>IFERROR(INDEX(Berufsfeld!$B$1:$B$16,MATCH(Original!S1738,Berufsfeld!$A$1:$A$16,0)),"")</f>
        <v>4</v>
      </c>
      <c r="U1738" s="23">
        <f>IFERROR(INDEX(Studium!$B$1:$B$11,MATCH(Original!T1738,Studium!$A$1:$A$11,0)),"")</f>
        <v>3</v>
      </c>
      <c r="V1738" s="24">
        <f>IFERROR(INDEX(Einkommen!$B$1:$B$17,MATCH(Original!U1738,Einkommen!$A$1:$A$17,0)),"")</f>
        <v>2</v>
      </c>
      <c r="W1738" s="24">
        <f>IF(Original!V1738="","",Original!V1738+1)</f>
        <v>4</v>
      </c>
      <c r="X1738" s="24">
        <f>IF(Original!W1738="","",Original!W1738+1)</f>
        <v>4</v>
      </c>
      <c r="Y1738" s="25">
        <f>IF(Original!X1738="ja",1,IF(Original!X1738="nein",0,""))</f>
        <v>1</v>
      </c>
      <c r="Z1738" s="25">
        <f>IF(Original!Y1738="ja",0,IF(Original!Y1738="nein",1,""))</f>
        <v>0</v>
      </c>
      <c r="AA1738" s="25">
        <f>IF(OR(Original!Z1738="Meine Meinung zu Amazon hat meine Entscheidung im ersten Teil des Fragebogens nicht beeinflusst.",neu!C1738=0),0,IF(AND(Original!Z1738="Ich habe mich wegen meiner Amazon-Vorbehalte im ersten Teil des Fragebogens fÃ¼r das Spenden entschieden.",neu!C1738=1),1,""))</f>
        <v>0</v>
      </c>
      <c r="AB1738" s="19"/>
    </row>
    <row r="1739" spans="1:28" x14ac:dyDescent="0.3">
      <c r="A1739" s="17">
        <f>IF(ISBLANK(Original!C1739),1,0)</f>
        <v>0</v>
      </c>
      <c r="B1739" s="2" t="str">
        <f>MID(Original!D1739,8,1)&amp;MID(Original!F1739,8,1)</f>
        <v>A</v>
      </c>
      <c r="C1739" s="17">
        <f t="shared" si="138"/>
        <v>1</v>
      </c>
      <c r="D1739" s="18">
        <f>Original!G1739+1</f>
        <v>6</v>
      </c>
      <c r="E1739" s="18">
        <f>Original!H1739+1</f>
        <v>8</v>
      </c>
      <c r="F1739" s="18">
        <f>10-Original!I1739+1</f>
        <v>6</v>
      </c>
      <c r="G1739" s="18">
        <f>Original!J1739+1</f>
        <v>6</v>
      </c>
      <c r="H1739" s="18">
        <f>Original!K1739+1</f>
        <v>6</v>
      </c>
      <c r="I1739" s="18">
        <f>10-Original!L1739+1</f>
        <v>6</v>
      </c>
      <c r="J1739" s="4">
        <f t="shared" si="135"/>
        <v>6.333333333333333</v>
      </c>
      <c r="K1739" s="18">
        <f>Original!M1739</f>
        <v>4</v>
      </c>
      <c r="L1739" s="20">
        <f>IF(RIGHT(Original!N1739,3)="â‚¬",LEFT(Original!N1739,(LEN(Original!N1739)-3)),Original!N1739)</f>
        <v>100</v>
      </c>
      <c r="M1739" s="21">
        <f t="shared" si="136"/>
        <v>100</v>
      </c>
      <c r="N1739" s="5">
        <f t="shared" si="137"/>
        <v>100</v>
      </c>
      <c r="O1739" s="5">
        <f t="shared" si="139"/>
        <v>100</v>
      </c>
      <c r="P1739" s="22" t="str">
        <f>IF(Original!O1739="mÃ¤nnlich","0",IF(Original!O1739="weiblich","1",""))</f>
        <v>1</v>
      </c>
      <c r="Q1739" s="22">
        <f>IFERROR(INDEX(Alter!$B$1:$B$7,MATCH(LEFT(Original!P1739,5),Alter!$A$1:$A$7,0)),"")</f>
        <v>2</v>
      </c>
      <c r="R1739" s="23">
        <f>IFERROR(INDEX(Abschluss!$B$1:$B$10,MATCH(Original!Q1739,Abschluss!$A$1:$A$10,0)),"")</f>
        <v>7</v>
      </c>
      <c r="S1739" s="23">
        <f>IFERROR(INDEX(Tätigkeit!$B$1:$B$10,MATCH(Original!R1739,Tätigkeit!$A$1:$A$10,0)),"")</f>
        <v>1</v>
      </c>
      <c r="T1739" s="23">
        <f>IFERROR(INDEX(Berufsfeld!$B$1:$B$16,MATCH(Original!S1739,Berufsfeld!$A$1:$A$16,0)),"")</f>
        <v>6</v>
      </c>
      <c r="U1739" s="23">
        <f>IFERROR(INDEX(Studium!$B$1:$B$11,MATCH(Original!T1739,Studium!$A$1:$A$11,0)),"")</f>
        <v>9</v>
      </c>
      <c r="V1739" s="24">
        <f>IFERROR(INDEX(Einkommen!$B$1:$B$17,MATCH(Original!U1739,Einkommen!$A$1:$A$17,0)),"")</f>
        <v>2</v>
      </c>
      <c r="W1739" s="24">
        <f>IF(Original!V1739="","",Original!V1739+1)</f>
        <v>4</v>
      </c>
      <c r="X1739" s="24">
        <f>IF(Original!W1739="","",Original!W1739+1)</f>
        <v>4</v>
      </c>
      <c r="Y1739" s="25">
        <f>IF(Original!X1739="ja",1,IF(Original!X1739="nein",0,""))</f>
        <v>1</v>
      </c>
      <c r="Z1739" s="25">
        <f>IF(Original!Y1739="ja",0,IF(Original!Y1739="nein",1,""))</f>
        <v>0</v>
      </c>
      <c r="AA1739" s="25">
        <f>IF(OR(Original!Z1739="Meine Meinung zu Amazon hat meine Entscheidung im ersten Teil des Fragebogens nicht beeinflusst.",neu!C1739=0),0,IF(AND(Original!Z1739="Ich habe mich wegen meiner Amazon-Vorbehalte im ersten Teil des Fragebogens fÃ¼r das Spenden entschieden.",neu!C1739=1),1,""))</f>
        <v>0</v>
      </c>
      <c r="AB1739" s="19"/>
    </row>
    <row r="1740" spans="1:28" x14ac:dyDescent="0.3">
      <c r="A1740" s="17">
        <f>IF(ISBLANK(Original!C1740),1,0)</f>
        <v>1</v>
      </c>
      <c r="B1740" s="2" t="str">
        <f>MID(Original!D1740,8,1)&amp;MID(Original!F1740,8,1)</f>
        <v>B</v>
      </c>
      <c r="C1740" s="17">
        <f t="shared" si="138"/>
        <v>0</v>
      </c>
      <c r="D1740" s="18">
        <f>Original!G1740+1</f>
        <v>8</v>
      </c>
      <c r="E1740" s="18">
        <f>Original!H1740+1</f>
        <v>8</v>
      </c>
      <c r="F1740" s="18">
        <f>10-Original!I1740+1</f>
        <v>4</v>
      </c>
      <c r="G1740" s="18">
        <f>Original!J1740+1</f>
        <v>9</v>
      </c>
      <c r="H1740" s="18">
        <f>Original!K1740+1</f>
        <v>6</v>
      </c>
      <c r="I1740" s="18">
        <f>10-Original!L1740+1</f>
        <v>8</v>
      </c>
      <c r="J1740" s="4">
        <f t="shared" si="135"/>
        <v>7.166666666666667</v>
      </c>
      <c r="K1740" s="18">
        <f>Original!M1740</f>
        <v>2</v>
      </c>
      <c r="L1740" s="20">
        <f>IF(RIGHT(Original!N1740,3)="â‚¬",LEFT(Original!N1740,(LEN(Original!N1740)-3)),Original!N1740)</f>
        <v>50</v>
      </c>
      <c r="M1740" s="21">
        <f t="shared" si="136"/>
        <v>50</v>
      </c>
      <c r="N1740" s="5">
        <f t="shared" si="137"/>
        <v>50</v>
      </c>
      <c r="O1740" s="5">
        <f t="shared" si="139"/>
        <v>50</v>
      </c>
      <c r="P1740" s="22" t="str">
        <f>IF(Original!O1740="mÃ¤nnlich","0",IF(Original!O1740="weiblich","1",""))</f>
        <v>1</v>
      </c>
      <c r="Q1740" s="22">
        <f>IFERROR(INDEX(Alter!$B$1:$B$7,MATCH(LEFT(Original!P1740,5),Alter!$A$1:$A$7,0)),"")</f>
        <v>2</v>
      </c>
      <c r="R1740" s="23">
        <f>IFERROR(INDEX(Abschluss!$B$1:$B$10,MATCH(Original!Q1740,Abschluss!$A$1:$A$10,0)),"")</f>
        <v>7</v>
      </c>
      <c r="S1740" s="23">
        <f>IFERROR(INDEX(Tätigkeit!$B$1:$B$10,MATCH(Original!R1740,Tätigkeit!$A$1:$A$10,0)),"")</f>
        <v>1</v>
      </c>
      <c r="T1740" s="23">
        <f>IFERROR(INDEX(Berufsfeld!$B$1:$B$16,MATCH(Original!S1740,Berufsfeld!$A$1:$A$16,0)),"")</f>
        <v>2</v>
      </c>
      <c r="U1740" s="23">
        <f>IFERROR(INDEX(Studium!$B$1:$B$11,MATCH(Original!T1740,Studium!$A$1:$A$11,0)),"")</f>
        <v>9</v>
      </c>
      <c r="V1740" s="24">
        <f>IFERROR(INDEX(Einkommen!$B$1:$B$17,MATCH(Original!U1740,Einkommen!$A$1:$A$17,0)),"")</f>
        <v>3</v>
      </c>
      <c r="W1740" s="24">
        <f>IF(Original!V1740="","",Original!V1740+1)</f>
        <v>5</v>
      </c>
      <c r="X1740" s="24">
        <f>IF(Original!W1740="","",Original!W1740+1)</f>
        <v>4</v>
      </c>
      <c r="Y1740" s="25">
        <f>IF(Original!X1740="ja",1,IF(Original!X1740="nein",0,""))</f>
        <v>1</v>
      </c>
      <c r="Z1740" s="25">
        <f>IF(Original!Y1740="ja",0,IF(Original!Y1740="nein",1,""))</f>
        <v>1</v>
      </c>
      <c r="AA1740" s="25">
        <f>IF(OR(Original!Z1740="Meine Meinung zu Amazon hat meine Entscheidung im ersten Teil des Fragebogens nicht beeinflusst.",neu!C1740=0),0,IF(AND(Original!Z1740="Ich habe mich wegen meiner Amazon-Vorbehalte im ersten Teil des Fragebogens fÃ¼r das Spenden entschieden.",neu!C1740=1),1,""))</f>
        <v>0</v>
      </c>
      <c r="AB1740" s="19"/>
    </row>
    <row r="1741" spans="1:28" x14ac:dyDescent="0.3">
      <c r="A1741" s="17">
        <f>IF(ISBLANK(Original!C1741),1,0)</f>
        <v>1</v>
      </c>
      <c r="B1741" s="2" t="str">
        <f>MID(Original!D1741,8,1)&amp;MID(Original!F1741,8,1)</f>
        <v>A</v>
      </c>
      <c r="C1741" s="17">
        <f t="shared" si="138"/>
        <v>1</v>
      </c>
      <c r="D1741" s="18">
        <f>Original!G1741+1</f>
        <v>3</v>
      </c>
      <c r="E1741" s="18">
        <f>Original!H1741+1</f>
        <v>5</v>
      </c>
      <c r="F1741" s="18">
        <f>10-Original!I1741+1</f>
        <v>4</v>
      </c>
      <c r="G1741" s="18">
        <f>Original!J1741+1</f>
        <v>3</v>
      </c>
      <c r="H1741" s="18">
        <f>Original!K1741+1</f>
        <v>3</v>
      </c>
      <c r="I1741" s="18">
        <f>10-Original!L1741+1</f>
        <v>3</v>
      </c>
      <c r="J1741" s="4">
        <f t="shared" si="135"/>
        <v>3.5</v>
      </c>
      <c r="K1741" s="18">
        <f>Original!M1741</f>
        <v>5</v>
      </c>
      <c r="L1741" s="20">
        <f>IF(RIGHT(Original!N1741,3)="â‚¬",LEFT(Original!N1741,(LEN(Original!N1741)-3)),Original!N1741)</f>
        <v>0</v>
      </c>
      <c r="M1741" s="21">
        <f t="shared" si="136"/>
        <v>0</v>
      </c>
      <c r="N1741" s="5">
        <f t="shared" si="137"/>
        <v>0</v>
      </c>
      <c r="O1741" s="5">
        <f t="shared" si="139"/>
        <v>0</v>
      </c>
      <c r="P1741" s="22" t="str">
        <f>IF(Original!O1741="mÃ¤nnlich","0",IF(Original!O1741="weiblich","1",""))</f>
        <v>1</v>
      </c>
      <c r="Q1741" s="22">
        <f>IFERROR(INDEX(Alter!$B$1:$B$7,MATCH(LEFT(Original!P1741,5),Alter!$A$1:$A$7,0)),"")</f>
        <v>2</v>
      </c>
      <c r="R1741" s="23">
        <f>IFERROR(INDEX(Abschluss!$B$1:$B$10,MATCH(Original!Q1741,Abschluss!$A$1:$A$10,0)),"")</f>
        <v>4</v>
      </c>
      <c r="S1741" s="23">
        <f>IFERROR(INDEX(Tätigkeit!$B$1:$B$10,MATCH(Original!R1741,Tätigkeit!$A$1:$A$10,0)),"")</f>
        <v>1</v>
      </c>
      <c r="T1741" s="23">
        <f>IFERROR(INDEX(Berufsfeld!$B$1:$B$16,MATCH(Original!S1741,Berufsfeld!$A$1:$A$16,0)),"")</f>
        <v>10</v>
      </c>
      <c r="U1741" s="23">
        <f>IFERROR(INDEX(Studium!$B$1:$B$11,MATCH(Original!T1741,Studium!$A$1:$A$11,0)),"")</f>
        <v>6</v>
      </c>
      <c r="V1741" s="24">
        <f>IFERROR(INDEX(Einkommen!$B$1:$B$17,MATCH(Original!U1741,Einkommen!$A$1:$A$17,0)),"")</f>
        <v>2</v>
      </c>
      <c r="W1741" s="24">
        <f>IF(Original!V1741="","",Original!V1741+1)</f>
        <v>6</v>
      </c>
      <c r="X1741" s="24">
        <f>IF(Original!W1741="","",Original!W1741+1)</f>
        <v>4</v>
      </c>
      <c r="Y1741" s="25">
        <f>IF(Original!X1741="ja",1,IF(Original!X1741="nein",0,""))</f>
        <v>1</v>
      </c>
      <c r="Z1741" s="25">
        <f>IF(Original!Y1741="ja",0,IF(Original!Y1741="nein",1,""))</f>
        <v>0</v>
      </c>
      <c r="AA1741" s="25">
        <f>IF(OR(Original!Z1741="Meine Meinung zu Amazon hat meine Entscheidung im ersten Teil des Fragebogens nicht beeinflusst.",neu!C1741=0),0,IF(AND(Original!Z1741="Ich habe mich wegen meiner Amazon-Vorbehalte im ersten Teil des Fragebogens fÃ¼r das Spenden entschieden.",neu!C1741=1),1,""))</f>
        <v>0</v>
      </c>
      <c r="AB1741" s="19"/>
    </row>
    <row r="1742" spans="1:28" x14ac:dyDescent="0.3">
      <c r="A1742" s="17">
        <f>IF(ISBLANK(Original!C1742),1,0)</f>
        <v>0</v>
      </c>
      <c r="B1742" s="2" t="str">
        <f>MID(Original!D1742,8,1)&amp;MID(Original!F1742,8,1)</f>
        <v>A</v>
      </c>
      <c r="C1742" s="17">
        <f t="shared" si="138"/>
        <v>1</v>
      </c>
      <c r="D1742" s="18">
        <f>Original!G1742+1</f>
        <v>9</v>
      </c>
      <c r="E1742" s="18">
        <f>Original!H1742+1</f>
        <v>3</v>
      </c>
      <c r="F1742" s="18">
        <f>10-Original!I1742+1</f>
        <v>6</v>
      </c>
      <c r="G1742" s="18">
        <f>Original!J1742+1</f>
        <v>2</v>
      </c>
      <c r="H1742" s="18">
        <f>Original!K1742+1</f>
        <v>5</v>
      </c>
      <c r="I1742" s="18">
        <f>10-Original!L1742+1</f>
        <v>4</v>
      </c>
      <c r="J1742" s="4">
        <f t="shared" si="135"/>
        <v>4.833333333333333</v>
      </c>
      <c r="K1742" s="18">
        <f>Original!M1742</f>
        <v>8</v>
      </c>
      <c r="L1742" s="20">
        <f>IF(RIGHT(Original!N1742,3)="â‚¬",LEFT(Original!N1742,(LEN(Original!N1742)-3)),Original!N1742)</f>
        <v>200</v>
      </c>
      <c r="M1742" s="21">
        <f t="shared" si="136"/>
        <v>200</v>
      </c>
      <c r="N1742" s="5">
        <f t="shared" si="137"/>
        <v>200</v>
      </c>
      <c r="O1742" s="5">
        <f t="shared" si="139"/>
        <v>200</v>
      </c>
      <c r="P1742" s="22" t="str">
        <f>IF(Original!O1742="mÃ¤nnlich","0",IF(Original!O1742="weiblich","1",""))</f>
        <v>1</v>
      </c>
      <c r="Q1742" s="22">
        <f>IFERROR(INDEX(Alter!$B$1:$B$7,MATCH(LEFT(Original!P1742,5),Alter!$A$1:$A$7,0)),"")</f>
        <v>2</v>
      </c>
      <c r="R1742" s="23">
        <f>IFERROR(INDEX(Abschluss!$B$1:$B$10,MATCH(Original!Q1742,Abschluss!$A$1:$A$10,0)),"")</f>
        <v>7</v>
      </c>
      <c r="S1742" s="23">
        <f>IFERROR(INDEX(Tätigkeit!$B$1:$B$10,MATCH(Original!R1742,Tätigkeit!$A$1:$A$10,0)),"")</f>
        <v>2</v>
      </c>
      <c r="T1742" s="23">
        <f>IFERROR(INDEX(Berufsfeld!$B$1:$B$16,MATCH(Original!S1742,Berufsfeld!$A$1:$A$16,0)),"")</f>
        <v>1</v>
      </c>
      <c r="U1742" s="23">
        <f>IFERROR(INDEX(Studium!$B$1:$B$11,MATCH(Original!T1742,Studium!$A$1:$A$11,0)),"")</f>
        <v>2</v>
      </c>
      <c r="V1742" s="24">
        <f>IFERROR(INDEX(Einkommen!$B$1:$B$17,MATCH(Original!U1742,Einkommen!$A$1:$A$17,0)),"")</f>
        <v>2</v>
      </c>
      <c r="W1742" s="24">
        <f>IF(Original!V1742="","",Original!V1742+1)</f>
        <v>5</v>
      </c>
      <c r="X1742" s="24">
        <f>IF(Original!W1742="","",Original!W1742+1)</f>
        <v>4</v>
      </c>
      <c r="Y1742" s="25">
        <f>IF(Original!X1742="ja",1,IF(Original!X1742="nein",0,""))</f>
        <v>1</v>
      </c>
      <c r="Z1742" s="25">
        <f>IF(Original!Y1742="ja",0,IF(Original!Y1742="nein",1,""))</f>
        <v>0</v>
      </c>
      <c r="AA1742" s="25">
        <f>IF(OR(Original!Z1742="Meine Meinung zu Amazon hat meine Entscheidung im ersten Teil des Fragebogens nicht beeinflusst.",neu!C1742=0),0,IF(AND(Original!Z1742="Ich habe mich wegen meiner Amazon-Vorbehalte im ersten Teil des Fragebogens fÃ¼r das Spenden entschieden.",neu!C1742=1),1,""))</f>
        <v>1</v>
      </c>
      <c r="AB1742" s="19"/>
    </row>
    <row r="1743" spans="1:28" x14ac:dyDescent="0.3">
      <c r="A1743" s="17">
        <f>IF(ISBLANK(Original!C1743),1,0)</f>
        <v>0</v>
      </c>
      <c r="B1743" s="2" t="str">
        <f>MID(Original!D1743,8,1)&amp;MID(Original!F1743,8,1)</f>
        <v>A</v>
      </c>
      <c r="C1743" s="17">
        <f t="shared" si="138"/>
        <v>1</v>
      </c>
      <c r="D1743" s="18">
        <f>Original!G1743+1</f>
        <v>3</v>
      </c>
      <c r="E1743" s="18">
        <f>Original!H1743+1</f>
        <v>4</v>
      </c>
      <c r="F1743" s="18">
        <f>10-Original!I1743+1</f>
        <v>9</v>
      </c>
      <c r="G1743" s="18">
        <f>Original!J1743+1</f>
        <v>5</v>
      </c>
      <c r="H1743" s="18">
        <f>Original!K1743+1</f>
        <v>2</v>
      </c>
      <c r="I1743" s="18">
        <f>10-Original!L1743+1</f>
        <v>4</v>
      </c>
      <c r="J1743" s="4">
        <f t="shared" si="135"/>
        <v>4.5</v>
      </c>
      <c r="K1743" s="18">
        <f>Original!M1743</f>
        <v>9</v>
      </c>
      <c r="L1743" s="20">
        <f>IF(RIGHT(Original!N1743,3)="â‚¬",LEFT(Original!N1743,(LEN(Original!N1743)-3)),Original!N1743)</f>
        <v>200</v>
      </c>
      <c r="M1743" s="21">
        <f t="shared" si="136"/>
        <v>200</v>
      </c>
      <c r="N1743" s="5">
        <f t="shared" si="137"/>
        <v>200</v>
      </c>
      <c r="O1743" s="5">
        <f t="shared" si="139"/>
        <v>200</v>
      </c>
      <c r="P1743" s="22" t="str">
        <f>IF(Original!O1743="mÃ¤nnlich","0",IF(Original!O1743="weiblich","1",""))</f>
        <v>1</v>
      </c>
      <c r="Q1743" s="22">
        <f>IFERROR(INDEX(Alter!$B$1:$B$7,MATCH(LEFT(Original!P1743,5),Alter!$A$1:$A$7,0)),"")</f>
        <v>2</v>
      </c>
      <c r="R1743" s="23">
        <f>IFERROR(INDEX(Abschluss!$B$1:$B$10,MATCH(Original!Q1743,Abschluss!$A$1:$A$10,0)),"")</f>
        <v>7</v>
      </c>
      <c r="S1743" s="23">
        <f>IFERROR(INDEX(Tätigkeit!$B$1:$B$10,MATCH(Original!R1743,Tätigkeit!$A$1:$A$10,0)),"")</f>
        <v>1</v>
      </c>
      <c r="T1743" s="23">
        <f>IFERROR(INDEX(Berufsfeld!$B$1:$B$16,MATCH(Original!S1743,Berufsfeld!$A$1:$A$16,0)),"")</f>
        <v>2</v>
      </c>
      <c r="U1743" s="23">
        <f>IFERROR(INDEX(Studium!$B$1:$B$11,MATCH(Original!T1743,Studium!$A$1:$A$11,0)),"")</f>
        <v>4</v>
      </c>
      <c r="V1743" s="24">
        <f>IFERROR(INDEX(Einkommen!$B$1:$B$17,MATCH(Original!U1743,Einkommen!$A$1:$A$17,0)),"")</f>
        <v>3</v>
      </c>
      <c r="W1743" s="24">
        <f>IF(Original!V1743="","",Original!V1743+1)</f>
        <v>4</v>
      </c>
      <c r="X1743" s="24">
        <f>IF(Original!W1743="","",Original!W1743+1)</f>
        <v>3</v>
      </c>
      <c r="Y1743" s="25">
        <f>IF(Original!X1743="ja",1,IF(Original!X1743="nein",0,""))</f>
        <v>1</v>
      </c>
      <c r="Z1743" s="25">
        <f>IF(Original!Y1743="ja",0,IF(Original!Y1743="nein",1,""))</f>
        <v>1</v>
      </c>
      <c r="AA1743" s="25">
        <f>IF(OR(Original!Z1743="Meine Meinung zu Amazon hat meine Entscheidung im ersten Teil des Fragebogens nicht beeinflusst.",neu!C1743=0),0,IF(AND(Original!Z1743="Ich habe mich wegen meiner Amazon-Vorbehalte im ersten Teil des Fragebogens fÃ¼r das Spenden entschieden.",neu!C1743=1),1,""))</f>
        <v>1</v>
      </c>
      <c r="AB1743" s="19"/>
    </row>
    <row r="1744" spans="1:28" x14ac:dyDescent="0.3">
      <c r="A1744" s="17">
        <f>IF(ISBLANK(Original!C1744),1,0)</f>
        <v>1</v>
      </c>
      <c r="B1744" s="2" t="str">
        <f>MID(Original!D1744,8,1)&amp;MID(Original!F1744,8,1)</f>
        <v>B</v>
      </c>
      <c r="C1744" s="17">
        <f t="shared" si="138"/>
        <v>0</v>
      </c>
      <c r="D1744" s="18">
        <f>Original!G1744+1</f>
        <v>4</v>
      </c>
      <c r="E1744" s="18">
        <f>Original!H1744+1</f>
        <v>7</v>
      </c>
      <c r="F1744" s="18">
        <f>10-Original!I1744+1</f>
        <v>6</v>
      </c>
      <c r="G1744" s="18">
        <f>Original!J1744+1</f>
        <v>5</v>
      </c>
      <c r="H1744" s="18">
        <f>Original!K1744+1</f>
        <v>6</v>
      </c>
      <c r="I1744" s="18">
        <f>10-Original!L1744+1</f>
        <v>7</v>
      </c>
      <c r="J1744" s="4">
        <f t="shared" si="135"/>
        <v>5.833333333333333</v>
      </c>
      <c r="K1744" s="18">
        <f>Original!M1744</f>
        <v>8</v>
      </c>
      <c r="L1744" s="20">
        <f>IF(RIGHT(Original!N1744,3)="â‚¬",LEFT(Original!N1744,(LEN(Original!N1744)-3)),Original!N1744)</f>
        <v>200</v>
      </c>
      <c r="M1744" s="21">
        <f t="shared" si="136"/>
        <v>200</v>
      </c>
      <c r="N1744" s="5">
        <f t="shared" si="137"/>
        <v>200</v>
      </c>
      <c r="O1744" s="5">
        <f t="shared" si="139"/>
        <v>200</v>
      </c>
      <c r="P1744" s="22" t="str">
        <f>IF(Original!O1744="mÃ¤nnlich","0",IF(Original!O1744="weiblich","1",""))</f>
        <v>1</v>
      </c>
      <c r="Q1744" s="22">
        <f>IFERROR(INDEX(Alter!$B$1:$B$7,MATCH(LEFT(Original!P1744,5),Alter!$A$1:$A$7,0)),"")</f>
        <v>3</v>
      </c>
      <c r="R1744" s="23">
        <f>IFERROR(INDEX(Abschluss!$B$1:$B$10,MATCH(Original!Q1744,Abschluss!$A$1:$A$10,0)),"")</f>
        <v>4</v>
      </c>
      <c r="S1744" s="23">
        <f>IFERROR(INDEX(Tätigkeit!$B$1:$B$10,MATCH(Original!R1744,Tätigkeit!$A$1:$A$10,0)),"")</f>
        <v>1</v>
      </c>
      <c r="T1744" s="23">
        <f>IFERROR(INDEX(Berufsfeld!$B$1:$B$16,MATCH(Original!S1744,Berufsfeld!$A$1:$A$16,0)),"")</f>
        <v>3</v>
      </c>
      <c r="U1744" s="23">
        <f>IFERROR(INDEX(Studium!$B$1:$B$11,MATCH(Original!T1744,Studium!$A$1:$A$11,0)),"")</f>
        <v>2</v>
      </c>
      <c r="V1744" s="24">
        <f>IFERROR(INDEX(Einkommen!$B$1:$B$17,MATCH(Original!U1744,Einkommen!$A$1:$A$17,0)),"")</f>
        <v>4</v>
      </c>
      <c r="W1744" s="24">
        <f>IF(Original!V1744="","",Original!V1744+1)</f>
        <v>5</v>
      </c>
      <c r="X1744" s="24">
        <f>IF(Original!W1744="","",Original!W1744+1)</f>
        <v>4</v>
      </c>
      <c r="Y1744" s="25">
        <f>IF(Original!X1744="ja",1,IF(Original!X1744="nein",0,""))</f>
        <v>1</v>
      </c>
      <c r="Z1744" s="25">
        <f>IF(Original!Y1744="ja",0,IF(Original!Y1744="nein",1,""))</f>
        <v>0</v>
      </c>
      <c r="AA1744" s="25">
        <f>IF(OR(Original!Z1744="Meine Meinung zu Amazon hat meine Entscheidung im ersten Teil des Fragebogens nicht beeinflusst.",neu!C1744=0),0,IF(AND(Original!Z1744="Ich habe mich wegen meiner Amazon-Vorbehalte im ersten Teil des Fragebogens fÃ¼r das Spenden entschieden.",neu!C1744=1),1,""))</f>
        <v>0</v>
      </c>
      <c r="AB1744" s="19"/>
    </row>
    <row r="1745" spans="1:28" x14ac:dyDescent="0.3">
      <c r="A1745" s="17">
        <f>IF(ISBLANK(Original!C1745),1,0)</f>
        <v>0</v>
      </c>
      <c r="B1745" s="2" t="str">
        <f>MID(Original!D1745,8,1)&amp;MID(Original!F1745,8,1)</f>
        <v>A</v>
      </c>
      <c r="C1745" s="17">
        <f t="shared" si="138"/>
        <v>1</v>
      </c>
      <c r="D1745" s="18">
        <f>Original!G1745+1</f>
        <v>3</v>
      </c>
      <c r="E1745" s="18">
        <f>Original!H1745+1</f>
        <v>6</v>
      </c>
      <c r="F1745" s="18">
        <f>10-Original!I1745+1</f>
        <v>2</v>
      </c>
      <c r="G1745" s="18">
        <f>Original!J1745+1</f>
        <v>4</v>
      </c>
      <c r="H1745" s="18">
        <f>Original!K1745+1</f>
        <v>1</v>
      </c>
      <c r="I1745" s="18">
        <f>10-Original!L1745+1</f>
        <v>3</v>
      </c>
      <c r="J1745" s="4">
        <f t="shared" si="135"/>
        <v>3.1666666666666665</v>
      </c>
      <c r="K1745" s="18">
        <f>Original!M1745</f>
        <v>9</v>
      </c>
      <c r="L1745" s="20" t="str">
        <f>IF(RIGHT(Original!N1745,3)="â‚¬",LEFT(Original!N1745,(LEN(Original!N1745)-3)),Original!N1745)</f>
        <v>300</v>
      </c>
      <c r="M1745" s="21" t="str">
        <f t="shared" si="136"/>
        <v>300</v>
      </c>
      <c r="N1745" s="5" t="str">
        <f t="shared" si="137"/>
        <v>300</v>
      </c>
      <c r="O1745" s="5">
        <f t="shared" si="139"/>
        <v>300</v>
      </c>
      <c r="P1745" s="22" t="str">
        <f>IF(Original!O1745="mÃ¤nnlich","0",IF(Original!O1745="weiblich","1",""))</f>
        <v>0</v>
      </c>
      <c r="Q1745" s="22">
        <f>IFERROR(INDEX(Alter!$B$1:$B$7,MATCH(LEFT(Original!P1745,5),Alter!$A$1:$A$7,0)),"")</f>
        <v>2</v>
      </c>
      <c r="R1745" s="23">
        <f>IFERROR(INDEX(Abschluss!$B$1:$B$10,MATCH(Original!Q1745,Abschluss!$A$1:$A$10,0)),"")</f>
        <v>4</v>
      </c>
      <c r="S1745" s="23">
        <f>IFERROR(INDEX(Tätigkeit!$B$1:$B$10,MATCH(Original!R1745,Tätigkeit!$A$1:$A$10,0)),"")</f>
        <v>1</v>
      </c>
      <c r="T1745" s="23">
        <f>IFERROR(INDEX(Berufsfeld!$B$1:$B$16,MATCH(Original!S1745,Berufsfeld!$A$1:$A$16,0)),"")</f>
        <v>8</v>
      </c>
      <c r="U1745" s="23">
        <f>IFERROR(INDEX(Studium!$B$1:$B$11,MATCH(Original!T1745,Studium!$A$1:$A$11,0)),"")</f>
        <v>5</v>
      </c>
      <c r="V1745" s="24">
        <f>IFERROR(INDEX(Einkommen!$B$1:$B$17,MATCH(Original!U1745,Einkommen!$A$1:$A$17,0)),"")</f>
        <v>1</v>
      </c>
      <c r="W1745" s="24">
        <f>IF(Original!V1745="","",Original!V1745+1)</f>
        <v>2</v>
      </c>
      <c r="X1745" s="24" t="str">
        <f>IF(Original!W1745="","",Original!W1745+1)</f>
        <v/>
      </c>
      <c r="Y1745" s="25">
        <f>IF(Original!X1745="ja",1,IF(Original!X1745="nein",0,""))</f>
        <v>1</v>
      </c>
      <c r="Z1745" s="25">
        <f>IF(Original!Y1745="ja",0,IF(Original!Y1745="nein",1,""))</f>
        <v>1</v>
      </c>
      <c r="AA1745" s="25">
        <f>IF(OR(Original!Z1745="Meine Meinung zu Amazon hat meine Entscheidung im ersten Teil des Fragebogens nicht beeinflusst.",neu!C1745=0),0,IF(AND(Original!Z1745="Ich habe mich wegen meiner Amazon-Vorbehalte im ersten Teil des Fragebogens fÃ¼r das Spenden entschieden.",neu!C1745=1),1,""))</f>
        <v>0</v>
      </c>
      <c r="AB1745" s="19"/>
    </row>
    <row r="1746" spans="1:28" x14ac:dyDescent="0.3">
      <c r="A1746" s="17">
        <f>IF(ISBLANK(Original!C1746),1,0)</f>
        <v>1</v>
      </c>
      <c r="B1746" s="2" t="str">
        <f>MID(Original!D1746,8,1)&amp;MID(Original!F1746,8,1)</f>
        <v>A</v>
      </c>
      <c r="C1746" s="17">
        <f t="shared" si="138"/>
        <v>1</v>
      </c>
      <c r="D1746" s="18">
        <f>Original!G1746+1</f>
        <v>10</v>
      </c>
      <c r="E1746" s="18">
        <f>Original!H1746+1</f>
        <v>9</v>
      </c>
      <c r="F1746" s="18">
        <f>10-Original!I1746+1</f>
        <v>3</v>
      </c>
      <c r="G1746" s="18">
        <f>Original!J1746+1</f>
        <v>6</v>
      </c>
      <c r="H1746" s="18">
        <f>Original!K1746+1</f>
        <v>4</v>
      </c>
      <c r="I1746" s="18">
        <f>10-Original!L1746+1</f>
        <v>6</v>
      </c>
      <c r="J1746" s="4">
        <f t="shared" si="135"/>
        <v>6.333333333333333</v>
      </c>
      <c r="K1746" s="18">
        <f>Original!M1746</f>
        <v>5</v>
      </c>
      <c r="L1746" s="20">
        <f>IF(RIGHT(Original!N1746,3)="â‚¬",LEFT(Original!N1746,(LEN(Original!N1746)-3)),Original!N1746)</f>
        <v>0</v>
      </c>
      <c r="M1746" s="21">
        <f t="shared" si="136"/>
        <v>0</v>
      </c>
      <c r="N1746" s="5">
        <f t="shared" si="137"/>
        <v>0</v>
      </c>
      <c r="O1746" s="5">
        <f t="shared" si="139"/>
        <v>0</v>
      </c>
      <c r="P1746" s="22" t="str">
        <f>IF(Original!O1746="mÃ¤nnlich","0",IF(Original!O1746="weiblich","1",""))</f>
        <v>1</v>
      </c>
      <c r="Q1746" s="22">
        <f>IFERROR(INDEX(Alter!$B$1:$B$7,MATCH(LEFT(Original!P1746,5),Alter!$A$1:$A$7,0)),"")</f>
        <v>2</v>
      </c>
      <c r="R1746" s="23">
        <f>IFERROR(INDEX(Abschluss!$B$1:$B$10,MATCH(Original!Q1746,Abschluss!$A$1:$A$10,0)),"")</f>
        <v>4</v>
      </c>
      <c r="S1746" s="23">
        <f>IFERROR(INDEX(Tätigkeit!$B$1:$B$10,MATCH(Original!R1746,Tätigkeit!$A$1:$A$10,0)),"")</f>
        <v>1</v>
      </c>
      <c r="T1746" s="23">
        <f>IFERROR(INDEX(Berufsfeld!$B$1:$B$16,MATCH(Original!S1746,Berufsfeld!$A$1:$A$16,0)),"")</f>
        <v>1</v>
      </c>
      <c r="U1746" s="23">
        <f>IFERROR(INDEX(Studium!$B$1:$B$11,MATCH(Original!T1746,Studium!$A$1:$A$11,0)),"")</f>
        <v>2</v>
      </c>
      <c r="V1746" s="24">
        <f>IFERROR(INDEX(Einkommen!$B$1:$B$17,MATCH(Original!U1746,Einkommen!$A$1:$A$17,0)),"")</f>
        <v>3</v>
      </c>
      <c r="W1746" s="24">
        <f>IF(Original!V1746="","",Original!V1746+1)</f>
        <v>5</v>
      </c>
      <c r="X1746" s="24">
        <f>IF(Original!W1746="","",Original!W1746+1)</f>
        <v>4</v>
      </c>
      <c r="Y1746" s="25">
        <f>IF(Original!X1746="ja",1,IF(Original!X1746="nein",0,""))</f>
        <v>0</v>
      </c>
      <c r="Z1746" s="25">
        <f>IF(Original!Y1746="ja",0,IF(Original!Y1746="nein",1,""))</f>
        <v>0</v>
      </c>
      <c r="AA1746" s="25">
        <f>IF(OR(Original!Z1746="Meine Meinung zu Amazon hat meine Entscheidung im ersten Teil des Fragebogens nicht beeinflusst.",neu!C1746=0),0,IF(AND(Original!Z1746="Ich habe mich wegen meiner Amazon-Vorbehalte im ersten Teil des Fragebogens fÃ¼r das Spenden entschieden.",neu!C1746=1),1,""))</f>
        <v>0</v>
      </c>
      <c r="AB1746" s="19"/>
    </row>
    <row r="1747" spans="1:28" x14ac:dyDescent="0.3">
      <c r="A1747" s="17">
        <f>IF(ISBLANK(Original!C1747),1,0)</f>
        <v>1</v>
      </c>
      <c r="B1747" s="2" t="str">
        <f>MID(Original!D1747,8,1)&amp;MID(Original!F1747,8,1)</f>
        <v>A</v>
      </c>
      <c r="C1747" s="17">
        <f t="shared" si="138"/>
        <v>1</v>
      </c>
      <c r="D1747" s="18">
        <f>Original!G1747+1</f>
        <v>3</v>
      </c>
      <c r="E1747" s="18">
        <f>Original!H1747+1</f>
        <v>8</v>
      </c>
      <c r="F1747" s="18">
        <f>10-Original!I1747+1</f>
        <v>9</v>
      </c>
      <c r="G1747" s="18">
        <f>Original!J1747+1</f>
        <v>4</v>
      </c>
      <c r="H1747" s="18">
        <f>Original!K1747+1</f>
        <v>2</v>
      </c>
      <c r="I1747" s="18">
        <f>10-Original!L1747+1</f>
        <v>2</v>
      </c>
      <c r="J1747" s="4">
        <f t="shared" si="135"/>
        <v>4.666666666666667</v>
      </c>
      <c r="K1747" s="18">
        <f>Original!M1747</f>
        <v>8</v>
      </c>
      <c r="L1747" s="20">
        <f>IF(RIGHT(Original!N1747,3)="â‚¬",LEFT(Original!N1747,(LEN(Original!N1747)-3)),Original!N1747)</f>
        <v>200</v>
      </c>
      <c r="M1747" s="21">
        <f t="shared" si="136"/>
        <v>200</v>
      </c>
      <c r="N1747" s="5">
        <f t="shared" si="137"/>
        <v>200</v>
      </c>
      <c r="O1747" s="5">
        <f t="shared" si="139"/>
        <v>200</v>
      </c>
      <c r="P1747" s="22" t="str">
        <f>IF(Original!O1747="mÃ¤nnlich","0",IF(Original!O1747="weiblich","1",""))</f>
        <v>1</v>
      </c>
      <c r="Q1747" s="22">
        <f>IFERROR(INDEX(Alter!$B$1:$B$7,MATCH(LEFT(Original!P1747,5),Alter!$A$1:$A$7,0)),"")</f>
        <v>3</v>
      </c>
      <c r="R1747" s="23">
        <f>IFERROR(INDEX(Abschluss!$B$1:$B$10,MATCH(Original!Q1747,Abschluss!$A$1:$A$10,0)),"")</f>
        <v>4</v>
      </c>
      <c r="S1747" s="23">
        <f>IFERROR(INDEX(Tätigkeit!$B$1:$B$10,MATCH(Original!R1747,Tätigkeit!$A$1:$A$10,0)),"")</f>
        <v>1</v>
      </c>
      <c r="T1747" s="23">
        <f>IFERROR(INDEX(Berufsfeld!$B$1:$B$16,MATCH(Original!S1747,Berufsfeld!$A$1:$A$16,0)),"")</f>
        <v>8</v>
      </c>
      <c r="U1747" s="23">
        <f>IFERROR(INDEX(Studium!$B$1:$B$11,MATCH(Original!T1747,Studium!$A$1:$A$11,0)),"")</f>
        <v>5</v>
      </c>
      <c r="V1747" s="24">
        <f>IFERROR(INDEX(Einkommen!$B$1:$B$17,MATCH(Original!U1747,Einkommen!$A$1:$A$17,0)),"")</f>
        <v>1</v>
      </c>
      <c r="W1747" s="24">
        <f>IF(Original!V1747="","",Original!V1747+1)</f>
        <v>1</v>
      </c>
      <c r="X1747" s="24">
        <f>IF(Original!W1747="","",Original!W1747+1)</f>
        <v>2</v>
      </c>
      <c r="Y1747" s="25">
        <f>IF(Original!X1747="ja",1,IF(Original!X1747="nein",0,""))</f>
        <v>1</v>
      </c>
      <c r="Z1747" s="25">
        <f>IF(Original!Y1747="ja",0,IF(Original!Y1747="nein",1,""))</f>
        <v>0</v>
      </c>
      <c r="AA1747" s="25">
        <f>IF(OR(Original!Z1747="Meine Meinung zu Amazon hat meine Entscheidung im ersten Teil des Fragebogens nicht beeinflusst.",neu!C1747=0),0,IF(AND(Original!Z1747="Ich habe mich wegen meiner Amazon-Vorbehalte im ersten Teil des Fragebogens fÃ¼r das Spenden entschieden.",neu!C1747=1),1,""))</f>
        <v>0</v>
      </c>
      <c r="AB1747" s="19"/>
    </row>
    <row r="1748" spans="1:28" x14ac:dyDescent="0.3">
      <c r="A1748" s="17">
        <f>IF(ISBLANK(Original!C1748),1,0)</f>
        <v>1</v>
      </c>
      <c r="B1748" s="2" t="str">
        <f>MID(Original!D1748,8,1)&amp;MID(Original!F1748,8,1)</f>
        <v>B</v>
      </c>
      <c r="C1748" s="17">
        <f t="shared" si="138"/>
        <v>0</v>
      </c>
      <c r="D1748" s="18">
        <f>Original!G1748+1</f>
        <v>6</v>
      </c>
      <c r="E1748" s="18">
        <f>Original!H1748+1</f>
        <v>2</v>
      </c>
      <c r="F1748" s="18">
        <f>10-Original!I1748+1</f>
        <v>5</v>
      </c>
      <c r="G1748" s="18">
        <f>Original!J1748+1</f>
        <v>4</v>
      </c>
      <c r="H1748" s="18">
        <f>Original!K1748+1</f>
        <v>3</v>
      </c>
      <c r="I1748" s="18">
        <f>10-Original!L1748+1</f>
        <v>3</v>
      </c>
      <c r="J1748" s="4">
        <f t="shared" si="135"/>
        <v>3.8333333333333335</v>
      </c>
      <c r="K1748" s="18">
        <f>Original!M1748</f>
        <v>2</v>
      </c>
      <c r="L1748" s="20">
        <f>IF(RIGHT(Original!N1748,3)="â‚¬",LEFT(Original!N1748,(LEN(Original!N1748)-3)),Original!N1748)</f>
        <v>0</v>
      </c>
      <c r="M1748" s="21">
        <f t="shared" si="136"/>
        <v>0</v>
      </c>
      <c r="N1748" s="5">
        <f t="shared" si="137"/>
        <v>0</v>
      </c>
      <c r="O1748" s="5">
        <f t="shared" si="139"/>
        <v>0</v>
      </c>
      <c r="P1748" s="22" t="str">
        <f>IF(Original!O1748="mÃ¤nnlich","0",IF(Original!O1748="weiblich","1",""))</f>
        <v>0</v>
      </c>
      <c r="Q1748" s="22">
        <f>IFERROR(INDEX(Alter!$B$1:$B$7,MATCH(LEFT(Original!P1748,5),Alter!$A$1:$A$7,0)),"")</f>
        <v>2</v>
      </c>
      <c r="R1748" s="23">
        <f>IFERROR(INDEX(Abschluss!$B$1:$B$10,MATCH(Original!Q1748,Abschluss!$A$1:$A$10,0)),"")</f>
        <v>7</v>
      </c>
      <c r="S1748" s="23">
        <f>IFERROR(INDEX(Tätigkeit!$B$1:$B$10,MATCH(Original!R1748,Tätigkeit!$A$1:$A$10,0)),"")</f>
        <v>1</v>
      </c>
      <c r="T1748" s="23">
        <f>IFERROR(INDEX(Berufsfeld!$B$1:$B$16,MATCH(Original!S1748,Berufsfeld!$A$1:$A$16,0)),"")</f>
        <v>4</v>
      </c>
      <c r="U1748" s="23">
        <f>IFERROR(INDEX(Studium!$B$1:$B$11,MATCH(Original!T1748,Studium!$A$1:$A$11,0)),"")</f>
        <v>3</v>
      </c>
      <c r="V1748" s="24">
        <f>IFERROR(INDEX(Einkommen!$B$1:$B$17,MATCH(Original!U1748,Einkommen!$A$1:$A$17,0)),"")</f>
        <v>2</v>
      </c>
      <c r="W1748" s="24">
        <f>IF(Original!V1748="","",Original!V1748+1)</f>
        <v>2</v>
      </c>
      <c r="X1748" s="24">
        <f>IF(Original!W1748="","",Original!W1748+1)</f>
        <v>2</v>
      </c>
      <c r="Y1748" s="25">
        <f>IF(Original!X1748="ja",1,IF(Original!X1748="nein",0,""))</f>
        <v>1</v>
      </c>
      <c r="Z1748" s="25">
        <f>IF(Original!Y1748="ja",0,IF(Original!Y1748="nein",1,""))</f>
        <v>0</v>
      </c>
      <c r="AA1748" s="25">
        <f>IF(OR(Original!Z1748="Meine Meinung zu Amazon hat meine Entscheidung im ersten Teil des Fragebogens nicht beeinflusst.",neu!C1748=0),0,IF(AND(Original!Z1748="Ich habe mich wegen meiner Amazon-Vorbehalte im ersten Teil des Fragebogens fÃ¼r das Spenden entschieden.",neu!C1748=1),1,""))</f>
        <v>0</v>
      </c>
      <c r="AB1748" s="19"/>
    </row>
    <row r="1749" spans="1:28" x14ac:dyDescent="0.3">
      <c r="A1749" s="17">
        <f>IF(ISBLANK(Original!C1749),1,0)</f>
        <v>0</v>
      </c>
      <c r="B1749" s="2" t="str">
        <f>MID(Original!D1749,8,1)&amp;MID(Original!F1749,8,1)</f>
        <v>B</v>
      </c>
      <c r="C1749" s="17">
        <f t="shared" si="138"/>
        <v>0</v>
      </c>
      <c r="D1749" s="18">
        <f>Original!G1749+1</f>
        <v>9</v>
      </c>
      <c r="E1749" s="18">
        <f>Original!H1749+1</f>
        <v>4</v>
      </c>
      <c r="F1749" s="18">
        <f>10-Original!I1749+1</f>
        <v>2</v>
      </c>
      <c r="G1749" s="18">
        <f>Original!J1749+1</f>
        <v>4</v>
      </c>
      <c r="H1749" s="18">
        <f>Original!K1749+1</f>
        <v>9</v>
      </c>
      <c r="I1749" s="18">
        <f>10-Original!L1749+1</f>
        <v>3</v>
      </c>
      <c r="J1749" s="4">
        <f t="shared" si="135"/>
        <v>5.166666666666667</v>
      </c>
      <c r="K1749" s="18">
        <f>Original!M1749</f>
        <v>7</v>
      </c>
      <c r="L1749" s="20">
        <f>IF(RIGHT(Original!N1749,3)="â‚¬",LEFT(Original!N1749,(LEN(Original!N1749)-3)),Original!N1749)</f>
        <v>100</v>
      </c>
      <c r="M1749" s="21">
        <f t="shared" si="136"/>
        <v>100</v>
      </c>
      <c r="N1749" s="5">
        <f t="shared" si="137"/>
        <v>100</v>
      </c>
      <c r="O1749" s="5">
        <f t="shared" si="139"/>
        <v>100</v>
      </c>
      <c r="P1749" s="22" t="str">
        <f>IF(Original!O1749="mÃ¤nnlich","0",IF(Original!O1749="weiblich","1",""))</f>
        <v>0</v>
      </c>
      <c r="Q1749" s="22">
        <f>IFERROR(INDEX(Alter!$B$1:$B$7,MATCH(LEFT(Original!P1749,5),Alter!$A$1:$A$7,0)),"")</f>
        <v>3</v>
      </c>
      <c r="R1749" s="23">
        <f>IFERROR(INDEX(Abschluss!$B$1:$B$10,MATCH(Original!Q1749,Abschluss!$A$1:$A$10,0)),"")</f>
        <v>8</v>
      </c>
      <c r="S1749" s="23">
        <f>IFERROR(INDEX(Tätigkeit!$B$1:$B$10,MATCH(Original!R1749,Tätigkeit!$A$1:$A$10,0)),"")</f>
        <v>2</v>
      </c>
      <c r="T1749" s="23">
        <f>IFERROR(INDEX(Berufsfeld!$B$1:$B$16,MATCH(Original!S1749,Berufsfeld!$A$1:$A$16,0)),"")</f>
        <v>8</v>
      </c>
      <c r="U1749" s="23">
        <f>IFERROR(INDEX(Studium!$B$1:$B$11,MATCH(Original!T1749,Studium!$A$1:$A$11,0)),"")</f>
        <v>1</v>
      </c>
      <c r="V1749" s="24">
        <f>IFERROR(INDEX(Einkommen!$B$1:$B$17,MATCH(Original!U1749,Einkommen!$A$1:$A$17,0)),"")</f>
        <v>5</v>
      </c>
      <c r="W1749" s="24">
        <f>IF(Original!V1749="","",Original!V1749+1)</f>
        <v>6</v>
      </c>
      <c r="X1749" s="24">
        <f>IF(Original!W1749="","",Original!W1749+1)</f>
        <v>2</v>
      </c>
      <c r="Y1749" s="25">
        <f>IF(Original!X1749="ja",1,IF(Original!X1749="nein",0,""))</f>
        <v>1</v>
      </c>
      <c r="Z1749" s="25">
        <f>IF(Original!Y1749="ja",0,IF(Original!Y1749="nein",1,""))</f>
        <v>0</v>
      </c>
      <c r="AA1749" s="25">
        <f>IF(OR(Original!Z1749="Meine Meinung zu Amazon hat meine Entscheidung im ersten Teil des Fragebogens nicht beeinflusst.",neu!C1749=0),0,IF(AND(Original!Z1749="Ich habe mich wegen meiner Amazon-Vorbehalte im ersten Teil des Fragebogens fÃ¼r das Spenden entschieden.",neu!C1749=1),1,""))</f>
        <v>0</v>
      </c>
      <c r="AB1749" s="19"/>
    </row>
    <row r="1750" spans="1:28" x14ac:dyDescent="0.3">
      <c r="A1750" s="17">
        <f>IF(ISBLANK(Original!C1750),1,0)</f>
        <v>1</v>
      </c>
      <c r="B1750" s="2" t="str">
        <f>MID(Original!D1750,8,1)&amp;MID(Original!F1750,8,1)</f>
        <v>A</v>
      </c>
      <c r="C1750" s="17">
        <f t="shared" si="138"/>
        <v>1</v>
      </c>
      <c r="D1750" s="18">
        <f>Original!G1750+1</f>
        <v>5</v>
      </c>
      <c r="E1750" s="18">
        <f>Original!H1750+1</f>
        <v>11</v>
      </c>
      <c r="F1750" s="18">
        <f>10-Original!I1750+1</f>
        <v>6</v>
      </c>
      <c r="G1750" s="18">
        <f>Original!J1750+1</f>
        <v>4</v>
      </c>
      <c r="H1750" s="18">
        <f>Original!K1750+1</f>
        <v>1</v>
      </c>
      <c r="I1750" s="18">
        <f>10-Original!L1750+1</f>
        <v>10</v>
      </c>
      <c r="J1750" s="4">
        <f t="shared" si="135"/>
        <v>6.166666666666667</v>
      </c>
      <c r="K1750" s="18">
        <f>Original!M1750</f>
        <v>9</v>
      </c>
      <c r="L1750" s="20">
        <f>IF(RIGHT(Original!N1750,3)="â‚¬",LEFT(Original!N1750,(LEN(Original!N1750)-3)),Original!N1750)</f>
        <v>50</v>
      </c>
      <c r="M1750" s="21">
        <f t="shared" si="136"/>
        <v>50</v>
      </c>
      <c r="N1750" s="5">
        <f t="shared" si="137"/>
        <v>50</v>
      </c>
      <c r="O1750" s="5">
        <f t="shared" si="139"/>
        <v>50</v>
      </c>
      <c r="P1750" s="22" t="str">
        <f>IF(Original!O1750="mÃ¤nnlich","0",IF(Original!O1750="weiblich","1",""))</f>
        <v>1</v>
      </c>
      <c r="Q1750" s="22">
        <f>IFERROR(INDEX(Alter!$B$1:$B$7,MATCH(LEFT(Original!P1750,5),Alter!$A$1:$A$7,0)),"")</f>
        <v>2</v>
      </c>
      <c r="R1750" s="23">
        <f>IFERROR(INDEX(Abschluss!$B$1:$B$10,MATCH(Original!Q1750,Abschluss!$A$1:$A$10,0)),"")</f>
        <v>4</v>
      </c>
      <c r="S1750" s="23">
        <f>IFERROR(INDEX(Tätigkeit!$B$1:$B$10,MATCH(Original!R1750,Tätigkeit!$A$1:$A$10,0)),"")</f>
        <v>1</v>
      </c>
      <c r="T1750" s="23">
        <f>IFERROR(INDEX(Berufsfeld!$B$1:$B$16,MATCH(Original!S1750,Berufsfeld!$A$1:$A$16,0)),"")</f>
        <v>8</v>
      </c>
      <c r="U1750" s="23">
        <f>IFERROR(INDEX(Studium!$B$1:$B$11,MATCH(Original!T1750,Studium!$A$1:$A$11,0)),"")</f>
        <v>5</v>
      </c>
      <c r="V1750" s="24">
        <f>IFERROR(INDEX(Einkommen!$B$1:$B$17,MATCH(Original!U1750,Einkommen!$A$1:$A$17,0)),"")</f>
        <v>1</v>
      </c>
      <c r="W1750" s="24">
        <f>IF(Original!V1750="","",Original!V1750+1)</f>
        <v>4</v>
      </c>
      <c r="X1750" s="24">
        <f>IF(Original!W1750="","",Original!W1750+1)</f>
        <v>3</v>
      </c>
      <c r="Y1750" s="25">
        <f>IF(Original!X1750="ja",1,IF(Original!X1750="nein",0,""))</f>
        <v>1</v>
      </c>
      <c r="Z1750" s="25">
        <f>IF(Original!Y1750="ja",0,IF(Original!Y1750="nein",1,""))</f>
        <v>0</v>
      </c>
      <c r="AA1750" s="25">
        <f>IF(OR(Original!Z1750="Meine Meinung zu Amazon hat meine Entscheidung im ersten Teil des Fragebogens nicht beeinflusst.",neu!C1750=0),0,IF(AND(Original!Z1750="Ich habe mich wegen meiner Amazon-Vorbehalte im ersten Teil des Fragebogens fÃ¼r das Spenden entschieden.",neu!C1750=1),1,""))</f>
        <v>0</v>
      </c>
      <c r="AB1750" s="19"/>
    </row>
    <row r="1751" spans="1:28" x14ac:dyDescent="0.3">
      <c r="A1751" s="17">
        <f>IF(ISBLANK(Original!C1751),1,0)</f>
        <v>1</v>
      </c>
      <c r="B1751" s="2" t="str">
        <f>MID(Original!D1751,8,1)&amp;MID(Original!F1751,8,1)</f>
        <v>A</v>
      </c>
      <c r="C1751" s="17">
        <f t="shared" si="138"/>
        <v>1</v>
      </c>
      <c r="D1751" s="18">
        <f>Original!G1751+1</f>
        <v>6</v>
      </c>
      <c r="E1751" s="18">
        <f>Original!H1751+1</f>
        <v>9</v>
      </c>
      <c r="F1751" s="18">
        <f>10-Original!I1751+1</f>
        <v>6</v>
      </c>
      <c r="G1751" s="18">
        <f>Original!J1751+1</f>
        <v>4</v>
      </c>
      <c r="H1751" s="18">
        <f>Original!K1751+1</f>
        <v>6</v>
      </c>
      <c r="I1751" s="18">
        <f>10-Original!L1751+1</f>
        <v>4</v>
      </c>
      <c r="J1751" s="4">
        <f t="shared" si="135"/>
        <v>5.833333333333333</v>
      </c>
      <c r="K1751" s="18">
        <f>Original!M1751</f>
        <v>8</v>
      </c>
      <c r="L1751" s="20"/>
      <c r="M1751" s="21"/>
      <c r="N1751" s="5"/>
      <c r="O1751" s="5">
        <f t="shared" si="139"/>
        <v>0</v>
      </c>
      <c r="P1751" s="22" t="str">
        <f>IF(Original!O1751="mÃ¤nnlich","0",IF(Original!O1751="weiblich","1",""))</f>
        <v>1</v>
      </c>
      <c r="Q1751" s="22">
        <f>IFERROR(INDEX(Alter!$B$1:$B$7,MATCH(LEFT(Original!P1751,5),Alter!$A$1:$A$7,0)),"")</f>
        <v>3</v>
      </c>
      <c r="R1751" s="23">
        <f>IFERROR(INDEX(Abschluss!$B$1:$B$10,MATCH(Original!Q1751,Abschluss!$A$1:$A$10,0)),"")</f>
        <v>4</v>
      </c>
      <c r="S1751" s="23">
        <f>IFERROR(INDEX(Tätigkeit!$B$1:$B$10,MATCH(Original!R1751,Tätigkeit!$A$1:$A$10,0)),"")</f>
        <v>2</v>
      </c>
      <c r="T1751" s="23">
        <f>IFERROR(INDEX(Berufsfeld!$B$1:$B$16,MATCH(Original!S1751,Berufsfeld!$A$1:$A$16,0)),"")</f>
        <v>8</v>
      </c>
      <c r="U1751" s="23">
        <f>IFERROR(INDEX(Studium!$B$1:$B$11,MATCH(Original!T1751,Studium!$A$1:$A$11,0)),"")</f>
        <v>1</v>
      </c>
      <c r="V1751" s="24">
        <f>IFERROR(INDEX(Einkommen!$B$1:$B$17,MATCH(Original!U1751,Einkommen!$A$1:$A$17,0)),"")</f>
        <v>4</v>
      </c>
      <c r="W1751" s="24">
        <f>IF(Original!V1751="","",Original!V1751+1)</f>
        <v>1</v>
      </c>
      <c r="X1751" s="24">
        <f>IF(Original!W1751="","",Original!W1751+1)</f>
        <v>4</v>
      </c>
      <c r="Y1751" s="25">
        <f>IF(Original!X1751="ja",1,IF(Original!X1751="nein",0,""))</f>
        <v>1</v>
      </c>
      <c r="Z1751" s="25">
        <f>IF(Original!Y1751="ja",0,IF(Original!Y1751="nein",1,""))</f>
        <v>0</v>
      </c>
      <c r="AA1751" s="25">
        <f>IF(OR(Original!Z1751="Meine Meinung zu Amazon hat meine Entscheidung im ersten Teil des Fragebogens nicht beeinflusst.",neu!C1751=0),0,IF(AND(Original!Z1751="Ich habe mich wegen meiner Amazon-Vorbehalte im ersten Teil des Fragebogens fÃ¼r das Spenden entschieden.",neu!C1751=1),1,""))</f>
        <v>0</v>
      </c>
      <c r="AB1751" s="19"/>
    </row>
    <row r="1752" spans="1:28" x14ac:dyDescent="0.3">
      <c r="A1752" s="17">
        <f>IF(ISBLANK(Original!C1752),1,0)</f>
        <v>1</v>
      </c>
      <c r="B1752" s="2" t="str">
        <f>MID(Original!D1752,8,1)&amp;MID(Original!F1752,8,1)</f>
        <v>A</v>
      </c>
      <c r="C1752" s="17">
        <f t="shared" si="138"/>
        <v>1</v>
      </c>
      <c r="D1752" s="18">
        <f>Original!G1752+1</f>
        <v>5</v>
      </c>
      <c r="E1752" s="18">
        <f>Original!H1752+1</f>
        <v>2</v>
      </c>
      <c r="F1752" s="18">
        <f>10-Original!I1752+1</f>
        <v>4</v>
      </c>
      <c r="G1752" s="18">
        <f>Original!J1752+1</f>
        <v>7</v>
      </c>
      <c r="H1752" s="18">
        <f>Original!K1752+1</f>
        <v>6</v>
      </c>
      <c r="I1752" s="18">
        <f>10-Original!L1752+1</f>
        <v>4</v>
      </c>
      <c r="J1752" s="4">
        <f t="shared" si="135"/>
        <v>4.666666666666667</v>
      </c>
      <c r="K1752" s="18">
        <f>Original!M1752</f>
        <v>7</v>
      </c>
      <c r="L1752" s="20">
        <f>IF(RIGHT(Original!N1752,3)="â‚¬",LEFT(Original!N1752,(LEN(Original!N1752)-3)),Original!N1752)</f>
        <v>100</v>
      </c>
      <c r="M1752" s="21">
        <f t="shared" si="136"/>
        <v>100</v>
      </c>
      <c r="N1752" s="5">
        <f t="shared" si="137"/>
        <v>100</v>
      </c>
      <c r="O1752" s="5">
        <f t="shared" si="139"/>
        <v>100</v>
      </c>
      <c r="P1752" s="22" t="str">
        <f>IF(Original!O1752="mÃ¤nnlich","0",IF(Original!O1752="weiblich","1",""))</f>
        <v>1</v>
      </c>
      <c r="Q1752" s="22">
        <f>IFERROR(INDEX(Alter!$B$1:$B$7,MATCH(LEFT(Original!P1752,5),Alter!$A$1:$A$7,0)),"")</f>
        <v>4</v>
      </c>
      <c r="R1752" s="23">
        <f>IFERROR(INDEX(Abschluss!$B$1:$B$10,MATCH(Original!Q1752,Abschluss!$A$1:$A$10,0)),"")</f>
        <v>9</v>
      </c>
      <c r="S1752" s="23">
        <f>IFERROR(INDEX(Tätigkeit!$B$1:$B$10,MATCH(Original!R1752,Tätigkeit!$A$1:$A$10,0)),"")</f>
        <v>2</v>
      </c>
      <c r="T1752" s="23">
        <f>IFERROR(INDEX(Berufsfeld!$B$1:$B$16,MATCH(Original!S1752,Berufsfeld!$A$1:$A$16,0)),"")</f>
        <v>4</v>
      </c>
      <c r="U1752" s="23">
        <f>IFERROR(INDEX(Studium!$B$1:$B$11,MATCH(Original!T1752,Studium!$A$1:$A$11,0)),"")</f>
        <v>5</v>
      </c>
      <c r="V1752" s="24">
        <f>IFERROR(INDEX(Einkommen!$B$1:$B$17,MATCH(Original!U1752,Einkommen!$A$1:$A$17,0)),"")</f>
        <v>6</v>
      </c>
      <c r="W1752" s="24">
        <f>IF(Original!V1752="","",Original!V1752+1)</f>
        <v>4</v>
      </c>
      <c r="X1752" s="24">
        <f>IF(Original!W1752="","",Original!W1752+1)</f>
        <v>3</v>
      </c>
      <c r="Y1752" s="25">
        <f>IF(Original!X1752="ja",1,IF(Original!X1752="nein",0,""))</f>
        <v>1</v>
      </c>
      <c r="Z1752" s="25">
        <f>IF(Original!Y1752="ja",0,IF(Original!Y1752="nein",1,""))</f>
        <v>0</v>
      </c>
      <c r="AA1752" s="25">
        <f>IF(OR(Original!Z1752="Meine Meinung zu Amazon hat meine Entscheidung im ersten Teil des Fragebogens nicht beeinflusst.",neu!C1752=0),0,IF(AND(Original!Z1752="Ich habe mich wegen meiner Amazon-Vorbehalte im ersten Teil des Fragebogens fÃ¼r das Spenden entschieden.",neu!C1752=1),1,""))</f>
        <v>0</v>
      </c>
      <c r="AB1752" s="19"/>
    </row>
    <row r="1753" spans="1:28" x14ac:dyDescent="0.3">
      <c r="A1753" s="17">
        <f>IF(ISBLANK(Original!C1753),1,0)</f>
        <v>1</v>
      </c>
      <c r="B1753" s="2" t="str">
        <f>MID(Original!D1753,8,1)&amp;MID(Original!F1753,8,1)</f>
        <v>A</v>
      </c>
      <c r="C1753" s="17">
        <f t="shared" si="138"/>
        <v>1</v>
      </c>
      <c r="D1753" s="18">
        <f>Original!G1753+1</f>
        <v>9</v>
      </c>
      <c r="E1753" s="18">
        <f>Original!H1753+1</f>
        <v>3</v>
      </c>
      <c r="F1753" s="18">
        <f>10-Original!I1753+1</f>
        <v>4</v>
      </c>
      <c r="G1753" s="18">
        <f>Original!J1753+1</f>
        <v>7</v>
      </c>
      <c r="H1753" s="18">
        <f>Original!K1753+1</f>
        <v>4</v>
      </c>
      <c r="I1753" s="18">
        <f>10-Original!L1753+1</f>
        <v>4</v>
      </c>
      <c r="J1753" s="4">
        <f t="shared" si="135"/>
        <v>5.166666666666667</v>
      </c>
      <c r="K1753" s="18">
        <f>Original!M1753</f>
        <v>8</v>
      </c>
      <c r="L1753" s="20">
        <f>IF(RIGHT(Original!N1753,3)="â‚¬",LEFT(Original!N1753,(LEN(Original!N1753)-3)),Original!N1753)</f>
        <v>50</v>
      </c>
      <c r="M1753" s="21">
        <f t="shared" si="136"/>
        <v>50</v>
      </c>
      <c r="N1753" s="5">
        <f t="shared" si="137"/>
        <v>50</v>
      </c>
      <c r="O1753" s="5">
        <f t="shared" si="139"/>
        <v>50</v>
      </c>
      <c r="P1753" s="22" t="str">
        <f>IF(Original!O1753="mÃ¤nnlich","0",IF(Original!O1753="weiblich","1",""))</f>
        <v>0</v>
      </c>
      <c r="Q1753" s="22">
        <f>IFERROR(INDEX(Alter!$B$1:$B$7,MATCH(LEFT(Original!P1753,5),Alter!$A$1:$A$7,0)),"")</f>
        <v>1</v>
      </c>
      <c r="R1753" s="23">
        <f>IFERROR(INDEX(Abschluss!$B$1:$B$10,MATCH(Original!Q1753,Abschluss!$A$1:$A$10,0)),"")</f>
        <v>4</v>
      </c>
      <c r="S1753" s="23">
        <f>IFERROR(INDEX(Tätigkeit!$B$1:$B$10,MATCH(Original!R1753,Tätigkeit!$A$1:$A$10,0)),"")</f>
        <v>8</v>
      </c>
      <c r="T1753" s="23">
        <f>IFERROR(INDEX(Berufsfeld!$B$1:$B$16,MATCH(Original!S1753,Berufsfeld!$A$1:$A$16,0)),"")</f>
        <v>8</v>
      </c>
      <c r="U1753" s="23">
        <f>IFERROR(INDEX(Studium!$B$1:$B$11,MATCH(Original!T1753,Studium!$A$1:$A$11,0)),"")</f>
        <v>1</v>
      </c>
      <c r="V1753" s="24">
        <f>IFERROR(INDEX(Einkommen!$B$1:$B$17,MATCH(Original!U1753,Einkommen!$A$1:$A$17,0)),"")</f>
        <v>1</v>
      </c>
      <c r="W1753" s="24">
        <f>IF(Original!V1753="","",Original!V1753+1)</f>
        <v>3</v>
      </c>
      <c r="X1753" s="24">
        <f>IF(Original!W1753="","",Original!W1753+1)</f>
        <v>6</v>
      </c>
      <c r="Y1753" s="25">
        <f>IF(Original!X1753="ja",1,IF(Original!X1753="nein",0,""))</f>
        <v>1</v>
      </c>
      <c r="Z1753" s="25">
        <f>IF(Original!Y1753="ja",0,IF(Original!Y1753="nein",1,""))</f>
        <v>1</v>
      </c>
      <c r="AA1753" s="25">
        <f>IF(OR(Original!Z1753="Meine Meinung zu Amazon hat meine Entscheidung im ersten Teil des Fragebogens nicht beeinflusst.",neu!C1753=0),0,IF(AND(Original!Z1753="Ich habe mich wegen meiner Amazon-Vorbehalte im ersten Teil des Fragebogens fÃ¼r das Spenden entschieden.",neu!C1753=1),1,""))</f>
        <v>0</v>
      </c>
      <c r="AB1753" s="19"/>
    </row>
    <row r="1754" spans="1:28" x14ac:dyDescent="0.3">
      <c r="A1754" s="17">
        <f>IF(ISBLANK(Original!C1754),1,0)</f>
        <v>0</v>
      </c>
      <c r="B1754" s="2" t="str">
        <f>MID(Original!D1754,8,1)&amp;MID(Original!F1754,8,1)</f>
        <v>A</v>
      </c>
      <c r="C1754" s="17">
        <f t="shared" si="138"/>
        <v>1</v>
      </c>
      <c r="D1754" s="18">
        <f>Original!G1754+1</f>
        <v>5</v>
      </c>
      <c r="E1754" s="18">
        <f>Original!H1754+1</f>
        <v>4</v>
      </c>
      <c r="F1754" s="18">
        <f>10-Original!I1754+1</f>
        <v>6</v>
      </c>
      <c r="G1754" s="18">
        <f>Original!J1754+1</f>
        <v>3</v>
      </c>
      <c r="H1754" s="18">
        <f>Original!K1754+1</f>
        <v>3</v>
      </c>
      <c r="I1754" s="18">
        <f>10-Original!L1754+1</f>
        <v>3</v>
      </c>
      <c r="J1754" s="4">
        <f t="shared" si="135"/>
        <v>4</v>
      </c>
      <c r="K1754" s="18">
        <f>Original!M1754</f>
        <v>7</v>
      </c>
      <c r="L1754" s="20">
        <f>IF(RIGHT(Original!N1754,3)="â‚¬",LEFT(Original!N1754,(LEN(Original!N1754)-3)),Original!N1754)</f>
        <v>200</v>
      </c>
      <c r="M1754" s="21">
        <f t="shared" si="136"/>
        <v>200</v>
      </c>
      <c r="N1754" s="5">
        <f t="shared" si="137"/>
        <v>200</v>
      </c>
      <c r="O1754" s="5">
        <f t="shared" si="139"/>
        <v>200</v>
      </c>
      <c r="P1754" s="22" t="str">
        <f>IF(Original!O1754="mÃ¤nnlich","0",IF(Original!O1754="weiblich","1",""))</f>
        <v>1</v>
      </c>
      <c r="Q1754" s="22">
        <f>IFERROR(INDEX(Alter!$B$1:$B$7,MATCH(LEFT(Original!P1754,5),Alter!$A$1:$A$7,0)),"")</f>
        <v>3</v>
      </c>
      <c r="R1754" s="23">
        <f>IFERROR(INDEX(Abschluss!$B$1:$B$10,MATCH(Original!Q1754,Abschluss!$A$1:$A$10,0)),"")</f>
        <v>7</v>
      </c>
      <c r="S1754" s="23">
        <f>IFERROR(INDEX(Tätigkeit!$B$1:$B$10,MATCH(Original!R1754,Tätigkeit!$A$1:$A$10,0)),"")</f>
        <v>1</v>
      </c>
      <c r="T1754" s="23">
        <f>IFERROR(INDEX(Berufsfeld!$B$1:$B$16,MATCH(Original!S1754,Berufsfeld!$A$1:$A$16,0)),"")</f>
        <v>6</v>
      </c>
      <c r="U1754" s="23">
        <f>IFERROR(INDEX(Studium!$B$1:$B$11,MATCH(Original!T1754,Studium!$A$1:$A$11,0)),"")</f>
        <v>2</v>
      </c>
      <c r="V1754" s="24">
        <f>IFERROR(INDEX(Einkommen!$B$1:$B$17,MATCH(Original!U1754,Einkommen!$A$1:$A$17,0)),"")</f>
        <v>2</v>
      </c>
      <c r="W1754" s="24">
        <f>IF(Original!V1754="","",Original!V1754+1)</f>
        <v>5</v>
      </c>
      <c r="X1754" s="24">
        <f>IF(Original!W1754="","",Original!W1754+1)</f>
        <v>4</v>
      </c>
      <c r="Y1754" s="25">
        <f>IF(Original!X1754="ja",1,IF(Original!X1754="nein",0,""))</f>
        <v>1</v>
      </c>
      <c r="Z1754" s="25">
        <f>IF(Original!Y1754="ja",0,IF(Original!Y1754="nein",1,""))</f>
        <v>0</v>
      </c>
      <c r="AA1754" s="25">
        <f>IF(OR(Original!Z1754="Meine Meinung zu Amazon hat meine Entscheidung im ersten Teil des Fragebogens nicht beeinflusst.",neu!C1754=0),0,IF(AND(Original!Z1754="Ich habe mich wegen meiner Amazon-Vorbehalte im ersten Teil des Fragebogens fÃ¼r das Spenden entschieden.",neu!C1754=1),1,""))</f>
        <v>0</v>
      </c>
      <c r="AB1754" s="19"/>
    </row>
    <row r="1755" spans="1:28" x14ac:dyDescent="0.3">
      <c r="A1755" s="17">
        <f>IF(ISBLANK(Original!C1755),1,0)</f>
        <v>0</v>
      </c>
      <c r="B1755" s="2" t="str">
        <f>MID(Original!D1755,8,1)&amp;MID(Original!F1755,8,1)</f>
        <v>B</v>
      </c>
      <c r="C1755" s="17">
        <f t="shared" si="138"/>
        <v>0</v>
      </c>
      <c r="D1755" s="18">
        <f>Original!G1755+1</f>
        <v>4</v>
      </c>
      <c r="E1755" s="18">
        <f>Original!H1755+1</f>
        <v>3</v>
      </c>
      <c r="F1755" s="18">
        <f>10-Original!I1755+1</f>
        <v>2</v>
      </c>
      <c r="G1755" s="18">
        <f>Original!J1755+1</f>
        <v>4</v>
      </c>
      <c r="H1755" s="18">
        <f>Original!K1755+1</f>
        <v>2</v>
      </c>
      <c r="I1755" s="18">
        <f>10-Original!L1755+1</f>
        <v>10</v>
      </c>
      <c r="J1755" s="4">
        <f t="shared" si="135"/>
        <v>4.166666666666667</v>
      </c>
      <c r="K1755" s="18">
        <f>Original!M1755</f>
        <v>3</v>
      </c>
      <c r="L1755" s="20" t="str">
        <f>IF(RIGHT(Original!N1755,3)="â‚¬",LEFT(Original!N1755,(LEN(Original!N1755)-3)),Original!N1755)</f>
        <v>10</v>
      </c>
      <c r="M1755" s="21" t="str">
        <f t="shared" si="136"/>
        <v>10</v>
      </c>
      <c r="N1755" s="5" t="str">
        <f t="shared" si="137"/>
        <v>10</v>
      </c>
      <c r="O1755" s="5">
        <f t="shared" si="139"/>
        <v>10</v>
      </c>
      <c r="P1755" s="22" t="str">
        <f>IF(Original!O1755="mÃ¤nnlich","0",IF(Original!O1755="weiblich","1",""))</f>
        <v>1</v>
      </c>
      <c r="Q1755" s="22">
        <f>IFERROR(INDEX(Alter!$B$1:$B$7,MATCH(LEFT(Original!P1755,5),Alter!$A$1:$A$7,0)),"")</f>
        <v>2</v>
      </c>
      <c r="R1755" s="23">
        <f>IFERROR(INDEX(Abschluss!$B$1:$B$10,MATCH(Original!Q1755,Abschluss!$A$1:$A$10,0)),"")</f>
        <v>4</v>
      </c>
      <c r="S1755" s="23">
        <f>IFERROR(INDEX(Tätigkeit!$B$1:$B$10,MATCH(Original!R1755,Tätigkeit!$A$1:$A$10,0)),"")</f>
        <v>1</v>
      </c>
      <c r="T1755" s="23">
        <f>IFERROR(INDEX(Berufsfeld!$B$1:$B$16,MATCH(Original!S1755,Berufsfeld!$A$1:$A$16,0)),"")</f>
        <v>2</v>
      </c>
      <c r="U1755" s="23">
        <f>IFERROR(INDEX(Studium!$B$1:$B$11,MATCH(Original!T1755,Studium!$A$1:$A$11,0)),"")</f>
        <v>4</v>
      </c>
      <c r="V1755" s="24">
        <f>IFERROR(INDEX(Einkommen!$B$1:$B$17,MATCH(Original!U1755,Einkommen!$A$1:$A$17,0)),"")</f>
        <v>2</v>
      </c>
      <c r="W1755" s="24">
        <f>IF(Original!V1755="","",Original!V1755+1)</f>
        <v>4</v>
      </c>
      <c r="X1755" s="24">
        <f>IF(Original!W1755="","",Original!W1755+1)</f>
        <v>3</v>
      </c>
      <c r="Y1755" s="25">
        <f>IF(Original!X1755="ja",1,IF(Original!X1755="nein",0,""))</f>
        <v>1</v>
      </c>
      <c r="Z1755" s="25">
        <f>IF(Original!Y1755="ja",0,IF(Original!Y1755="nein",1,""))</f>
        <v>0</v>
      </c>
      <c r="AA1755" s="25">
        <f>IF(OR(Original!Z1755="Meine Meinung zu Amazon hat meine Entscheidung im ersten Teil des Fragebogens nicht beeinflusst.",neu!C1755=0),0,IF(AND(Original!Z1755="Ich habe mich wegen meiner Amazon-Vorbehalte im ersten Teil des Fragebogens fÃ¼r das Spenden entschieden.",neu!C1755=1),1,""))</f>
        <v>0</v>
      </c>
      <c r="AB1755" s="19"/>
    </row>
    <row r="1756" spans="1:28" x14ac:dyDescent="0.3">
      <c r="A1756" s="17">
        <f>IF(ISBLANK(Original!C1756),1,0)</f>
        <v>0</v>
      </c>
      <c r="B1756" s="2" t="str">
        <f>MID(Original!D1756,8,1)&amp;MID(Original!F1756,8,1)</f>
        <v>A</v>
      </c>
      <c r="C1756" s="17">
        <f t="shared" si="138"/>
        <v>1</v>
      </c>
      <c r="D1756" s="18">
        <f>Original!G1756+1</f>
        <v>7</v>
      </c>
      <c r="E1756" s="18">
        <f>Original!H1756+1</f>
        <v>10</v>
      </c>
      <c r="F1756" s="18">
        <f>10-Original!I1756+1</f>
        <v>2</v>
      </c>
      <c r="G1756" s="18">
        <f>Original!J1756+1</f>
        <v>7</v>
      </c>
      <c r="H1756" s="18">
        <f>Original!K1756+1</f>
        <v>3</v>
      </c>
      <c r="I1756" s="18">
        <f>10-Original!L1756+1</f>
        <v>6</v>
      </c>
      <c r="J1756" s="4">
        <f t="shared" si="135"/>
        <v>5.833333333333333</v>
      </c>
      <c r="K1756" s="18">
        <f>Original!M1756</f>
        <v>7</v>
      </c>
      <c r="L1756" s="20">
        <f>IF(RIGHT(Original!N1756,3)="â‚¬",LEFT(Original!N1756,(LEN(Original!N1756)-3)),Original!N1756)</f>
        <v>100</v>
      </c>
      <c r="M1756" s="21">
        <f t="shared" si="136"/>
        <v>100</v>
      </c>
      <c r="N1756" s="5">
        <f t="shared" si="137"/>
        <v>100</v>
      </c>
      <c r="O1756" s="5">
        <f t="shared" si="139"/>
        <v>100</v>
      </c>
      <c r="P1756" s="22" t="str">
        <f>IF(Original!O1756="mÃ¤nnlich","0",IF(Original!O1756="weiblich","1",""))</f>
        <v>1</v>
      </c>
      <c r="Q1756" s="22">
        <f>IFERROR(INDEX(Alter!$B$1:$B$7,MATCH(LEFT(Original!P1756,5),Alter!$A$1:$A$7,0)),"")</f>
        <v>3</v>
      </c>
      <c r="R1756" s="23">
        <f>IFERROR(INDEX(Abschluss!$B$1:$B$10,MATCH(Original!Q1756,Abschluss!$A$1:$A$10,0)),"")</f>
        <v>7</v>
      </c>
      <c r="S1756" s="23">
        <f>IFERROR(INDEX(Tätigkeit!$B$1:$B$10,MATCH(Original!R1756,Tätigkeit!$A$1:$A$10,0)),"")</f>
        <v>2</v>
      </c>
      <c r="T1756" s="23">
        <f>IFERROR(INDEX(Berufsfeld!$B$1:$B$16,MATCH(Original!S1756,Berufsfeld!$A$1:$A$16,0)),"")</f>
        <v>1</v>
      </c>
      <c r="U1756" s="23">
        <f>IFERROR(INDEX(Studium!$B$1:$B$11,MATCH(Original!T1756,Studium!$A$1:$A$11,0)),"")</f>
        <v>10</v>
      </c>
      <c r="V1756" s="24">
        <f>IFERROR(INDEX(Einkommen!$B$1:$B$17,MATCH(Original!U1756,Einkommen!$A$1:$A$17,0)),"")</f>
        <v>4</v>
      </c>
      <c r="W1756" s="24">
        <f>IF(Original!V1756="","",Original!V1756+1)</f>
        <v>3</v>
      </c>
      <c r="X1756" s="24">
        <f>IF(Original!W1756="","",Original!W1756+1)</f>
        <v>5</v>
      </c>
      <c r="Y1756" s="25">
        <f>IF(Original!X1756="ja",1,IF(Original!X1756="nein",0,""))</f>
        <v>1</v>
      </c>
      <c r="Z1756" s="25">
        <f>IF(Original!Y1756="ja",0,IF(Original!Y1756="nein",1,""))</f>
        <v>0</v>
      </c>
      <c r="AA1756" s="25">
        <f>IF(OR(Original!Z1756="Meine Meinung zu Amazon hat meine Entscheidung im ersten Teil des Fragebogens nicht beeinflusst.",neu!C1756=0),0,IF(AND(Original!Z1756="Ich habe mich wegen meiner Amazon-Vorbehalte im ersten Teil des Fragebogens fÃ¼r das Spenden entschieden.",neu!C1756=1),1,""))</f>
        <v>0</v>
      </c>
      <c r="AB1756" s="19"/>
    </row>
    <row r="1757" spans="1:28" x14ac:dyDescent="0.3">
      <c r="A1757" s="17">
        <f>IF(ISBLANK(Original!C1757),1,0)</f>
        <v>1</v>
      </c>
      <c r="B1757" s="2" t="str">
        <f>MID(Original!D1757,8,1)&amp;MID(Original!F1757,8,1)</f>
        <v>A</v>
      </c>
      <c r="C1757" s="17">
        <f t="shared" si="138"/>
        <v>1</v>
      </c>
      <c r="D1757" s="18">
        <f>Original!G1757+1</f>
        <v>7</v>
      </c>
      <c r="E1757" s="18">
        <f>Original!H1757+1</f>
        <v>3</v>
      </c>
      <c r="F1757" s="18">
        <f>10-Original!I1757+1</f>
        <v>3</v>
      </c>
      <c r="G1757" s="18">
        <f>Original!J1757+1</f>
        <v>7</v>
      </c>
      <c r="H1757" s="18">
        <f>Original!K1757+1</f>
        <v>5</v>
      </c>
      <c r="I1757" s="18">
        <f>10-Original!L1757+1</f>
        <v>6</v>
      </c>
      <c r="J1757" s="4">
        <f t="shared" si="135"/>
        <v>5.166666666666667</v>
      </c>
      <c r="K1757" s="18">
        <f>Original!M1757</f>
        <v>8</v>
      </c>
      <c r="L1757" s="20">
        <f>IF(RIGHT(Original!N1757,3)="â‚¬",LEFT(Original!N1757,(LEN(Original!N1757)-3)),Original!N1757)</f>
        <v>500</v>
      </c>
      <c r="M1757" s="21">
        <f t="shared" si="136"/>
        <v>500</v>
      </c>
      <c r="N1757" s="5">
        <f t="shared" si="137"/>
        <v>500</v>
      </c>
      <c r="O1757" s="5">
        <f t="shared" si="139"/>
        <v>500</v>
      </c>
      <c r="P1757" s="22" t="str">
        <f>IF(Original!O1757="mÃ¤nnlich","0",IF(Original!O1757="weiblich","1",""))</f>
        <v>1</v>
      </c>
      <c r="Q1757" s="22">
        <f>IFERROR(INDEX(Alter!$B$1:$B$7,MATCH(LEFT(Original!P1757,5),Alter!$A$1:$A$7,0)),"")</f>
        <v>2</v>
      </c>
      <c r="R1757" s="23">
        <f>IFERROR(INDEX(Abschluss!$B$1:$B$10,MATCH(Original!Q1757,Abschluss!$A$1:$A$10,0)),"")</f>
        <v>4</v>
      </c>
      <c r="S1757" s="23">
        <f>IFERROR(INDEX(Tätigkeit!$B$1:$B$10,MATCH(Original!R1757,Tätigkeit!$A$1:$A$10,0)),"")</f>
        <v>1</v>
      </c>
      <c r="T1757" s="23">
        <f>IFERROR(INDEX(Berufsfeld!$B$1:$B$16,MATCH(Original!S1757,Berufsfeld!$A$1:$A$16,0)),"")</f>
        <v>12</v>
      </c>
      <c r="U1757" s="23">
        <f>IFERROR(INDEX(Studium!$B$1:$B$11,MATCH(Original!T1757,Studium!$A$1:$A$11,0)),"")</f>
        <v>10</v>
      </c>
      <c r="V1757" s="24">
        <f>IFERROR(INDEX(Einkommen!$B$1:$B$17,MATCH(Original!U1757,Einkommen!$A$1:$A$17,0)),"")</f>
        <v>1</v>
      </c>
      <c r="W1757" s="24">
        <f>IF(Original!V1757="","",Original!V1757+1)</f>
        <v>5</v>
      </c>
      <c r="X1757" s="24">
        <f>IF(Original!W1757="","",Original!W1757+1)</f>
        <v>3</v>
      </c>
      <c r="Y1757" s="25">
        <f>IF(Original!X1757="ja",1,IF(Original!X1757="nein",0,""))</f>
        <v>1</v>
      </c>
      <c r="Z1757" s="25">
        <f>IF(Original!Y1757="ja",0,IF(Original!Y1757="nein",1,""))</f>
        <v>0</v>
      </c>
      <c r="AA1757" s="25">
        <f>IF(OR(Original!Z1757="Meine Meinung zu Amazon hat meine Entscheidung im ersten Teil des Fragebogens nicht beeinflusst.",neu!C1757=0),0,IF(AND(Original!Z1757="Ich habe mich wegen meiner Amazon-Vorbehalte im ersten Teil des Fragebogens fÃ¼r das Spenden entschieden.",neu!C1757=1),1,""))</f>
        <v>0</v>
      </c>
      <c r="AB1757" s="19"/>
    </row>
    <row r="1758" spans="1:28" x14ac:dyDescent="0.3">
      <c r="A1758" s="17">
        <f>IF(ISBLANK(Original!C1758),1,0)</f>
        <v>0</v>
      </c>
      <c r="B1758" s="2" t="str">
        <f>MID(Original!D1758,8,1)&amp;MID(Original!F1758,8,1)</f>
        <v>A</v>
      </c>
      <c r="C1758" s="17">
        <f t="shared" si="138"/>
        <v>1</v>
      </c>
      <c r="D1758" s="18">
        <f>Original!G1758+1</f>
        <v>3</v>
      </c>
      <c r="E1758" s="18">
        <f>Original!H1758+1</f>
        <v>1</v>
      </c>
      <c r="F1758" s="18">
        <f>10-Original!I1758+1</f>
        <v>2</v>
      </c>
      <c r="G1758" s="18">
        <f>Original!J1758+1</f>
        <v>5</v>
      </c>
      <c r="H1758" s="18">
        <f>Original!K1758+1</f>
        <v>3</v>
      </c>
      <c r="I1758" s="18">
        <f>10-Original!L1758+1</f>
        <v>4</v>
      </c>
      <c r="J1758" s="4">
        <f t="shared" si="135"/>
        <v>3</v>
      </c>
      <c r="K1758" s="18">
        <f>Original!M1758</f>
        <v>8</v>
      </c>
      <c r="L1758" s="20">
        <f>IF(RIGHT(Original!N1758,3)="â‚¬",LEFT(Original!N1758,(LEN(Original!N1758)-3)),Original!N1758)</f>
        <v>5</v>
      </c>
      <c r="M1758" s="21">
        <f t="shared" si="136"/>
        <v>5</v>
      </c>
      <c r="N1758" s="5">
        <f t="shared" si="137"/>
        <v>5</v>
      </c>
      <c r="O1758" s="5">
        <f t="shared" si="139"/>
        <v>5</v>
      </c>
      <c r="P1758" s="22" t="str">
        <f>IF(Original!O1758="mÃ¤nnlich","0",IF(Original!O1758="weiblich","1",""))</f>
        <v>0</v>
      </c>
      <c r="Q1758" s="22">
        <f>IFERROR(INDEX(Alter!$B$1:$B$7,MATCH(LEFT(Original!P1758,5),Alter!$A$1:$A$7,0)),"")</f>
        <v>2</v>
      </c>
      <c r="R1758" s="23">
        <f>IFERROR(INDEX(Abschluss!$B$1:$B$10,MATCH(Original!Q1758,Abschluss!$A$1:$A$10,0)),"")</f>
        <v>4</v>
      </c>
      <c r="S1758" s="23">
        <f>IFERROR(INDEX(Tätigkeit!$B$1:$B$10,MATCH(Original!R1758,Tätigkeit!$A$1:$A$10,0)),"")</f>
        <v>1</v>
      </c>
      <c r="T1758" s="23">
        <f>IFERROR(INDEX(Berufsfeld!$B$1:$B$16,MATCH(Original!S1758,Berufsfeld!$A$1:$A$16,0)),"")</f>
        <v>1</v>
      </c>
      <c r="U1758" s="23">
        <f>IFERROR(INDEX(Studium!$B$1:$B$11,MATCH(Original!T1758,Studium!$A$1:$A$11,0)),"")</f>
        <v>2</v>
      </c>
      <c r="V1758" s="24">
        <f>IFERROR(INDEX(Einkommen!$B$1:$B$17,MATCH(Original!U1758,Einkommen!$A$1:$A$17,0)),"")</f>
        <v>2</v>
      </c>
      <c r="W1758" s="24">
        <f>IF(Original!V1758="","",Original!V1758+1)</f>
        <v>5</v>
      </c>
      <c r="X1758" s="24">
        <f>IF(Original!W1758="","",Original!W1758+1)</f>
        <v>2</v>
      </c>
      <c r="Y1758" s="25">
        <f>IF(Original!X1758="ja",1,IF(Original!X1758="nein",0,""))</f>
        <v>1</v>
      </c>
      <c r="Z1758" s="25">
        <f>IF(Original!Y1758="ja",0,IF(Original!Y1758="nein",1,""))</f>
        <v>0</v>
      </c>
      <c r="AA1758" s="25">
        <f>IF(OR(Original!Z1758="Meine Meinung zu Amazon hat meine Entscheidung im ersten Teil des Fragebogens nicht beeinflusst.",neu!C1758=0),0,IF(AND(Original!Z1758="Ich habe mich wegen meiner Amazon-Vorbehalte im ersten Teil des Fragebogens fÃ¼r das Spenden entschieden.",neu!C1758=1),1,""))</f>
        <v>0</v>
      </c>
      <c r="AB1758" s="19"/>
    </row>
    <row r="1759" spans="1:28" x14ac:dyDescent="0.3">
      <c r="A1759" s="17">
        <f>IF(ISBLANK(Original!C1759),1,0)</f>
        <v>0</v>
      </c>
      <c r="B1759" s="2" t="str">
        <f>MID(Original!D1759,8,1)&amp;MID(Original!F1759,8,1)</f>
        <v>A</v>
      </c>
      <c r="C1759" s="17">
        <f t="shared" si="138"/>
        <v>1</v>
      </c>
      <c r="D1759" s="18">
        <f>Original!G1759+1</f>
        <v>3</v>
      </c>
      <c r="E1759" s="18">
        <f>Original!H1759+1</f>
        <v>9</v>
      </c>
      <c r="F1759" s="18">
        <f>10-Original!I1759+1</f>
        <v>6</v>
      </c>
      <c r="G1759" s="18">
        <f>Original!J1759+1</f>
        <v>3</v>
      </c>
      <c r="H1759" s="18">
        <f>Original!K1759+1</f>
        <v>2</v>
      </c>
      <c r="I1759" s="18">
        <f>10-Original!L1759+1</f>
        <v>5</v>
      </c>
      <c r="J1759" s="4">
        <f t="shared" si="135"/>
        <v>4.666666666666667</v>
      </c>
      <c r="K1759" s="18">
        <f>Original!M1759</f>
        <v>8</v>
      </c>
      <c r="L1759" s="20">
        <f>IF(RIGHT(Original!N1759,3)="â‚¬",LEFT(Original!N1759,(LEN(Original!N1759)-3)),Original!N1759)</f>
        <v>100</v>
      </c>
      <c r="M1759" s="21">
        <f t="shared" si="136"/>
        <v>100</v>
      </c>
      <c r="N1759" s="5">
        <f t="shared" si="137"/>
        <v>100</v>
      </c>
      <c r="O1759" s="5">
        <f t="shared" si="139"/>
        <v>100</v>
      </c>
      <c r="P1759" s="22" t="str">
        <f>IF(Original!O1759="mÃ¤nnlich","0",IF(Original!O1759="weiblich","1",""))</f>
        <v>0</v>
      </c>
      <c r="Q1759" s="22">
        <f>IFERROR(INDEX(Alter!$B$1:$B$7,MATCH(LEFT(Original!P1759,5),Alter!$A$1:$A$7,0)),"")</f>
        <v>3</v>
      </c>
      <c r="R1759" s="23">
        <f>IFERROR(INDEX(Abschluss!$B$1:$B$10,MATCH(Original!Q1759,Abschluss!$A$1:$A$10,0)),"")</f>
        <v>4</v>
      </c>
      <c r="S1759" s="23">
        <f>IFERROR(INDEX(Tätigkeit!$B$1:$B$10,MATCH(Original!R1759,Tätigkeit!$A$1:$A$10,0)),"")</f>
        <v>7</v>
      </c>
      <c r="T1759" s="23">
        <f>IFERROR(INDEX(Berufsfeld!$B$1:$B$16,MATCH(Original!S1759,Berufsfeld!$A$1:$A$16,0)),"")</f>
        <v>2</v>
      </c>
      <c r="U1759" s="23">
        <f>IFERROR(INDEX(Studium!$B$1:$B$11,MATCH(Original!T1759,Studium!$A$1:$A$11,0)),"")</f>
        <v>8</v>
      </c>
      <c r="V1759" s="24">
        <f>IFERROR(INDEX(Einkommen!$B$1:$B$17,MATCH(Original!U1759,Einkommen!$A$1:$A$17,0)),"")</f>
        <v>1</v>
      </c>
      <c r="W1759" s="24">
        <f>IF(Original!V1759="","",Original!V1759+1)</f>
        <v>3</v>
      </c>
      <c r="X1759" s="24">
        <f>IF(Original!W1759="","",Original!W1759+1)</f>
        <v>4</v>
      </c>
      <c r="Y1759" s="25">
        <f>IF(Original!X1759="ja",1,IF(Original!X1759="nein",0,""))</f>
        <v>1</v>
      </c>
      <c r="Z1759" s="25">
        <f>IF(Original!Y1759="ja",0,IF(Original!Y1759="nein",1,""))</f>
        <v>0</v>
      </c>
      <c r="AA1759" s="25">
        <f>IF(OR(Original!Z1759="Meine Meinung zu Amazon hat meine Entscheidung im ersten Teil des Fragebogens nicht beeinflusst.",neu!C1759=0),0,IF(AND(Original!Z1759="Ich habe mich wegen meiner Amazon-Vorbehalte im ersten Teil des Fragebogens fÃ¼r das Spenden entschieden.",neu!C1759=1),1,""))</f>
        <v>0</v>
      </c>
      <c r="AB1759" s="19"/>
    </row>
    <row r="1760" spans="1:28" x14ac:dyDescent="0.3">
      <c r="A1760" s="17">
        <f>IF(ISBLANK(Original!C1760),1,0)</f>
        <v>0</v>
      </c>
      <c r="B1760" s="2" t="str">
        <f>MID(Original!D1760,8,1)&amp;MID(Original!F1760,8,1)</f>
        <v>A</v>
      </c>
      <c r="C1760" s="17">
        <f t="shared" si="138"/>
        <v>1</v>
      </c>
      <c r="D1760" s="18">
        <f>Original!G1760+1</f>
        <v>7</v>
      </c>
      <c r="E1760" s="18">
        <f>Original!H1760+1</f>
        <v>7</v>
      </c>
      <c r="F1760" s="18">
        <f>10-Original!I1760+1</f>
        <v>5</v>
      </c>
      <c r="G1760" s="18">
        <f>Original!J1760+1</f>
        <v>8</v>
      </c>
      <c r="H1760" s="18">
        <f>Original!K1760+1</f>
        <v>7</v>
      </c>
      <c r="I1760" s="18">
        <f>10-Original!L1760+1</f>
        <v>6</v>
      </c>
      <c r="J1760" s="4">
        <f t="shared" si="135"/>
        <v>6.666666666666667</v>
      </c>
      <c r="K1760" s="18">
        <f>Original!M1760</f>
        <v>3</v>
      </c>
      <c r="L1760" s="20">
        <f>IF(RIGHT(Original!N1760,3)="â‚¬",LEFT(Original!N1760,(LEN(Original!N1760)-3)),Original!N1760)</f>
        <v>20</v>
      </c>
      <c r="M1760" s="21">
        <f t="shared" si="136"/>
        <v>20</v>
      </c>
      <c r="N1760" s="5">
        <f t="shared" si="137"/>
        <v>20</v>
      </c>
      <c r="O1760" s="5">
        <f t="shared" si="139"/>
        <v>20</v>
      </c>
      <c r="P1760" s="22" t="str">
        <f>IF(Original!O1760="mÃ¤nnlich","0",IF(Original!O1760="weiblich","1",""))</f>
        <v>0</v>
      </c>
      <c r="Q1760" s="22">
        <f>IFERROR(INDEX(Alter!$B$1:$B$7,MATCH(LEFT(Original!P1760,5),Alter!$A$1:$A$7,0)),"")</f>
        <v>2</v>
      </c>
      <c r="R1760" s="23">
        <f>IFERROR(INDEX(Abschluss!$B$1:$B$10,MATCH(Original!Q1760,Abschluss!$A$1:$A$10,0)),"")</f>
        <v>8</v>
      </c>
      <c r="S1760" s="23">
        <f>IFERROR(INDEX(Tätigkeit!$B$1:$B$10,MATCH(Original!R1760,Tätigkeit!$A$1:$A$10,0)),"")</f>
        <v>8</v>
      </c>
      <c r="T1760" s="23">
        <f>IFERROR(INDEX(Berufsfeld!$B$1:$B$16,MATCH(Original!S1760,Berufsfeld!$A$1:$A$16,0)),"")</f>
        <v>11</v>
      </c>
      <c r="U1760" s="23">
        <f>IFERROR(INDEX(Studium!$B$1:$B$11,MATCH(Original!T1760,Studium!$A$1:$A$11,0)),"")</f>
        <v>5</v>
      </c>
      <c r="V1760" s="24">
        <f>IFERROR(INDEX(Einkommen!$B$1:$B$17,MATCH(Original!U1760,Einkommen!$A$1:$A$17,0)),"")</f>
        <v>5</v>
      </c>
      <c r="W1760" s="24">
        <f>IF(Original!V1760="","",Original!V1760+1)</f>
        <v>5</v>
      </c>
      <c r="X1760" s="24">
        <f>IF(Original!W1760="","",Original!W1760+1)</f>
        <v>5</v>
      </c>
      <c r="Y1760" s="25">
        <f>IF(Original!X1760="ja",1,IF(Original!X1760="nein",0,""))</f>
        <v>1</v>
      </c>
      <c r="Z1760" s="25">
        <f>IF(Original!Y1760="ja",0,IF(Original!Y1760="nein",1,""))</f>
        <v>1</v>
      </c>
      <c r="AA1760" s="25">
        <f>IF(OR(Original!Z1760="Meine Meinung zu Amazon hat meine Entscheidung im ersten Teil des Fragebogens nicht beeinflusst.",neu!C1760=0),0,IF(AND(Original!Z1760="Ich habe mich wegen meiner Amazon-Vorbehalte im ersten Teil des Fragebogens fÃ¼r das Spenden entschieden.",neu!C1760=1),1,""))</f>
        <v>1</v>
      </c>
      <c r="AB1760" s="19"/>
    </row>
    <row r="1761" spans="1:28" x14ac:dyDescent="0.3">
      <c r="A1761" s="17">
        <f>IF(ISBLANK(Original!C1761),1,0)</f>
        <v>0</v>
      </c>
      <c r="B1761" s="2" t="str">
        <f>MID(Original!D1761,8,1)&amp;MID(Original!F1761,8,1)</f>
        <v>A</v>
      </c>
      <c r="C1761" s="17">
        <f t="shared" si="138"/>
        <v>1</v>
      </c>
      <c r="D1761" s="18">
        <f>Original!G1761+1</f>
        <v>5</v>
      </c>
      <c r="E1761" s="18">
        <f>Original!H1761+1</f>
        <v>6</v>
      </c>
      <c r="F1761" s="18">
        <f>10-Original!I1761+1</f>
        <v>5</v>
      </c>
      <c r="G1761" s="18">
        <f>Original!J1761+1</f>
        <v>6</v>
      </c>
      <c r="H1761" s="18">
        <f>Original!K1761+1</f>
        <v>5</v>
      </c>
      <c r="I1761" s="18">
        <f>10-Original!L1761+1</f>
        <v>7</v>
      </c>
      <c r="J1761" s="4">
        <f t="shared" si="135"/>
        <v>5.666666666666667</v>
      </c>
      <c r="K1761" s="18">
        <f>Original!M1761</f>
        <v>8</v>
      </c>
      <c r="L1761" s="20">
        <f>IF(RIGHT(Original!N1761,3)="â‚¬",LEFT(Original!N1761,(LEN(Original!N1761)-3)),Original!N1761)</f>
        <v>100</v>
      </c>
      <c r="M1761" s="21">
        <f t="shared" si="136"/>
        <v>100</v>
      </c>
      <c r="N1761" s="5">
        <f t="shared" si="137"/>
        <v>100</v>
      </c>
      <c r="O1761" s="5">
        <f t="shared" si="139"/>
        <v>100</v>
      </c>
      <c r="P1761" s="22" t="str">
        <f>IF(Original!O1761="mÃ¤nnlich","0",IF(Original!O1761="weiblich","1",""))</f>
        <v>0</v>
      </c>
      <c r="Q1761" s="22">
        <f>IFERROR(INDEX(Alter!$B$1:$B$7,MATCH(LEFT(Original!P1761,5),Alter!$A$1:$A$7,0)),"")</f>
        <v>2</v>
      </c>
      <c r="R1761" s="23">
        <f>IFERROR(INDEX(Abschluss!$B$1:$B$10,MATCH(Original!Q1761,Abschluss!$A$1:$A$10,0)),"")</f>
        <v>7</v>
      </c>
      <c r="S1761" s="23">
        <f>IFERROR(INDEX(Tätigkeit!$B$1:$B$10,MATCH(Original!R1761,Tätigkeit!$A$1:$A$10,0)),"")</f>
        <v>1</v>
      </c>
      <c r="T1761" s="23">
        <f>IFERROR(INDEX(Berufsfeld!$B$1:$B$16,MATCH(Original!S1761,Berufsfeld!$A$1:$A$16,0)),"")</f>
        <v>1</v>
      </c>
      <c r="U1761" s="23">
        <f>IFERROR(INDEX(Studium!$B$1:$B$11,MATCH(Original!T1761,Studium!$A$1:$A$11,0)),"")</f>
        <v>2</v>
      </c>
      <c r="V1761" s="24">
        <f>IFERROR(INDEX(Einkommen!$B$1:$B$17,MATCH(Original!U1761,Einkommen!$A$1:$A$17,0)),"")</f>
        <v>1</v>
      </c>
      <c r="W1761" s="24">
        <f>IF(Original!V1761="","",Original!V1761+1)</f>
        <v>4</v>
      </c>
      <c r="X1761" s="24">
        <f>IF(Original!W1761="","",Original!W1761+1)</f>
        <v>5</v>
      </c>
      <c r="Y1761" s="25">
        <f>IF(Original!X1761="ja",1,IF(Original!X1761="nein",0,""))</f>
        <v>1</v>
      </c>
      <c r="Z1761" s="25">
        <f>IF(Original!Y1761="ja",0,IF(Original!Y1761="nein",1,""))</f>
        <v>0</v>
      </c>
      <c r="AA1761" s="25">
        <f>IF(OR(Original!Z1761="Meine Meinung zu Amazon hat meine Entscheidung im ersten Teil des Fragebogens nicht beeinflusst.",neu!C1761=0),0,IF(AND(Original!Z1761="Ich habe mich wegen meiner Amazon-Vorbehalte im ersten Teil des Fragebogens fÃ¼r das Spenden entschieden.",neu!C1761=1),1,""))</f>
        <v>0</v>
      </c>
      <c r="AB1761" s="19"/>
    </row>
    <row r="1762" spans="1:28" x14ac:dyDescent="0.3">
      <c r="A1762" s="17">
        <f>IF(ISBLANK(Original!C1762),1,0)</f>
        <v>1</v>
      </c>
      <c r="B1762" s="2" t="str">
        <f>MID(Original!D1762,8,1)&amp;MID(Original!F1762,8,1)</f>
        <v>B</v>
      </c>
      <c r="C1762" s="17">
        <f t="shared" si="138"/>
        <v>0</v>
      </c>
      <c r="D1762" s="18">
        <f>Original!G1762+1</f>
        <v>9</v>
      </c>
      <c r="E1762" s="18">
        <f>Original!H1762+1</f>
        <v>9</v>
      </c>
      <c r="F1762" s="18">
        <f>10-Original!I1762+1</f>
        <v>1</v>
      </c>
      <c r="G1762" s="18">
        <f>Original!J1762+1</f>
        <v>11</v>
      </c>
      <c r="H1762" s="18">
        <f>Original!K1762+1</f>
        <v>2</v>
      </c>
      <c r="I1762" s="18">
        <f>10-Original!L1762+1</f>
        <v>8</v>
      </c>
      <c r="J1762" s="4">
        <f t="shared" si="135"/>
        <v>6.666666666666667</v>
      </c>
      <c r="K1762" s="18">
        <f>Original!M1762</f>
        <v>1</v>
      </c>
      <c r="L1762" s="20">
        <f>IF(RIGHT(Original!N1762,3)="â‚¬",LEFT(Original!N1762,(LEN(Original!N1762)-3)),Original!N1762)</f>
        <v>0</v>
      </c>
      <c r="M1762" s="21">
        <f t="shared" si="136"/>
        <v>0</v>
      </c>
      <c r="N1762" s="5">
        <f t="shared" si="137"/>
        <v>0</v>
      </c>
      <c r="O1762" s="5">
        <f t="shared" si="139"/>
        <v>0</v>
      </c>
      <c r="P1762" s="22" t="str">
        <f>IF(Original!O1762="mÃ¤nnlich","0",IF(Original!O1762="weiblich","1",""))</f>
        <v>0</v>
      </c>
      <c r="Q1762" s="22">
        <f>IFERROR(INDEX(Alter!$B$1:$B$7,MATCH(LEFT(Original!P1762,5),Alter!$A$1:$A$7,0)),"")</f>
        <v>2</v>
      </c>
      <c r="R1762" s="23">
        <f>IFERROR(INDEX(Abschluss!$B$1:$B$10,MATCH(Original!Q1762,Abschluss!$A$1:$A$10,0)),"")</f>
        <v>7</v>
      </c>
      <c r="S1762" s="23">
        <f>IFERROR(INDEX(Tätigkeit!$B$1:$B$10,MATCH(Original!R1762,Tätigkeit!$A$1:$A$10,0)),"")</f>
        <v>2</v>
      </c>
      <c r="T1762" s="23">
        <f>IFERROR(INDEX(Berufsfeld!$B$1:$B$16,MATCH(Original!S1762,Berufsfeld!$A$1:$A$16,0)),"")</f>
        <v>3</v>
      </c>
      <c r="U1762" s="23">
        <f>IFERROR(INDEX(Studium!$B$1:$B$11,MATCH(Original!T1762,Studium!$A$1:$A$11,0)),"")</f>
        <v>2</v>
      </c>
      <c r="V1762" s="24">
        <f>IFERROR(INDEX(Einkommen!$B$1:$B$17,MATCH(Original!U1762,Einkommen!$A$1:$A$17,0)),"")</f>
        <v>5</v>
      </c>
      <c r="W1762" s="24">
        <f>IF(Original!V1762="","",Original!V1762+1)</f>
        <v>4</v>
      </c>
      <c r="X1762" s="24">
        <f>IF(Original!W1762="","",Original!W1762+1)</f>
        <v>2</v>
      </c>
      <c r="Y1762" s="25">
        <f>IF(Original!X1762="ja",1,IF(Original!X1762="nein",0,""))</f>
        <v>1</v>
      </c>
      <c r="Z1762" s="25">
        <f>IF(Original!Y1762="ja",0,IF(Original!Y1762="nein",1,""))</f>
        <v>1</v>
      </c>
      <c r="AA1762" s="25">
        <f>IF(OR(Original!Z1762="Meine Meinung zu Amazon hat meine Entscheidung im ersten Teil des Fragebogens nicht beeinflusst.",neu!C1762=0),0,IF(AND(Original!Z1762="Ich habe mich wegen meiner Amazon-Vorbehalte im ersten Teil des Fragebogens fÃ¼r das Spenden entschieden.",neu!C1762=1),1,""))</f>
        <v>0</v>
      </c>
      <c r="AB1762" s="19"/>
    </row>
    <row r="1763" spans="1:28" x14ac:dyDescent="0.3">
      <c r="A1763" s="17">
        <f>IF(ISBLANK(Original!C1763),1,0)</f>
        <v>0</v>
      </c>
      <c r="B1763" s="2" t="str">
        <f>MID(Original!D1763,8,1)&amp;MID(Original!F1763,8,1)</f>
        <v>A</v>
      </c>
      <c r="C1763" s="17">
        <f t="shared" si="138"/>
        <v>1</v>
      </c>
      <c r="D1763" s="18">
        <f>Original!G1763+1</f>
        <v>7</v>
      </c>
      <c r="E1763" s="18">
        <f>Original!H1763+1</f>
        <v>5</v>
      </c>
      <c r="F1763" s="18">
        <f>10-Original!I1763+1</f>
        <v>3</v>
      </c>
      <c r="G1763" s="18">
        <f>Original!J1763+1</f>
        <v>6</v>
      </c>
      <c r="H1763" s="18">
        <f>Original!K1763+1</f>
        <v>4</v>
      </c>
      <c r="I1763" s="18">
        <f>10-Original!L1763+1</f>
        <v>5</v>
      </c>
      <c r="J1763" s="4">
        <f t="shared" si="135"/>
        <v>5</v>
      </c>
      <c r="K1763" s="18">
        <f>Original!M1763</f>
        <v>6</v>
      </c>
      <c r="L1763" s="20" t="str">
        <f>IF(RIGHT(Original!N1763,3)="â‚¬",LEFT(Original!N1763,(LEN(Original!N1763)-3)),Original!N1763)</f>
        <v>100</v>
      </c>
      <c r="M1763" s="21" t="str">
        <f t="shared" si="136"/>
        <v>100</v>
      </c>
      <c r="N1763" s="5" t="str">
        <f t="shared" si="137"/>
        <v>100</v>
      </c>
      <c r="O1763" s="5">
        <f t="shared" si="139"/>
        <v>100</v>
      </c>
      <c r="P1763" s="22" t="str">
        <f>IF(Original!O1763="mÃ¤nnlich","0",IF(Original!O1763="weiblich","1",""))</f>
        <v>1</v>
      </c>
      <c r="Q1763" s="22">
        <f>IFERROR(INDEX(Alter!$B$1:$B$7,MATCH(LEFT(Original!P1763,5),Alter!$A$1:$A$7,0)),"")</f>
        <v>2</v>
      </c>
      <c r="R1763" s="23">
        <f>IFERROR(INDEX(Abschluss!$B$1:$B$10,MATCH(Original!Q1763,Abschluss!$A$1:$A$10,0)),"")</f>
        <v>4</v>
      </c>
      <c r="S1763" s="23">
        <f>IFERROR(INDEX(Tätigkeit!$B$1:$B$10,MATCH(Original!R1763,Tätigkeit!$A$1:$A$10,0)),"")</f>
        <v>7</v>
      </c>
      <c r="T1763" s="23">
        <f>IFERROR(INDEX(Berufsfeld!$B$1:$B$16,MATCH(Original!S1763,Berufsfeld!$A$1:$A$16,0)),"")</f>
        <v>12</v>
      </c>
      <c r="U1763" s="23">
        <f>IFERROR(INDEX(Studium!$B$1:$B$11,MATCH(Original!T1763,Studium!$A$1:$A$11,0)),"")</f>
        <v>2</v>
      </c>
      <c r="V1763" s="24">
        <f>IFERROR(INDEX(Einkommen!$B$1:$B$17,MATCH(Original!U1763,Einkommen!$A$1:$A$17,0)),"")</f>
        <v>2</v>
      </c>
      <c r="W1763" s="24">
        <f>IF(Original!V1763="","",Original!V1763+1)</f>
        <v>3</v>
      </c>
      <c r="X1763" s="24">
        <f>IF(Original!W1763="","",Original!W1763+1)</f>
        <v>3</v>
      </c>
      <c r="Y1763" s="25">
        <f>IF(Original!X1763="ja",1,IF(Original!X1763="nein",0,""))</f>
        <v>1</v>
      </c>
      <c r="Z1763" s="25">
        <f>IF(Original!Y1763="ja",0,IF(Original!Y1763="nein",1,""))</f>
        <v>0</v>
      </c>
      <c r="AA1763" s="25">
        <f>IF(OR(Original!Z1763="Meine Meinung zu Amazon hat meine Entscheidung im ersten Teil des Fragebogens nicht beeinflusst.",neu!C1763=0),0,IF(AND(Original!Z1763="Ich habe mich wegen meiner Amazon-Vorbehalte im ersten Teil des Fragebogens fÃ¼r das Spenden entschieden.",neu!C1763=1),1,""))</f>
        <v>0</v>
      </c>
      <c r="AB1763" s="19"/>
    </row>
    <row r="1764" spans="1:28" x14ac:dyDescent="0.3">
      <c r="A1764" s="17">
        <f>IF(ISBLANK(Original!C1764),1,0)</f>
        <v>0</v>
      </c>
      <c r="B1764" s="2" t="str">
        <f>MID(Original!D1764,8,1)&amp;MID(Original!F1764,8,1)</f>
        <v>A</v>
      </c>
      <c r="C1764" s="17">
        <f t="shared" si="138"/>
        <v>1</v>
      </c>
      <c r="D1764" s="18">
        <f>Original!G1764+1</f>
        <v>7</v>
      </c>
      <c r="E1764" s="18">
        <f>Original!H1764+1</f>
        <v>5</v>
      </c>
      <c r="F1764" s="18">
        <f>10-Original!I1764+1</f>
        <v>3</v>
      </c>
      <c r="G1764" s="18">
        <f>Original!J1764+1</f>
        <v>6</v>
      </c>
      <c r="H1764" s="18">
        <f>Original!K1764+1</f>
        <v>4</v>
      </c>
      <c r="I1764" s="18">
        <f>10-Original!L1764+1</f>
        <v>5</v>
      </c>
      <c r="J1764" s="4">
        <f t="shared" si="135"/>
        <v>5</v>
      </c>
      <c r="K1764" s="18">
        <f>Original!M1764</f>
        <v>6</v>
      </c>
      <c r="L1764" s="20" t="str">
        <f>IF(RIGHT(Original!N1764,3)="â‚¬",LEFT(Original!N1764,(LEN(Original!N1764)-3)),Original!N1764)</f>
        <v>100</v>
      </c>
      <c r="M1764" s="21" t="str">
        <f t="shared" si="136"/>
        <v>100</v>
      </c>
      <c r="N1764" s="5" t="str">
        <f t="shared" si="137"/>
        <v>100</v>
      </c>
      <c r="O1764" s="5">
        <f t="shared" si="139"/>
        <v>100</v>
      </c>
      <c r="P1764" s="22" t="str">
        <f>IF(Original!O1764="mÃ¤nnlich","0",IF(Original!O1764="weiblich","1",""))</f>
        <v>1</v>
      </c>
      <c r="Q1764" s="22">
        <f>IFERROR(INDEX(Alter!$B$1:$B$7,MATCH(LEFT(Original!P1764,5),Alter!$A$1:$A$7,0)),"")</f>
        <v>2</v>
      </c>
      <c r="R1764" s="23">
        <f>IFERROR(INDEX(Abschluss!$B$1:$B$10,MATCH(Original!Q1764,Abschluss!$A$1:$A$10,0)),"")</f>
        <v>4</v>
      </c>
      <c r="S1764" s="23">
        <f>IFERROR(INDEX(Tätigkeit!$B$1:$B$10,MATCH(Original!R1764,Tätigkeit!$A$1:$A$10,0)),"")</f>
        <v>7</v>
      </c>
      <c r="T1764" s="23">
        <f>IFERROR(INDEX(Berufsfeld!$B$1:$B$16,MATCH(Original!S1764,Berufsfeld!$A$1:$A$16,0)),"")</f>
        <v>12</v>
      </c>
      <c r="U1764" s="23">
        <f>IFERROR(INDEX(Studium!$B$1:$B$11,MATCH(Original!T1764,Studium!$A$1:$A$11,0)),"")</f>
        <v>2</v>
      </c>
      <c r="V1764" s="24">
        <f>IFERROR(INDEX(Einkommen!$B$1:$B$17,MATCH(Original!U1764,Einkommen!$A$1:$A$17,0)),"")</f>
        <v>2</v>
      </c>
      <c r="W1764" s="24">
        <f>IF(Original!V1764="","",Original!V1764+1)</f>
        <v>3</v>
      </c>
      <c r="X1764" s="24">
        <f>IF(Original!W1764="","",Original!W1764+1)</f>
        <v>3</v>
      </c>
      <c r="Y1764" s="25">
        <f>IF(Original!X1764="ja",1,IF(Original!X1764="nein",0,""))</f>
        <v>1</v>
      </c>
      <c r="Z1764" s="25">
        <f>IF(Original!Y1764="ja",0,IF(Original!Y1764="nein",1,""))</f>
        <v>0</v>
      </c>
      <c r="AA1764" s="25">
        <f>IF(OR(Original!Z1764="Meine Meinung zu Amazon hat meine Entscheidung im ersten Teil des Fragebogens nicht beeinflusst.",neu!C1764=0),0,IF(AND(Original!Z1764="Ich habe mich wegen meiner Amazon-Vorbehalte im ersten Teil des Fragebogens fÃ¼r das Spenden entschieden.",neu!C1764=1),1,""))</f>
        <v>0</v>
      </c>
      <c r="AB1764" s="19"/>
    </row>
    <row r="1765" spans="1:28" x14ac:dyDescent="0.3">
      <c r="A1765" s="17">
        <f>IF(ISBLANK(Original!C1765),1,0)</f>
        <v>1</v>
      </c>
      <c r="B1765" s="2" t="str">
        <f>MID(Original!D1765,8,1)&amp;MID(Original!F1765,8,1)</f>
        <v>A</v>
      </c>
      <c r="C1765" s="17">
        <f t="shared" si="138"/>
        <v>1</v>
      </c>
      <c r="D1765" s="18">
        <f>Original!G1765+1</f>
        <v>3</v>
      </c>
      <c r="E1765" s="18">
        <f>Original!H1765+1</f>
        <v>4</v>
      </c>
      <c r="F1765" s="18">
        <f>10-Original!I1765+1</f>
        <v>6</v>
      </c>
      <c r="G1765" s="18">
        <f>Original!J1765+1</f>
        <v>2</v>
      </c>
      <c r="H1765" s="18">
        <f>Original!K1765+1</f>
        <v>6</v>
      </c>
      <c r="I1765" s="18">
        <f>10-Original!L1765+1</f>
        <v>7</v>
      </c>
      <c r="J1765" s="4">
        <f t="shared" si="135"/>
        <v>4.666666666666667</v>
      </c>
      <c r="K1765" s="18">
        <f>Original!M1765</f>
        <v>9</v>
      </c>
      <c r="L1765" s="20">
        <f>IF(RIGHT(Original!N1765,3)="â‚¬",LEFT(Original!N1765,(LEN(Original!N1765)-3)),Original!N1765)</f>
        <v>200</v>
      </c>
      <c r="M1765" s="21">
        <f t="shared" si="136"/>
        <v>200</v>
      </c>
      <c r="N1765" s="5">
        <f t="shared" si="137"/>
        <v>200</v>
      </c>
      <c r="O1765" s="5">
        <f t="shared" si="139"/>
        <v>200</v>
      </c>
      <c r="P1765" s="22" t="str">
        <f>IF(Original!O1765="mÃ¤nnlich","0",IF(Original!O1765="weiblich","1",""))</f>
        <v>1</v>
      </c>
      <c r="Q1765" s="22">
        <f>IFERROR(INDEX(Alter!$B$1:$B$7,MATCH(LEFT(Original!P1765,5),Alter!$A$1:$A$7,0)),"")</f>
        <v>2</v>
      </c>
      <c r="R1765" s="23">
        <f>IFERROR(INDEX(Abschluss!$B$1:$B$10,MATCH(Original!Q1765,Abschluss!$A$1:$A$10,0)),"")</f>
        <v>7</v>
      </c>
      <c r="S1765" s="23">
        <f>IFERROR(INDEX(Tätigkeit!$B$1:$B$10,MATCH(Original!R1765,Tätigkeit!$A$1:$A$10,0)),"")</f>
        <v>1</v>
      </c>
      <c r="T1765" s="23">
        <f>IFERROR(INDEX(Berufsfeld!$B$1:$B$16,MATCH(Original!S1765,Berufsfeld!$A$1:$A$16,0)),"")</f>
        <v>8</v>
      </c>
      <c r="U1765" s="23">
        <f>IFERROR(INDEX(Studium!$B$1:$B$11,MATCH(Original!T1765,Studium!$A$1:$A$11,0)),"")</f>
        <v>5</v>
      </c>
      <c r="V1765" s="24">
        <f>IFERROR(INDEX(Einkommen!$B$1:$B$17,MATCH(Original!U1765,Einkommen!$A$1:$A$17,0)),"")</f>
        <v>1</v>
      </c>
      <c r="W1765" s="24">
        <f>IF(Original!V1765="","",Original!V1765+1)</f>
        <v>3</v>
      </c>
      <c r="X1765" s="24">
        <f>IF(Original!W1765="","",Original!W1765+1)</f>
        <v>2</v>
      </c>
      <c r="Y1765" s="25">
        <f>IF(Original!X1765="ja",1,IF(Original!X1765="nein",0,""))</f>
        <v>1</v>
      </c>
      <c r="Z1765" s="25">
        <f>IF(Original!Y1765="ja",0,IF(Original!Y1765="nein",1,""))</f>
        <v>0</v>
      </c>
      <c r="AA1765" s="25">
        <f>IF(OR(Original!Z1765="Meine Meinung zu Amazon hat meine Entscheidung im ersten Teil des Fragebogens nicht beeinflusst.",neu!C1765=0),0,IF(AND(Original!Z1765="Ich habe mich wegen meiner Amazon-Vorbehalte im ersten Teil des Fragebogens fÃ¼r das Spenden entschieden.",neu!C1765=1),1,""))</f>
        <v>0</v>
      </c>
      <c r="AB1765" s="19"/>
    </row>
    <row r="1766" spans="1:28" x14ac:dyDescent="0.3">
      <c r="A1766" s="17">
        <f>IF(ISBLANK(Original!C1766),1,0)</f>
        <v>1</v>
      </c>
      <c r="B1766" s="2" t="str">
        <f>MID(Original!D1766,8,1)&amp;MID(Original!F1766,8,1)</f>
        <v>A</v>
      </c>
      <c r="C1766" s="17">
        <f t="shared" si="138"/>
        <v>1</v>
      </c>
      <c r="D1766" s="18">
        <f>Original!G1766+1</f>
        <v>9</v>
      </c>
      <c r="E1766" s="18">
        <f>Original!H1766+1</f>
        <v>6</v>
      </c>
      <c r="F1766" s="18">
        <f>10-Original!I1766+1</f>
        <v>3</v>
      </c>
      <c r="G1766" s="18">
        <f>Original!J1766+1</f>
        <v>7</v>
      </c>
      <c r="H1766" s="18">
        <f>Original!K1766+1</f>
        <v>8</v>
      </c>
      <c r="I1766" s="18">
        <f>10-Original!L1766+1</f>
        <v>2</v>
      </c>
      <c r="J1766" s="4">
        <f t="shared" si="135"/>
        <v>5.833333333333333</v>
      </c>
      <c r="K1766" s="18">
        <f>Original!M1766</f>
        <v>7</v>
      </c>
      <c r="L1766" s="20">
        <f>IF(RIGHT(Original!N1766,3)="â‚¬",LEFT(Original!N1766,(LEN(Original!N1766)-3)),Original!N1766)</f>
        <v>0</v>
      </c>
      <c r="M1766" s="21">
        <f t="shared" si="136"/>
        <v>0</v>
      </c>
      <c r="N1766" s="5">
        <f t="shared" si="137"/>
        <v>0</v>
      </c>
      <c r="O1766" s="5">
        <f t="shared" si="139"/>
        <v>0</v>
      </c>
      <c r="P1766" s="22" t="str">
        <f>IF(Original!O1766="mÃ¤nnlich","0",IF(Original!O1766="weiblich","1",""))</f>
        <v>0</v>
      </c>
      <c r="Q1766" s="22">
        <f>IFERROR(INDEX(Alter!$B$1:$B$7,MATCH(LEFT(Original!P1766,5),Alter!$A$1:$A$7,0)),"")</f>
        <v>4</v>
      </c>
      <c r="R1766" s="23">
        <f>IFERROR(INDEX(Abschluss!$B$1:$B$10,MATCH(Original!Q1766,Abschluss!$A$1:$A$10,0)),"")</f>
        <v>5</v>
      </c>
      <c r="S1766" s="23">
        <f>IFERROR(INDEX(Tätigkeit!$B$1:$B$10,MATCH(Original!R1766,Tätigkeit!$A$1:$A$10,0)),"")</f>
        <v>4</v>
      </c>
      <c r="T1766" s="23">
        <f>IFERROR(INDEX(Berufsfeld!$B$1:$B$16,MATCH(Original!S1766,Berufsfeld!$A$1:$A$16,0)),"")</f>
        <v>6</v>
      </c>
      <c r="U1766" s="23">
        <f>IFERROR(INDEX(Studium!$B$1:$B$11,MATCH(Original!T1766,Studium!$A$1:$A$11,0)),"")</f>
        <v>1</v>
      </c>
      <c r="V1766" s="24">
        <f>IFERROR(INDEX(Einkommen!$B$1:$B$17,MATCH(Original!U1766,Einkommen!$A$1:$A$17,0)),"")</f>
        <v>2</v>
      </c>
      <c r="W1766" s="24">
        <f>IF(Original!V1766="","",Original!V1766+1)</f>
        <v>6</v>
      </c>
      <c r="X1766" s="24">
        <f>IF(Original!W1766="","",Original!W1766+1)</f>
        <v>5</v>
      </c>
      <c r="Y1766" s="25">
        <f>IF(Original!X1766="ja",1,IF(Original!X1766="nein",0,""))</f>
        <v>1</v>
      </c>
      <c r="Z1766" s="25">
        <f>IF(Original!Y1766="ja",0,IF(Original!Y1766="nein",1,""))</f>
        <v>0</v>
      </c>
      <c r="AA1766" s="25">
        <f>IF(OR(Original!Z1766="Meine Meinung zu Amazon hat meine Entscheidung im ersten Teil des Fragebogens nicht beeinflusst.",neu!C1766=0),0,IF(AND(Original!Z1766="Ich habe mich wegen meiner Amazon-Vorbehalte im ersten Teil des Fragebogens fÃ¼r das Spenden entschieden.",neu!C1766=1),1,""))</f>
        <v>0</v>
      </c>
      <c r="AB1766" s="19"/>
    </row>
    <row r="1767" spans="1:28" x14ac:dyDescent="0.3">
      <c r="A1767" s="17">
        <f>IF(ISBLANK(Original!C1767),1,0)</f>
        <v>0</v>
      </c>
      <c r="B1767" s="2" t="str">
        <f>MID(Original!D1767,8,1)&amp;MID(Original!F1767,8,1)</f>
        <v>A</v>
      </c>
      <c r="C1767" s="17">
        <f t="shared" si="138"/>
        <v>1</v>
      </c>
      <c r="D1767" s="18">
        <f>Original!G1767+1</f>
        <v>2</v>
      </c>
      <c r="E1767" s="18">
        <f>Original!H1767+1</f>
        <v>2</v>
      </c>
      <c r="F1767" s="18">
        <f>10-Original!I1767+1</f>
        <v>2</v>
      </c>
      <c r="G1767" s="18">
        <f>Original!J1767+1</f>
        <v>3</v>
      </c>
      <c r="H1767" s="18">
        <f>Original!K1767+1</f>
        <v>1</v>
      </c>
      <c r="I1767" s="18">
        <f>10-Original!L1767+1</f>
        <v>3</v>
      </c>
      <c r="J1767" s="4">
        <f t="shared" si="135"/>
        <v>2.1666666666666665</v>
      </c>
      <c r="K1767" s="18">
        <f>Original!M1767</f>
        <v>7</v>
      </c>
      <c r="L1767" s="20">
        <f>IF(RIGHT(Original!N1767,3)="â‚¬",LEFT(Original!N1767,(LEN(Original!N1767)-3)),Original!N1767)</f>
        <v>400</v>
      </c>
      <c r="M1767" s="21">
        <f t="shared" si="136"/>
        <v>400</v>
      </c>
      <c r="N1767" s="5">
        <f t="shared" si="137"/>
        <v>400</v>
      </c>
      <c r="O1767" s="5">
        <f t="shared" si="139"/>
        <v>400</v>
      </c>
      <c r="P1767" s="22" t="str">
        <f>IF(Original!O1767="mÃ¤nnlich","0",IF(Original!O1767="weiblich","1",""))</f>
        <v>0</v>
      </c>
      <c r="Q1767" s="22">
        <f>IFERROR(INDEX(Alter!$B$1:$B$7,MATCH(LEFT(Original!P1767,5),Alter!$A$1:$A$7,0)),"")</f>
        <v>2</v>
      </c>
      <c r="R1767" s="23">
        <f>IFERROR(INDEX(Abschluss!$B$1:$B$10,MATCH(Original!Q1767,Abschluss!$A$1:$A$10,0)),"")</f>
        <v>4</v>
      </c>
      <c r="S1767" s="23" t="str">
        <f>IFERROR(INDEX(Tätigkeit!$B$1:$B$10,MATCH(Original!R1767,Tätigkeit!$A$1:$A$10,0)),"")</f>
        <v/>
      </c>
      <c r="T1767" s="23">
        <f>IFERROR(INDEX(Berufsfeld!$B$1:$B$16,MATCH(Original!S1767,Berufsfeld!$A$1:$A$16,0)),"")</f>
        <v>8</v>
      </c>
      <c r="U1767" s="23">
        <f>IFERROR(INDEX(Studium!$B$1:$B$11,MATCH(Original!T1767,Studium!$A$1:$A$11,0)),"")</f>
        <v>5</v>
      </c>
      <c r="V1767" s="24">
        <f>IFERROR(INDEX(Einkommen!$B$1:$B$17,MATCH(Original!U1767,Einkommen!$A$1:$A$17,0)),"")</f>
        <v>1</v>
      </c>
      <c r="W1767" s="24">
        <f>IF(Original!V1767="","",Original!V1767+1)</f>
        <v>2</v>
      </c>
      <c r="X1767" s="24">
        <f>IF(Original!W1767="","",Original!W1767+1)</f>
        <v>3</v>
      </c>
      <c r="Y1767" s="25">
        <f>IF(Original!X1767="ja",1,IF(Original!X1767="nein",0,""))</f>
        <v>1</v>
      </c>
      <c r="Z1767" s="25">
        <f>IF(Original!Y1767="ja",0,IF(Original!Y1767="nein",1,""))</f>
        <v>0</v>
      </c>
      <c r="AA1767" s="25">
        <f>IF(OR(Original!Z1767="Meine Meinung zu Amazon hat meine Entscheidung im ersten Teil des Fragebogens nicht beeinflusst.",neu!C1767=0),0,IF(AND(Original!Z1767="Ich habe mich wegen meiner Amazon-Vorbehalte im ersten Teil des Fragebogens fÃ¼r das Spenden entschieden.",neu!C1767=1),1,""))</f>
        <v>0</v>
      </c>
      <c r="AB1767" s="19"/>
    </row>
    <row r="1768" spans="1:28" x14ac:dyDescent="0.3">
      <c r="A1768" s="17">
        <f>IF(ISBLANK(Original!C1768),1,0)</f>
        <v>1</v>
      </c>
      <c r="B1768" s="2" t="str">
        <f>MID(Original!D1768,8,1)&amp;MID(Original!F1768,8,1)</f>
        <v>B</v>
      </c>
      <c r="C1768" s="17">
        <f t="shared" si="138"/>
        <v>0</v>
      </c>
      <c r="D1768" s="18">
        <f>Original!G1768+1</f>
        <v>8</v>
      </c>
      <c r="E1768" s="18">
        <f>Original!H1768+1</f>
        <v>5</v>
      </c>
      <c r="F1768" s="18">
        <f>10-Original!I1768+1</f>
        <v>4</v>
      </c>
      <c r="G1768" s="18">
        <f>Original!J1768+1</f>
        <v>7</v>
      </c>
      <c r="H1768" s="18">
        <f>Original!K1768+1</f>
        <v>3</v>
      </c>
      <c r="I1768" s="18">
        <f>10-Original!L1768+1</f>
        <v>6</v>
      </c>
      <c r="J1768" s="4">
        <f t="shared" si="135"/>
        <v>5.5</v>
      </c>
      <c r="K1768" s="18">
        <f>Original!M1768</f>
        <v>7</v>
      </c>
      <c r="L1768" s="20">
        <f>IF(RIGHT(Original!N1768,3)="â‚¬",LEFT(Original!N1768,(LEN(Original!N1768)-3)),Original!N1768)</f>
        <v>200</v>
      </c>
      <c r="M1768" s="21">
        <f t="shared" si="136"/>
        <v>200</v>
      </c>
      <c r="N1768" s="5">
        <f t="shared" si="137"/>
        <v>200</v>
      </c>
      <c r="O1768" s="5">
        <f t="shared" si="139"/>
        <v>200</v>
      </c>
      <c r="P1768" s="22" t="str">
        <f>IF(Original!O1768="mÃ¤nnlich","0",IF(Original!O1768="weiblich","1",""))</f>
        <v>0</v>
      </c>
      <c r="Q1768" s="22">
        <f>IFERROR(INDEX(Alter!$B$1:$B$7,MATCH(LEFT(Original!P1768,5),Alter!$A$1:$A$7,0)),"")</f>
        <v>2</v>
      </c>
      <c r="R1768" s="23">
        <f>IFERROR(INDEX(Abschluss!$B$1:$B$10,MATCH(Original!Q1768,Abschluss!$A$1:$A$10,0)),"")</f>
        <v>4</v>
      </c>
      <c r="S1768" s="23">
        <f>IFERROR(INDEX(Tätigkeit!$B$1:$B$10,MATCH(Original!R1768,Tätigkeit!$A$1:$A$10,0)),"")</f>
        <v>1</v>
      </c>
      <c r="T1768" s="23">
        <f>IFERROR(INDEX(Berufsfeld!$B$1:$B$16,MATCH(Original!S1768,Berufsfeld!$A$1:$A$16,0)),"")</f>
        <v>1</v>
      </c>
      <c r="U1768" s="23">
        <f>IFERROR(INDEX(Studium!$B$1:$B$11,MATCH(Original!T1768,Studium!$A$1:$A$11,0)),"")</f>
        <v>2</v>
      </c>
      <c r="V1768" s="24">
        <f>IFERROR(INDEX(Einkommen!$B$1:$B$17,MATCH(Original!U1768,Einkommen!$A$1:$A$17,0)),"")</f>
        <v>2</v>
      </c>
      <c r="W1768" s="24">
        <f>IF(Original!V1768="","",Original!V1768+1)</f>
        <v>5</v>
      </c>
      <c r="X1768" s="24">
        <f>IF(Original!W1768="","",Original!W1768+1)</f>
        <v>3</v>
      </c>
      <c r="Y1768" s="25">
        <f>IF(Original!X1768="ja",1,IF(Original!X1768="nein",0,""))</f>
        <v>1</v>
      </c>
      <c r="Z1768" s="25">
        <f>IF(Original!Y1768="ja",0,IF(Original!Y1768="nein",1,""))</f>
        <v>0</v>
      </c>
      <c r="AA1768" s="25">
        <f>IF(OR(Original!Z1768="Meine Meinung zu Amazon hat meine Entscheidung im ersten Teil des Fragebogens nicht beeinflusst.",neu!C1768=0),0,IF(AND(Original!Z1768="Ich habe mich wegen meiner Amazon-Vorbehalte im ersten Teil des Fragebogens fÃ¼r das Spenden entschieden.",neu!C1768=1),1,""))</f>
        <v>0</v>
      </c>
      <c r="AB1768" s="19"/>
    </row>
    <row r="1769" spans="1:28" x14ac:dyDescent="0.3">
      <c r="A1769" s="17">
        <f>IF(ISBLANK(Original!C1769),1,0)</f>
        <v>1</v>
      </c>
      <c r="B1769" s="2" t="str">
        <f>MID(Original!D1769,8,1)&amp;MID(Original!F1769,8,1)</f>
        <v>A</v>
      </c>
      <c r="C1769" s="17">
        <f t="shared" si="138"/>
        <v>1</v>
      </c>
      <c r="D1769" s="18">
        <f>Original!G1769+1</f>
        <v>4</v>
      </c>
      <c r="E1769" s="18">
        <f>Original!H1769+1</f>
        <v>4</v>
      </c>
      <c r="F1769" s="18">
        <f>10-Original!I1769+1</f>
        <v>3</v>
      </c>
      <c r="G1769" s="18">
        <f>Original!J1769+1</f>
        <v>5</v>
      </c>
      <c r="H1769" s="18">
        <f>Original!K1769+1</f>
        <v>4</v>
      </c>
      <c r="I1769" s="18">
        <f>10-Original!L1769+1</f>
        <v>3</v>
      </c>
      <c r="J1769" s="4">
        <f t="shared" si="135"/>
        <v>3.8333333333333335</v>
      </c>
      <c r="K1769" s="18">
        <f>Original!M1769</f>
        <v>8</v>
      </c>
      <c r="L1769" s="20">
        <f>IF(RIGHT(Original!N1769,3)="â‚¬",LEFT(Original!N1769,(LEN(Original!N1769)-3)),Original!N1769)</f>
        <v>250</v>
      </c>
      <c r="M1769" s="21">
        <f t="shared" si="136"/>
        <v>250</v>
      </c>
      <c r="N1769" s="5">
        <f t="shared" si="137"/>
        <v>250</v>
      </c>
      <c r="O1769" s="5">
        <f t="shared" si="139"/>
        <v>250</v>
      </c>
      <c r="P1769" s="22" t="str">
        <f>IF(Original!O1769="mÃ¤nnlich","0",IF(Original!O1769="weiblich","1",""))</f>
        <v>1</v>
      </c>
      <c r="Q1769" s="22">
        <f>IFERROR(INDEX(Alter!$B$1:$B$7,MATCH(LEFT(Original!P1769,5),Alter!$A$1:$A$7,0)),"")</f>
        <v>2</v>
      </c>
      <c r="R1769" s="23">
        <f>IFERROR(INDEX(Abschluss!$B$1:$B$10,MATCH(Original!Q1769,Abschluss!$A$1:$A$10,0)),"")</f>
        <v>4</v>
      </c>
      <c r="S1769" s="23">
        <f>IFERROR(INDEX(Tätigkeit!$B$1:$B$10,MATCH(Original!R1769,Tätigkeit!$A$1:$A$10,0)),"")</f>
        <v>1</v>
      </c>
      <c r="T1769" s="23">
        <f>IFERROR(INDEX(Berufsfeld!$B$1:$B$16,MATCH(Original!S1769,Berufsfeld!$A$1:$A$16,0)),"")</f>
        <v>8</v>
      </c>
      <c r="U1769" s="23">
        <f>IFERROR(INDEX(Studium!$B$1:$B$11,MATCH(Original!T1769,Studium!$A$1:$A$11,0)),"")</f>
        <v>5</v>
      </c>
      <c r="V1769" s="24">
        <f>IFERROR(INDEX(Einkommen!$B$1:$B$17,MATCH(Original!U1769,Einkommen!$A$1:$A$17,0)),"")</f>
        <v>1</v>
      </c>
      <c r="W1769" s="24">
        <f>IF(Original!V1769="","",Original!V1769+1)</f>
        <v>3</v>
      </c>
      <c r="X1769" s="24">
        <f>IF(Original!W1769="","",Original!W1769+1)</f>
        <v>2</v>
      </c>
      <c r="Y1769" s="25">
        <f>IF(Original!X1769="ja",1,IF(Original!X1769="nein",0,""))</f>
        <v>1</v>
      </c>
      <c r="Z1769" s="25">
        <f>IF(Original!Y1769="ja",0,IF(Original!Y1769="nein",1,""))</f>
        <v>0</v>
      </c>
      <c r="AA1769" s="25">
        <f>IF(OR(Original!Z1769="Meine Meinung zu Amazon hat meine Entscheidung im ersten Teil des Fragebogens nicht beeinflusst.",neu!C1769=0),0,IF(AND(Original!Z1769="Ich habe mich wegen meiner Amazon-Vorbehalte im ersten Teil des Fragebogens fÃ¼r das Spenden entschieden.",neu!C1769=1),1,""))</f>
        <v>0</v>
      </c>
      <c r="AB1769" s="19"/>
    </row>
    <row r="1770" spans="1:28" x14ac:dyDescent="0.3">
      <c r="A1770" s="17">
        <f>IF(ISBLANK(Original!C1770),1,0)</f>
        <v>0</v>
      </c>
      <c r="B1770" s="2" t="str">
        <f>MID(Original!D1770,8,1)&amp;MID(Original!F1770,8,1)</f>
        <v>A</v>
      </c>
      <c r="C1770" s="17">
        <f t="shared" si="138"/>
        <v>1</v>
      </c>
      <c r="D1770" s="18">
        <f>Original!G1770+1</f>
        <v>8</v>
      </c>
      <c r="E1770" s="18">
        <f>Original!H1770+1</f>
        <v>10</v>
      </c>
      <c r="F1770" s="18">
        <f>10-Original!I1770+1</f>
        <v>5</v>
      </c>
      <c r="G1770" s="18">
        <f>Original!J1770+1</f>
        <v>9</v>
      </c>
      <c r="H1770" s="18">
        <f>Original!K1770+1</f>
        <v>4</v>
      </c>
      <c r="I1770" s="18">
        <f>10-Original!L1770+1</f>
        <v>4</v>
      </c>
      <c r="J1770" s="4">
        <f t="shared" si="135"/>
        <v>6.666666666666667</v>
      </c>
      <c r="K1770" s="18">
        <f>Original!M1770</f>
        <v>8</v>
      </c>
      <c r="L1770" s="20">
        <f>IF(RIGHT(Original!N1770,3)="â‚¬",LEFT(Original!N1770,(LEN(Original!N1770)-3)),Original!N1770)</f>
        <v>0</v>
      </c>
      <c r="M1770" s="21">
        <f t="shared" si="136"/>
        <v>0</v>
      </c>
      <c r="N1770" s="5">
        <f t="shared" si="137"/>
        <v>0</v>
      </c>
      <c r="O1770" s="5">
        <f t="shared" si="139"/>
        <v>0</v>
      </c>
      <c r="P1770" s="22" t="str">
        <f>IF(Original!O1770="mÃ¤nnlich","0",IF(Original!O1770="weiblich","1",""))</f>
        <v>0</v>
      </c>
      <c r="Q1770" s="22">
        <f>IFERROR(INDEX(Alter!$B$1:$B$7,MATCH(LEFT(Original!P1770,5),Alter!$A$1:$A$7,0)),"")</f>
        <v>2</v>
      </c>
      <c r="R1770" s="23">
        <f>IFERROR(INDEX(Abschluss!$B$1:$B$10,MATCH(Original!Q1770,Abschluss!$A$1:$A$10,0)),"")</f>
        <v>4</v>
      </c>
      <c r="S1770" s="23">
        <f>IFERROR(INDEX(Tätigkeit!$B$1:$B$10,MATCH(Original!R1770,Tätigkeit!$A$1:$A$10,0)),"")</f>
        <v>1</v>
      </c>
      <c r="T1770" s="23">
        <f>IFERROR(INDEX(Berufsfeld!$B$1:$B$16,MATCH(Original!S1770,Berufsfeld!$A$1:$A$16,0)),"")</f>
        <v>1</v>
      </c>
      <c r="U1770" s="23">
        <f>IFERROR(INDEX(Studium!$B$1:$B$11,MATCH(Original!T1770,Studium!$A$1:$A$11,0)),"")</f>
        <v>2</v>
      </c>
      <c r="V1770" s="24">
        <f>IFERROR(INDEX(Einkommen!$B$1:$B$17,MATCH(Original!U1770,Einkommen!$A$1:$A$17,0)),"")</f>
        <v>1</v>
      </c>
      <c r="W1770" s="24">
        <f>IF(Original!V1770="","",Original!V1770+1)</f>
        <v>3</v>
      </c>
      <c r="X1770" s="24">
        <f>IF(Original!W1770="","",Original!W1770+1)</f>
        <v>3</v>
      </c>
      <c r="Y1770" s="25">
        <f>IF(Original!X1770="ja",1,IF(Original!X1770="nein",0,""))</f>
        <v>1</v>
      </c>
      <c r="Z1770" s="25">
        <f>IF(Original!Y1770="ja",0,IF(Original!Y1770="nein",1,""))</f>
        <v>0</v>
      </c>
      <c r="AA1770" s="25">
        <f>IF(OR(Original!Z1770="Meine Meinung zu Amazon hat meine Entscheidung im ersten Teil des Fragebogens nicht beeinflusst.",neu!C1770=0),0,IF(AND(Original!Z1770="Ich habe mich wegen meiner Amazon-Vorbehalte im ersten Teil des Fragebogens fÃ¼r das Spenden entschieden.",neu!C1770=1),1,""))</f>
        <v>1</v>
      </c>
      <c r="AB1770" s="19"/>
    </row>
    <row r="1771" spans="1:28" x14ac:dyDescent="0.3">
      <c r="A1771" s="17">
        <f>IF(ISBLANK(Original!C1771),1,0)</f>
        <v>0</v>
      </c>
      <c r="B1771" s="2" t="str">
        <f>MID(Original!D1771,8,1)&amp;MID(Original!F1771,8,1)</f>
        <v>A</v>
      </c>
      <c r="C1771" s="17">
        <f t="shared" si="138"/>
        <v>1</v>
      </c>
      <c r="D1771" s="18">
        <f>Original!G1771+1</f>
        <v>3</v>
      </c>
      <c r="E1771" s="18">
        <f>Original!H1771+1</f>
        <v>10</v>
      </c>
      <c r="F1771" s="18">
        <f>10-Original!I1771+1</f>
        <v>6</v>
      </c>
      <c r="G1771" s="18">
        <f>Original!J1771+1</f>
        <v>2</v>
      </c>
      <c r="H1771" s="18">
        <f>Original!K1771+1</f>
        <v>1</v>
      </c>
      <c r="I1771" s="18">
        <f>10-Original!L1771+1</f>
        <v>2</v>
      </c>
      <c r="J1771" s="4">
        <f t="shared" si="135"/>
        <v>4</v>
      </c>
      <c r="K1771" s="18">
        <f>Original!M1771</f>
        <v>8</v>
      </c>
      <c r="L1771" s="20">
        <f>IF(RIGHT(Original!N1771,3)="â‚¬",LEFT(Original!N1771,(LEN(Original!N1771)-3)),Original!N1771)</f>
        <v>100</v>
      </c>
      <c r="M1771" s="21">
        <f t="shared" si="136"/>
        <v>100</v>
      </c>
      <c r="N1771" s="5">
        <f t="shared" si="137"/>
        <v>100</v>
      </c>
      <c r="O1771" s="5">
        <f t="shared" si="139"/>
        <v>100</v>
      </c>
      <c r="P1771" s="22" t="str">
        <f>IF(Original!O1771="mÃ¤nnlich","0",IF(Original!O1771="weiblich","1",""))</f>
        <v>1</v>
      </c>
      <c r="Q1771" s="22">
        <f>IFERROR(INDEX(Alter!$B$1:$B$7,MATCH(LEFT(Original!P1771,5),Alter!$A$1:$A$7,0)),"")</f>
        <v>3</v>
      </c>
      <c r="R1771" s="23">
        <f>IFERROR(INDEX(Abschluss!$B$1:$B$10,MATCH(Original!Q1771,Abschluss!$A$1:$A$10,0)),"")</f>
        <v>4</v>
      </c>
      <c r="S1771" s="23">
        <f>IFERROR(INDEX(Tätigkeit!$B$1:$B$10,MATCH(Original!R1771,Tätigkeit!$A$1:$A$10,0)),"")</f>
        <v>4</v>
      </c>
      <c r="T1771" s="23">
        <f>IFERROR(INDEX(Berufsfeld!$B$1:$B$16,MATCH(Original!S1771,Berufsfeld!$A$1:$A$16,0)),"")</f>
        <v>11</v>
      </c>
      <c r="U1771" s="23">
        <f>IFERROR(INDEX(Studium!$B$1:$B$11,MATCH(Original!T1771,Studium!$A$1:$A$11,0)),"")</f>
        <v>1</v>
      </c>
      <c r="V1771" s="24">
        <f>IFERROR(INDEX(Einkommen!$B$1:$B$17,MATCH(Original!U1771,Einkommen!$A$1:$A$17,0)),"")</f>
        <v>3</v>
      </c>
      <c r="W1771" s="24">
        <f>IF(Original!V1771="","",Original!V1771+1)</f>
        <v>5</v>
      </c>
      <c r="X1771" s="24">
        <f>IF(Original!W1771="","",Original!W1771+1)</f>
        <v>2</v>
      </c>
      <c r="Y1771" s="25">
        <f>IF(Original!X1771="ja",1,IF(Original!X1771="nein",0,""))</f>
        <v>1</v>
      </c>
      <c r="Z1771" s="25">
        <f>IF(Original!Y1771="ja",0,IF(Original!Y1771="nein",1,""))</f>
        <v>0</v>
      </c>
      <c r="AA1771" s="25">
        <f>IF(OR(Original!Z1771="Meine Meinung zu Amazon hat meine Entscheidung im ersten Teil des Fragebogens nicht beeinflusst.",neu!C1771=0),0,IF(AND(Original!Z1771="Ich habe mich wegen meiner Amazon-Vorbehalte im ersten Teil des Fragebogens fÃ¼r das Spenden entschieden.",neu!C1771=1),1,""))</f>
        <v>0</v>
      </c>
      <c r="AB1771" s="19"/>
    </row>
    <row r="1772" spans="1:28" x14ac:dyDescent="0.3">
      <c r="A1772" s="17">
        <f>IF(ISBLANK(Original!C1772),1,0)</f>
        <v>1</v>
      </c>
      <c r="B1772" s="2" t="str">
        <f>MID(Original!D1772,8,1)&amp;MID(Original!F1772,8,1)</f>
        <v>A</v>
      </c>
      <c r="C1772" s="17">
        <f t="shared" si="138"/>
        <v>1</v>
      </c>
      <c r="D1772" s="18">
        <f>Original!G1772+1</f>
        <v>3</v>
      </c>
      <c r="E1772" s="18">
        <f>Original!H1772+1</f>
        <v>4</v>
      </c>
      <c r="F1772" s="18">
        <f>10-Original!I1772+1</f>
        <v>4</v>
      </c>
      <c r="G1772" s="18">
        <f>Original!J1772+1</f>
        <v>3</v>
      </c>
      <c r="H1772" s="18">
        <f>Original!K1772+1</f>
        <v>2</v>
      </c>
      <c r="I1772" s="18">
        <f>10-Original!L1772+1</f>
        <v>2</v>
      </c>
      <c r="J1772" s="4">
        <f t="shared" si="135"/>
        <v>3</v>
      </c>
      <c r="K1772" s="18">
        <f>Original!M1772</f>
        <v>10</v>
      </c>
      <c r="L1772" s="20">
        <f>IF(RIGHT(Original!N1772,3)="â‚¬",LEFT(Original!N1772,(LEN(Original!N1772)-3)),Original!N1772)</f>
        <v>0</v>
      </c>
      <c r="M1772" s="21">
        <f t="shared" si="136"/>
        <v>0</v>
      </c>
      <c r="N1772" s="5">
        <f t="shared" si="137"/>
        <v>0</v>
      </c>
      <c r="O1772" s="5">
        <f t="shared" si="139"/>
        <v>0</v>
      </c>
      <c r="P1772" s="22" t="str">
        <f>IF(Original!O1772="mÃ¤nnlich","0",IF(Original!O1772="weiblich","1",""))</f>
        <v>0</v>
      </c>
      <c r="Q1772" s="22">
        <f>IFERROR(INDEX(Alter!$B$1:$B$7,MATCH(LEFT(Original!P1772,5),Alter!$A$1:$A$7,0)),"")</f>
        <v>3</v>
      </c>
      <c r="R1772" s="23">
        <f>IFERROR(INDEX(Abschluss!$B$1:$B$10,MATCH(Original!Q1772,Abschluss!$A$1:$A$10,0)),"")</f>
        <v>5</v>
      </c>
      <c r="S1772" s="23">
        <f>IFERROR(INDEX(Tätigkeit!$B$1:$B$10,MATCH(Original!R1772,Tätigkeit!$A$1:$A$10,0)),"")</f>
        <v>4</v>
      </c>
      <c r="T1772" s="23">
        <f>IFERROR(INDEX(Berufsfeld!$B$1:$B$16,MATCH(Original!S1772,Berufsfeld!$A$1:$A$16,0)),"")</f>
        <v>11</v>
      </c>
      <c r="U1772" s="23" t="str">
        <f>IFERROR(INDEX(Studium!$B$1:$B$11,MATCH(Original!T1772,Studium!$A$1:$A$11,0)),"")</f>
        <v/>
      </c>
      <c r="V1772" s="24">
        <f>IFERROR(INDEX(Einkommen!$B$1:$B$17,MATCH(Original!U1772,Einkommen!$A$1:$A$17,0)),"")</f>
        <v>3</v>
      </c>
      <c r="W1772" s="24">
        <f>IF(Original!V1772="","",Original!V1772+1)</f>
        <v>2</v>
      </c>
      <c r="X1772" s="24">
        <f>IF(Original!W1772="","",Original!W1772+1)</f>
        <v>3</v>
      </c>
      <c r="Y1772" s="25">
        <f>IF(Original!X1772="ja",1,IF(Original!X1772="nein",0,""))</f>
        <v>1</v>
      </c>
      <c r="Z1772" s="25">
        <f>IF(Original!Y1772="ja",0,IF(Original!Y1772="nein",1,""))</f>
        <v>0</v>
      </c>
      <c r="AA1772" s="25">
        <f>IF(OR(Original!Z1772="Meine Meinung zu Amazon hat meine Entscheidung im ersten Teil des Fragebogens nicht beeinflusst.",neu!C1772=0),0,IF(AND(Original!Z1772="Ich habe mich wegen meiner Amazon-Vorbehalte im ersten Teil des Fragebogens fÃ¼r das Spenden entschieden.",neu!C1772=1),1,""))</f>
        <v>0</v>
      </c>
      <c r="AB1772" s="19"/>
    </row>
    <row r="1773" spans="1:28" x14ac:dyDescent="0.3">
      <c r="A1773" s="17">
        <f>IF(ISBLANK(Original!C1773),1,0)</f>
        <v>0</v>
      </c>
      <c r="B1773" s="2" t="str">
        <f>MID(Original!D1773,8,1)&amp;MID(Original!F1773,8,1)</f>
        <v>A</v>
      </c>
      <c r="C1773" s="17">
        <f t="shared" si="138"/>
        <v>1</v>
      </c>
      <c r="D1773" s="18">
        <f>Original!G1773+1</f>
        <v>8</v>
      </c>
      <c r="E1773" s="18">
        <f>Original!H1773+1</f>
        <v>10</v>
      </c>
      <c r="F1773" s="18">
        <f>10-Original!I1773+1</f>
        <v>5</v>
      </c>
      <c r="G1773" s="18">
        <f>Original!J1773+1</f>
        <v>9</v>
      </c>
      <c r="H1773" s="18">
        <f>Original!K1773+1</f>
        <v>4</v>
      </c>
      <c r="I1773" s="18">
        <f>10-Original!L1773+1</f>
        <v>4</v>
      </c>
      <c r="J1773" s="4">
        <f t="shared" si="135"/>
        <v>6.666666666666667</v>
      </c>
      <c r="K1773" s="18">
        <f>Original!M1773</f>
        <v>8</v>
      </c>
      <c r="L1773" s="20">
        <f>IF(RIGHT(Original!N1773,3)="â‚¬",LEFT(Original!N1773,(LEN(Original!N1773)-3)),Original!N1773)</f>
        <v>0</v>
      </c>
      <c r="M1773" s="21">
        <f t="shared" si="136"/>
        <v>0</v>
      </c>
      <c r="N1773" s="5">
        <f t="shared" si="137"/>
        <v>0</v>
      </c>
      <c r="O1773" s="5">
        <f t="shared" si="139"/>
        <v>0</v>
      </c>
      <c r="P1773" s="22" t="str">
        <f>IF(Original!O1773="mÃ¤nnlich","0",IF(Original!O1773="weiblich","1",""))</f>
        <v>0</v>
      </c>
      <c r="Q1773" s="22">
        <f>IFERROR(INDEX(Alter!$B$1:$B$7,MATCH(LEFT(Original!P1773,5),Alter!$A$1:$A$7,0)),"")</f>
        <v>2</v>
      </c>
      <c r="R1773" s="23">
        <f>IFERROR(INDEX(Abschluss!$B$1:$B$10,MATCH(Original!Q1773,Abschluss!$A$1:$A$10,0)),"")</f>
        <v>4</v>
      </c>
      <c r="S1773" s="23">
        <f>IFERROR(INDEX(Tätigkeit!$B$1:$B$10,MATCH(Original!R1773,Tätigkeit!$A$1:$A$10,0)),"")</f>
        <v>1</v>
      </c>
      <c r="T1773" s="23">
        <f>IFERROR(INDEX(Berufsfeld!$B$1:$B$16,MATCH(Original!S1773,Berufsfeld!$A$1:$A$16,0)),"")</f>
        <v>1</v>
      </c>
      <c r="U1773" s="23">
        <f>IFERROR(INDEX(Studium!$B$1:$B$11,MATCH(Original!T1773,Studium!$A$1:$A$11,0)),"")</f>
        <v>2</v>
      </c>
      <c r="V1773" s="24">
        <f>IFERROR(INDEX(Einkommen!$B$1:$B$17,MATCH(Original!U1773,Einkommen!$A$1:$A$17,0)),"")</f>
        <v>1</v>
      </c>
      <c r="W1773" s="24">
        <f>IF(Original!V1773="","",Original!V1773+1)</f>
        <v>3</v>
      </c>
      <c r="X1773" s="24">
        <f>IF(Original!W1773="","",Original!W1773+1)</f>
        <v>3</v>
      </c>
      <c r="Y1773" s="25">
        <f>IF(Original!X1773="ja",1,IF(Original!X1773="nein",0,""))</f>
        <v>1</v>
      </c>
      <c r="Z1773" s="25">
        <f>IF(Original!Y1773="ja",0,IF(Original!Y1773="nein",1,""))</f>
        <v>0</v>
      </c>
      <c r="AA1773" s="25">
        <f>IF(OR(Original!Z1773="Meine Meinung zu Amazon hat meine Entscheidung im ersten Teil des Fragebogens nicht beeinflusst.",neu!C1773=0),0,IF(AND(Original!Z1773="Ich habe mich wegen meiner Amazon-Vorbehalte im ersten Teil des Fragebogens fÃ¼r das Spenden entschieden.",neu!C1773=1),1,""))</f>
        <v>1</v>
      </c>
      <c r="AB1773" s="19"/>
    </row>
    <row r="1774" spans="1:28" x14ac:dyDescent="0.3">
      <c r="A1774" s="17">
        <f>IF(ISBLANK(Original!C1774),1,0)</f>
        <v>0</v>
      </c>
      <c r="B1774" s="2" t="str">
        <f>MID(Original!D1774,8,1)&amp;MID(Original!F1774,8,1)</f>
        <v>A</v>
      </c>
      <c r="C1774" s="17">
        <f t="shared" si="138"/>
        <v>1</v>
      </c>
      <c r="D1774" s="18">
        <f>Original!G1774+1</f>
        <v>8</v>
      </c>
      <c r="E1774" s="18">
        <f>Original!H1774+1</f>
        <v>10</v>
      </c>
      <c r="F1774" s="18">
        <f>10-Original!I1774+1</f>
        <v>5</v>
      </c>
      <c r="G1774" s="18">
        <f>Original!J1774+1</f>
        <v>9</v>
      </c>
      <c r="H1774" s="18">
        <f>Original!K1774+1</f>
        <v>4</v>
      </c>
      <c r="I1774" s="18">
        <f>10-Original!L1774+1</f>
        <v>4</v>
      </c>
      <c r="J1774" s="4">
        <f t="shared" si="135"/>
        <v>6.666666666666667</v>
      </c>
      <c r="K1774" s="18">
        <f>Original!M1774</f>
        <v>8</v>
      </c>
      <c r="L1774" s="20">
        <f>IF(RIGHT(Original!N1774,3)="â‚¬",LEFT(Original!N1774,(LEN(Original!N1774)-3)),Original!N1774)</f>
        <v>0</v>
      </c>
      <c r="M1774" s="21">
        <f t="shared" si="136"/>
        <v>0</v>
      </c>
      <c r="N1774" s="5">
        <f t="shared" si="137"/>
        <v>0</v>
      </c>
      <c r="O1774" s="5">
        <f t="shared" si="139"/>
        <v>0</v>
      </c>
      <c r="P1774" s="22" t="str">
        <f>IF(Original!O1774="mÃ¤nnlich","0",IF(Original!O1774="weiblich","1",""))</f>
        <v>0</v>
      </c>
      <c r="Q1774" s="22">
        <f>IFERROR(INDEX(Alter!$B$1:$B$7,MATCH(LEFT(Original!P1774,5),Alter!$A$1:$A$7,0)),"")</f>
        <v>2</v>
      </c>
      <c r="R1774" s="23">
        <f>IFERROR(INDEX(Abschluss!$B$1:$B$10,MATCH(Original!Q1774,Abschluss!$A$1:$A$10,0)),"")</f>
        <v>4</v>
      </c>
      <c r="S1774" s="23">
        <f>IFERROR(INDEX(Tätigkeit!$B$1:$B$10,MATCH(Original!R1774,Tätigkeit!$A$1:$A$10,0)),"")</f>
        <v>1</v>
      </c>
      <c r="T1774" s="23">
        <f>IFERROR(INDEX(Berufsfeld!$B$1:$B$16,MATCH(Original!S1774,Berufsfeld!$A$1:$A$16,0)),"")</f>
        <v>1</v>
      </c>
      <c r="U1774" s="23">
        <f>IFERROR(INDEX(Studium!$B$1:$B$11,MATCH(Original!T1774,Studium!$A$1:$A$11,0)),"")</f>
        <v>2</v>
      </c>
      <c r="V1774" s="24">
        <f>IFERROR(INDEX(Einkommen!$B$1:$B$17,MATCH(Original!U1774,Einkommen!$A$1:$A$17,0)),"")</f>
        <v>1</v>
      </c>
      <c r="W1774" s="24">
        <f>IF(Original!V1774="","",Original!V1774+1)</f>
        <v>3</v>
      </c>
      <c r="X1774" s="24">
        <f>IF(Original!W1774="","",Original!W1774+1)</f>
        <v>3</v>
      </c>
      <c r="Y1774" s="25">
        <f>IF(Original!X1774="ja",1,IF(Original!X1774="nein",0,""))</f>
        <v>1</v>
      </c>
      <c r="Z1774" s="25">
        <f>IF(Original!Y1774="ja",0,IF(Original!Y1774="nein",1,""))</f>
        <v>0</v>
      </c>
      <c r="AA1774" s="25">
        <f>IF(OR(Original!Z1774="Meine Meinung zu Amazon hat meine Entscheidung im ersten Teil des Fragebogens nicht beeinflusst.",neu!C1774=0),0,IF(AND(Original!Z1774="Ich habe mich wegen meiner Amazon-Vorbehalte im ersten Teil des Fragebogens fÃ¼r das Spenden entschieden.",neu!C1774=1),1,""))</f>
        <v>1</v>
      </c>
      <c r="AB1774" s="19"/>
    </row>
    <row r="1775" spans="1:28" x14ac:dyDescent="0.3">
      <c r="A1775" s="17">
        <f>IF(ISBLANK(Original!C1775),1,0)</f>
        <v>0</v>
      </c>
      <c r="B1775" s="2" t="str">
        <f>MID(Original!D1775,8,1)&amp;MID(Original!F1775,8,1)</f>
        <v>A</v>
      </c>
      <c r="C1775" s="17">
        <f t="shared" si="138"/>
        <v>1</v>
      </c>
      <c r="D1775" s="18">
        <f>Original!G1775+1</f>
        <v>8</v>
      </c>
      <c r="E1775" s="18">
        <f>Original!H1775+1</f>
        <v>10</v>
      </c>
      <c r="F1775" s="18">
        <f>10-Original!I1775+1</f>
        <v>5</v>
      </c>
      <c r="G1775" s="18">
        <f>Original!J1775+1</f>
        <v>9</v>
      </c>
      <c r="H1775" s="18">
        <f>Original!K1775+1</f>
        <v>4</v>
      </c>
      <c r="I1775" s="18">
        <f>10-Original!L1775+1</f>
        <v>4</v>
      </c>
      <c r="J1775" s="4">
        <f t="shared" si="135"/>
        <v>6.666666666666667</v>
      </c>
      <c r="K1775" s="18">
        <f>Original!M1775</f>
        <v>8</v>
      </c>
      <c r="L1775" s="20">
        <f>IF(RIGHT(Original!N1775,3)="â‚¬",LEFT(Original!N1775,(LEN(Original!N1775)-3)),Original!N1775)</f>
        <v>0</v>
      </c>
      <c r="M1775" s="21">
        <f t="shared" si="136"/>
        <v>0</v>
      </c>
      <c r="N1775" s="5">
        <f t="shared" si="137"/>
        <v>0</v>
      </c>
      <c r="O1775" s="5">
        <f t="shared" si="139"/>
        <v>0</v>
      </c>
      <c r="P1775" s="22" t="str">
        <f>IF(Original!O1775="mÃ¤nnlich","0",IF(Original!O1775="weiblich","1",""))</f>
        <v>0</v>
      </c>
      <c r="Q1775" s="22">
        <f>IFERROR(INDEX(Alter!$B$1:$B$7,MATCH(LEFT(Original!P1775,5),Alter!$A$1:$A$7,0)),"")</f>
        <v>2</v>
      </c>
      <c r="R1775" s="23">
        <f>IFERROR(INDEX(Abschluss!$B$1:$B$10,MATCH(Original!Q1775,Abschluss!$A$1:$A$10,0)),"")</f>
        <v>4</v>
      </c>
      <c r="S1775" s="23">
        <f>IFERROR(INDEX(Tätigkeit!$B$1:$B$10,MATCH(Original!R1775,Tätigkeit!$A$1:$A$10,0)),"")</f>
        <v>1</v>
      </c>
      <c r="T1775" s="23">
        <f>IFERROR(INDEX(Berufsfeld!$B$1:$B$16,MATCH(Original!S1775,Berufsfeld!$A$1:$A$16,0)),"")</f>
        <v>1</v>
      </c>
      <c r="U1775" s="23">
        <f>IFERROR(INDEX(Studium!$B$1:$B$11,MATCH(Original!T1775,Studium!$A$1:$A$11,0)),"")</f>
        <v>2</v>
      </c>
      <c r="V1775" s="24">
        <f>IFERROR(INDEX(Einkommen!$B$1:$B$17,MATCH(Original!U1775,Einkommen!$A$1:$A$17,0)),"")</f>
        <v>1</v>
      </c>
      <c r="W1775" s="24">
        <f>IF(Original!V1775="","",Original!V1775+1)</f>
        <v>3</v>
      </c>
      <c r="X1775" s="24">
        <f>IF(Original!W1775="","",Original!W1775+1)</f>
        <v>3</v>
      </c>
      <c r="Y1775" s="25">
        <f>IF(Original!X1775="ja",1,IF(Original!X1775="nein",0,""))</f>
        <v>1</v>
      </c>
      <c r="Z1775" s="25">
        <f>IF(Original!Y1775="ja",0,IF(Original!Y1775="nein",1,""))</f>
        <v>0</v>
      </c>
      <c r="AA1775" s="25">
        <f>IF(OR(Original!Z1775="Meine Meinung zu Amazon hat meine Entscheidung im ersten Teil des Fragebogens nicht beeinflusst.",neu!C1775=0),0,IF(AND(Original!Z1775="Ich habe mich wegen meiner Amazon-Vorbehalte im ersten Teil des Fragebogens fÃ¼r das Spenden entschieden.",neu!C1775=1),1,""))</f>
        <v>1</v>
      </c>
      <c r="AB1775" s="19"/>
    </row>
    <row r="1776" spans="1:28" x14ac:dyDescent="0.3">
      <c r="A1776" s="17">
        <f>IF(ISBLANK(Original!C1776),1,0)</f>
        <v>1</v>
      </c>
      <c r="B1776" s="2" t="str">
        <f>MID(Original!D1776,8,1)&amp;MID(Original!F1776,8,1)</f>
        <v>A</v>
      </c>
      <c r="C1776" s="17">
        <f t="shared" si="138"/>
        <v>1</v>
      </c>
      <c r="D1776" s="18">
        <f>Original!G1776+1</f>
        <v>6</v>
      </c>
      <c r="E1776" s="18">
        <f>Original!H1776+1</f>
        <v>3</v>
      </c>
      <c r="F1776" s="18">
        <f>10-Original!I1776+1</f>
        <v>3</v>
      </c>
      <c r="G1776" s="18">
        <f>Original!J1776+1</f>
        <v>7</v>
      </c>
      <c r="H1776" s="18">
        <f>Original!K1776+1</f>
        <v>5</v>
      </c>
      <c r="I1776" s="18">
        <f>10-Original!L1776+1</f>
        <v>4</v>
      </c>
      <c r="J1776" s="4">
        <f t="shared" si="135"/>
        <v>4.666666666666667</v>
      </c>
      <c r="K1776" s="18">
        <f>Original!M1776</f>
        <v>5</v>
      </c>
      <c r="L1776" s="20">
        <f>IF(RIGHT(Original!N1776,3)="â‚¬",LEFT(Original!N1776,(LEN(Original!N1776)-3)),Original!N1776)</f>
        <v>0</v>
      </c>
      <c r="M1776" s="21">
        <f t="shared" si="136"/>
        <v>0</v>
      </c>
      <c r="N1776" s="5">
        <f t="shared" si="137"/>
        <v>0</v>
      </c>
      <c r="O1776" s="5">
        <f t="shared" si="139"/>
        <v>0</v>
      </c>
      <c r="P1776" s="22" t="str">
        <f>IF(Original!O1776="mÃ¤nnlich","0",IF(Original!O1776="weiblich","1",""))</f>
        <v>0</v>
      </c>
      <c r="Q1776" s="22">
        <f>IFERROR(INDEX(Alter!$B$1:$B$7,MATCH(LEFT(Original!P1776,5),Alter!$A$1:$A$7,0)),"")</f>
        <v>2</v>
      </c>
      <c r="R1776" s="23">
        <f>IFERROR(INDEX(Abschluss!$B$1:$B$10,MATCH(Original!Q1776,Abschluss!$A$1:$A$10,0)),"")</f>
        <v>4</v>
      </c>
      <c r="S1776" s="23">
        <f>IFERROR(INDEX(Tätigkeit!$B$1:$B$10,MATCH(Original!R1776,Tätigkeit!$A$1:$A$10,0)),"")</f>
        <v>1</v>
      </c>
      <c r="T1776" s="23">
        <f>IFERROR(INDEX(Berufsfeld!$B$1:$B$16,MATCH(Original!S1776,Berufsfeld!$A$1:$A$16,0)),"")</f>
        <v>7</v>
      </c>
      <c r="U1776" s="23">
        <f>IFERROR(INDEX(Studium!$B$1:$B$11,MATCH(Original!T1776,Studium!$A$1:$A$11,0)),"")</f>
        <v>1</v>
      </c>
      <c r="V1776" s="24">
        <f>IFERROR(INDEX(Einkommen!$B$1:$B$17,MATCH(Original!U1776,Einkommen!$A$1:$A$17,0)),"")</f>
        <v>1</v>
      </c>
      <c r="W1776" s="24">
        <f>IF(Original!V1776="","",Original!V1776+1)</f>
        <v>5</v>
      </c>
      <c r="X1776" s="24">
        <f>IF(Original!W1776="","",Original!W1776+1)</f>
        <v>2</v>
      </c>
      <c r="Y1776" s="25">
        <f>IF(Original!X1776="ja",1,IF(Original!X1776="nein",0,""))</f>
        <v>0</v>
      </c>
      <c r="Z1776" s="25">
        <f>IF(Original!Y1776="ja",0,IF(Original!Y1776="nein",1,""))</f>
        <v>0</v>
      </c>
      <c r="AA1776" s="25">
        <f>IF(OR(Original!Z1776="Meine Meinung zu Amazon hat meine Entscheidung im ersten Teil des Fragebogens nicht beeinflusst.",neu!C1776=0),0,IF(AND(Original!Z1776="Ich habe mich wegen meiner Amazon-Vorbehalte im ersten Teil des Fragebogens fÃ¼r das Spenden entschieden.",neu!C1776=1),1,""))</f>
        <v>1</v>
      </c>
      <c r="AB1776" s="19"/>
    </row>
    <row r="1777" spans="1:28" x14ac:dyDescent="0.3">
      <c r="A1777" s="17">
        <f>IF(ISBLANK(Original!C1777),1,0)</f>
        <v>1</v>
      </c>
      <c r="B1777" s="2" t="str">
        <f>MID(Original!D1777,8,1)&amp;MID(Original!F1777,8,1)</f>
        <v>A</v>
      </c>
      <c r="C1777" s="17">
        <f t="shared" si="138"/>
        <v>1</v>
      </c>
      <c r="D1777" s="18">
        <f>Original!G1777+1</f>
        <v>4</v>
      </c>
      <c r="E1777" s="18">
        <f>Original!H1777+1</f>
        <v>9</v>
      </c>
      <c r="F1777" s="18">
        <f>10-Original!I1777+1</f>
        <v>5</v>
      </c>
      <c r="G1777" s="18">
        <f>Original!J1777+1</f>
        <v>5</v>
      </c>
      <c r="H1777" s="18">
        <f>Original!K1777+1</f>
        <v>7</v>
      </c>
      <c r="I1777" s="18">
        <f>10-Original!L1777+1</f>
        <v>5</v>
      </c>
      <c r="J1777" s="4">
        <f t="shared" si="135"/>
        <v>5.833333333333333</v>
      </c>
      <c r="K1777" s="18">
        <f>Original!M1777</f>
        <v>10</v>
      </c>
      <c r="L1777" s="20">
        <f>IF(RIGHT(Original!N1777,3)="â‚¬",LEFT(Original!N1777,(LEN(Original!N1777)-3)),Original!N1777)</f>
        <v>200</v>
      </c>
      <c r="M1777" s="21">
        <f t="shared" si="136"/>
        <v>200</v>
      </c>
      <c r="N1777" s="5">
        <f t="shared" si="137"/>
        <v>200</v>
      </c>
      <c r="O1777" s="5">
        <f t="shared" si="139"/>
        <v>200</v>
      </c>
      <c r="P1777" s="22" t="str">
        <f>IF(Original!O1777="mÃ¤nnlich","0",IF(Original!O1777="weiblich","1",""))</f>
        <v>0</v>
      </c>
      <c r="Q1777" s="22">
        <f>IFERROR(INDEX(Alter!$B$1:$B$7,MATCH(LEFT(Original!P1777,5),Alter!$A$1:$A$7,0)),"")</f>
        <v>2</v>
      </c>
      <c r="R1777" s="23">
        <f>IFERROR(INDEX(Abschluss!$B$1:$B$10,MATCH(Original!Q1777,Abschluss!$A$1:$A$10,0)),"")</f>
        <v>4</v>
      </c>
      <c r="S1777" s="23">
        <f>IFERROR(INDEX(Tätigkeit!$B$1:$B$10,MATCH(Original!R1777,Tätigkeit!$A$1:$A$10,0)),"")</f>
        <v>1</v>
      </c>
      <c r="T1777" s="23">
        <f>IFERROR(INDEX(Berufsfeld!$B$1:$B$16,MATCH(Original!S1777,Berufsfeld!$A$1:$A$16,0)),"")</f>
        <v>7</v>
      </c>
      <c r="U1777" s="23">
        <f>IFERROR(INDEX(Studium!$B$1:$B$11,MATCH(Original!T1777,Studium!$A$1:$A$11,0)),"")</f>
        <v>6</v>
      </c>
      <c r="V1777" s="24">
        <f>IFERROR(INDEX(Einkommen!$B$1:$B$17,MATCH(Original!U1777,Einkommen!$A$1:$A$17,0)),"")</f>
        <v>2</v>
      </c>
      <c r="W1777" s="24">
        <f>IF(Original!V1777="","",Original!V1777+1)</f>
        <v>5</v>
      </c>
      <c r="X1777" s="24">
        <f>IF(Original!W1777="","",Original!W1777+1)</f>
        <v>4</v>
      </c>
      <c r="Y1777" s="25">
        <f>IF(Original!X1777="ja",1,IF(Original!X1777="nein",0,""))</f>
        <v>1</v>
      </c>
      <c r="Z1777" s="25">
        <f>IF(Original!Y1777="ja",0,IF(Original!Y1777="nein",1,""))</f>
        <v>0</v>
      </c>
      <c r="AA1777" s="25">
        <f>IF(OR(Original!Z1777="Meine Meinung zu Amazon hat meine Entscheidung im ersten Teil des Fragebogens nicht beeinflusst.",neu!C1777=0),0,IF(AND(Original!Z1777="Ich habe mich wegen meiner Amazon-Vorbehalte im ersten Teil des Fragebogens fÃ¼r das Spenden entschieden.",neu!C1777=1),1,""))</f>
        <v>0</v>
      </c>
      <c r="AB1777" s="19"/>
    </row>
    <row r="1778" spans="1:28" x14ac:dyDescent="0.3">
      <c r="A1778" s="17">
        <f>IF(ISBLANK(Original!C1778),1,0)</f>
        <v>0</v>
      </c>
      <c r="B1778" s="2" t="str">
        <f>MID(Original!D1778,8,1)&amp;MID(Original!F1778,8,1)</f>
        <v>A</v>
      </c>
      <c r="C1778" s="17">
        <f t="shared" si="138"/>
        <v>1</v>
      </c>
      <c r="D1778" s="18">
        <f>Original!G1778+1</f>
        <v>6</v>
      </c>
      <c r="E1778" s="18">
        <f>Original!H1778+1</f>
        <v>6</v>
      </c>
      <c r="F1778" s="18">
        <f>10-Original!I1778+1</f>
        <v>7</v>
      </c>
      <c r="G1778" s="18">
        <f>Original!J1778+1</f>
        <v>3</v>
      </c>
      <c r="H1778" s="18">
        <f>Original!K1778+1</f>
        <v>1</v>
      </c>
      <c r="I1778" s="18">
        <f>10-Original!L1778+1</f>
        <v>5</v>
      </c>
      <c r="J1778" s="4">
        <f t="shared" si="135"/>
        <v>4.666666666666667</v>
      </c>
      <c r="K1778" s="18">
        <f>Original!M1778</f>
        <v>10</v>
      </c>
      <c r="L1778" s="20">
        <f>IF(RIGHT(Original!N1778,3)="â‚¬",LEFT(Original!N1778,(LEN(Original!N1778)-3)),Original!N1778)</f>
        <v>100</v>
      </c>
      <c r="M1778" s="21">
        <f t="shared" si="136"/>
        <v>100</v>
      </c>
      <c r="N1778" s="5">
        <f t="shared" si="137"/>
        <v>100</v>
      </c>
      <c r="O1778" s="5">
        <f t="shared" si="139"/>
        <v>100</v>
      </c>
      <c r="P1778" s="22" t="str">
        <f>IF(Original!O1778="mÃ¤nnlich","0",IF(Original!O1778="weiblich","1",""))</f>
        <v>1</v>
      </c>
      <c r="Q1778" s="22">
        <f>IFERROR(INDEX(Alter!$B$1:$B$7,MATCH(LEFT(Original!P1778,5),Alter!$A$1:$A$7,0)),"")</f>
        <v>3</v>
      </c>
      <c r="R1778" s="23">
        <f>IFERROR(INDEX(Abschluss!$B$1:$B$10,MATCH(Original!Q1778,Abschluss!$A$1:$A$10,0)),"")</f>
        <v>8</v>
      </c>
      <c r="S1778" s="23">
        <f>IFERROR(INDEX(Tätigkeit!$B$1:$B$10,MATCH(Original!R1778,Tätigkeit!$A$1:$A$10,0)),"")</f>
        <v>2</v>
      </c>
      <c r="T1778" s="23">
        <f>IFERROR(INDEX(Berufsfeld!$B$1:$B$16,MATCH(Original!S1778,Berufsfeld!$A$1:$A$16,0)),"")</f>
        <v>1</v>
      </c>
      <c r="U1778" s="23">
        <f>IFERROR(INDEX(Studium!$B$1:$B$11,MATCH(Original!T1778,Studium!$A$1:$A$11,0)),"")</f>
        <v>1</v>
      </c>
      <c r="V1778" s="24">
        <f>IFERROR(INDEX(Einkommen!$B$1:$B$17,MATCH(Original!U1778,Einkommen!$A$1:$A$17,0)),"")</f>
        <v>4</v>
      </c>
      <c r="W1778" s="24">
        <f>IF(Original!V1778="","",Original!V1778+1)</f>
        <v>3</v>
      </c>
      <c r="X1778" s="24">
        <f>IF(Original!W1778="","",Original!W1778+1)</f>
        <v>3</v>
      </c>
      <c r="Y1778" s="25">
        <f>IF(Original!X1778="ja",1,IF(Original!X1778="nein",0,""))</f>
        <v>1</v>
      </c>
      <c r="Z1778" s="25">
        <f>IF(Original!Y1778="ja",0,IF(Original!Y1778="nein",1,""))</f>
        <v>0</v>
      </c>
      <c r="AA1778" s="25">
        <f>IF(OR(Original!Z1778="Meine Meinung zu Amazon hat meine Entscheidung im ersten Teil des Fragebogens nicht beeinflusst.",neu!C1778=0),0,IF(AND(Original!Z1778="Ich habe mich wegen meiner Amazon-Vorbehalte im ersten Teil des Fragebogens fÃ¼r das Spenden entschieden.",neu!C1778=1),1,""))</f>
        <v>0</v>
      </c>
      <c r="AB1778" s="19"/>
    </row>
    <row r="1779" spans="1:28" x14ac:dyDescent="0.3">
      <c r="A1779" s="17">
        <f>IF(ISBLANK(Original!C1779),1,0)</f>
        <v>0</v>
      </c>
      <c r="B1779" s="2" t="str">
        <f>MID(Original!D1779,8,1)&amp;MID(Original!F1779,8,1)</f>
        <v>A</v>
      </c>
      <c r="C1779" s="17">
        <f t="shared" si="138"/>
        <v>1</v>
      </c>
      <c r="D1779" s="18">
        <f>Original!G1779+1</f>
        <v>9</v>
      </c>
      <c r="E1779" s="18">
        <f>Original!H1779+1</f>
        <v>6</v>
      </c>
      <c r="F1779" s="18">
        <f>10-Original!I1779+1</f>
        <v>7</v>
      </c>
      <c r="G1779" s="18">
        <f>Original!J1779+1</f>
        <v>9</v>
      </c>
      <c r="H1779" s="18">
        <f>Original!K1779+1</f>
        <v>4</v>
      </c>
      <c r="I1779" s="18">
        <f>10-Original!L1779+1</f>
        <v>6</v>
      </c>
      <c r="J1779" s="4">
        <f t="shared" si="135"/>
        <v>6.833333333333333</v>
      </c>
      <c r="K1779" s="18">
        <f>Original!M1779</f>
        <v>9</v>
      </c>
      <c r="L1779" s="20">
        <f>IF(RIGHT(Original!N1779,3)="â‚¬",LEFT(Original!N1779,(LEN(Original!N1779)-3)),Original!N1779)</f>
        <v>500</v>
      </c>
      <c r="M1779" s="21">
        <f t="shared" si="136"/>
        <v>500</v>
      </c>
      <c r="N1779" s="5">
        <f t="shared" si="137"/>
        <v>500</v>
      </c>
      <c r="O1779" s="5">
        <f t="shared" si="139"/>
        <v>500</v>
      </c>
      <c r="P1779" s="22" t="str">
        <f>IF(Original!O1779="mÃ¤nnlich","0",IF(Original!O1779="weiblich","1",""))</f>
        <v>1</v>
      </c>
      <c r="Q1779" s="22">
        <f>IFERROR(INDEX(Alter!$B$1:$B$7,MATCH(LEFT(Original!P1779,5),Alter!$A$1:$A$7,0)),"")</f>
        <v>4</v>
      </c>
      <c r="R1779" s="23">
        <f>IFERROR(INDEX(Abschluss!$B$1:$B$10,MATCH(Original!Q1779,Abschluss!$A$1:$A$10,0)),"")</f>
        <v>8</v>
      </c>
      <c r="S1779" s="23">
        <f>IFERROR(INDEX(Tätigkeit!$B$1:$B$10,MATCH(Original!R1779,Tätigkeit!$A$1:$A$10,0)),"")</f>
        <v>4</v>
      </c>
      <c r="T1779" s="23">
        <f>IFERROR(INDEX(Berufsfeld!$B$1:$B$16,MATCH(Original!S1779,Berufsfeld!$A$1:$A$16,0)),"")</f>
        <v>11</v>
      </c>
      <c r="U1779" s="23">
        <f>IFERROR(INDEX(Studium!$B$1:$B$11,MATCH(Original!T1779,Studium!$A$1:$A$11,0)),"")</f>
        <v>1</v>
      </c>
      <c r="V1779" s="24">
        <f>IFERROR(INDEX(Einkommen!$B$1:$B$17,MATCH(Original!U1779,Einkommen!$A$1:$A$17,0)),"")</f>
        <v>6</v>
      </c>
      <c r="W1779" s="24">
        <f>IF(Original!V1779="","",Original!V1779+1)</f>
        <v>5</v>
      </c>
      <c r="X1779" s="24">
        <f>IF(Original!W1779="","",Original!W1779+1)</f>
        <v>4</v>
      </c>
      <c r="Y1779" s="25">
        <f>IF(Original!X1779="ja",1,IF(Original!X1779="nein",0,""))</f>
        <v>1</v>
      </c>
      <c r="Z1779" s="25">
        <f>IF(Original!Y1779="ja",0,IF(Original!Y1779="nein",1,""))</f>
        <v>0</v>
      </c>
      <c r="AA1779" s="25">
        <f>IF(OR(Original!Z1779="Meine Meinung zu Amazon hat meine Entscheidung im ersten Teil des Fragebogens nicht beeinflusst.",neu!C1779=0),0,IF(AND(Original!Z1779="Ich habe mich wegen meiner Amazon-Vorbehalte im ersten Teil des Fragebogens fÃ¼r das Spenden entschieden.",neu!C1779=1),1,""))</f>
        <v>0</v>
      </c>
      <c r="AB1779" s="19"/>
    </row>
  </sheetData>
  <phoneticPr fontId="18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B593-FB68-48F5-BF6E-C6B1E4797891}">
  <dimension ref="A1:B8"/>
  <sheetViews>
    <sheetView workbookViewId="0">
      <selection activeCell="I1719" sqref="I1719"/>
    </sheetView>
  </sheetViews>
  <sheetFormatPr baseColWidth="10" defaultRowHeight="14.4" x14ac:dyDescent="0.3"/>
  <cols>
    <col min="5" max="5" width="27.44140625" customWidth="1"/>
  </cols>
  <sheetData>
    <row r="1" spans="1:2" x14ac:dyDescent="0.3">
      <c r="A1" s="13" t="s">
        <v>2051</v>
      </c>
      <c r="B1" s="14">
        <v>1</v>
      </c>
    </row>
    <row r="2" spans="1:2" x14ac:dyDescent="0.3">
      <c r="A2" s="14" t="s">
        <v>2046</v>
      </c>
      <c r="B2" s="14">
        <v>2</v>
      </c>
    </row>
    <row r="3" spans="1:2" x14ac:dyDescent="0.3">
      <c r="A3" s="14" t="s">
        <v>2047</v>
      </c>
      <c r="B3" s="14">
        <v>3</v>
      </c>
    </row>
    <row r="4" spans="1:2" x14ac:dyDescent="0.3">
      <c r="A4" s="14" t="s">
        <v>2050</v>
      </c>
      <c r="B4" s="14">
        <v>4</v>
      </c>
    </row>
    <row r="5" spans="1:2" x14ac:dyDescent="0.3">
      <c r="A5" s="14" t="s">
        <v>2048</v>
      </c>
      <c r="B5" s="14">
        <v>5</v>
      </c>
    </row>
    <row r="6" spans="1:2" x14ac:dyDescent="0.3">
      <c r="A6" s="14" t="s">
        <v>2049</v>
      </c>
      <c r="B6" s="14">
        <v>6</v>
      </c>
    </row>
    <row r="7" spans="1:2" x14ac:dyDescent="0.3">
      <c r="A7" s="14" t="s">
        <v>2052</v>
      </c>
      <c r="B7" s="14">
        <v>7</v>
      </c>
    </row>
    <row r="8" spans="1:2" x14ac:dyDescent="0.3">
      <c r="A8" s="14"/>
      <c r="B8" s="14"/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0AF-B8D9-4CD0-9307-F731F2713B37}">
  <dimension ref="A1:B10"/>
  <sheetViews>
    <sheetView workbookViewId="0">
      <selection activeCell="A10" sqref="A10"/>
    </sheetView>
  </sheetViews>
  <sheetFormatPr baseColWidth="10" defaultRowHeight="14.4" x14ac:dyDescent="0.3"/>
  <sheetData>
    <row r="1" spans="1:2" x14ac:dyDescent="0.3">
      <c r="A1" s="7" t="s">
        <v>434</v>
      </c>
      <c r="B1" s="7">
        <v>1</v>
      </c>
    </row>
    <row r="2" spans="1:2" x14ac:dyDescent="0.3">
      <c r="A2" s="7" t="s">
        <v>1923</v>
      </c>
      <c r="B2" s="7">
        <v>2</v>
      </c>
    </row>
    <row r="3" spans="1:2" x14ac:dyDescent="0.3">
      <c r="A3" s="7" t="s">
        <v>117</v>
      </c>
      <c r="B3" s="7">
        <v>3</v>
      </c>
    </row>
    <row r="4" spans="1:2" x14ac:dyDescent="0.3">
      <c r="A4" s="7" t="s">
        <v>60</v>
      </c>
      <c r="B4" s="7">
        <v>4</v>
      </c>
    </row>
    <row r="5" spans="1:2" x14ac:dyDescent="0.3">
      <c r="A5" s="7" t="s">
        <v>164</v>
      </c>
      <c r="B5" s="7">
        <v>5</v>
      </c>
    </row>
    <row r="6" spans="1:2" x14ac:dyDescent="0.3">
      <c r="A6" s="7" t="s">
        <v>82</v>
      </c>
      <c r="B6" s="7">
        <v>6</v>
      </c>
    </row>
    <row r="7" spans="1:2" x14ac:dyDescent="0.3">
      <c r="A7" s="7" t="s">
        <v>39</v>
      </c>
      <c r="B7" s="7">
        <v>7</v>
      </c>
    </row>
    <row r="8" spans="1:2" x14ac:dyDescent="0.3">
      <c r="A8" s="7" t="s">
        <v>30</v>
      </c>
      <c r="B8" s="7">
        <v>8</v>
      </c>
    </row>
    <row r="9" spans="1:2" x14ac:dyDescent="0.3">
      <c r="A9" s="7" t="s">
        <v>70</v>
      </c>
      <c r="B9" s="7">
        <v>9</v>
      </c>
    </row>
    <row r="10" spans="1:2" x14ac:dyDescent="0.3">
      <c r="A10" s="7"/>
      <c r="B10" s="7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3488-610B-49AC-83B3-D62BC834FCA3}">
  <dimension ref="A1:B10"/>
  <sheetViews>
    <sheetView workbookViewId="0">
      <selection activeCell="A10" sqref="A10"/>
    </sheetView>
  </sheetViews>
  <sheetFormatPr baseColWidth="10" defaultRowHeight="14.4" x14ac:dyDescent="0.3"/>
  <sheetData>
    <row r="1" spans="1:2" x14ac:dyDescent="0.3">
      <c r="A1" s="3" t="s">
        <v>31</v>
      </c>
      <c r="B1" s="3">
        <v>1</v>
      </c>
    </row>
    <row r="2" spans="1:2" x14ac:dyDescent="0.3">
      <c r="A2" s="3" t="s">
        <v>50</v>
      </c>
      <c r="B2" s="3">
        <v>2</v>
      </c>
    </row>
    <row r="3" spans="1:2" x14ac:dyDescent="0.3">
      <c r="A3" s="3" t="s">
        <v>55</v>
      </c>
      <c r="B3" s="3">
        <v>3</v>
      </c>
    </row>
    <row r="4" spans="1:2" x14ac:dyDescent="0.3">
      <c r="A4" s="3" t="s">
        <v>86</v>
      </c>
      <c r="B4" s="3">
        <v>4</v>
      </c>
    </row>
    <row r="5" spans="1:2" x14ac:dyDescent="0.3">
      <c r="A5" s="3" t="s">
        <v>291</v>
      </c>
      <c r="B5" s="3">
        <v>5</v>
      </c>
    </row>
    <row r="6" spans="1:2" x14ac:dyDescent="0.3">
      <c r="A6" s="3" t="s">
        <v>138</v>
      </c>
      <c r="B6" s="3">
        <v>6</v>
      </c>
    </row>
    <row r="7" spans="1:2" x14ac:dyDescent="0.3">
      <c r="A7" s="3" t="s">
        <v>337</v>
      </c>
      <c r="B7" s="3">
        <v>7</v>
      </c>
    </row>
    <row r="8" spans="1:2" x14ac:dyDescent="0.3">
      <c r="A8" s="3" t="s">
        <v>201</v>
      </c>
      <c r="B8" s="3">
        <v>8</v>
      </c>
    </row>
    <row r="9" spans="1:2" x14ac:dyDescent="0.3">
      <c r="A9" s="3" t="s">
        <v>515</v>
      </c>
      <c r="B9" s="3">
        <v>9</v>
      </c>
    </row>
    <row r="10" spans="1:2" x14ac:dyDescent="0.3">
      <c r="A10" s="3"/>
      <c r="B10" s="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131D-5DD6-4849-A3E4-EBD50BC56081}">
  <dimension ref="A1:B16"/>
  <sheetViews>
    <sheetView workbookViewId="0">
      <selection activeCell="A16" sqref="A16"/>
    </sheetView>
  </sheetViews>
  <sheetFormatPr baseColWidth="10" defaultRowHeight="14.4" x14ac:dyDescent="0.3"/>
  <sheetData>
    <row r="1" spans="1:2" x14ac:dyDescent="0.3">
      <c r="A1" s="9" t="s">
        <v>32</v>
      </c>
      <c r="B1" s="9">
        <v>1</v>
      </c>
    </row>
    <row r="2" spans="1:2" x14ac:dyDescent="0.3">
      <c r="A2" s="9" t="s">
        <v>51</v>
      </c>
      <c r="B2" s="9">
        <v>2</v>
      </c>
    </row>
    <row r="3" spans="1:2" x14ac:dyDescent="0.3">
      <c r="A3" s="9" t="s">
        <v>56</v>
      </c>
      <c r="B3" s="9">
        <v>3</v>
      </c>
    </row>
    <row r="4" spans="1:2" x14ac:dyDescent="0.3">
      <c r="A4" s="9" t="s">
        <v>61</v>
      </c>
      <c r="B4" s="9">
        <v>4</v>
      </c>
    </row>
    <row r="5" spans="1:2" x14ac:dyDescent="0.3">
      <c r="A5" s="9" t="s">
        <v>83</v>
      </c>
      <c r="B5" s="9">
        <v>5</v>
      </c>
    </row>
    <row r="6" spans="1:2" x14ac:dyDescent="0.3">
      <c r="A6" s="9" t="s">
        <v>91</v>
      </c>
      <c r="B6" s="9">
        <v>6</v>
      </c>
    </row>
    <row r="7" spans="1:2" x14ac:dyDescent="0.3">
      <c r="A7" s="9" t="s">
        <v>95</v>
      </c>
      <c r="B7" s="9">
        <v>7</v>
      </c>
    </row>
    <row r="8" spans="1:2" x14ac:dyDescent="0.3">
      <c r="A8" s="9" t="s">
        <v>102</v>
      </c>
      <c r="B8" s="9">
        <v>8</v>
      </c>
    </row>
    <row r="9" spans="1:2" x14ac:dyDescent="0.3">
      <c r="A9" s="9" t="s">
        <v>124</v>
      </c>
      <c r="B9" s="9">
        <v>9</v>
      </c>
    </row>
    <row r="10" spans="1:2" x14ac:dyDescent="0.3">
      <c r="A10" s="9" t="s">
        <v>160</v>
      </c>
      <c r="B10" s="9">
        <v>10</v>
      </c>
    </row>
    <row r="11" spans="1:2" x14ac:dyDescent="0.3">
      <c r="A11" s="9" t="s">
        <v>178</v>
      </c>
      <c r="B11" s="9">
        <v>11</v>
      </c>
    </row>
    <row r="12" spans="1:2" x14ac:dyDescent="0.3">
      <c r="A12" s="9" t="s">
        <v>214</v>
      </c>
      <c r="B12" s="9">
        <v>12</v>
      </c>
    </row>
    <row r="13" spans="1:2" x14ac:dyDescent="0.3">
      <c r="A13" s="9" t="s">
        <v>242</v>
      </c>
      <c r="B13" s="9">
        <v>13</v>
      </c>
    </row>
    <row r="14" spans="1:2" x14ac:dyDescent="0.3">
      <c r="A14" s="9" t="s">
        <v>286</v>
      </c>
      <c r="B14" s="9">
        <v>14</v>
      </c>
    </row>
    <row r="15" spans="1:2" x14ac:dyDescent="0.3">
      <c r="A15" s="9" t="s">
        <v>632</v>
      </c>
      <c r="B15" s="9">
        <v>15</v>
      </c>
    </row>
    <row r="16" spans="1:2" x14ac:dyDescent="0.3">
      <c r="A16" s="9"/>
      <c r="B16" s="9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0983-34D5-401C-96EB-7CE4CFD5B304}">
  <dimension ref="A1:B11"/>
  <sheetViews>
    <sheetView workbookViewId="0">
      <selection activeCell="D16" sqref="D16"/>
    </sheetView>
  </sheetViews>
  <sheetFormatPr baseColWidth="10" defaultRowHeight="14.4" x14ac:dyDescent="0.3"/>
  <sheetData>
    <row r="1" spans="1:2" x14ac:dyDescent="0.3">
      <c r="A1" s="14" t="s">
        <v>52</v>
      </c>
      <c r="B1" s="14">
        <v>1</v>
      </c>
    </row>
    <row r="2" spans="1:2" x14ac:dyDescent="0.3">
      <c r="A2" s="14" t="s">
        <v>33</v>
      </c>
      <c r="B2" s="14">
        <v>2</v>
      </c>
    </row>
    <row r="3" spans="1:2" x14ac:dyDescent="0.3">
      <c r="A3" s="14" t="s">
        <v>62</v>
      </c>
      <c r="B3" s="14">
        <v>3</v>
      </c>
    </row>
    <row r="4" spans="1:2" x14ac:dyDescent="0.3">
      <c r="A4" s="14" t="s">
        <v>65</v>
      </c>
      <c r="B4" s="14">
        <v>4</v>
      </c>
    </row>
    <row r="5" spans="1:2" x14ac:dyDescent="0.3">
      <c r="A5" s="14" t="s">
        <v>112</v>
      </c>
      <c r="B5" s="14">
        <v>5</v>
      </c>
    </row>
    <row r="6" spans="1:2" x14ac:dyDescent="0.3">
      <c r="A6" s="14" t="s">
        <v>131</v>
      </c>
      <c r="B6" s="14">
        <v>6</v>
      </c>
    </row>
    <row r="7" spans="1:2" x14ac:dyDescent="0.3">
      <c r="A7" s="14" t="s">
        <v>176</v>
      </c>
      <c r="B7" s="14">
        <v>7</v>
      </c>
    </row>
    <row r="8" spans="1:2" x14ac:dyDescent="0.3">
      <c r="A8" s="14" t="s">
        <v>182</v>
      </c>
      <c r="B8" s="14">
        <v>8</v>
      </c>
    </row>
    <row r="9" spans="1:2" x14ac:dyDescent="0.3">
      <c r="A9" s="14" t="s">
        <v>194</v>
      </c>
      <c r="B9" s="14">
        <v>9</v>
      </c>
    </row>
    <row r="10" spans="1:2" x14ac:dyDescent="0.3">
      <c r="A10" s="14" t="s">
        <v>206</v>
      </c>
      <c r="B10" s="14">
        <v>10</v>
      </c>
    </row>
    <row r="11" spans="1:2" x14ac:dyDescent="0.3">
      <c r="A11" s="14"/>
      <c r="B11" s="1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8B94-A286-42C0-866E-DB38729C6D75}">
  <dimension ref="A1:B17"/>
  <sheetViews>
    <sheetView workbookViewId="0">
      <selection activeCell="A17" sqref="A17"/>
    </sheetView>
  </sheetViews>
  <sheetFormatPr baseColWidth="10" defaultRowHeight="14.4" x14ac:dyDescent="0.3"/>
  <sheetData>
    <row r="1" spans="1:2" x14ac:dyDescent="0.3">
      <c r="A1" s="15" t="s">
        <v>1922</v>
      </c>
      <c r="B1" s="15">
        <v>1</v>
      </c>
    </row>
    <row r="2" spans="1:2" x14ac:dyDescent="0.3">
      <c r="A2" s="15" t="s">
        <v>146</v>
      </c>
      <c r="B2" s="15">
        <v>1</v>
      </c>
    </row>
    <row r="3" spans="1:2" x14ac:dyDescent="0.3">
      <c r="A3" s="15" t="s">
        <v>1915</v>
      </c>
      <c r="B3" s="15">
        <v>2</v>
      </c>
    </row>
    <row r="4" spans="1:2" x14ac:dyDescent="0.3">
      <c r="A4" s="15" t="s">
        <v>34</v>
      </c>
      <c r="B4" s="15">
        <v>2</v>
      </c>
    </row>
    <row r="5" spans="1:2" x14ac:dyDescent="0.3">
      <c r="A5" s="15" t="s">
        <v>1916</v>
      </c>
      <c r="B5" s="15">
        <v>3</v>
      </c>
    </row>
    <row r="6" spans="1:2" x14ac:dyDescent="0.3">
      <c r="A6" s="15" t="s">
        <v>46</v>
      </c>
      <c r="B6" s="15">
        <v>3</v>
      </c>
    </row>
    <row r="7" spans="1:2" x14ac:dyDescent="0.3">
      <c r="A7" s="15" t="s">
        <v>1920</v>
      </c>
      <c r="B7" s="15">
        <v>4</v>
      </c>
    </row>
    <row r="8" spans="1:2" x14ac:dyDescent="0.3">
      <c r="A8" s="15" t="s">
        <v>92</v>
      </c>
      <c r="B8" s="15">
        <v>4</v>
      </c>
    </row>
    <row r="9" spans="1:2" x14ac:dyDescent="0.3">
      <c r="A9" s="15" t="s">
        <v>1917</v>
      </c>
      <c r="B9" s="15">
        <v>5</v>
      </c>
    </row>
    <row r="10" spans="1:2" x14ac:dyDescent="0.3">
      <c r="A10" s="15" t="s">
        <v>57</v>
      </c>
      <c r="B10" s="15">
        <v>5</v>
      </c>
    </row>
    <row r="11" spans="1:2" x14ac:dyDescent="0.3">
      <c r="A11" s="15" t="s">
        <v>1918</v>
      </c>
      <c r="B11" s="15">
        <v>6</v>
      </c>
    </row>
    <row r="12" spans="1:2" x14ac:dyDescent="0.3">
      <c r="A12" s="15" t="s">
        <v>71</v>
      </c>
      <c r="B12" s="15">
        <v>6</v>
      </c>
    </row>
    <row r="13" spans="1:2" x14ac:dyDescent="0.3">
      <c r="A13" s="15" t="s">
        <v>1921</v>
      </c>
      <c r="B13" s="15">
        <v>7</v>
      </c>
    </row>
    <row r="14" spans="1:2" x14ac:dyDescent="0.3">
      <c r="A14" s="15" t="s">
        <v>106</v>
      </c>
      <c r="B14" s="15">
        <v>7</v>
      </c>
    </row>
    <row r="15" spans="1:2" x14ac:dyDescent="0.3">
      <c r="A15" s="15" t="s">
        <v>1919</v>
      </c>
      <c r="B15" s="15">
        <v>8</v>
      </c>
    </row>
    <row r="16" spans="1:2" x14ac:dyDescent="0.3">
      <c r="A16" s="15" t="s">
        <v>87</v>
      </c>
      <c r="B16" s="15">
        <v>8</v>
      </c>
    </row>
    <row r="17" spans="1:2" x14ac:dyDescent="0.3">
      <c r="A17" s="15"/>
      <c r="B17" s="15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4722-484D-4C9C-9778-291740FB5955}">
  <dimension ref="A2:D1779"/>
  <sheetViews>
    <sheetView workbookViewId="0">
      <selection activeCell="F2" sqref="F2"/>
    </sheetView>
  </sheetViews>
  <sheetFormatPr baseColWidth="10" defaultRowHeight="14.4" x14ac:dyDescent="0.3"/>
  <sheetData>
    <row r="2" spans="1:4" x14ac:dyDescent="0.3">
      <c r="A2">
        <f>IF(neu!R2&lt;4,1,0)</f>
        <v>0</v>
      </c>
      <c r="B2">
        <f>IF(neu!U2&gt;1,1,0)</f>
        <v>1</v>
      </c>
      <c r="C2">
        <f>A2+B2</f>
        <v>1</v>
      </c>
      <c r="D2">
        <f>IF(neu!S2=1,1,0)</f>
        <v>1</v>
      </c>
    </row>
    <row r="3" spans="1:4" x14ac:dyDescent="0.3">
      <c r="A3">
        <f>IF(neu!R3&lt;4,1,0)</f>
        <v>0</v>
      </c>
      <c r="B3">
        <f>IF(neu!U3&gt;1,1,0)</f>
        <v>1</v>
      </c>
      <c r="C3">
        <f t="shared" ref="C3:C66" si="0">A3+B3</f>
        <v>1</v>
      </c>
      <c r="D3">
        <f>IF(neu!S3=1,1,0)</f>
        <v>1</v>
      </c>
    </row>
    <row r="4" spans="1:4" x14ac:dyDescent="0.3">
      <c r="A4">
        <f>IF(neu!R4&lt;4,1,0)</f>
        <v>0</v>
      </c>
      <c r="B4">
        <f>IF(neu!U4&gt;1,1,0)</f>
        <v>1</v>
      </c>
      <c r="C4">
        <f t="shared" si="0"/>
        <v>1</v>
      </c>
      <c r="D4">
        <f>IF(neu!S4=1,1,0)</f>
        <v>1</v>
      </c>
    </row>
    <row r="5" spans="1:4" x14ac:dyDescent="0.3">
      <c r="A5">
        <f>IF(neu!R5&lt;4,1,0)</f>
        <v>0</v>
      </c>
      <c r="B5">
        <f>IF(neu!U5&gt;1,1,0)</f>
        <v>1</v>
      </c>
      <c r="C5">
        <f t="shared" si="0"/>
        <v>1</v>
      </c>
      <c r="D5">
        <f>IF(neu!S5=1,1,0)</f>
        <v>1</v>
      </c>
    </row>
    <row r="6" spans="1:4" x14ac:dyDescent="0.3">
      <c r="A6">
        <f>IF(neu!R6&lt;4,1,0)</f>
        <v>0</v>
      </c>
      <c r="B6">
        <f>IF(neu!U6&gt;1,1,0)</f>
        <v>0</v>
      </c>
      <c r="C6">
        <f t="shared" si="0"/>
        <v>0</v>
      </c>
      <c r="D6">
        <f>IF(neu!S6=1,1,0)</f>
        <v>0</v>
      </c>
    </row>
    <row r="7" spans="1:4" x14ac:dyDescent="0.3">
      <c r="A7">
        <f>IF(neu!R7&lt;4,1,0)</f>
        <v>0</v>
      </c>
      <c r="B7">
        <f>IF(neu!U7&gt;1,1,0)</f>
        <v>0</v>
      </c>
      <c r="C7">
        <f t="shared" si="0"/>
        <v>0</v>
      </c>
      <c r="D7">
        <f>IF(neu!S7=1,1,0)</f>
        <v>0</v>
      </c>
    </row>
    <row r="8" spans="1:4" x14ac:dyDescent="0.3">
      <c r="A8">
        <f>IF(neu!R8&lt;4,1,0)</f>
        <v>0</v>
      </c>
      <c r="B8">
        <f>IF(neu!U8&gt;1,1,0)</f>
        <v>1</v>
      </c>
      <c r="C8">
        <f t="shared" si="0"/>
        <v>1</v>
      </c>
      <c r="D8">
        <f>IF(neu!S8=1,1,0)</f>
        <v>1</v>
      </c>
    </row>
    <row r="9" spans="1:4" x14ac:dyDescent="0.3">
      <c r="A9">
        <f>IF(neu!R9&lt;4,1,0)</f>
        <v>0</v>
      </c>
      <c r="B9">
        <f>IF(neu!U9&gt;1,1,0)</f>
        <v>1</v>
      </c>
      <c r="C9">
        <f t="shared" si="0"/>
        <v>1</v>
      </c>
      <c r="D9">
        <f>IF(neu!S9=1,1,0)</f>
        <v>1</v>
      </c>
    </row>
    <row r="10" spans="1:4" x14ac:dyDescent="0.3">
      <c r="A10">
        <f>IF(neu!R10&lt;4,1,0)</f>
        <v>0</v>
      </c>
      <c r="B10">
        <f>IF(neu!U10&gt;1,1,0)</f>
        <v>1</v>
      </c>
      <c r="C10">
        <f t="shared" si="0"/>
        <v>1</v>
      </c>
      <c r="D10">
        <f>IF(neu!S10=1,1,0)</f>
        <v>0</v>
      </c>
    </row>
    <row r="11" spans="1:4" x14ac:dyDescent="0.3">
      <c r="A11">
        <f>IF(neu!R11&lt;4,1,0)</f>
        <v>0</v>
      </c>
      <c r="B11">
        <f>IF(neu!U11&gt;1,1,0)</f>
        <v>1</v>
      </c>
      <c r="C11">
        <f t="shared" si="0"/>
        <v>1</v>
      </c>
      <c r="D11">
        <f>IF(neu!S11=1,1,0)</f>
        <v>0</v>
      </c>
    </row>
    <row r="12" spans="1:4" x14ac:dyDescent="0.3">
      <c r="A12">
        <f>IF(neu!R12&lt;4,1,0)</f>
        <v>0</v>
      </c>
      <c r="B12">
        <f>IF(neu!U12&gt;1,1,0)</f>
        <v>0</v>
      </c>
      <c r="C12">
        <f t="shared" si="0"/>
        <v>0</v>
      </c>
      <c r="D12">
        <f>IF(neu!S12=1,1,0)</f>
        <v>0</v>
      </c>
    </row>
    <row r="13" spans="1:4" x14ac:dyDescent="0.3">
      <c r="A13">
        <f>IF(neu!R13&lt;4,1,0)</f>
        <v>0</v>
      </c>
      <c r="B13">
        <f>IF(neu!U13&gt;1,1,0)</f>
        <v>1</v>
      </c>
      <c r="C13">
        <f t="shared" si="0"/>
        <v>1</v>
      </c>
      <c r="D13">
        <f>IF(neu!S13=1,1,0)</f>
        <v>1</v>
      </c>
    </row>
    <row r="14" spans="1:4" x14ac:dyDescent="0.3">
      <c r="A14">
        <f>IF(neu!R14&lt;4,1,0)</f>
        <v>0</v>
      </c>
      <c r="B14">
        <f>IF(neu!U14&gt;1,1,0)</f>
        <v>0</v>
      </c>
      <c r="C14">
        <f t="shared" si="0"/>
        <v>0</v>
      </c>
      <c r="D14">
        <f>IF(neu!S14=1,1,0)</f>
        <v>0</v>
      </c>
    </row>
    <row r="15" spans="1:4" x14ac:dyDescent="0.3">
      <c r="A15">
        <f>IF(neu!R15&lt;4,1,0)</f>
        <v>0</v>
      </c>
      <c r="B15">
        <f>IF(neu!U15&gt;1,1,0)</f>
        <v>1</v>
      </c>
      <c r="C15">
        <f t="shared" si="0"/>
        <v>1</v>
      </c>
      <c r="D15">
        <f>IF(neu!S15=1,1,0)</f>
        <v>0</v>
      </c>
    </row>
    <row r="16" spans="1:4" x14ac:dyDescent="0.3">
      <c r="A16">
        <f>IF(neu!R16&lt;4,1,0)</f>
        <v>0</v>
      </c>
      <c r="B16">
        <f>IF(neu!U16&gt;1,1,0)</f>
        <v>0</v>
      </c>
      <c r="C16">
        <f t="shared" si="0"/>
        <v>0</v>
      </c>
      <c r="D16">
        <f>IF(neu!S16=1,1,0)</f>
        <v>0</v>
      </c>
    </row>
    <row r="17" spans="1:4" x14ac:dyDescent="0.3">
      <c r="A17">
        <f>IF(neu!R17&lt;4,1,0)</f>
        <v>0</v>
      </c>
      <c r="B17">
        <f>IF(neu!U17&gt;1,1,0)</f>
        <v>0</v>
      </c>
      <c r="C17">
        <f t="shared" si="0"/>
        <v>0</v>
      </c>
      <c r="D17">
        <f>IF(neu!S17=1,1,0)</f>
        <v>0</v>
      </c>
    </row>
    <row r="18" spans="1:4" x14ac:dyDescent="0.3">
      <c r="A18">
        <f>IF(neu!R18&lt;4,1,0)</f>
        <v>0</v>
      </c>
      <c r="B18">
        <f>IF(neu!U18&gt;1,1,0)</f>
        <v>0</v>
      </c>
      <c r="C18">
        <f t="shared" si="0"/>
        <v>0</v>
      </c>
      <c r="D18">
        <f>IF(neu!S18=1,1,0)</f>
        <v>0</v>
      </c>
    </row>
    <row r="19" spans="1:4" x14ac:dyDescent="0.3">
      <c r="A19">
        <f>IF(neu!R19&lt;4,1,0)</f>
        <v>0</v>
      </c>
      <c r="B19">
        <f>IF(neu!U19&gt;1,1,0)</f>
        <v>0</v>
      </c>
      <c r="C19">
        <f t="shared" si="0"/>
        <v>0</v>
      </c>
      <c r="D19">
        <f>IF(neu!S19=1,1,0)</f>
        <v>0</v>
      </c>
    </row>
    <row r="20" spans="1:4" x14ac:dyDescent="0.3">
      <c r="A20">
        <f>IF(neu!R20&lt;4,1,0)</f>
        <v>0</v>
      </c>
      <c r="B20">
        <f>IF(neu!U20&gt;1,1,0)</f>
        <v>1</v>
      </c>
      <c r="C20">
        <f t="shared" si="0"/>
        <v>1</v>
      </c>
      <c r="D20">
        <f>IF(neu!S20=1,1,0)</f>
        <v>0</v>
      </c>
    </row>
    <row r="21" spans="1:4" x14ac:dyDescent="0.3">
      <c r="A21">
        <f>IF(neu!R21&lt;4,1,0)</f>
        <v>0</v>
      </c>
      <c r="B21">
        <f>IF(neu!U21&gt;1,1,0)</f>
        <v>1</v>
      </c>
      <c r="C21">
        <f t="shared" si="0"/>
        <v>1</v>
      </c>
      <c r="D21">
        <f>IF(neu!S21=1,1,0)</f>
        <v>0</v>
      </c>
    </row>
    <row r="22" spans="1:4" x14ac:dyDescent="0.3">
      <c r="A22">
        <f>IF(neu!R22&lt;4,1,0)</f>
        <v>0</v>
      </c>
      <c r="B22">
        <f>IF(neu!U22&gt;1,1,0)</f>
        <v>1</v>
      </c>
      <c r="C22">
        <f t="shared" si="0"/>
        <v>1</v>
      </c>
      <c r="D22">
        <f>IF(neu!S22=1,1,0)</f>
        <v>1</v>
      </c>
    </row>
    <row r="23" spans="1:4" x14ac:dyDescent="0.3">
      <c r="A23">
        <f>IF(neu!R23&lt;4,1,0)</f>
        <v>0</v>
      </c>
      <c r="B23">
        <f>IF(neu!U23&gt;1,1,0)</f>
        <v>1</v>
      </c>
      <c r="C23">
        <f t="shared" si="0"/>
        <v>1</v>
      </c>
      <c r="D23">
        <f>IF(neu!S23=1,1,0)</f>
        <v>1</v>
      </c>
    </row>
    <row r="24" spans="1:4" x14ac:dyDescent="0.3">
      <c r="A24">
        <f>IF(neu!R24&lt;4,1,0)</f>
        <v>0</v>
      </c>
      <c r="B24">
        <f>IF(neu!U24&gt;1,1,0)</f>
        <v>1</v>
      </c>
      <c r="C24">
        <f t="shared" si="0"/>
        <v>1</v>
      </c>
      <c r="D24">
        <f>IF(neu!S24=1,1,0)</f>
        <v>0</v>
      </c>
    </row>
    <row r="25" spans="1:4" x14ac:dyDescent="0.3">
      <c r="A25">
        <f>IF(neu!R25&lt;4,1,0)</f>
        <v>0</v>
      </c>
      <c r="B25">
        <f>IF(neu!U25&gt;1,1,0)</f>
        <v>0</v>
      </c>
      <c r="C25">
        <f t="shared" si="0"/>
        <v>0</v>
      </c>
      <c r="D25">
        <f>IF(neu!S25=1,1,0)</f>
        <v>0</v>
      </c>
    </row>
    <row r="26" spans="1:4" x14ac:dyDescent="0.3">
      <c r="A26">
        <f>IF(neu!R26&lt;4,1,0)</f>
        <v>0</v>
      </c>
      <c r="B26">
        <f>IF(neu!U26&gt;1,1,0)</f>
        <v>1</v>
      </c>
      <c r="C26">
        <f t="shared" si="0"/>
        <v>1</v>
      </c>
      <c r="D26">
        <f>IF(neu!S26=1,1,0)</f>
        <v>0</v>
      </c>
    </row>
    <row r="27" spans="1:4" x14ac:dyDescent="0.3">
      <c r="A27">
        <f>IF(neu!R27&lt;4,1,0)</f>
        <v>0</v>
      </c>
      <c r="B27">
        <f>IF(neu!U27&gt;1,1,0)</f>
        <v>1</v>
      </c>
      <c r="C27">
        <f t="shared" si="0"/>
        <v>1</v>
      </c>
      <c r="D27">
        <f>IF(neu!S27=1,1,0)</f>
        <v>1</v>
      </c>
    </row>
    <row r="28" spans="1:4" x14ac:dyDescent="0.3">
      <c r="A28">
        <f>IF(neu!R28&lt;4,1,0)</f>
        <v>0</v>
      </c>
      <c r="B28">
        <f>IF(neu!U28&gt;1,1,0)</f>
        <v>1</v>
      </c>
      <c r="C28">
        <f t="shared" si="0"/>
        <v>1</v>
      </c>
      <c r="D28">
        <f>IF(neu!S28=1,1,0)</f>
        <v>0</v>
      </c>
    </row>
    <row r="29" spans="1:4" x14ac:dyDescent="0.3">
      <c r="A29">
        <f>IF(neu!R29&lt;4,1,0)</f>
        <v>0</v>
      </c>
      <c r="B29">
        <f>IF(neu!U29&gt;1,1,0)</f>
        <v>1</v>
      </c>
      <c r="C29">
        <f t="shared" si="0"/>
        <v>1</v>
      </c>
      <c r="D29">
        <f>IF(neu!S29=1,1,0)</f>
        <v>1</v>
      </c>
    </row>
    <row r="30" spans="1:4" x14ac:dyDescent="0.3">
      <c r="A30">
        <f>IF(neu!R30&lt;4,1,0)</f>
        <v>0</v>
      </c>
      <c r="B30">
        <f>IF(neu!U30&gt;1,1,0)</f>
        <v>1</v>
      </c>
      <c r="C30">
        <f t="shared" si="0"/>
        <v>1</v>
      </c>
      <c r="D30">
        <f>IF(neu!S30=1,1,0)</f>
        <v>1</v>
      </c>
    </row>
    <row r="31" spans="1:4" x14ac:dyDescent="0.3">
      <c r="A31">
        <f>IF(neu!R31&lt;4,1,0)</f>
        <v>0</v>
      </c>
      <c r="B31">
        <f>IF(neu!U31&gt;1,1,0)</f>
        <v>1</v>
      </c>
      <c r="C31">
        <f t="shared" si="0"/>
        <v>1</v>
      </c>
      <c r="D31">
        <f>IF(neu!S31=1,1,0)</f>
        <v>1</v>
      </c>
    </row>
    <row r="32" spans="1:4" x14ac:dyDescent="0.3">
      <c r="A32">
        <f>IF(neu!R32&lt;4,1,0)</f>
        <v>1</v>
      </c>
      <c r="B32">
        <f>IF(neu!U32&gt;1,1,0)</f>
        <v>0</v>
      </c>
      <c r="C32">
        <f t="shared" si="0"/>
        <v>1</v>
      </c>
      <c r="D32">
        <f>IF(neu!S32=1,1,0)</f>
        <v>0</v>
      </c>
    </row>
    <row r="33" spans="1:4" x14ac:dyDescent="0.3">
      <c r="A33">
        <f>IF(neu!R33&lt;4,1,0)</f>
        <v>0</v>
      </c>
      <c r="B33">
        <f>IF(neu!U33&gt;1,1,0)</f>
        <v>1</v>
      </c>
      <c r="C33">
        <f t="shared" si="0"/>
        <v>1</v>
      </c>
      <c r="D33">
        <f>IF(neu!S33=1,1,0)</f>
        <v>0</v>
      </c>
    </row>
    <row r="34" spans="1:4" x14ac:dyDescent="0.3">
      <c r="A34">
        <f>IF(neu!R34&lt;4,1,0)</f>
        <v>0</v>
      </c>
      <c r="B34">
        <f>IF(neu!U34&gt;1,1,0)</f>
        <v>1</v>
      </c>
      <c r="C34">
        <f t="shared" si="0"/>
        <v>1</v>
      </c>
      <c r="D34">
        <f>IF(neu!S34=1,1,0)</f>
        <v>1</v>
      </c>
    </row>
    <row r="35" spans="1:4" x14ac:dyDescent="0.3">
      <c r="A35">
        <f>IF(neu!R35&lt;4,1,0)</f>
        <v>0</v>
      </c>
      <c r="B35">
        <f>IF(neu!U35&gt;1,1,0)</f>
        <v>0</v>
      </c>
      <c r="C35">
        <f t="shared" si="0"/>
        <v>0</v>
      </c>
      <c r="D35">
        <f>IF(neu!S35=1,1,0)</f>
        <v>0</v>
      </c>
    </row>
    <row r="36" spans="1:4" x14ac:dyDescent="0.3">
      <c r="A36">
        <f>IF(neu!R36&lt;4,1,0)</f>
        <v>0</v>
      </c>
      <c r="B36">
        <f>IF(neu!U36&gt;1,1,0)</f>
        <v>1</v>
      </c>
      <c r="C36">
        <f t="shared" si="0"/>
        <v>1</v>
      </c>
      <c r="D36">
        <f>IF(neu!S36=1,1,0)</f>
        <v>1</v>
      </c>
    </row>
    <row r="37" spans="1:4" x14ac:dyDescent="0.3">
      <c r="A37">
        <f>IF(neu!R37&lt;4,1,0)</f>
        <v>0</v>
      </c>
      <c r="B37">
        <f>IF(neu!U37&gt;1,1,0)</f>
        <v>0</v>
      </c>
      <c r="C37">
        <f t="shared" si="0"/>
        <v>0</v>
      </c>
      <c r="D37">
        <f>IF(neu!S37=1,1,0)</f>
        <v>0</v>
      </c>
    </row>
    <row r="38" spans="1:4" x14ac:dyDescent="0.3">
      <c r="A38">
        <f>IF(neu!R38&lt;4,1,0)</f>
        <v>0</v>
      </c>
      <c r="B38">
        <f>IF(neu!U38&gt;1,1,0)</f>
        <v>1</v>
      </c>
      <c r="C38">
        <f t="shared" si="0"/>
        <v>1</v>
      </c>
      <c r="D38">
        <f>IF(neu!S38=1,1,0)</f>
        <v>0</v>
      </c>
    </row>
    <row r="39" spans="1:4" x14ac:dyDescent="0.3">
      <c r="A39">
        <f>IF(neu!R39&lt;4,1,0)</f>
        <v>0</v>
      </c>
      <c r="B39">
        <f>IF(neu!U39&gt;1,1,0)</f>
        <v>1</v>
      </c>
      <c r="C39">
        <f t="shared" si="0"/>
        <v>1</v>
      </c>
      <c r="D39">
        <f>IF(neu!S39=1,1,0)</f>
        <v>1</v>
      </c>
    </row>
    <row r="40" spans="1:4" x14ac:dyDescent="0.3">
      <c r="A40">
        <f>IF(neu!R40&lt;4,1,0)</f>
        <v>0</v>
      </c>
      <c r="B40">
        <f>IF(neu!U40&gt;1,1,0)</f>
        <v>1</v>
      </c>
      <c r="C40">
        <f t="shared" si="0"/>
        <v>1</v>
      </c>
      <c r="D40">
        <f>IF(neu!S40=1,1,0)</f>
        <v>1</v>
      </c>
    </row>
    <row r="41" spans="1:4" x14ac:dyDescent="0.3">
      <c r="A41">
        <f>IF(neu!R41&lt;4,1,0)</f>
        <v>0</v>
      </c>
      <c r="B41">
        <f>IF(neu!U41&gt;1,1,0)</f>
        <v>1</v>
      </c>
      <c r="C41">
        <f t="shared" si="0"/>
        <v>1</v>
      </c>
      <c r="D41">
        <f>IF(neu!S41=1,1,0)</f>
        <v>1</v>
      </c>
    </row>
    <row r="42" spans="1:4" x14ac:dyDescent="0.3">
      <c r="A42">
        <f>IF(neu!R42&lt;4,1,0)</f>
        <v>0</v>
      </c>
      <c r="B42">
        <f>IF(neu!U42&gt;1,1,0)</f>
        <v>1</v>
      </c>
      <c r="C42">
        <f t="shared" si="0"/>
        <v>1</v>
      </c>
      <c r="D42">
        <f>IF(neu!S42=1,1,0)</f>
        <v>1</v>
      </c>
    </row>
    <row r="43" spans="1:4" x14ac:dyDescent="0.3">
      <c r="A43">
        <f>IF(neu!R43&lt;4,1,0)</f>
        <v>0</v>
      </c>
      <c r="B43">
        <f>IF(neu!U43&gt;1,1,0)</f>
        <v>1</v>
      </c>
      <c r="C43">
        <f t="shared" si="0"/>
        <v>1</v>
      </c>
      <c r="D43">
        <f>IF(neu!S43=1,1,0)</f>
        <v>1</v>
      </c>
    </row>
    <row r="44" spans="1:4" x14ac:dyDescent="0.3">
      <c r="A44">
        <f>IF(neu!R44&lt;4,1,0)</f>
        <v>0</v>
      </c>
      <c r="B44">
        <f>IF(neu!U44&gt;1,1,0)</f>
        <v>1</v>
      </c>
      <c r="C44">
        <f t="shared" si="0"/>
        <v>1</v>
      </c>
      <c r="D44">
        <f>IF(neu!S44=1,1,0)</f>
        <v>1</v>
      </c>
    </row>
    <row r="45" spans="1:4" x14ac:dyDescent="0.3">
      <c r="A45">
        <f>IF(neu!R45&lt;4,1,0)</f>
        <v>0</v>
      </c>
      <c r="B45">
        <f>IF(neu!U45&gt;1,1,0)</f>
        <v>0</v>
      </c>
      <c r="C45">
        <f t="shared" si="0"/>
        <v>0</v>
      </c>
      <c r="D45">
        <f>IF(neu!S45=1,1,0)</f>
        <v>0</v>
      </c>
    </row>
    <row r="46" spans="1:4" x14ac:dyDescent="0.3">
      <c r="A46">
        <f>IF(neu!R46&lt;4,1,0)</f>
        <v>0</v>
      </c>
      <c r="B46">
        <f>IF(neu!U46&gt;1,1,0)</f>
        <v>1</v>
      </c>
      <c r="C46">
        <f t="shared" si="0"/>
        <v>1</v>
      </c>
      <c r="D46">
        <f>IF(neu!S46=1,1,0)</f>
        <v>0</v>
      </c>
    </row>
    <row r="47" spans="1:4" x14ac:dyDescent="0.3">
      <c r="A47">
        <f>IF(neu!R47&lt;4,1,0)</f>
        <v>0</v>
      </c>
      <c r="B47">
        <f>IF(neu!U47&gt;1,1,0)</f>
        <v>1</v>
      </c>
      <c r="C47">
        <f t="shared" si="0"/>
        <v>1</v>
      </c>
      <c r="D47">
        <f>IF(neu!S47=1,1,0)</f>
        <v>1</v>
      </c>
    </row>
    <row r="48" spans="1:4" x14ac:dyDescent="0.3">
      <c r="A48">
        <f>IF(neu!R48&lt;4,1,0)</f>
        <v>0</v>
      </c>
      <c r="B48">
        <f>IF(neu!U48&gt;1,1,0)</f>
        <v>1</v>
      </c>
      <c r="C48">
        <f t="shared" si="0"/>
        <v>1</v>
      </c>
      <c r="D48">
        <f>IF(neu!S48=1,1,0)</f>
        <v>1</v>
      </c>
    </row>
    <row r="49" spans="1:4" x14ac:dyDescent="0.3">
      <c r="A49">
        <f>IF(neu!R49&lt;4,1,0)</f>
        <v>0</v>
      </c>
      <c r="B49">
        <f>IF(neu!U49&gt;1,1,0)</f>
        <v>1</v>
      </c>
      <c r="C49">
        <f t="shared" si="0"/>
        <v>1</v>
      </c>
      <c r="D49">
        <f>IF(neu!S49=1,1,0)</f>
        <v>1</v>
      </c>
    </row>
    <row r="50" spans="1:4" x14ac:dyDescent="0.3">
      <c r="A50">
        <f>IF(neu!R50&lt;4,1,0)</f>
        <v>0</v>
      </c>
      <c r="B50">
        <f>IF(neu!U50&gt;1,1,0)</f>
        <v>1</v>
      </c>
      <c r="C50">
        <f t="shared" si="0"/>
        <v>1</v>
      </c>
      <c r="D50">
        <f>IF(neu!S50=1,1,0)</f>
        <v>1</v>
      </c>
    </row>
    <row r="51" spans="1:4" x14ac:dyDescent="0.3">
      <c r="A51">
        <f>IF(neu!R51&lt;4,1,0)</f>
        <v>0</v>
      </c>
      <c r="B51">
        <f>IF(neu!U51&gt;1,1,0)</f>
        <v>1</v>
      </c>
      <c r="C51">
        <f t="shared" si="0"/>
        <v>1</v>
      </c>
      <c r="D51">
        <f>IF(neu!S51=1,1,0)</f>
        <v>1</v>
      </c>
    </row>
    <row r="52" spans="1:4" x14ac:dyDescent="0.3">
      <c r="A52">
        <f>IF(neu!R52&lt;4,1,0)</f>
        <v>0</v>
      </c>
      <c r="B52">
        <f>IF(neu!U52&gt;1,1,0)</f>
        <v>1</v>
      </c>
      <c r="C52">
        <f t="shared" si="0"/>
        <v>1</v>
      </c>
      <c r="D52">
        <f>IF(neu!S52=1,1,0)</f>
        <v>0</v>
      </c>
    </row>
    <row r="53" spans="1:4" x14ac:dyDescent="0.3">
      <c r="A53">
        <f>IF(neu!R53&lt;4,1,0)</f>
        <v>0</v>
      </c>
      <c r="B53">
        <f>IF(neu!U53&gt;1,1,0)</f>
        <v>1</v>
      </c>
      <c r="C53">
        <f t="shared" si="0"/>
        <v>1</v>
      </c>
      <c r="D53">
        <f>IF(neu!S53=1,1,0)</f>
        <v>0</v>
      </c>
    </row>
    <row r="54" spans="1:4" x14ac:dyDescent="0.3">
      <c r="A54">
        <f>IF(neu!R54&lt;4,1,0)</f>
        <v>0</v>
      </c>
      <c r="B54">
        <f>IF(neu!U54&gt;1,1,0)</f>
        <v>1</v>
      </c>
      <c r="C54">
        <f t="shared" si="0"/>
        <v>1</v>
      </c>
      <c r="D54">
        <f>IF(neu!S54=1,1,0)</f>
        <v>0</v>
      </c>
    </row>
    <row r="55" spans="1:4" x14ac:dyDescent="0.3">
      <c r="A55">
        <f>IF(neu!R55&lt;4,1,0)</f>
        <v>0</v>
      </c>
      <c r="B55">
        <f>IF(neu!U55&gt;1,1,0)</f>
        <v>1</v>
      </c>
      <c r="C55">
        <f t="shared" si="0"/>
        <v>1</v>
      </c>
      <c r="D55">
        <f>IF(neu!S55=1,1,0)</f>
        <v>0</v>
      </c>
    </row>
    <row r="56" spans="1:4" x14ac:dyDescent="0.3">
      <c r="A56">
        <f>IF(neu!R56&lt;4,1,0)</f>
        <v>0</v>
      </c>
      <c r="B56">
        <f>IF(neu!U56&gt;1,1,0)</f>
        <v>0</v>
      </c>
      <c r="C56">
        <f t="shared" si="0"/>
        <v>0</v>
      </c>
      <c r="D56">
        <f>IF(neu!S56=1,1,0)</f>
        <v>0</v>
      </c>
    </row>
    <row r="57" spans="1:4" x14ac:dyDescent="0.3">
      <c r="A57">
        <f>IF(neu!R57&lt;4,1,0)</f>
        <v>0</v>
      </c>
      <c r="B57">
        <f>IF(neu!U57&gt;1,1,0)</f>
        <v>1</v>
      </c>
      <c r="C57">
        <f t="shared" si="0"/>
        <v>1</v>
      </c>
      <c r="D57">
        <f>IF(neu!S57=1,1,0)</f>
        <v>0</v>
      </c>
    </row>
    <row r="58" spans="1:4" x14ac:dyDescent="0.3">
      <c r="A58">
        <f>IF(neu!R58&lt;4,1,0)</f>
        <v>0</v>
      </c>
      <c r="B58">
        <f>IF(neu!U58&gt;1,1,0)</f>
        <v>1</v>
      </c>
      <c r="C58">
        <f t="shared" si="0"/>
        <v>1</v>
      </c>
      <c r="D58">
        <f>IF(neu!S58=1,1,0)</f>
        <v>0</v>
      </c>
    </row>
    <row r="59" spans="1:4" x14ac:dyDescent="0.3">
      <c r="A59">
        <f>IF(neu!R59&lt;4,1,0)</f>
        <v>0</v>
      </c>
      <c r="B59">
        <f>IF(neu!U59&gt;1,1,0)</f>
        <v>0</v>
      </c>
      <c r="C59">
        <f t="shared" si="0"/>
        <v>0</v>
      </c>
      <c r="D59">
        <f>IF(neu!S59=1,1,0)</f>
        <v>0</v>
      </c>
    </row>
    <row r="60" spans="1:4" x14ac:dyDescent="0.3">
      <c r="A60">
        <f>IF(neu!R60&lt;4,1,0)</f>
        <v>0</v>
      </c>
      <c r="B60">
        <f>IF(neu!U60&gt;1,1,0)</f>
        <v>0</v>
      </c>
      <c r="C60">
        <f t="shared" si="0"/>
        <v>0</v>
      </c>
      <c r="D60">
        <f>IF(neu!S60=1,1,0)</f>
        <v>0</v>
      </c>
    </row>
    <row r="61" spans="1:4" x14ac:dyDescent="0.3">
      <c r="A61">
        <f>IF(neu!R61&lt;4,1,0)</f>
        <v>0</v>
      </c>
      <c r="B61">
        <f>IF(neu!U61&gt;1,1,0)</f>
        <v>1</v>
      </c>
      <c r="C61">
        <f t="shared" si="0"/>
        <v>1</v>
      </c>
      <c r="D61">
        <f>IF(neu!S61=1,1,0)</f>
        <v>1</v>
      </c>
    </row>
    <row r="62" spans="1:4" x14ac:dyDescent="0.3">
      <c r="A62">
        <f>IF(neu!R62&lt;4,1,0)</f>
        <v>0</v>
      </c>
      <c r="B62">
        <f>IF(neu!U62&gt;1,1,0)</f>
        <v>1</v>
      </c>
      <c r="C62">
        <f t="shared" si="0"/>
        <v>1</v>
      </c>
      <c r="D62">
        <f>IF(neu!S62=1,1,0)</f>
        <v>0</v>
      </c>
    </row>
    <row r="63" spans="1:4" x14ac:dyDescent="0.3">
      <c r="A63">
        <f>IF(neu!R63&lt;4,1,0)</f>
        <v>0</v>
      </c>
      <c r="B63">
        <f>IF(neu!U63&gt;1,1,0)</f>
        <v>1</v>
      </c>
      <c r="C63">
        <f t="shared" si="0"/>
        <v>1</v>
      </c>
      <c r="D63">
        <f>IF(neu!S63=1,1,0)</f>
        <v>0</v>
      </c>
    </row>
    <row r="64" spans="1:4" x14ac:dyDescent="0.3">
      <c r="A64">
        <f>IF(neu!R64&lt;4,1,0)</f>
        <v>0</v>
      </c>
      <c r="B64">
        <f>IF(neu!U64&gt;1,1,0)</f>
        <v>0</v>
      </c>
      <c r="C64">
        <f t="shared" si="0"/>
        <v>0</v>
      </c>
      <c r="D64">
        <f>IF(neu!S64=1,1,0)</f>
        <v>1</v>
      </c>
    </row>
    <row r="65" spans="1:4" x14ac:dyDescent="0.3">
      <c r="A65">
        <f>IF(neu!R65&lt;4,1,0)</f>
        <v>0</v>
      </c>
      <c r="B65">
        <f>IF(neu!U65&gt;1,1,0)</f>
        <v>0</v>
      </c>
      <c r="C65">
        <f t="shared" si="0"/>
        <v>0</v>
      </c>
      <c r="D65">
        <f>IF(neu!S65=1,1,0)</f>
        <v>0</v>
      </c>
    </row>
    <row r="66" spans="1:4" x14ac:dyDescent="0.3">
      <c r="A66">
        <f>IF(neu!R66&lt;4,1,0)</f>
        <v>0</v>
      </c>
      <c r="B66">
        <f>IF(neu!U66&gt;1,1,0)</f>
        <v>1</v>
      </c>
      <c r="C66">
        <f t="shared" si="0"/>
        <v>1</v>
      </c>
      <c r="D66">
        <f>IF(neu!S66=1,1,0)</f>
        <v>1</v>
      </c>
    </row>
    <row r="67" spans="1:4" x14ac:dyDescent="0.3">
      <c r="A67">
        <f>IF(neu!R67&lt;4,1,0)</f>
        <v>0</v>
      </c>
      <c r="B67">
        <f>IF(neu!U67&gt;1,1,0)</f>
        <v>1</v>
      </c>
      <c r="C67">
        <f t="shared" ref="C67:C130" si="1">A67+B67</f>
        <v>1</v>
      </c>
      <c r="D67">
        <f>IF(neu!S67=1,1,0)</f>
        <v>1</v>
      </c>
    </row>
    <row r="68" spans="1:4" x14ac:dyDescent="0.3">
      <c r="A68">
        <f>IF(neu!R68&lt;4,1,0)</f>
        <v>0</v>
      </c>
      <c r="B68">
        <f>IF(neu!U68&gt;1,1,0)</f>
        <v>0</v>
      </c>
      <c r="C68">
        <f t="shared" si="1"/>
        <v>0</v>
      </c>
      <c r="D68">
        <f>IF(neu!S68=1,1,0)</f>
        <v>0</v>
      </c>
    </row>
    <row r="69" spans="1:4" x14ac:dyDescent="0.3">
      <c r="A69">
        <f>IF(neu!R69&lt;4,1,0)</f>
        <v>0</v>
      </c>
      <c r="B69">
        <f>IF(neu!U69&gt;1,1,0)</f>
        <v>1</v>
      </c>
      <c r="C69">
        <f t="shared" si="1"/>
        <v>1</v>
      </c>
      <c r="D69">
        <f>IF(neu!S69=1,1,0)</f>
        <v>1</v>
      </c>
    </row>
    <row r="70" spans="1:4" x14ac:dyDescent="0.3">
      <c r="A70">
        <f>IF(neu!R70&lt;4,1,0)</f>
        <v>0</v>
      </c>
      <c r="B70">
        <f>IF(neu!U70&gt;1,1,0)</f>
        <v>1</v>
      </c>
      <c r="C70">
        <f t="shared" si="1"/>
        <v>1</v>
      </c>
      <c r="D70">
        <f>IF(neu!S70=1,1,0)</f>
        <v>1</v>
      </c>
    </row>
    <row r="71" spans="1:4" x14ac:dyDescent="0.3">
      <c r="A71">
        <f>IF(neu!R71&lt;4,1,0)</f>
        <v>0</v>
      </c>
      <c r="B71">
        <f>IF(neu!U71&gt;1,1,0)</f>
        <v>1</v>
      </c>
      <c r="C71">
        <f t="shared" si="1"/>
        <v>1</v>
      </c>
      <c r="D71">
        <f>IF(neu!S71=1,1,0)</f>
        <v>1</v>
      </c>
    </row>
    <row r="72" spans="1:4" x14ac:dyDescent="0.3">
      <c r="A72">
        <f>IF(neu!R72&lt;4,1,0)</f>
        <v>0</v>
      </c>
      <c r="B72">
        <f>IF(neu!U72&gt;1,1,0)</f>
        <v>1</v>
      </c>
      <c r="C72">
        <f t="shared" si="1"/>
        <v>1</v>
      </c>
      <c r="D72">
        <f>IF(neu!S72=1,1,0)</f>
        <v>1</v>
      </c>
    </row>
    <row r="73" spans="1:4" x14ac:dyDescent="0.3">
      <c r="A73">
        <f>IF(neu!R73&lt;4,1,0)</f>
        <v>0</v>
      </c>
      <c r="B73">
        <f>IF(neu!U73&gt;1,1,0)</f>
        <v>1</v>
      </c>
      <c r="C73">
        <f t="shared" si="1"/>
        <v>1</v>
      </c>
      <c r="D73">
        <f>IF(neu!S73=1,1,0)</f>
        <v>1</v>
      </c>
    </row>
    <row r="74" spans="1:4" x14ac:dyDescent="0.3">
      <c r="A74">
        <f>IF(neu!R74&lt;4,1,0)</f>
        <v>0</v>
      </c>
      <c r="B74">
        <f>IF(neu!U74&gt;1,1,0)</f>
        <v>1</v>
      </c>
      <c r="C74">
        <f t="shared" si="1"/>
        <v>1</v>
      </c>
      <c r="D74">
        <f>IF(neu!S74=1,1,0)</f>
        <v>1</v>
      </c>
    </row>
    <row r="75" spans="1:4" x14ac:dyDescent="0.3">
      <c r="A75">
        <f>IF(neu!R75&lt;4,1,0)</f>
        <v>0</v>
      </c>
      <c r="B75">
        <f>IF(neu!U75&gt;1,1,0)</f>
        <v>1</v>
      </c>
      <c r="C75">
        <f t="shared" si="1"/>
        <v>1</v>
      </c>
      <c r="D75">
        <f>IF(neu!S75=1,1,0)</f>
        <v>0</v>
      </c>
    </row>
    <row r="76" spans="1:4" x14ac:dyDescent="0.3">
      <c r="A76">
        <f>IF(neu!R76&lt;4,1,0)</f>
        <v>0</v>
      </c>
      <c r="B76">
        <f>IF(neu!U76&gt;1,1,0)</f>
        <v>0</v>
      </c>
      <c r="C76">
        <f t="shared" si="1"/>
        <v>0</v>
      </c>
      <c r="D76">
        <f>IF(neu!S76=1,1,0)</f>
        <v>0</v>
      </c>
    </row>
    <row r="77" spans="1:4" x14ac:dyDescent="0.3">
      <c r="A77">
        <f>IF(neu!R77&lt;4,1,0)</f>
        <v>0</v>
      </c>
      <c r="B77">
        <f>IF(neu!U77&gt;1,1,0)</f>
        <v>0</v>
      </c>
      <c r="C77">
        <f t="shared" si="1"/>
        <v>0</v>
      </c>
      <c r="D77">
        <f>IF(neu!S77=1,1,0)</f>
        <v>1</v>
      </c>
    </row>
    <row r="78" spans="1:4" x14ac:dyDescent="0.3">
      <c r="A78">
        <f>IF(neu!R78&lt;4,1,0)</f>
        <v>0</v>
      </c>
      <c r="B78">
        <f>IF(neu!U78&gt;1,1,0)</f>
        <v>1</v>
      </c>
      <c r="C78">
        <f t="shared" si="1"/>
        <v>1</v>
      </c>
      <c r="D78">
        <f>IF(neu!S78=1,1,0)</f>
        <v>1</v>
      </c>
    </row>
    <row r="79" spans="1:4" x14ac:dyDescent="0.3">
      <c r="A79">
        <f>IF(neu!R79&lt;4,1,0)</f>
        <v>0</v>
      </c>
      <c r="B79">
        <f>IF(neu!U79&gt;1,1,0)</f>
        <v>1</v>
      </c>
      <c r="C79">
        <f t="shared" si="1"/>
        <v>1</v>
      </c>
      <c r="D79">
        <f>IF(neu!S79=1,1,0)</f>
        <v>1</v>
      </c>
    </row>
    <row r="80" spans="1:4" x14ac:dyDescent="0.3">
      <c r="A80">
        <f>IF(neu!R80&lt;4,1,0)</f>
        <v>0</v>
      </c>
      <c r="B80">
        <f>IF(neu!U80&gt;1,1,0)</f>
        <v>1</v>
      </c>
      <c r="C80">
        <f t="shared" si="1"/>
        <v>1</v>
      </c>
      <c r="D80">
        <f>IF(neu!S80=1,1,0)</f>
        <v>1</v>
      </c>
    </row>
    <row r="81" spans="1:4" x14ac:dyDescent="0.3">
      <c r="A81">
        <f>IF(neu!R81&lt;4,1,0)</f>
        <v>0</v>
      </c>
      <c r="B81">
        <f>IF(neu!U81&gt;1,1,0)</f>
        <v>1</v>
      </c>
      <c r="C81">
        <f t="shared" si="1"/>
        <v>1</v>
      </c>
      <c r="D81">
        <f>IF(neu!S81=1,1,0)</f>
        <v>0</v>
      </c>
    </row>
    <row r="82" spans="1:4" x14ac:dyDescent="0.3">
      <c r="A82">
        <f>IF(neu!R82&lt;4,1,0)</f>
        <v>0</v>
      </c>
      <c r="B82">
        <f>IF(neu!U82&gt;1,1,0)</f>
        <v>0</v>
      </c>
      <c r="C82">
        <f t="shared" si="1"/>
        <v>0</v>
      </c>
      <c r="D82">
        <f>IF(neu!S82=1,1,0)</f>
        <v>0</v>
      </c>
    </row>
    <row r="83" spans="1:4" x14ac:dyDescent="0.3">
      <c r="A83">
        <f>IF(neu!R83&lt;4,1,0)</f>
        <v>0</v>
      </c>
      <c r="B83">
        <f>IF(neu!U83&gt;1,1,0)</f>
        <v>1</v>
      </c>
      <c r="C83">
        <f t="shared" si="1"/>
        <v>1</v>
      </c>
      <c r="D83">
        <f>IF(neu!S83=1,1,0)</f>
        <v>1</v>
      </c>
    </row>
    <row r="84" spans="1:4" x14ac:dyDescent="0.3">
      <c r="A84">
        <f>IF(neu!R84&lt;4,1,0)</f>
        <v>0</v>
      </c>
      <c r="B84">
        <f>IF(neu!U84&gt;1,1,0)</f>
        <v>1</v>
      </c>
      <c r="C84">
        <f t="shared" si="1"/>
        <v>1</v>
      </c>
      <c r="D84">
        <f>IF(neu!S84=1,1,0)</f>
        <v>0</v>
      </c>
    </row>
    <row r="85" spans="1:4" x14ac:dyDescent="0.3">
      <c r="A85">
        <f>IF(neu!R85&lt;4,1,0)</f>
        <v>0</v>
      </c>
      <c r="B85">
        <f>IF(neu!U85&gt;1,1,0)</f>
        <v>1</v>
      </c>
      <c r="C85">
        <f t="shared" si="1"/>
        <v>1</v>
      </c>
      <c r="D85">
        <f>IF(neu!S85=1,1,0)</f>
        <v>1</v>
      </c>
    </row>
    <row r="86" spans="1:4" x14ac:dyDescent="0.3">
      <c r="A86">
        <f>IF(neu!R86&lt;4,1,0)</f>
        <v>0</v>
      </c>
      <c r="B86">
        <f>IF(neu!U86&gt;1,1,0)</f>
        <v>1</v>
      </c>
      <c r="C86">
        <f t="shared" si="1"/>
        <v>1</v>
      </c>
      <c r="D86">
        <f>IF(neu!S86=1,1,0)</f>
        <v>0</v>
      </c>
    </row>
    <row r="87" spans="1:4" x14ac:dyDescent="0.3">
      <c r="A87">
        <f>IF(neu!R87&lt;4,1,0)</f>
        <v>0</v>
      </c>
      <c r="B87">
        <f>IF(neu!U87&gt;1,1,0)</f>
        <v>1</v>
      </c>
      <c r="C87">
        <f t="shared" si="1"/>
        <v>1</v>
      </c>
      <c r="D87">
        <f>IF(neu!S87=1,1,0)</f>
        <v>1</v>
      </c>
    </row>
    <row r="88" spans="1:4" x14ac:dyDescent="0.3">
      <c r="A88">
        <f>IF(neu!R88&lt;4,1,0)</f>
        <v>0</v>
      </c>
      <c r="B88">
        <f>IF(neu!U88&gt;1,1,0)</f>
        <v>1</v>
      </c>
      <c r="C88">
        <f t="shared" si="1"/>
        <v>1</v>
      </c>
      <c r="D88">
        <f>IF(neu!S88=1,1,0)</f>
        <v>0</v>
      </c>
    </row>
    <row r="89" spans="1:4" x14ac:dyDescent="0.3">
      <c r="A89">
        <f>IF(neu!R89&lt;4,1,0)</f>
        <v>0</v>
      </c>
      <c r="B89">
        <f>IF(neu!U89&gt;1,1,0)</f>
        <v>1</v>
      </c>
      <c r="C89">
        <f t="shared" si="1"/>
        <v>1</v>
      </c>
      <c r="D89">
        <f>IF(neu!S89=1,1,0)</f>
        <v>1</v>
      </c>
    </row>
    <row r="90" spans="1:4" x14ac:dyDescent="0.3">
      <c r="A90">
        <f>IF(neu!R90&lt;4,1,0)</f>
        <v>0</v>
      </c>
      <c r="B90">
        <f>IF(neu!U90&gt;1,1,0)</f>
        <v>1</v>
      </c>
      <c r="C90">
        <f t="shared" si="1"/>
        <v>1</v>
      </c>
      <c r="D90">
        <f>IF(neu!S90=1,1,0)</f>
        <v>1</v>
      </c>
    </row>
    <row r="91" spans="1:4" x14ac:dyDescent="0.3">
      <c r="A91">
        <f>IF(neu!R91&lt;4,1,0)</f>
        <v>0</v>
      </c>
      <c r="B91">
        <f>IF(neu!U91&gt;1,1,0)</f>
        <v>0</v>
      </c>
      <c r="C91">
        <f t="shared" si="1"/>
        <v>0</v>
      </c>
      <c r="D91">
        <f>IF(neu!S91=1,1,0)</f>
        <v>0</v>
      </c>
    </row>
    <row r="92" spans="1:4" x14ac:dyDescent="0.3">
      <c r="A92">
        <f>IF(neu!R92&lt;4,1,0)</f>
        <v>0</v>
      </c>
      <c r="B92">
        <f>IF(neu!U92&gt;1,1,0)</f>
        <v>1</v>
      </c>
      <c r="C92">
        <f t="shared" si="1"/>
        <v>1</v>
      </c>
      <c r="D92">
        <f>IF(neu!S92=1,1,0)</f>
        <v>1</v>
      </c>
    </row>
    <row r="93" spans="1:4" x14ac:dyDescent="0.3">
      <c r="A93">
        <f>IF(neu!R93&lt;4,1,0)</f>
        <v>0</v>
      </c>
      <c r="B93">
        <f>IF(neu!U93&gt;1,1,0)</f>
        <v>1</v>
      </c>
      <c r="C93">
        <f t="shared" si="1"/>
        <v>1</v>
      </c>
      <c r="D93">
        <f>IF(neu!S93=1,1,0)</f>
        <v>1</v>
      </c>
    </row>
    <row r="94" spans="1:4" x14ac:dyDescent="0.3">
      <c r="A94">
        <f>IF(neu!R94&lt;4,1,0)</f>
        <v>0</v>
      </c>
      <c r="B94">
        <f>IF(neu!U94&gt;1,1,0)</f>
        <v>1</v>
      </c>
      <c r="C94">
        <f t="shared" si="1"/>
        <v>1</v>
      </c>
      <c r="D94">
        <f>IF(neu!S94=1,1,0)</f>
        <v>1</v>
      </c>
    </row>
    <row r="95" spans="1:4" x14ac:dyDescent="0.3">
      <c r="A95">
        <f>IF(neu!R95&lt;4,1,0)</f>
        <v>0</v>
      </c>
      <c r="B95">
        <f>IF(neu!U95&gt;1,1,0)</f>
        <v>1</v>
      </c>
      <c r="C95">
        <f t="shared" si="1"/>
        <v>1</v>
      </c>
      <c r="D95">
        <f>IF(neu!S95=1,1,0)</f>
        <v>1</v>
      </c>
    </row>
    <row r="96" spans="1:4" x14ac:dyDescent="0.3">
      <c r="A96">
        <f>IF(neu!R96&lt;4,1,0)</f>
        <v>0</v>
      </c>
      <c r="B96">
        <f>IF(neu!U96&gt;1,1,0)</f>
        <v>1</v>
      </c>
      <c r="C96">
        <f t="shared" si="1"/>
        <v>1</v>
      </c>
      <c r="D96">
        <f>IF(neu!S96=1,1,0)</f>
        <v>1</v>
      </c>
    </row>
    <row r="97" spans="1:4" x14ac:dyDescent="0.3">
      <c r="A97">
        <f>IF(neu!R97&lt;4,1,0)</f>
        <v>0</v>
      </c>
      <c r="B97">
        <f>IF(neu!U97&gt;1,1,0)</f>
        <v>1</v>
      </c>
      <c r="C97">
        <f t="shared" si="1"/>
        <v>1</v>
      </c>
      <c r="D97">
        <f>IF(neu!S97=1,1,0)</f>
        <v>1</v>
      </c>
    </row>
    <row r="98" spans="1:4" x14ac:dyDescent="0.3">
      <c r="A98">
        <f>IF(neu!R98&lt;4,1,0)</f>
        <v>0</v>
      </c>
      <c r="B98">
        <f>IF(neu!U98&gt;1,1,0)</f>
        <v>0</v>
      </c>
      <c r="C98">
        <f t="shared" si="1"/>
        <v>0</v>
      </c>
      <c r="D98">
        <f>IF(neu!S98=1,1,0)</f>
        <v>0</v>
      </c>
    </row>
    <row r="99" spans="1:4" x14ac:dyDescent="0.3">
      <c r="A99">
        <f>IF(neu!R99&lt;4,1,0)</f>
        <v>0</v>
      </c>
      <c r="B99">
        <f>IF(neu!U99&gt;1,1,0)</f>
        <v>1</v>
      </c>
      <c r="C99">
        <f t="shared" si="1"/>
        <v>1</v>
      </c>
      <c r="D99">
        <f>IF(neu!S99=1,1,0)</f>
        <v>1</v>
      </c>
    </row>
    <row r="100" spans="1:4" x14ac:dyDescent="0.3">
      <c r="A100">
        <f>IF(neu!R100&lt;4,1,0)</f>
        <v>0</v>
      </c>
      <c r="B100">
        <f>IF(neu!U100&gt;1,1,0)</f>
        <v>1</v>
      </c>
      <c r="C100">
        <f t="shared" si="1"/>
        <v>1</v>
      </c>
      <c r="D100">
        <f>IF(neu!S100=1,1,0)</f>
        <v>0</v>
      </c>
    </row>
    <row r="101" spans="1:4" x14ac:dyDescent="0.3">
      <c r="A101">
        <f>IF(neu!R101&lt;4,1,0)</f>
        <v>0</v>
      </c>
      <c r="B101">
        <f>IF(neu!U101&gt;1,1,0)</f>
        <v>1</v>
      </c>
      <c r="C101">
        <f t="shared" si="1"/>
        <v>1</v>
      </c>
      <c r="D101">
        <f>IF(neu!S101=1,1,0)</f>
        <v>0</v>
      </c>
    </row>
    <row r="102" spans="1:4" x14ac:dyDescent="0.3">
      <c r="A102">
        <f>IF(neu!R102&lt;4,1,0)</f>
        <v>0</v>
      </c>
      <c r="B102">
        <f>IF(neu!U102&gt;1,1,0)</f>
        <v>1</v>
      </c>
      <c r="C102">
        <f t="shared" si="1"/>
        <v>1</v>
      </c>
      <c r="D102">
        <f>IF(neu!S102=1,1,0)</f>
        <v>1</v>
      </c>
    </row>
    <row r="103" spans="1:4" x14ac:dyDescent="0.3">
      <c r="A103">
        <f>IF(neu!R103&lt;4,1,0)</f>
        <v>0</v>
      </c>
      <c r="B103">
        <f>IF(neu!U103&gt;1,1,0)</f>
        <v>1</v>
      </c>
      <c r="C103">
        <f t="shared" si="1"/>
        <v>1</v>
      </c>
      <c r="D103">
        <f>IF(neu!S103=1,1,0)</f>
        <v>1</v>
      </c>
    </row>
    <row r="104" spans="1:4" x14ac:dyDescent="0.3">
      <c r="A104">
        <f>IF(neu!R104&lt;4,1,0)</f>
        <v>0</v>
      </c>
      <c r="B104">
        <f>IF(neu!U104&gt;1,1,0)</f>
        <v>1</v>
      </c>
      <c r="C104">
        <f t="shared" si="1"/>
        <v>1</v>
      </c>
      <c r="D104">
        <f>IF(neu!S104=1,1,0)</f>
        <v>0</v>
      </c>
    </row>
    <row r="105" spans="1:4" x14ac:dyDescent="0.3">
      <c r="A105">
        <f>IF(neu!R105&lt;4,1,0)</f>
        <v>0</v>
      </c>
      <c r="B105">
        <f>IF(neu!U105&gt;1,1,0)</f>
        <v>1</v>
      </c>
      <c r="C105">
        <f t="shared" si="1"/>
        <v>1</v>
      </c>
      <c r="D105">
        <f>IF(neu!S105=1,1,0)</f>
        <v>1</v>
      </c>
    </row>
    <row r="106" spans="1:4" x14ac:dyDescent="0.3">
      <c r="A106">
        <f>IF(neu!R106&lt;4,1,0)</f>
        <v>0</v>
      </c>
      <c r="B106">
        <f>IF(neu!U106&gt;1,1,0)</f>
        <v>1</v>
      </c>
      <c r="C106">
        <f t="shared" si="1"/>
        <v>1</v>
      </c>
      <c r="D106">
        <f>IF(neu!S106=1,1,0)</f>
        <v>1</v>
      </c>
    </row>
    <row r="107" spans="1:4" x14ac:dyDescent="0.3">
      <c r="A107">
        <f>IF(neu!R107&lt;4,1,0)</f>
        <v>0</v>
      </c>
      <c r="B107">
        <f>IF(neu!U107&gt;1,1,0)</f>
        <v>1</v>
      </c>
      <c r="C107">
        <f t="shared" si="1"/>
        <v>1</v>
      </c>
      <c r="D107">
        <f>IF(neu!S107=1,1,0)</f>
        <v>0</v>
      </c>
    </row>
    <row r="108" spans="1:4" x14ac:dyDescent="0.3">
      <c r="A108">
        <f>IF(neu!R108&lt;4,1,0)</f>
        <v>0</v>
      </c>
      <c r="B108">
        <f>IF(neu!U108&gt;1,1,0)</f>
        <v>1</v>
      </c>
      <c r="C108">
        <f t="shared" si="1"/>
        <v>1</v>
      </c>
      <c r="D108">
        <f>IF(neu!S108=1,1,0)</f>
        <v>1</v>
      </c>
    </row>
    <row r="109" spans="1:4" x14ac:dyDescent="0.3">
      <c r="A109">
        <f>IF(neu!R109&lt;4,1,0)</f>
        <v>0</v>
      </c>
      <c r="B109">
        <f>IF(neu!U109&gt;1,1,0)</f>
        <v>1</v>
      </c>
      <c r="C109">
        <f t="shared" si="1"/>
        <v>1</v>
      </c>
      <c r="D109">
        <f>IF(neu!S109=1,1,0)</f>
        <v>1</v>
      </c>
    </row>
    <row r="110" spans="1:4" x14ac:dyDescent="0.3">
      <c r="A110">
        <f>IF(neu!R110&lt;4,1,0)</f>
        <v>0</v>
      </c>
      <c r="B110">
        <f>IF(neu!U110&gt;1,1,0)</f>
        <v>1</v>
      </c>
      <c r="C110">
        <f t="shared" si="1"/>
        <v>1</v>
      </c>
      <c r="D110">
        <f>IF(neu!S110=1,1,0)</f>
        <v>1</v>
      </c>
    </row>
    <row r="111" spans="1:4" x14ac:dyDescent="0.3">
      <c r="A111">
        <f>IF(neu!R111&lt;4,1,0)</f>
        <v>0</v>
      </c>
      <c r="B111">
        <f>IF(neu!U111&gt;1,1,0)</f>
        <v>1</v>
      </c>
      <c r="C111">
        <f t="shared" si="1"/>
        <v>1</v>
      </c>
      <c r="D111">
        <f>IF(neu!S111=1,1,0)</f>
        <v>0</v>
      </c>
    </row>
    <row r="112" spans="1:4" x14ac:dyDescent="0.3">
      <c r="A112">
        <f>IF(neu!R112&lt;4,1,0)</f>
        <v>0</v>
      </c>
      <c r="B112">
        <f>IF(neu!U112&gt;1,1,0)</f>
        <v>1</v>
      </c>
      <c r="C112">
        <f t="shared" si="1"/>
        <v>1</v>
      </c>
      <c r="D112">
        <f>IF(neu!S112=1,1,0)</f>
        <v>1</v>
      </c>
    </row>
    <row r="113" spans="1:4" x14ac:dyDescent="0.3">
      <c r="A113">
        <f>IF(neu!R113&lt;4,1,0)</f>
        <v>0</v>
      </c>
      <c r="B113">
        <f>IF(neu!U113&gt;1,1,0)</f>
        <v>1</v>
      </c>
      <c r="C113">
        <f t="shared" si="1"/>
        <v>1</v>
      </c>
      <c r="D113">
        <f>IF(neu!S113=1,1,0)</f>
        <v>1</v>
      </c>
    </row>
    <row r="114" spans="1:4" x14ac:dyDescent="0.3">
      <c r="A114">
        <f>IF(neu!R114&lt;4,1,0)</f>
        <v>0</v>
      </c>
      <c r="B114">
        <f>IF(neu!U114&gt;1,1,0)</f>
        <v>1</v>
      </c>
      <c r="C114">
        <f t="shared" si="1"/>
        <v>1</v>
      </c>
      <c r="D114">
        <f>IF(neu!S114=1,1,0)</f>
        <v>1</v>
      </c>
    </row>
    <row r="115" spans="1:4" x14ac:dyDescent="0.3">
      <c r="A115">
        <f>IF(neu!R115&lt;4,1,0)</f>
        <v>0</v>
      </c>
      <c r="B115">
        <f>IF(neu!U115&gt;1,1,0)</f>
        <v>1</v>
      </c>
      <c r="C115">
        <f t="shared" si="1"/>
        <v>1</v>
      </c>
      <c r="D115">
        <f>IF(neu!S115=1,1,0)</f>
        <v>0</v>
      </c>
    </row>
    <row r="116" spans="1:4" x14ac:dyDescent="0.3">
      <c r="A116">
        <f>IF(neu!R116&lt;4,1,0)</f>
        <v>0</v>
      </c>
      <c r="B116">
        <f>IF(neu!U116&gt;1,1,0)</f>
        <v>1</v>
      </c>
      <c r="C116">
        <f t="shared" si="1"/>
        <v>1</v>
      </c>
      <c r="D116">
        <f>IF(neu!S116=1,1,0)</f>
        <v>1</v>
      </c>
    </row>
    <row r="117" spans="1:4" x14ac:dyDescent="0.3">
      <c r="A117">
        <f>IF(neu!R117&lt;4,1,0)</f>
        <v>0</v>
      </c>
      <c r="B117">
        <f>IF(neu!U117&gt;1,1,0)</f>
        <v>1</v>
      </c>
      <c r="C117">
        <f t="shared" si="1"/>
        <v>1</v>
      </c>
      <c r="D117">
        <f>IF(neu!S117=1,1,0)</f>
        <v>1</v>
      </c>
    </row>
    <row r="118" spans="1:4" x14ac:dyDescent="0.3">
      <c r="A118">
        <f>IF(neu!R118&lt;4,1,0)</f>
        <v>0</v>
      </c>
      <c r="B118">
        <f>IF(neu!U118&gt;1,1,0)</f>
        <v>1</v>
      </c>
      <c r="C118">
        <f t="shared" si="1"/>
        <v>1</v>
      </c>
      <c r="D118">
        <f>IF(neu!S118=1,1,0)</f>
        <v>1</v>
      </c>
    </row>
    <row r="119" spans="1:4" x14ac:dyDescent="0.3">
      <c r="A119">
        <f>IF(neu!R119&lt;4,1,0)</f>
        <v>0</v>
      </c>
      <c r="B119">
        <f>IF(neu!U119&gt;1,1,0)</f>
        <v>1</v>
      </c>
      <c r="C119">
        <f t="shared" si="1"/>
        <v>1</v>
      </c>
      <c r="D119">
        <f>IF(neu!S119=1,1,0)</f>
        <v>1</v>
      </c>
    </row>
    <row r="120" spans="1:4" x14ac:dyDescent="0.3">
      <c r="A120">
        <f>IF(neu!R120&lt;4,1,0)</f>
        <v>0</v>
      </c>
      <c r="B120">
        <f>IF(neu!U120&gt;1,1,0)</f>
        <v>1</v>
      </c>
      <c r="C120">
        <f t="shared" si="1"/>
        <v>1</v>
      </c>
      <c r="D120">
        <f>IF(neu!S120=1,1,0)</f>
        <v>1</v>
      </c>
    </row>
    <row r="121" spans="1:4" x14ac:dyDescent="0.3">
      <c r="A121">
        <f>IF(neu!R121&lt;4,1,0)</f>
        <v>0</v>
      </c>
      <c r="B121">
        <f>IF(neu!U121&gt;1,1,0)</f>
        <v>1</v>
      </c>
      <c r="C121">
        <f t="shared" si="1"/>
        <v>1</v>
      </c>
      <c r="D121">
        <f>IF(neu!S121=1,1,0)</f>
        <v>1</v>
      </c>
    </row>
    <row r="122" spans="1:4" x14ac:dyDescent="0.3">
      <c r="A122">
        <f>IF(neu!R122&lt;4,1,0)</f>
        <v>0</v>
      </c>
      <c r="B122">
        <f>IF(neu!U122&gt;1,1,0)</f>
        <v>1</v>
      </c>
      <c r="C122">
        <f t="shared" si="1"/>
        <v>1</v>
      </c>
      <c r="D122">
        <f>IF(neu!S122=1,1,0)</f>
        <v>1</v>
      </c>
    </row>
    <row r="123" spans="1:4" x14ac:dyDescent="0.3">
      <c r="A123">
        <f>IF(neu!R123&lt;4,1,0)</f>
        <v>0</v>
      </c>
      <c r="B123">
        <f>IF(neu!U123&gt;1,1,0)</f>
        <v>0</v>
      </c>
      <c r="C123">
        <f t="shared" si="1"/>
        <v>0</v>
      </c>
      <c r="D123">
        <f>IF(neu!S123=1,1,0)</f>
        <v>0</v>
      </c>
    </row>
    <row r="124" spans="1:4" x14ac:dyDescent="0.3">
      <c r="A124">
        <f>IF(neu!R124&lt;4,1,0)</f>
        <v>0</v>
      </c>
      <c r="B124">
        <f>IF(neu!U124&gt;1,1,0)</f>
        <v>1</v>
      </c>
      <c r="C124">
        <f t="shared" si="1"/>
        <v>1</v>
      </c>
      <c r="D124">
        <f>IF(neu!S124=1,1,0)</f>
        <v>1</v>
      </c>
    </row>
    <row r="125" spans="1:4" x14ac:dyDescent="0.3">
      <c r="A125">
        <f>IF(neu!R125&lt;4,1,0)</f>
        <v>0</v>
      </c>
      <c r="B125">
        <f>IF(neu!U125&gt;1,1,0)</f>
        <v>1</v>
      </c>
      <c r="C125">
        <f t="shared" si="1"/>
        <v>1</v>
      </c>
      <c r="D125">
        <f>IF(neu!S125=1,1,0)</f>
        <v>1</v>
      </c>
    </row>
    <row r="126" spans="1:4" x14ac:dyDescent="0.3">
      <c r="A126">
        <f>IF(neu!R126&lt;4,1,0)</f>
        <v>0</v>
      </c>
      <c r="B126">
        <f>IF(neu!U126&gt;1,1,0)</f>
        <v>1</v>
      </c>
      <c r="C126">
        <f t="shared" si="1"/>
        <v>1</v>
      </c>
      <c r="D126">
        <f>IF(neu!S126=1,1,0)</f>
        <v>1</v>
      </c>
    </row>
    <row r="127" spans="1:4" x14ac:dyDescent="0.3">
      <c r="A127">
        <f>IF(neu!R127&lt;4,1,0)</f>
        <v>0</v>
      </c>
      <c r="B127">
        <f>IF(neu!U127&gt;1,1,0)</f>
        <v>1</v>
      </c>
      <c r="C127">
        <f t="shared" si="1"/>
        <v>1</v>
      </c>
      <c r="D127">
        <f>IF(neu!S127=1,1,0)</f>
        <v>1</v>
      </c>
    </row>
    <row r="128" spans="1:4" x14ac:dyDescent="0.3">
      <c r="A128" s="16">
        <f>IF(neu!R128&lt;4,1,0)</f>
        <v>1</v>
      </c>
      <c r="B128" s="16">
        <f>IF(neu!U128&gt;1,1,0)</f>
        <v>1</v>
      </c>
      <c r="C128" s="16">
        <f t="shared" si="1"/>
        <v>2</v>
      </c>
      <c r="D128">
        <f>IF(neu!S128=1,1,0)</f>
        <v>1</v>
      </c>
    </row>
    <row r="129" spans="1:4" x14ac:dyDescent="0.3">
      <c r="A129">
        <f>IF(neu!R129&lt;4,1,0)</f>
        <v>0</v>
      </c>
      <c r="B129">
        <f>IF(neu!U129&gt;1,1,0)</f>
        <v>1</v>
      </c>
      <c r="C129">
        <f t="shared" si="1"/>
        <v>1</v>
      </c>
      <c r="D129">
        <f>IF(neu!S129=1,1,0)</f>
        <v>0</v>
      </c>
    </row>
    <row r="130" spans="1:4" x14ac:dyDescent="0.3">
      <c r="A130">
        <f>IF(neu!R130&lt;4,1,0)</f>
        <v>0</v>
      </c>
      <c r="B130">
        <f>IF(neu!U130&gt;1,1,0)</f>
        <v>1</v>
      </c>
      <c r="C130">
        <f t="shared" si="1"/>
        <v>1</v>
      </c>
      <c r="D130">
        <f>IF(neu!S130=1,1,0)</f>
        <v>1</v>
      </c>
    </row>
    <row r="131" spans="1:4" x14ac:dyDescent="0.3">
      <c r="A131">
        <f>IF(neu!R131&lt;4,1,0)</f>
        <v>0</v>
      </c>
      <c r="B131">
        <f>IF(neu!U131&gt;1,1,0)</f>
        <v>1</v>
      </c>
      <c r="C131">
        <f t="shared" ref="C131:C194" si="2">A131+B131</f>
        <v>1</v>
      </c>
      <c r="D131">
        <f>IF(neu!S131=1,1,0)</f>
        <v>1</v>
      </c>
    </row>
    <row r="132" spans="1:4" x14ac:dyDescent="0.3">
      <c r="A132">
        <f>IF(neu!R132&lt;4,1,0)</f>
        <v>0</v>
      </c>
      <c r="B132">
        <f>IF(neu!U132&gt;1,1,0)</f>
        <v>1</v>
      </c>
      <c r="C132">
        <f t="shared" si="2"/>
        <v>1</v>
      </c>
      <c r="D132">
        <f>IF(neu!S132=1,1,0)</f>
        <v>1</v>
      </c>
    </row>
    <row r="133" spans="1:4" x14ac:dyDescent="0.3">
      <c r="A133">
        <f>IF(neu!R133&lt;4,1,0)</f>
        <v>0</v>
      </c>
      <c r="B133">
        <f>IF(neu!U133&gt;1,1,0)</f>
        <v>1</v>
      </c>
      <c r="C133">
        <f t="shared" si="2"/>
        <v>1</v>
      </c>
      <c r="D133">
        <f>IF(neu!S133=1,1,0)</f>
        <v>1</v>
      </c>
    </row>
    <row r="134" spans="1:4" x14ac:dyDescent="0.3">
      <c r="A134">
        <f>IF(neu!R134&lt;4,1,0)</f>
        <v>0</v>
      </c>
      <c r="B134">
        <f>IF(neu!U134&gt;1,1,0)</f>
        <v>1</v>
      </c>
      <c r="C134">
        <f t="shared" si="2"/>
        <v>1</v>
      </c>
      <c r="D134">
        <f>IF(neu!S134=1,1,0)</f>
        <v>0</v>
      </c>
    </row>
    <row r="135" spans="1:4" x14ac:dyDescent="0.3">
      <c r="A135">
        <f>IF(neu!R135&lt;4,1,0)</f>
        <v>0</v>
      </c>
      <c r="B135">
        <f>IF(neu!U135&gt;1,1,0)</f>
        <v>1</v>
      </c>
      <c r="C135">
        <f t="shared" si="2"/>
        <v>1</v>
      </c>
      <c r="D135">
        <f>IF(neu!S135=1,1,0)</f>
        <v>0</v>
      </c>
    </row>
    <row r="136" spans="1:4" x14ac:dyDescent="0.3">
      <c r="A136">
        <f>IF(neu!R136&lt;4,1,0)</f>
        <v>0</v>
      </c>
      <c r="B136">
        <f>IF(neu!U136&gt;1,1,0)</f>
        <v>1</v>
      </c>
      <c r="C136">
        <f t="shared" si="2"/>
        <v>1</v>
      </c>
      <c r="D136">
        <f>IF(neu!S136=1,1,0)</f>
        <v>1</v>
      </c>
    </row>
    <row r="137" spans="1:4" x14ac:dyDescent="0.3">
      <c r="A137">
        <f>IF(neu!R137&lt;4,1,0)</f>
        <v>0</v>
      </c>
      <c r="B137">
        <f>IF(neu!U137&gt;1,1,0)</f>
        <v>1</v>
      </c>
      <c r="C137">
        <f t="shared" si="2"/>
        <v>1</v>
      </c>
      <c r="D137">
        <f>IF(neu!S137=1,1,0)</f>
        <v>1</v>
      </c>
    </row>
    <row r="138" spans="1:4" x14ac:dyDescent="0.3">
      <c r="A138">
        <f>IF(neu!R138&lt;4,1,0)</f>
        <v>0</v>
      </c>
      <c r="B138">
        <f>IF(neu!U138&gt;1,1,0)</f>
        <v>1</v>
      </c>
      <c r="C138">
        <f t="shared" si="2"/>
        <v>1</v>
      </c>
      <c r="D138">
        <f>IF(neu!S138=1,1,0)</f>
        <v>1</v>
      </c>
    </row>
    <row r="139" spans="1:4" x14ac:dyDescent="0.3">
      <c r="A139">
        <f>IF(neu!R139&lt;4,1,0)</f>
        <v>0</v>
      </c>
      <c r="B139">
        <f>IF(neu!U139&gt;1,1,0)</f>
        <v>1</v>
      </c>
      <c r="C139">
        <f t="shared" si="2"/>
        <v>1</v>
      </c>
      <c r="D139">
        <f>IF(neu!S139=1,1,0)</f>
        <v>1</v>
      </c>
    </row>
    <row r="140" spans="1:4" x14ac:dyDescent="0.3">
      <c r="A140">
        <f>IF(neu!R140&lt;4,1,0)</f>
        <v>0</v>
      </c>
      <c r="B140">
        <f>IF(neu!U140&gt;1,1,0)</f>
        <v>1</v>
      </c>
      <c r="C140">
        <f t="shared" si="2"/>
        <v>1</v>
      </c>
      <c r="D140">
        <f>IF(neu!S140=1,1,0)</f>
        <v>1</v>
      </c>
    </row>
    <row r="141" spans="1:4" x14ac:dyDescent="0.3">
      <c r="A141">
        <f>IF(neu!R141&lt;4,1,0)</f>
        <v>0</v>
      </c>
      <c r="B141">
        <f>IF(neu!U141&gt;1,1,0)</f>
        <v>1</v>
      </c>
      <c r="C141">
        <f t="shared" si="2"/>
        <v>1</v>
      </c>
      <c r="D141">
        <f>IF(neu!S141=1,1,0)</f>
        <v>1</v>
      </c>
    </row>
    <row r="142" spans="1:4" x14ac:dyDescent="0.3">
      <c r="A142">
        <f>IF(neu!R142&lt;4,1,0)</f>
        <v>0</v>
      </c>
      <c r="B142">
        <f>IF(neu!U142&gt;1,1,0)</f>
        <v>1</v>
      </c>
      <c r="C142">
        <f t="shared" si="2"/>
        <v>1</v>
      </c>
      <c r="D142">
        <f>IF(neu!S142=1,1,0)</f>
        <v>1</v>
      </c>
    </row>
    <row r="143" spans="1:4" x14ac:dyDescent="0.3">
      <c r="A143">
        <f>IF(neu!R143&lt;4,1,0)</f>
        <v>0</v>
      </c>
      <c r="B143">
        <f>IF(neu!U143&gt;1,1,0)</f>
        <v>1</v>
      </c>
      <c r="C143">
        <f t="shared" si="2"/>
        <v>1</v>
      </c>
      <c r="D143">
        <f>IF(neu!S143=1,1,0)</f>
        <v>0</v>
      </c>
    </row>
    <row r="144" spans="1:4" x14ac:dyDescent="0.3">
      <c r="A144">
        <f>IF(neu!R144&lt;4,1,0)</f>
        <v>0</v>
      </c>
      <c r="B144">
        <f>IF(neu!U144&gt;1,1,0)</f>
        <v>1</v>
      </c>
      <c r="C144">
        <f t="shared" si="2"/>
        <v>1</v>
      </c>
      <c r="D144">
        <f>IF(neu!S144=1,1,0)</f>
        <v>0</v>
      </c>
    </row>
    <row r="145" spans="1:4" x14ac:dyDescent="0.3">
      <c r="A145">
        <f>IF(neu!R145&lt;4,1,0)</f>
        <v>0</v>
      </c>
      <c r="B145">
        <f>IF(neu!U145&gt;1,1,0)</f>
        <v>1</v>
      </c>
      <c r="C145">
        <f t="shared" si="2"/>
        <v>1</v>
      </c>
      <c r="D145">
        <f>IF(neu!S145=1,1,0)</f>
        <v>1</v>
      </c>
    </row>
    <row r="146" spans="1:4" x14ac:dyDescent="0.3">
      <c r="A146">
        <f>IF(neu!R146&lt;4,1,0)</f>
        <v>0</v>
      </c>
      <c r="B146">
        <f>IF(neu!U146&gt;1,1,0)</f>
        <v>1</v>
      </c>
      <c r="C146">
        <f t="shared" si="2"/>
        <v>1</v>
      </c>
      <c r="D146">
        <f>IF(neu!S146=1,1,0)</f>
        <v>1</v>
      </c>
    </row>
    <row r="147" spans="1:4" x14ac:dyDescent="0.3">
      <c r="A147">
        <f>IF(neu!R147&lt;4,1,0)</f>
        <v>0</v>
      </c>
      <c r="B147">
        <f>IF(neu!U147&gt;1,1,0)</f>
        <v>1</v>
      </c>
      <c r="C147">
        <f t="shared" si="2"/>
        <v>1</v>
      </c>
      <c r="D147">
        <f>IF(neu!S147=1,1,0)</f>
        <v>1</v>
      </c>
    </row>
    <row r="148" spans="1:4" x14ac:dyDescent="0.3">
      <c r="A148">
        <f>IF(neu!R148&lt;4,1,0)</f>
        <v>0</v>
      </c>
      <c r="B148">
        <f>IF(neu!U148&gt;1,1,0)</f>
        <v>1</v>
      </c>
      <c r="C148">
        <f t="shared" si="2"/>
        <v>1</v>
      </c>
      <c r="D148">
        <f>IF(neu!S148=1,1,0)</f>
        <v>0</v>
      </c>
    </row>
    <row r="149" spans="1:4" x14ac:dyDescent="0.3">
      <c r="A149">
        <f>IF(neu!R149&lt;4,1,0)</f>
        <v>0</v>
      </c>
      <c r="B149">
        <f>IF(neu!U149&gt;1,1,0)</f>
        <v>1</v>
      </c>
      <c r="C149">
        <f t="shared" si="2"/>
        <v>1</v>
      </c>
      <c r="D149">
        <f>IF(neu!S149=1,1,0)</f>
        <v>1</v>
      </c>
    </row>
    <row r="150" spans="1:4" x14ac:dyDescent="0.3">
      <c r="A150">
        <f>IF(neu!R150&lt;4,1,0)</f>
        <v>0</v>
      </c>
      <c r="B150">
        <f>IF(neu!U150&gt;1,1,0)</f>
        <v>1</v>
      </c>
      <c r="C150">
        <f t="shared" si="2"/>
        <v>1</v>
      </c>
      <c r="D150">
        <f>IF(neu!S150=1,1,0)</f>
        <v>1</v>
      </c>
    </row>
    <row r="151" spans="1:4" x14ac:dyDescent="0.3">
      <c r="A151">
        <f>IF(neu!R151&lt;4,1,0)</f>
        <v>0</v>
      </c>
      <c r="B151">
        <f>IF(neu!U151&gt;1,1,0)</f>
        <v>1</v>
      </c>
      <c r="C151">
        <f t="shared" si="2"/>
        <v>1</v>
      </c>
      <c r="D151">
        <f>IF(neu!S151=1,1,0)</f>
        <v>1</v>
      </c>
    </row>
    <row r="152" spans="1:4" x14ac:dyDescent="0.3">
      <c r="A152">
        <f>IF(neu!R152&lt;4,1,0)</f>
        <v>0</v>
      </c>
      <c r="B152">
        <f>IF(neu!U152&gt;1,1,0)</f>
        <v>1</v>
      </c>
      <c r="C152">
        <f t="shared" si="2"/>
        <v>1</v>
      </c>
      <c r="D152">
        <f>IF(neu!S152=1,1,0)</f>
        <v>0</v>
      </c>
    </row>
    <row r="153" spans="1:4" x14ac:dyDescent="0.3">
      <c r="A153">
        <f>IF(neu!R153&lt;4,1,0)</f>
        <v>0</v>
      </c>
      <c r="B153">
        <f>IF(neu!U153&gt;1,1,0)</f>
        <v>1</v>
      </c>
      <c r="C153">
        <f t="shared" si="2"/>
        <v>1</v>
      </c>
      <c r="D153">
        <f>IF(neu!S153=1,1,0)</f>
        <v>1</v>
      </c>
    </row>
    <row r="154" spans="1:4" x14ac:dyDescent="0.3">
      <c r="A154">
        <f>IF(neu!R154&lt;4,1,0)</f>
        <v>0</v>
      </c>
      <c r="B154">
        <f>IF(neu!U154&gt;1,1,0)</f>
        <v>1</v>
      </c>
      <c r="C154">
        <f t="shared" si="2"/>
        <v>1</v>
      </c>
      <c r="D154">
        <f>IF(neu!S154=1,1,0)</f>
        <v>0</v>
      </c>
    </row>
    <row r="155" spans="1:4" x14ac:dyDescent="0.3">
      <c r="A155">
        <f>IF(neu!R155&lt;4,1,0)</f>
        <v>0</v>
      </c>
      <c r="B155">
        <f>IF(neu!U155&gt;1,1,0)</f>
        <v>1</v>
      </c>
      <c r="C155">
        <f t="shared" si="2"/>
        <v>1</v>
      </c>
      <c r="D155">
        <f>IF(neu!S155=1,1,0)</f>
        <v>1</v>
      </c>
    </row>
    <row r="156" spans="1:4" x14ac:dyDescent="0.3">
      <c r="A156">
        <f>IF(neu!R156&lt;4,1,0)</f>
        <v>0</v>
      </c>
      <c r="B156">
        <f>IF(neu!U156&gt;1,1,0)</f>
        <v>1</v>
      </c>
      <c r="C156">
        <f t="shared" si="2"/>
        <v>1</v>
      </c>
      <c r="D156">
        <f>IF(neu!S156=1,1,0)</f>
        <v>0</v>
      </c>
    </row>
    <row r="157" spans="1:4" x14ac:dyDescent="0.3">
      <c r="A157">
        <f>IF(neu!R157&lt;4,1,0)</f>
        <v>0</v>
      </c>
      <c r="B157">
        <f>IF(neu!U157&gt;1,1,0)</f>
        <v>1</v>
      </c>
      <c r="C157">
        <f t="shared" si="2"/>
        <v>1</v>
      </c>
      <c r="D157">
        <f>IF(neu!S157=1,1,0)</f>
        <v>0</v>
      </c>
    </row>
    <row r="158" spans="1:4" x14ac:dyDescent="0.3">
      <c r="A158">
        <f>IF(neu!R158&lt;4,1,0)</f>
        <v>0</v>
      </c>
      <c r="B158">
        <f>IF(neu!U158&gt;1,1,0)</f>
        <v>1</v>
      </c>
      <c r="C158">
        <f t="shared" si="2"/>
        <v>1</v>
      </c>
      <c r="D158">
        <f>IF(neu!S158=1,1,0)</f>
        <v>1</v>
      </c>
    </row>
    <row r="159" spans="1:4" x14ac:dyDescent="0.3">
      <c r="A159">
        <f>IF(neu!R159&lt;4,1,0)</f>
        <v>0</v>
      </c>
      <c r="B159">
        <f>IF(neu!U159&gt;1,1,0)</f>
        <v>1</v>
      </c>
      <c r="C159">
        <f t="shared" si="2"/>
        <v>1</v>
      </c>
      <c r="D159">
        <f>IF(neu!S159=1,1,0)</f>
        <v>1</v>
      </c>
    </row>
    <row r="160" spans="1:4" x14ac:dyDescent="0.3">
      <c r="A160">
        <f>IF(neu!R160&lt;4,1,0)</f>
        <v>0</v>
      </c>
      <c r="B160">
        <f>IF(neu!U160&gt;1,1,0)</f>
        <v>1</v>
      </c>
      <c r="C160">
        <f t="shared" si="2"/>
        <v>1</v>
      </c>
      <c r="D160">
        <f>IF(neu!S160=1,1,0)</f>
        <v>0</v>
      </c>
    </row>
    <row r="161" spans="1:4" x14ac:dyDescent="0.3">
      <c r="A161">
        <f>IF(neu!R161&lt;4,1,0)</f>
        <v>0</v>
      </c>
      <c r="B161">
        <f>IF(neu!U161&gt;1,1,0)</f>
        <v>1</v>
      </c>
      <c r="C161">
        <f t="shared" si="2"/>
        <v>1</v>
      </c>
      <c r="D161">
        <f>IF(neu!S161=1,1,0)</f>
        <v>1</v>
      </c>
    </row>
    <row r="162" spans="1:4" x14ac:dyDescent="0.3">
      <c r="A162">
        <f>IF(neu!R162&lt;4,1,0)</f>
        <v>0</v>
      </c>
      <c r="B162">
        <f>IF(neu!U162&gt;1,1,0)</f>
        <v>1</v>
      </c>
      <c r="C162">
        <f t="shared" si="2"/>
        <v>1</v>
      </c>
      <c r="D162">
        <f>IF(neu!S162=1,1,0)</f>
        <v>1</v>
      </c>
    </row>
    <row r="163" spans="1:4" x14ac:dyDescent="0.3">
      <c r="A163">
        <f>IF(neu!R163&lt;4,1,0)</f>
        <v>0</v>
      </c>
      <c r="B163">
        <f>IF(neu!U163&gt;1,1,0)</f>
        <v>1</v>
      </c>
      <c r="C163">
        <f t="shared" si="2"/>
        <v>1</v>
      </c>
      <c r="D163">
        <f>IF(neu!S163=1,1,0)</f>
        <v>1</v>
      </c>
    </row>
    <row r="164" spans="1:4" x14ac:dyDescent="0.3">
      <c r="A164">
        <f>IF(neu!R164&lt;4,1,0)</f>
        <v>0</v>
      </c>
      <c r="B164">
        <f>IF(neu!U164&gt;1,1,0)</f>
        <v>1</v>
      </c>
      <c r="C164">
        <f t="shared" si="2"/>
        <v>1</v>
      </c>
      <c r="D164">
        <f>IF(neu!S164=1,1,0)</f>
        <v>1</v>
      </c>
    </row>
    <row r="165" spans="1:4" x14ac:dyDescent="0.3">
      <c r="A165">
        <f>IF(neu!R165&lt;4,1,0)</f>
        <v>0</v>
      </c>
      <c r="B165">
        <f>IF(neu!U165&gt;1,1,0)</f>
        <v>1</v>
      </c>
      <c r="C165">
        <f t="shared" si="2"/>
        <v>1</v>
      </c>
      <c r="D165">
        <f>IF(neu!S165=1,1,0)</f>
        <v>1</v>
      </c>
    </row>
    <row r="166" spans="1:4" x14ac:dyDescent="0.3">
      <c r="A166">
        <f>IF(neu!R166&lt;4,1,0)</f>
        <v>0</v>
      </c>
      <c r="B166">
        <f>IF(neu!U166&gt;1,1,0)</f>
        <v>0</v>
      </c>
      <c r="C166">
        <f t="shared" si="2"/>
        <v>0</v>
      </c>
      <c r="D166">
        <f>IF(neu!S166=1,1,0)</f>
        <v>0</v>
      </c>
    </row>
    <row r="167" spans="1:4" x14ac:dyDescent="0.3">
      <c r="A167">
        <f>IF(neu!R167&lt;4,1,0)</f>
        <v>0</v>
      </c>
      <c r="B167">
        <f>IF(neu!U167&gt;1,1,0)</f>
        <v>1</v>
      </c>
      <c r="C167">
        <f t="shared" si="2"/>
        <v>1</v>
      </c>
      <c r="D167">
        <f>IF(neu!S167=1,1,0)</f>
        <v>1</v>
      </c>
    </row>
    <row r="168" spans="1:4" x14ac:dyDescent="0.3">
      <c r="A168">
        <f>IF(neu!R168&lt;4,1,0)</f>
        <v>0</v>
      </c>
      <c r="B168">
        <f>IF(neu!U168&gt;1,1,0)</f>
        <v>1</v>
      </c>
      <c r="C168">
        <f t="shared" si="2"/>
        <v>1</v>
      </c>
      <c r="D168">
        <f>IF(neu!S168=1,1,0)</f>
        <v>0</v>
      </c>
    </row>
    <row r="169" spans="1:4" x14ac:dyDescent="0.3">
      <c r="A169">
        <f>IF(neu!R169&lt;4,1,0)</f>
        <v>0</v>
      </c>
      <c r="B169">
        <f>IF(neu!U169&gt;1,1,0)</f>
        <v>1</v>
      </c>
      <c r="C169">
        <f t="shared" si="2"/>
        <v>1</v>
      </c>
      <c r="D169">
        <f>IF(neu!S169=1,1,0)</f>
        <v>1</v>
      </c>
    </row>
    <row r="170" spans="1:4" x14ac:dyDescent="0.3">
      <c r="A170">
        <f>IF(neu!R170&lt;4,1,0)</f>
        <v>0</v>
      </c>
      <c r="B170">
        <f>IF(neu!U170&gt;1,1,0)</f>
        <v>1</v>
      </c>
      <c r="C170">
        <f t="shared" si="2"/>
        <v>1</v>
      </c>
      <c r="D170">
        <f>IF(neu!S170=1,1,0)</f>
        <v>1</v>
      </c>
    </row>
    <row r="171" spans="1:4" x14ac:dyDescent="0.3">
      <c r="A171">
        <f>IF(neu!R171&lt;4,1,0)</f>
        <v>0</v>
      </c>
      <c r="B171">
        <f>IF(neu!U171&gt;1,1,0)</f>
        <v>1</v>
      </c>
      <c r="C171">
        <f t="shared" si="2"/>
        <v>1</v>
      </c>
      <c r="D171">
        <f>IF(neu!S171=1,1,0)</f>
        <v>1</v>
      </c>
    </row>
    <row r="172" spans="1:4" x14ac:dyDescent="0.3">
      <c r="A172" s="16">
        <f>IF(neu!R172&lt;4,1,0)</f>
        <v>1</v>
      </c>
      <c r="B172" s="16">
        <f>IF(neu!U172&gt;1,1,0)</f>
        <v>1</v>
      </c>
      <c r="C172" s="16">
        <f t="shared" si="2"/>
        <v>2</v>
      </c>
      <c r="D172" s="16">
        <f>IF(neu!S172=1,1,0)</f>
        <v>1</v>
      </c>
    </row>
    <row r="173" spans="1:4" x14ac:dyDescent="0.3">
      <c r="A173">
        <f>IF(neu!R173&lt;4,1,0)</f>
        <v>0</v>
      </c>
      <c r="B173">
        <f>IF(neu!U173&gt;1,1,0)</f>
        <v>1</v>
      </c>
      <c r="C173">
        <f t="shared" si="2"/>
        <v>1</v>
      </c>
      <c r="D173">
        <f>IF(neu!S173=1,1,0)</f>
        <v>1</v>
      </c>
    </row>
    <row r="174" spans="1:4" x14ac:dyDescent="0.3">
      <c r="A174">
        <f>IF(neu!R174&lt;4,1,0)</f>
        <v>0</v>
      </c>
      <c r="B174">
        <f>IF(neu!U174&gt;1,1,0)</f>
        <v>1</v>
      </c>
      <c r="C174">
        <f t="shared" si="2"/>
        <v>1</v>
      </c>
      <c r="D174">
        <f>IF(neu!S174=1,1,0)</f>
        <v>1</v>
      </c>
    </row>
    <row r="175" spans="1:4" x14ac:dyDescent="0.3">
      <c r="A175">
        <f>IF(neu!R175&lt;4,1,0)</f>
        <v>0</v>
      </c>
      <c r="B175">
        <f>IF(neu!U175&gt;1,1,0)</f>
        <v>1</v>
      </c>
      <c r="C175">
        <f t="shared" si="2"/>
        <v>1</v>
      </c>
      <c r="D175">
        <f>IF(neu!S175=1,1,0)</f>
        <v>1</v>
      </c>
    </row>
    <row r="176" spans="1:4" x14ac:dyDescent="0.3">
      <c r="A176">
        <f>IF(neu!R176&lt;4,1,0)</f>
        <v>0</v>
      </c>
      <c r="B176">
        <f>IF(neu!U176&gt;1,1,0)</f>
        <v>1</v>
      </c>
      <c r="C176">
        <f t="shared" si="2"/>
        <v>1</v>
      </c>
      <c r="D176">
        <f>IF(neu!S176=1,1,0)</f>
        <v>1</v>
      </c>
    </row>
    <row r="177" spans="1:4" x14ac:dyDescent="0.3">
      <c r="A177">
        <f>IF(neu!R177&lt;4,1,0)</f>
        <v>0</v>
      </c>
      <c r="B177">
        <f>IF(neu!U177&gt;1,1,0)</f>
        <v>1</v>
      </c>
      <c r="C177">
        <f t="shared" si="2"/>
        <v>1</v>
      </c>
      <c r="D177">
        <f>IF(neu!S177=1,1,0)</f>
        <v>1</v>
      </c>
    </row>
    <row r="178" spans="1:4" x14ac:dyDescent="0.3">
      <c r="A178">
        <f>IF(neu!R178&lt;4,1,0)</f>
        <v>0</v>
      </c>
      <c r="B178">
        <f>IF(neu!U178&gt;1,1,0)</f>
        <v>1</v>
      </c>
      <c r="C178">
        <f t="shared" si="2"/>
        <v>1</v>
      </c>
      <c r="D178">
        <f>IF(neu!S178=1,1,0)</f>
        <v>1</v>
      </c>
    </row>
    <row r="179" spans="1:4" x14ac:dyDescent="0.3">
      <c r="A179">
        <f>IF(neu!R179&lt;4,1,0)</f>
        <v>0</v>
      </c>
      <c r="B179">
        <f>IF(neu!U179&gt;1,1,0)</f>
        <v>1</v>
      </c>
      <c r="C179">
        <f t="shared" si="2"/>
        <v>1</v>
      </c>
      <c r="D179">
        <f>IF(neu!S179=1,1,0)</f>
        <v>1</v>
      </c>
    </row>
    <row r="180" spans="1:4" x14ac:dyDescent="0.3">
      <c r="A180" s="16">
        <f>IF(neu!R180&lt;4,1,0)</f>
        <v>1</v>
      </c>
      <c r="B180" s="16">
        <f>IF(neu!U180&gt;1,1,0)</f>
        <v>1</v>
      </c>
      <c r="C180" s="16">
        <f t="shared" si="2"/>
        <v>2</v>
      </c>
      <c r="D180" s="10">
        <f>IF(neu!S180=1,1,0)</f>
        <v>0</v>
      </c>
    </row>
    <row r="181" spans="1:4" x14ac:dyDescent="0.3">
      <c r="A181">
        <f>IF(neu!R181&lt;4,1,0)</f>
        <v>0</v>
      </c>
      <c r="B181">
        <f>IF(neu!U181&gt;1,1,0)</f>
        <v>1</v>
      </c>
      <c r="C181">
        <f t="shared" si="2"/>
        <v>1</v>
      </c>
      <c r="D181">
        <f>IF(neu!S181=1,1,0)</f>
        <v>1</v>
      </c>
    </row>
    <row r="182" spans="1:4" x14ac:dyDescent="0.3">
      <c r="A182">
        <f>IF(neu!R182&lt;4,1,0)</f>
        <v>0</v>
      </c>
      <c r="B182">
        <f>IF(neu!U182&gt;1,1,0)</f>
        <v>1</v>
      </c>
      <c r="C182">
        <f t="shared" si="2"/>
        <v>1</v>
      </c>
      <c r="D182">
        <f>IF(neu!S182=1,1,0)</f>
        <v>1</v>
      </c>
    </row>
    <row r="183" spans="1:4" x14ac:dyDescent="0.3">
      <c r="A183">
        <f>IF(neu!R183&lt;4,1,0)</f>
        <v>0</v>
      </c>
      <c r="B183">
        <f>IF(neu!U183&gt;1,1,0)</f>
        <v>1</v>
      </c>
      <c r="C183">
        <f t="shared" si="2"/>
        <v>1</v>
      </c>
      <c r="D183">
        <f>IF(neu!S183=1,1,0)</f>
        <v>1</v>
      </c>
    </row>
    <row r="184" spans="1:4" x14ac:dyDescent="0.3">
      <c r="A184">
        <f>IF(neu!R184&lt;4,1,0)</f>
        <v>0</v>
      </c>
      <c r="B184">
        <f>IF(neu!U184&gt;1,1,0)</f>
        <v>1</v>
      </c>
      <c r="C184">
        <f t="shared" si="2"/>
        <v>1</v>
      </c>
      <c r="D184">
        <f>IF(neu!S184=1,1,0)</f>
        <v>1</v>
      </c>
    </row>
    <row r="185" spans="1:4" x14ac:dyDescent="0.3">
      <c r="A185">
        <f>IF(neu!R185&lt;4,1,0)</f>
        <v>0</v>
      </c>
      <c r="B185">
        <f>IF(neu!U185&gt;1,1,0)</f>
        <v>1</v>
      </c>
      <c r="C185">
        <f t="shared" si="2"/>
        <v>1</v>
      </c>
      <c r="D185">
        <f>IF(neu!S185=1,1,0)</f>
        <v>0</v>
      </c>
    </row>
    <row r="186" spans="1:4" x14ac:dyDescent="0.3">
      <c r="A186">
        <f>IF(neu!R186&lt;4,1,0)</f>
        <v>0</v>
      </c>
      <c r="B186">
        <f>IF(neu!U186&gt;1,1,0)</f>
        <v>1</v>
      </c>
      <c r="C186">
        <f t="shared" si="2"/>
        <v>1</v>
      </c>
      <c r="D186">
        <f>IF(neu!S186=1,1,0)</f>
        <v>1</v>
      </c>
    </row>
    <row r="187" spans="1:4" x14ac:dyDescent="0.3">
      <c r="A187">
        <f>IF(neu!R187&lt;4,1,0)</f>
        <v>0</v>
      </c>
      <c r="B187">
        <f>IF(neu!U187&gt;1,1,0)</f>
        <v>1</v>
      </c>
      <c r="C187">
        <f t="shared" si="2"/>
        <v>1</v>
      </c>
      <c r="D187">
        <f>IF(neu!S187=1,1,0)</f>
        <v>1</v>
      </c>
    </row>
    <row r="188" spans="1:4" x14ac:dyDescent="0.3">
      <c r="A188">
        <f>IF(neu!R188&lt;4,1,0)</f>
        <v>0</v>
      </c>
      <c r="B188">
        <f>IF(neu!U188&gt;1,1,0)</f>
        <v>1</v>
      </c>
      <c r="C188">
        <f t="shared" si="2"/>
        <v>1</v>
      </c>
      <c r="D188">
        <f>IF(neu!S188=1,1,0)</f>
        <v>1</v>
      </c>
    </row>
    <row r="189" spans="1:4" x14ac:dyDescent="0.3">
      <c r="A189">
        <f>IF(neu!R189&lt;4,1,0)</f>
        <v>0</v>
      </c>
      <c r="B189">
        <f>IF(neu!U189&gt;1,1,0)</f>
        <v>1</v>
      </c>
      <c r="C189">
        <f t="shared" si="2"/>
        <v>1</v>
      </c>
      <c r="D189">
        <f>IF(neu!S189=1,1,0)</f>
        <v>1</v>
      </c>
    </row>
    <row r="190" spans="1:4" x14ac:dyDescent="0.3">
      <c r="A190">
        <f>IF(neu!R190&lt;4,1,0)</f>
        <v>0</v>
      </c>
      <c r="B190">
        <f>IF(neu!U190&gt;1,1,0)</f>
        <v>1</v>
      </c>
      <c r="C190">
        <f t="shared" si="2"/>
        <v>1</v>
      </c>
      <c r="D190">
        <f>IF(neu!S190=1,1,0)</f>
        <v>0</v>
      </c>
    </row>
    <row r="191" spans="1:4" x14ac:dyDescent="0.3">
      <c r="A191">
        <f>IF(neu!R191&lt;4,1,0)</f>
        <v>0</v>
      </c>
      <c r="B191">
        <f>IF(neu!U191&gt;1,1,0)</f>
        <v>1</v>
      </c>
      <c r="C191">
        <f t="shared" si="2"/>
        <v>1</v>
      </c>
      <c r="D191">
        <f>IF(neu!S191=1,1,0)</f>
        <v>1</v>
      </c>
    </row>
    <row r="192" spans="1:4" x14ac:dyDescent="0.3">
      <c r="A192">
        <f>IF(neu!R192&lt;4,1,0)</f>
        <v>0</v>
      </c>
      <c r="B192">
        <f>IF(neu!U192&gt;1,1,0)</f>
        <v>1</v>
      </c>
      <c r="C192">
        <f t="shared" si="2"/>
        <v>1</v>
      </c>
      <c r="D192">
        <f>IF(neu!S192=1,1,0)</f>
        <v>1</v>
      </c>
    </row>
    <row r="193" spans="1:4" x14ac:dyDescent="0.3">
      <c r="A193">
        <f>IF(neu!R193&lt;4,1,0)</f>
        <v>0</v>
      </c>
      <c r="B193">
        <f>IF(neu!U193&gt;1,1,0)</f>
        <v>1</v>
      </c>
      <c r="C193">
        <f t="shared" si="2"/>
        <v>1</v>
      </c>
      <c r="D193">
        <f>IF(neu!S193=1,1,0)</f>
        <v>0</v>
      </c>
    </row>
    <row r="194" spans="1:4" x14ac:dyDescent="0.3">
      <c r="A194">
        <f>IF(neu!R194&lt;4,1,0)</f>
        <v>0</v>
      </c>
      <c r="B194">
        <f>IF(neu!U194&gt;1,1,0)</f>
        <v>0</v>
      </c>
      <c r="C194">
        <f t="shared" si="2"/>
        <v>0</v>
      </c>
      <c r="D194">
        <f>IF(neu!S194=1,1,0)</f>
        <v>0</v>
      </c>
    </row>
    <row r="195" spans="1:4" x14ac:dyDescent="0.3">
      <c r="A195">
        <f>IF(neu!R195&lt;4,1,0)</f>
        <v>0</v>
      </c>
      <c r="B195">
        <f>IF(neu!U195&gt;1,1,0)</f>
        <v>0</v>
      </c>
      <c r="C195">
        <f t="shared" ref="C195:C258" si="3">A195+B195</f>
        <v>0</v>
      </c>
      <c r="D195">
        <f>IF(neu!S195=1,1,0)</f>
        <v>0</v>
      </c>
    </row>
    <row r="196" spans="1:4" x14ac:dyDescent="0.3">
      <c r="A196">
        <f>IF(neu!R196&lt;4,1,0)</f>
        <v>0</v>
      </c>
      <c r="B196">
        <f>IF(neu!U196&gt;1,1,0)</f>
        <v>1</v>
      </c>
      <c r="C196">
        <f t="shared" si="3"/>
        <v>1</v>
      </c>
      <c r="D196">
        <f>IF(neu!S196=1,1,0)</f>
        <v>0</v>
      </c>
    </row>
    <row r="197" spans="1:4" x14ac:dyDescent="0.3">
      <c r="A197">
        <f>IF(neu!R197&lt;4,1,0)</f>
        <v>0</v>
      </c>
      <c r="B197">
        <f>IF(neu!U197&gt;1,1,0)</f>
        <v>1</v>
      </c>
      <c r="C197">
        <f t="shared" si="3"/>
        <v>1</v>
      </c>
      <c r="D197">
        <f>IF(neu!S197=1,1,0)</f>
        <v>0</v>
      </c>
    </row>
    <row r="198" spans="1:4" x14ac:dyDescent="0.3">
      <c r="A198">
        <f>IF(neu!R198&lt;4,1,0)</f>
        <v>0</v>
      </c>
      <c r="B198">
        <f>IF(neu!U198&gt;1,1,0)</f>
        <v>1</v>
      </c>
      <c r="C198">
        <f t="shared" si="3"/>
        <v>1</v>
      </c>
      <c r="D198">
        <f>IF(neu!S198=1,1,0)</f>
        <v>1</v>
      </c>
    </row>
    <row r="199" spans="1:4" x14ac:dyDescent="0.3">
      <c r="A199">
        <f>IF(neu!R199&lt;4,1,0)</f>
        <v>0</v>
      </c>
      <c r="B199">
        <f>IF(neu!U199&gt;1,1,0)</f>
        <v>1</v>
      </c>
      <c r="C199">
        <f t="shared" si="3"/>
        <v>1</v>
      </c>
      <c r="D199">
        <f>IF(neu!S199=1,1,0)</f>
        <v>0</v>
      </c>
    </row>
    <row r="200" spans="1:4" x14ac:dyDescent="0.3">
      <c r="A200">
        <f>IF(neu!R200&lt;4,1,0)</f>
        <v>0</v>
      </c>
      <c r="B200">
        <f>IF(neu!U200&gt;1,1,0)</f>
        <v>1</v>
      </c>
      <c r="C200">
        <f t="shared" si="3"/>
        <v>1</v>
      </c>
      <c r="D200">
        <f>IF(neu!S200=1,1,0)</f>
        <v>0</v>
      </c>
    </row>
    <row r="201" spans="1:4" x14ac:dyDescent="0.3">
      <c r="A201">
        <f>IF(neu!R201&lt;4,1,0)</f>
        <v>0</v>
      </c>
      <c r="B201">
        <f>IF(neu!U201&gt;1,1,0)</f>
        <v>1</v>
      </c>
      <c r="C201">
        <f t="shared" si="3"/>
        <v>1</v>
      </c>
      <c r="D201">
        <f>IF(neu!S201=1,1,0)</f>
        <v>1</v>
      </c>
    </row>
    <row r="202" spans="1:4" x14ac:dyDescent="0.3">
      <c r="A202">
        <f>IF(neu!R202&lt;4,1,0)</f>
        <v>0</v>
      </c>
      <c r="B202">
        <f>IF(neu!U202&gt;1,1,0)</f>
        <v>1</v>
      </c>
      <c r="C202">
        <f t="shared" si="3"/>
        <v>1</v>
      </c>
      <c r="D202">
        <f>IF(neu!S202=1,1,0)</f>
        <v>0</v>
      </c>
    </row>
    <row r="203" spans="1:4" x14ac:dyDescent="0.3">
      <c r="A203">
        <f>IF(neu!R203&lt;4,1,0)</f>
        <v>0</v>
      </c>
      <c r="B203">
        <f>IF(neu!U203&gt;1,1,0)</f>
        <v>1</v>
      </c>
      <c r="C203">
        <f t="shared" si="3"/>
        <v>1</v>
      </c>
      <c r="D203">
        <f>IF(neu!S203=1,1,0)</f>
        <v>1</v>
      </c>
    </row>
    <row r="204" spans="1:4" x14ac:dyDescent="0.3">
      <c r="A204">
        <f>IF(neu!R204&lt;4,1,0)</f>
        <v>0</v>
      </c>
      <c r="B204">
        <f>IF(neu!U204&gt;1,1,0)</f>
        <v>1</v>
      </c>
      <c r="C204">
        <f t="shared" si="3"/>
        <v>1</v>
      </c>
      <c r="D204">
        <f>IF(neu!S204=1,1,0)</f>
        <v>1</v>
      </c>
    </row>
    <row r="205" spans="1:4" x14ac:dyDescent="0.3">
      <c r="A205">
        <f>IF(neu!R205&lt;4,1,0)</f>
        <v>0</v>
      </c>
      <c r="B205">
        <f>IF(neu!U205&gt;1,1,0)</f>
        <v>1</v>
      </c>
      <c r="C205">
        <f t="shared" si="3"/>
        <v>1</v>
      </c>
      <c r="D205">
        <f>IF(neu!S205=1,1,0)</f>
        <v>1</v>
      </c>
    </row>
    <row r="206" spans="1:4" x14ac:dyDescent="0.3">
      <c r="A206">
        <f>IF(neu!R206&lt;4,1,0)</f>
        <v>0</v>
      </c>
      <c r="B206">
        <f>IF(neu!U206&gt;1,1,0)</f>
        <v>1</v>
      </c>
      <c r="C206">
        <f t="shared" si="3"/>
        <v>1</v>
      </c>
      <c r="D206">
        <f>IF(neu!S206=1,1,0)</f>
        <v>1</v>
      </c>
    </row>
    <row r="207" spans="1:4" x14ac:dyDescent="0.3">
      <c r="A207">
        <f>IF(neu!R207&lt;4,1,0)</f>
        <v>0</v>
      </c>
      <c r="B207">
        <f>IF(neu!U207&gt;1,1,0)</f>
        <v>1</v>
      </c>
      <c r="C207">
        <f t="shared" si="3"/>
        <v>1</v>
      </c>
      <c r="D207">
        <f>IF(neu!S207=1,1,0)</f>
        <v>0</v>
      </c>
    </row>
    <row r="208" spans="1:4" x14ac:dyDescent="0.3">
      <c r="A208">
        <f>IF(neu!R208&lt;4,1,0)</f>
        <v>0</v>
      </c>
      <c r="B208">
        <f>IF(neu!U208&gt;1,1,0)</f>
        <v>1</v>
      </c>
      <c r="C208">
        <f t="shared" si="3"/>
        <v>1</v>
      </c>
      <c r="D208">
        <f>IF(neu!S208=1,1,0)</f>
        <v>1</v>
      </c>
    </row>
    <row r="209" spans="1:4" x14ac:dyDescent="0.3">
      <c r="A209">
        <f>IF(neu!R209&lt;4,1,0)</f>
        <v>0</v>
      </c>
      <c r="B209">
        <f>IF(neu!U209&gt;1,1,0)</f>
        <v>1</v>
      </c>
      <c r="C209">
        <f t="shared" si="3"/>
        <v>1</v>
      </c>
      <c r="D209">
        <f>IF(neu!S209=1,1,0)</f>
        <v>0</v>
      </c>
    </row>
    <row r="210" spans="1:4" x14ac:dyDescent="0.3">
      <c r="A210">
        <f>IF(neu!R210&lt;4,1,0)</f>
        <v>0</v>
      </c>
      <c r="B210">
        <f>IF(neu!U210&gt;1,1,0)</f>
        <v>1</v>
      </c>
      <c r="C210">
        <f t="shared" si="3"/>
        <v>1</v>
      </c>
      <c r="D210">
        <f>IF(neu!S210=1,1,0)</f>
        <v>0</v>
      </c>
    </row>
    <row r="211" spans="1:4" x14ac:dyDescent="0.3">
      <c r="A211">
        <f>IF(neu!R211&lt;4,1,0)</f>
        <v>0</v>
      </c>
      <c r="B211">
        <f>IF(neu!U211&gt;1,1,0)</f>
        <v>0</v>
      </c>
      <c r="C211">
        <f t="shared" si="3"/>
        <v>0</v>
      </c>
      <c r="D211">
        <f>IF(neu!S211=1,1,0)</f>
        <v>1</v>
      </c>
    </row>
    <row r="212" spans="1:4" x14ac:dyDescent="0.3">
      <c r="A212">
        <f>IF(neu!R212&lt;4,1,0)</f>
        <v>0</v>
      </c>
      <c r="B212">
        <f>IF(neu!U212&gt;1,1,0)</f>
        <v>1</v>
      </c>
      <c r="C212">
        <f t="shared" si="3"/>
        <v>1</v>
      </c>
      <c r="D212">
        <f>IF(neu!S212=1,1,0)</f>
        <v>0</v>
      </c>
    </row>
    <row r="213" spans="1:4" x14ac:dyDescent="0.3">
      <c r="A213">
        <f>IF(neu!R213&lt;4,1,0)</f>
        <v>0</v>
      </c>
      <c r="B213">
        <f>IF(neu!U213&gt;1,1,0)</f>
        <v>1</v>
      </c>
      <c r="C213">
        <f t="shared" si="3"/>
        <v>1</v>
      </c>
      <c r="D213">
        <f>IF(neu!S213=1,1,0)</f>
        <v>0</v>
      </c>
    </row>
    <row r="214" spans="1:4" x14ac:dyDescent="0.3">
      <c r="A214">
        <f>IF(neu!R214&lt;4,1,0)</f>
        <v>0</v>
      </c>
      <c r="B214">
        <f>IF(neu!U214&gt;1,1,0)</f>
        <v>1</v>
      </c>
      <c r="C214">
        <f t="shared" si="3"/>
        <v>1</v>
      </c>
      <c r="D214">
        <f>IF(neu!S214=1,1,0)</f>
        <v>1</v>
      </c>
    </row>
    <row r="215" spans="1:4" x14ac:dyDescent="0.3">
      <c r="A215">
        <f>IF(neu!R215&lt;4,1,0)</f>
        <v>0</v>
      </c>
      <c r="B215">
        <f>IF(neu!U215&gt;1,1,0)</f>
        <v>1</v>
      </c>
      <c r="C215">
        <f t="shared" si="3"/>
        <v>1</v>
      </c>
      <c r="D215">
        <f>IF(neu!S215=1,1,0)</f>
        <v>1</v>
      </c>
    </row>
    <row r="216" spans="1:4" x14ac:dyDescent="0.3">
      <c r="A216">
        <f>IF(neu!R216&lt;4,1,0)</f>
        <v>0</v>
      </c>
      <c r="B216">
        <f>IF(neu!U216&gt;1,1,0)</f>
        <v>1</v>
      </c>
      <c r="C216">
        <f t="shared" si="3"/>
        <v>1</v>
      </c>
      <c r="D216">
        <f>IF(neu!S216=1,1,0)</f>
        <v>1</v>
      </c>
    </row>
    <row r="217" spans="1:4" x14ac:dyDescent="0.3">
      <c r="A217">
        <f>IF(neu!R217&lt;4,1,0)</f>
        <v>0</v>
      </c>
      <c r="B217">
        <f>IF(neu!U217&gt;1,1,0)</f>
        <v>1</v>
      </c>
      <c r="C217">
        <f t="shared" si="3"/>
        <v>1</v>
      </c>
      <c r="D217">
        <f>IF(neu!S217=1,1,0)</f>
        <v>1</v>
      </c>
    </row>
    <row r="218" spans="1:4" x14ac:dyDescent="0.3">
      <c r="A218">
        <f>IF(neu!R218&lt;4,1,0)</f>
        <v>0</v>
      </c>
      <c r="B218">
        <f>IF(neu!U218&gt;1,1,0)</f>
        <v>1</v>
      </c>
      <c r="C218">
        <f t="shared" si="3"/>
        <v>1</v>
      </c>
      <c r="D218">
        <f>IF(neu!S218=1,1,0)</f>
        <v>1</v>
      </c>
    </row>
    <row r="219" spans="1:4" x14ac:dyDescent="0.3">
      <c r="A219">
        <f>IF(neu!R219&lt;4,1,0)</f>
        <v>0</v>
      </c>
      <c r="B219">
        <f>IF(neu!U219&gt;1,1,0)</f>
        <v>1</v>
      </c>
      <c r="C219">
        <f t="shared" si="3"/>
        <v>1</v>
      </c>
      <c r="D219">
        <f>IF(neu!S219=1,1,0)</f>
        <v>1</v>
      </c>
    </row>
    <row r="220" spans="1:4" x14ac:dyDescent="0.3">
      <c r="A220">
        <f>IF(neu!R220&lt;4,1,0)</f>
        <v>0</v>
      </c>
      <c r="B220">
        <f>IF(neu!U220&gt;1,1,0)</f>
        <v>0</v>
      </c>
      <c r="C220">
        <f t="shared" si="3"/>
        <v>0</v>
      </c>
      <c r="D220">
        <f>IF(neu!S220=1,1,0)</f>
        <v>0</v>
      </c>
    </row>
    <row r="221" spans="1:4" x14ac:dyDescent="0.3">
      <c r="A221">
        <f>IF(neu!R221&lt;4,1,0)</f>
        <v>0</v>
      </c>
      <c r="B221">
        <f>IF(neu!U221&gt;1,1,0)</f>
        <v>1</v>
      </c>
      <c r="C221">
        <f t="shared" si="3"/>
        <v>1</v>
      </c>
      <c r="D221">
        <f>IF(neu!S221=1,1,0)</f>
        <v>0</v>
      </c>
    </row>
    <row r="222" spans="1:4" x14ac:dyDescent="0.3">
      <c r="A222">
        <f>IF(neu!R222&lt;4,1,0)</f>
        <v>0</v>
      </c>
      <c r="B222">
        <f>IF(neu!U222&gt;1,1,0)</f>
        <v>1</v>
      </c>
      <c r="C222">
        <f t="shared" si="3"/>
        <v>1</v>
      </c>
      <c r="D222">
        <f>IF(neu!S222=1,1,0)</f>
        <v>1</v>
      </c>
    </row>
    <row r="223" spans="1:4" x14ac:dyDescent="0.3">
      <c r="A223">
        <f>IF(neu!R223&lt;4,1,0)</f>
        <v>0</v>
      </c>
      <c r="B223">
        <f>IF(neu!U223&gt;1,1,0)</f>
        <v>1</v>
      </c>
      <c r="C223">
        <f t="shared" si="3"/>
        <v>1</v>
      </c>
      <c r="D223">
        <f>IF(neu!S223=1,1,0)</f>
        <v>1</v>
      </c>
    </row>
    <row r="224" spans="1:4" x14ac:dyDescent="0.3">
      <c r="A224">
        <f>IF(neu!R224&lt;4,1,0)</f>
        <v>0</v>
      </c>
      <c r="B224">
        <f>IF(neu!U224&gt;1,1,0)</f>
        <v>1</v>
      </c>
      <c r="C224">
        <f t="shared" si="3"/>
        <v>1</v>
      </c>
      <c r="D224">
        <f>IF(neu!S224=1,1,0)</f>
        <v>1</v>
      </c>
    </row>
    <row r="225" spans="1:4" x14ac:dyDescent="0.3">
      <c r="A225">
        <f>IF(neu!R225&lt;4,1,0)</f>
        <v>0</v>
      </c>
      <c r="B225">
        <f>IF(neu!U225&gt;1,1,0)</f>
        <v>1</v>
      </c>
      <c r="C225">
        <f t="shared" si="3"/>
        <v>1</v>
      </c>
      <c r="D225">
        <f>IF(neu!S225=1,1,0)</f>
        <v>1</v>
      </c>
    </row>
    <row r="226" spans="1:4" x14ac:dyDescent="0.3">
      <c r="A226">
        <f>IF(neu!R226&lt;4,1,0)</f>
        <v>0</v>
      </c>
      <c r="B226">
        <f>IF(neu!U226&gt;1,1,0)</f>
        <v>1</v>
      </c>
      <c r="C226">
        <f t="shared" si="3"/>
        <v>1</v>
      </c>
      <c r="D226">
        <f>IF(neu!S226=1,1,0)</f>
        <v>1</v>
      </c>
    </row>
    <row r="227" spans="1:4" x14ac:dyDescent="0.3">
      <c r="A227">
        <f>IF(neu!R227&lt;4,1,0)</f>
        <v>0</v>
      </c>
      <c r="B227">
        <f>IF(neu!U227&gt;1,1,0)</f>
        <v>0</v>
      </c>
      <c r="C227">
        <f t="shared" si="3"/>
        <v>0</v>
      </c>
      <c r="D227">
        <f>IF(neu!S227=1,1,0)</f>
        <v>0</v>
      </c>
    </row>
    <row r="228" spans="1:4" x14ac:dyDescent="0.3">
      <c r="A228">
        <f>IF(neu!R228&lt;4,1,0)</f>
        <v>0</v>
      </c>
      <c r="B228">
        <f>IF(neu!U228&gt;1,1,0)</f>
        <v>1</v>
      </c>
      <c r="C228">
        <f t="shared" si="3"/>
        <v>1</v>
      </c>
      <c r="D228">
        <f>IF(neu!S228=1,1,0)</f>
        <v>0</v>
      </c>
    </row>
    <row r="229" spans="1:4" x14ac:dyDescent="0.3">
      <c r="A229">
        <f>IF(neu!R229&lt;4,1,0)</f>
        <v>0</v>
      </c>
      <c r="B229">
        <f>IF(neu!U229&gt;1,1,0)</f>
        <v>1</v>
      </c>
      <c r="C229">
        <f t="shared" si="3"/>
        <v>1</v>
      </c>
      <c r="D229">
        <f>IF(neu!S229=1,1,0)</f>
        <v>1</v>
      </c>
    </row>
    <row r="230" spans="1:4" x14ac:dyDescent="0.3">
      <c r="A230">
        <f>IF(neu!R230&lt;4,1,0)</f>
        <v>0</v>
      </c>
      <c r="B230">
        <f>IF(neu!U230&gt;1,1,0)</f>
        <v>1</v>
      </c>
      <c r="C230">
        <f t="shared" si="3"/>
        <v>1</v>
      </c>
      <c r="D230">
        <f>IF(neu!S230=1,1,0)</f>
        <v>1</v>
      </c>
    </row>
    <row r="231" spans="1:4" x14ac:dyDescent="0.3">
      <c r="A231">
        <f>IF(neu!R231&lt;4,1,0)</f>
        <v>0</v>
      </c>
      <c r="B231">
        <f>IF(neu!U231&gt;1,1,0)</f>
        <v>1</v>
      </c>
      <c r="C231">
        <f t="shared" si="3"/>
        <v>1</v>
      </c>
      <c r="D231">
        <f>IF(neu!S231=1,1,0)</f>
        <v>1</v>
      </c>
    </row>
    <row r="232" spans="1:4" x14ac:dyDescent="0.3">
      <c r="A232">
        <f>IF(neu!R232&lt;4,1,0)</f>
        <v>0</v>
      </c>
      <c r="B232">
        <f>IF(neu!U232&gt;1,1,0)</f>
        <v>1</v>
      </c>
      <c r="C232">
        <f t="shared" si="3"/>
        <v>1</v>
      </c>
      <c r="D232">
        <f>IF(neu!S232=1,1,0)</f>
        <v>1</v>
      </c>
    </row>
    <row r="233" spans="1:4" x14ac:dyDescent="0.3">
      <c r="A233">
        <f>IF(neu!R233&lt;4,1,0)</f>
        <v>0</v>
      </c>
      <c r="B233">
        <f>IF(neu!U233&gt;1,1,0)</f>
        <v>1</v>
      </c>
      <c r="C233">
        <f t="shared" si="3"/>
        <v>1</v>
      </c>
      <c r="D233">
        <f>IF(neu!S233=1,1,0)</f>
        <v>1</v>
      </c>
    </row>
    <row r="234" spans="1:4" x14ac:dyDescent="0.3">
      <c r="A234">
        <f>IF(neu!R234&lt;4,1,0)</f>
        <v>0</v>
      </c>
      <c r="B234">
        <f>IF(neu!U234&gt;1,1,0)</f>
        <v>1</v>
      </c>
      <c r="C234">
        <f t="shared" si="3"/>
        <v>1</v>
      </c>
      <c r="D234">
        <f>IF(neu!S234=1,1,0)</f>
        <v>1</v>
      </c>
    </row>
    <row r="235" spans="1:4" x14ac:dyDescent="0.3">
      <c r="A235">
        <f>IF(neu!R235&lt;4,1,0)</f>
        <v>0</v>
      </c>
      <c r="B235">
        <f>IF(neu!U235&gt;1,1,0)</f>
        <v>1</v>
      </c>
      <c r="C235">
        <f t="shared" si="3"/>
        <v>1</v>
      </c>
      <c r="D235">
        <f>IF(neu!S235=1,1,0)</f>
        <v>1</v>
      </c>
    </row>
    <row r="236" spans="1:4" x14ac:dyDescent="0.3">
      <c r="A236">
        <f>IF(neu!R236&lt;4,1,0)</f>
        <v>0</v>
      </c>
      <c r="B236">
        <f>IF(neu!U236&gt;1,1,0)</f>
        <v>1</v>
      </c>
      <c r="C236">
        <f t="shared" si="3"/>
        <v>1</v>
      </c>
      <c r="D236">
        <f>IF(neu!S236=1,1,0)</f>
        <v>0</v>
      </c>
    </row>
    <row r="237" spans="1:4" x14ac:dyDescent="0.3">
      <c r="A237">
        <f>IF(neu!R237&lt;4,1,0)</f>
        <v>0</v>
      </c>
      <c r="B237">
        <f>IF(neu!U237&gt;1,1,0)</f>
        <v>1</v>
      </c>
      <c r="C237">
        <f t="shared" si="3"/>
        <v>1</v>
      </c>
      <c r="D237">
        <f>IF(neu!S237=1,1,0)</f>
        <v>1</v>
      </c>
    </row>
    <row r="238" spans="1:4" x14ac:dyDescent="0.3">
      <c r="A238">
        <f>IF(neu!R238&lt;4,1,0)</f>
        <v>0</v>
      </c>
      <c r="B238">
        <f>IF(neu!U238&gt;1,1,0)</f>
        <v>1</v>
      </c>
      <c r="C238">
        <f t="shared" si="3"/>
        <v>1</v>
      </c>
      <c r="D238">
        <f>IF(neu!S238=1,1,0)</f>
        <v>1</v>
      </c>
    </row>
    <row r="239" spans="1:4" x14ac:dyDescent="0.3">
      <c r="A239">
        <f>IF(neu!R239&lt;4,1,0)</f>
        <v>0</v>
      </c>
      <c r="B239">
        <f>IF(neu!U239&gt;1,1,0)</f>
        <v>0</v>
      </c>
      <c r="C239">
        <f t="shared" si="3"/>
        <v>0</v>
      </c>
      <c r="D239">
        <f>IF(neu!S239=1,1,0)</f>
        <v>0</v>
      </c>
    </row>
    <row r="240" spans="1:4" x14ac:dyDescent="0.3">
      <c r="A240">
        <f>IF(neu!R240&lt;4,1,0)</f>
        <v>0</v>
      </c>
      <c r="B240">
        <f>IF(neu!U240&gt;1,1,0)</f>
        <v>1</v>
      </c>
      <c r="C240">
        <f t="shared" si="3"/>
        <v>1</v>
      </c>
      <c r="D240">
        <f>IF(neu!S240=1,1,0)</f>
        <v>1</v>
      </c>
    </row>
    <row r="241" spans="1:4" x14ac:dyDescent="0.3">
      <c r="A241">
        <f>IF(neu!R241&lt;4,1,0)</f>
        <v>0</v>
      </c>
      <c r="B241">
        <f>IF(neu!U241&gt;1,1,0)</f>
        <v>1</v>
      </c>
      <c r="C241">
        <f t="shared" si="3"/>
        <v>1</v>
      </c>
      <c r="D241">
        <f>IF(neu!S241=1,1,0)</f>
        <v>1</v>
      </c>
    </row>
    <row r="242" spans="1:4" x14ac:dyDescent="0.3">
      <c r="A242">
        <f>IF(neu!R242&lt;4,1,0)</f>
        <v>0</v>
      </c>
      <c r="B242">
        <f>IF(neu!U242&gt;1,1,0)</f>
        <v>1</v>
      </c>
      <c r="C242">
        <f t="shared" si="3"/>
        <v>1</v>
      </c>
      <c r="D242">
        <f>IF(neu!S242=1,1,0)</f>
        <v>1</v>
      </c>
    </row>
    <row r="243" spans="1:4" x14ac:dyDescent="0.3">
      <c r="A243">
        <f>IF(neu!R243&lt;4,1,0)</f>
        <v>0</v>
      </c>
      <c r="B243">
        <f>IF(neu!U243&gt;1,1,0)</f>
        <v>1</v>
      </c>
      <c r="C243">
        <f t="shared" si="3"/>
        <v>1</v>
      </c>
      <c r="D243">
        <f>IF(neu!S243=1,1,0)</f>
        <v>1</v>
      </c>
    </row>
    <row r="244" spans="1:4" x14ac:dyDescent="0.3">
      <c r="A244">
        <f>IF(neu!R244&lt;4,1,0)</f>
        <v>0</v>
      </c>
      <c r="B244">
        <f>IF(neu!U244&gt;1,1,0)</f>
        <v>1</v>
      </c>
      <c r="C244">
        <f t="shared" si="3"/>
        <v>1</v>
      </c>
      <c r="D244">
        <f>IF(neu!S244=1,1,0)</f>
        <v>1</v>
      </c>
    </row>
    <row r="245" spans="1:4" x14ac:dyDescent="0.3">
      <c r="A245">
        <f>IF(neu!R245&lt;4,1,0)</f>
        <v>0</v>
      </c>
      <c r="B245">
        <f>IF(neu!U245&gt;1,1,0)</f>
        <v>1</v>
      </c>
      <c r="C245">
        <f t="shared" si="3"/>
        <v>1</v>
      </c>
      <c r="D245">
        <f>IF(neu!S245=1,1,0)</f>
        <v>1</v>
      </c>
    </row>
    <row r="246" spans="1:4" x14ac:dyDescent="0.3">
      <c r="A246">
        <f>IF(neu!R246&lt;4,1,0)</f>
        <v>0</v>
      </c>
      <c r="B246">
        <f>IF(neu!U246&gt;1,1,0)</f>
        <v>1</v>
      </c>
      <c r="C246">
        <f t="shared" si="3"/>
        <v>1</v>
      </c>
      <c r="D246">
        <f>IF(neu!S246=1,1,0)</f>
        <v>1</v>
      </c>
    </row>
    <row r="247" spans="1:4" x14ac:dyDescent="0.3">
      <c r="A247">
        <f>IF(neu!R247&lt;4,1,0)</f>
        <v>0</v>
      </c>
      <c r="B247">
        <f>IF(neu!U247&gt;1,1,0)</f>
        <v>1</v>
      </c>
      <c r="C247">
        <f t="shared" si="3"/>
        <v>1</v>
      </c>
      <c r="D247">
        <f>IF(neu!S247=1,1,0)</f>
        <v>1</v>
      </c>
    </row>
    <row r="248" spans="1:4" x14ac:dyDescent="0.3">
      <c r="A248">
        <f>IF(neu!R248&lt;4,1,0)</f>
        <v>0</v>
      </c>
      <c r="B248">
        <f>IF(neu!U248&gt;1,1,0)</f>
        <v>1</v>
      </c>
      <c r="C248">
        <f t="shared" si="3"/>
        <v>1</v>
      </c>
      <c r="D248">
        <f>IF(neu!S248=1,1,0)</f>
        <v>1</v>
      </c>
    </row>
    <row r="249" spans="1:4" x14ac:dyDescent="0.3">
      <c r="A249">
        <f>IF(neu!R249&lt;4,1,0)</f>
        <v>0</v>
      </c>
      <c r="B249">
        <f>IF(neu!U249&gt;1,1,0)</f>
        <v>1</v>
      </c>
      <c r="C249">
        <f t="shared" si="3"/>
        <v>1</v>
      </c>
      <c r="D249">
        <f>IF(neu!S249=1,1,0)</f>
        <v>1</v>
      </c>
    </row>
    <row r="250" spans="1:4" x14ac:dyDescent="0.3">
      <c r="A250">
        <f>IF(neu!R250&lt;4,1,0)</f>
        <v>0</v>
      </c>
      <c r="B250">
        <f>IF(neu!U250&gt;1,1,0)</f>
        <v>1</v>
      </c>
      <c r="C250">
        <f t="shared" si="3"/>
        <v>1</v>
      </c>
      <c r="D250">
        <f>IF(neu!S250=1,1,0)</f>
        <v>1</v>
      </c>
    </row>
    <row r="251" spans="1:4" x14ac:dyDescent="0.3">
      <c r="A251">
        <f>IF(neu!R251&lt;4,1,0)</f>
        <v>0</v>
      </c>
      <c r="B251">
        <f>IF(neu!U251&gt;1,1,0)</f>
        <v>1</v>
      </c>
      <c r="C251">
        <f t="shared" si="3"/>
        <v>1</v>
      </c>
      <c r="D251">
        <f>IF(neu!S251=1,1,0)</f>
        <v>1</v>
      </c>
    </row>
    <row r="252" spans="1:4" x14ac:dyDescent="0.3">
      <c r="A252">
        <f>IF(neu!R252&lt;4,1,0)</f>
        <v>0</v>
      </c>
      <c r="B252">
        <f>IF(neu!U252&gt;1,1,0)</f>
        <v>1</v>
      </c>
      <c r="C252">
        <f t="shared" si="3"/>
        <v>1</v>
      </c>
      <c r="D252">
        <f>IF(neu!S252=1,1,0)</f>
        <v>1</v>
      </c>
    </row>
    <row r="253" spans="1:4" x14ac:dyDescent="0.3">
      <c r="A253">
        <f>IF(neu!R253&lt;4,1,0)</f>
        <v>0</v>
      </c>
      <c r="B253">
        <f>IF(neu!U253&gt;1,1,0)</f>
        <v>1</v>
      </c>
      <c r="C253">
        <f t="shared" si="3"/>
        <v>1</v>
      </c>
      <c r="D253">
        <f>IF(neu!S253=1,1,0)</f>
        <v>1</v>
      </c>
    </row>
    <row r="254" spans="1:4" x14ac:dyDescent="0.3">
      <c r="A254">
        <f>IF(neu!R254&lt;4,1,0)</f>
        <v>0</v>
      </c>
      <c r="B254">
        <f>IF(neu!U254&gt;1,1,0)</f>
        <v>1</v>
      </c>
      <c r="C254">
        <f t="shared" si="3"/>
        <v>1</v>
      </c>
      <c r="D254">
        <f>IF(neu!S254=1,1,0)</f>
        <v>1</v>
      </c>
    </row>
    <row r="255" spans="1:4" x14ac:dyDescent="0.3">
      <c r="A255">
        <f>IF(neu!R255&lt;4,1,0)</f>
        <v>0</v>
      </c>
      <c r="B255">
        <f>IF(neu!U255&gt;1,1,0)</f>
        <v>1</v>
      </c>
      <c r="C255">
        <f t="shared" si="3"/>
        <v>1</v>
      </c>
      <c r="D255">
        <f>IF(neu!S255=1,1,0)</f>
        <v>1</v>
      </c>
    </row>
    <row r="256" spans="1:4" x14ac:dyDescent="0.3">
      <c r="A256">
        <f>IF(neu!R256&lt;4,1,0)</f>
        <v>0</v>
      </c>
      <c r="B256">
        <f>IF(neu!U256&gt;1,1,0)</f>
        <v>1</v>
      </c>
      <c r="C256">
        <f t="shared" si="3"/>
        <v>1</v>
      </c>
      <c r="D256">
        <f>IF(neu!S256=1,1,0)</f>
        <v>0</v>
      </c>
    </row>
    <row r="257" spans="1:4" x14ac:dyDescent="0.3">
      <c r="A257">
        <f>IF(neu!R257&lt;4,1,0)</f>
        <v>0</v>
      </c>
      <c r="B257">
        <f>IF(neu!U257&gt;1,1,0)</f>
        <v>1</v>
      </c>
      <c r="C257">
        <f t="shared" si="3"/>
        <v>1</v>
      </c>
      <c r="D257">
        <f>IF(neu!S257=1,1,0)</f>
        <v>1</v>
      </c>
    </row>
    <row r="258" spans="1:4" x14ac:dyDescent="0.3">
      <c r="A258">
        <f>IF(neu!R258&lt;4,1,0)</f>
        <v>0</v>
      </c>
      <c r="B258">
        <f>IF(neu!U258&gt;1,1,0)</f>
        <v>1</v>
      </c>
      <c r="C258">
        <f t="shared" si="3"/>
        <v>1</v>
      </c>
      <c r="D258">
        <f>IF(neu!S258=1,1,0)</f>
        <v>1</v>
      </c>
    </row>
    <row r="259" spans="1:4" x14ac:dyDescent="0.3">
      <c r="A259">
        <f>IF(neu!R259&lt;4,1,0)</f>
        <v>0</v>
      </c>
      <c r="B259">
        <f>IF(neu!U259&gt;1,1,0)</f>
        <v>0</v>
      </c>
      <c r="C259">
        <f t="shared" ref="C259:C322" si="4">A259+B259</f>
        <v>0</v>
      </c>
      <c r="D259">
        <f>IF(neu!S259=1,1,0)</f>
        <v>0</v>
      </c>
    </row>
    <row r="260" spans="1:4" x14ac:dyDescent="0.3">
      <c r="A260">
        <f>IF(neu!R260&lt;4,1,0)</f>
        <v>0</v>
      </c>
      <c r="B260">
        <f>IF(neu!U260&gt;1,1,0)</f>
        <v>1</v>
      </c>
      <c r="C260">
        <f t="shared" si="4"/>
        <v>1</v>
      </c>
      <c r="D260">
        <f>IF(neu!S260=1,1,0)</f>
        <v>1</v>
      </c>
    </row>
    <row r="261" spans="1:4" x14ac:dyDescent="0.3">
      <c r="A261">
        <f>IF(neu!R261&lt;4,1,0)</f>
        <v>0</v>
      </c>
      <c r="B261">
        <f>IF(neu!U261&gt;1,1,0)</f>
        <v>1</v>
      </c>
      <c r="C261">
        <f t="shared" si="4"/>
        <v>1</v>
      </c>
      <c r="D261">
        <f>IF(neu!S261=1,1,0)</f>
        <v>1</v>
      </c>
    </row>
    <row r="262" spans="1:4" x14ac:dyDescent="0.3">
      <c r="A262">
        <f>IF(neu!R262&lt;4,1,0)</f>
        <v>0</v>
      </c>
      <c r="B262">
        <f>IF(neu!U262&gt;1,1,0)</f>
        <v>0</v>
      </c>
      <c r="C262">
        <f t="shared" si="4"/>
        <v>0</v>
      </c>
      <c r="D262">
        <f>IF(neu!S262=1,1,0)</f>
        <v>0</v>
      </c>
    </row>
    <row r="263" spans="1:4" x14ac:dyDescent="0.3">
      <c r="A263">
        <f>IF(neu!R263&lt;4,1,0)</f>
        <v>0</v>
      </c>
      <c r="B263">
        <f>IF(neu!U263&gt;1,1,0)</f>
        <v>0</v>
      </c>
      <c r="C263">
        <f t="shared" si="4"/>
        <v>0</v>
      </c>
      <c r="D263">
        <f>IF(neu!S263=1,1,0)</f>
        <v>0</v>
      </c>
    </row>
    <row r="264" spans="1:4" x14ac:dyDescent="0.3">
      <c r="A264">
        <f>IF(neu!R264&lt;4,1,0)</f>
        <v>0</v>
      </c>
      <c r="B264">
        <f>IF(neu!U264&gt;1,1,0)</f>
        <v>0</v>
      </c>
      <c r="C264">
        <f t="shared" si="4"/>
        <v>0</v>
      </c>
      <c r="D264">
        <f>IF(neu!S264=1,1,0)</f>
        <v>0</v>
      </c>
    </row>
    <row r="265" spans="1:4" x14ac:dyDescent="0.3">
      <c r="A265">
        <f>IF(neu!R265&lt;4,1,0)</f>
        <v>0</v>
      </c>
      <c r="B265">
        <f>IF(neu!U265&gt;1,1,0)</f>
        <v>1</v>
      </c>
      <c r="C265">
        <f t="shared" si="4"/>
        <v>1</v>
      </c>
      <c r="D265">
        <f>IF(neu!S265=1,1,0)</f>
        <v>1</v>
      </c>
    </row>
    <row r="266" spans="1:4" x14ac:dyDescent="0.3">
      <c r="A266">
        <f>IF(neu!R266&lt;4,1,0)</f>
        <v>0</v>
      </c>
      <c r="B266">
        <f>IF(neu!U266&gt;1,1,0)</f>
        <v>1</v>
      </c>
      <c r="C266">
        <f t="shared" si="4"/>
        <v>1</v>
      </c>
      <c r="D266">
        <f>IF(neu!S266=1,1,0)</f>
        <v>0</v>
      </c>
    </row>
    <row r="267" spans="1:4" x14ac:dyDescent="0.3">
      <c r="A267">
        <f>IF(neu!R267&lt;4,1,0)</f>
        <v>0</v>
      </c>
      <c r="B267">
        <f>IF(neu!U267&gt;1,1,0)</f>
        <v>1</v>
      </c>
      <c r="C267">
        <f t="shared" si="4"/>
        <v>1</v>
      </c>
      <c r="D267">
        <f>IF(neu!S267=1,1,0)</f>
        <v>0</v>
      </c>
    </row>
    <row r="268" spans="1:4" x14ac:dyDescent="0.3">
      <c r="A268">
        <f>IF(neu!R268&lt;4,1,0)</f>
        <v>0</v>
      </c>
      <c r="B268">
        <f>IF(neu!U268&gt;1,1,0)</f>
        <v>1</v>
      </c>
      <c r="C268">
        <f t="shared" si="4"/>
        <v>1</v>
      </c>
      <c r="D268">
        <f>IF(neu!S268=1,1,0)</f>
        <v>1</v>
      </c>
    </row>
    <row r="269" spans="1:4" x14ac:dyDescent="0.3">
      <c r="A269">
        <f>IF(neu!R269&lt;4,1,0)</f>
        <v>0</v>
      </c>
      <c r="B269">
        <f>IF(neu!U269&gt;1,1,0)</f>
        <v>1</v>
      </c>
      <c r="C269">
        <f t="shared" si="4"/>
        <v>1</v>
      </c>
      <c r="D269">
        <f>IF(neu!S269=1,1,0)</f>
        <v>1</v>
      </c>
    </row>
    <row r="270" spans="1:4" x14ac:dyDescent="0.3">
      <c r="A270">
        <f>IF(neu!R270&lt;4,1,0)</f>
        <v>0</v>
      </c>
      <c r="B270">
        <f>IF(neu!U270&gt;1,1,0)</f>
        <v>0</v>
      </c>
      <c r="C270">
        <f t="shared" si="4"/>
        <v>0</v>
      </c>
      <c r="D270">
        <f>IF(neu!S270=1,1,0)</f>
        <v>1</v>
      </c>
    </row>
    <row r="271" spans="1:4" x14ac:dyDescent="0.3">
      <c r="A271">
        <f>IF(neu!R271&lt;4,1,0)</f>
        <v>0</v>
      </c>
      <c r="B271">
        <f>IF(neu!U271&gt;1,1,0)</f>
        <v>1</v>
      </c>
      <c r="C271">
        <f t="shared" si="4"/>
        <v>1</v>
      </c>
      <c r="D271">
        <f>IF(neu!S271=1,1,0)</f>
        <v>1</v>
      </c>
    </row>
    <row r="272" spans="1:4" x14ac:dyDescent="0.3">
      <c r="A272">
        <f>IF(neu!R272&lt;4,1,0)</f>
        <v>0</v>
      </c>
      <c r="B272">
        <f>IF(neu!U272&gt;1,1,0)</f>
        <v>1</v>
      </c>
      <c r="C272">
        <f t="shared" si="4"/>
        <v>1</v>
      </c>
      <c r="D272">
        <f>IF(neu!S272=1,1,0)</f>
        <v>1</v>
      </c>
    </row>
    <row r="273" spans="1:4" x14ac:dyDescent="0.3">
      <c r="A273">
        <f>IF(neu!R273&lt;4,1,0)</f>
        <v>0</v>
      </c>
      <c r="B273">
        <f>IF(neu!U273&gt;1,1,0)</f>
        <v>1</v>
      </c>
      <c r="C273">
        <f t="shared" si="4"/>
        <v>1</v>
      </c>
      <c r="D273">
        <f>IF(neu!S273=1,1,0)</f>
        <v>0</v>
      </c>
    </row>
    <row r="274" spans="1:4" x14ac:dyDescent="0.3">
      <c r="A274">
        <f>IF(neu!R274&lt;4,1,0)</f>
        <v>0</v>
      </c>
      <c r="B274">
        <f>IF(neu!U274&gt;1,1,0)</f>
        <v>1</v>
      </c>
      <c r="C274">
        <f t="shared" si="4"/>
        <v>1</v>
      </c>
      <c r="D274">
        <f>IF(neu!S274=1,1,0)</f>
        <v>1</v>
      </c>
    </row>
    <row r="275" spans="1:4" x14ac:dyDescent="0.3">
      <c r="A275">
        <f>IF(neu!R275&lt;4,1,0)</f>
        <v>0</v>
      </c>
      <c r="B275">
        <f>IF(neu!U275&gt;1,1,0)</f>
        <v>1</v>
      </c>
      <c r="C275">
        <f t="shared" si="4"/>
        <v>1</v>
      </c>
      <c r="D275">
        <f>IF(neu!S275=1,1,0)</f>
        <v>1</v>
      </c>
    </row>
    <row r="276" spans="1:4" x14ac:dyDescent="0.3">
      <c r="A276">
        <f>IF(neu!R276&lt;4,1,0)</f>
        <v>0</v>
      </c>
      <c r="B276">
        <f>IF(neu!U276&gt;1,1,0)</f>
        <v>1</v>
      </c>
      <c r="C276">
        <f t="shared" si="4"/>
        <v>1</v>
      </c>
      <c r="D276">
        <f>IF(neu!S276=1,1,0)</f>
        <v>0</v>
      </c>
    </row>
    <row r="277" spans="1:4" x14ac:dyDescent="0.3">
      <c r="A277">
        <f>IF(neu!R277&lt;4,1,0)</f>
        <v>0</v>
      </c>
      <c r="B277">
        <f>IF(neu!U277&gt;1,1,0)</f>
        <v>0</v>
      </c>
      <c r="C277">
        <f t="shared" si="4"/>
        <v>0</v>
      </c>
      <c r="D277">
        <f>IF(neu!S277=1,1,0)</f>
        <v>0</v>
      </c>
    </row>
    <row r="278" spans="1:4" x14ac:dyDescent="0.3">
      <c r="A278">
        <f>IF(neu!R278&lt;4,1,0)</f>
        <v>0</v>
      </c>
      <c r="B278">
        <f>IF(neu!U278&gt;1,1,0)</f>
        <v>1</v>
      </c>
      <c r="C278">
        <f t="shared" si="4"/>
        <v>1</v>
      </c>
      <c r="D278">
        <f>IF(neu!S278=1,1,0)</f>
        <v>0</v>
      </c>
    </row>
    <row r="279" spans="1:4" x14ac:dyDescent="0.3">
      <c r="A279">
        <f>IF(neu!R279&lt;4,1,0)</f>
        <v>0</v>
      </c>
      <c r="B279">
        <f>IF(neu!U279&gt;1,1,0)</f>
        <v>1</v>
      </c>
      <c r="C279">
        <f t="shared" si="4"/>
        <v>1</v>
      </c>
      <c r="D279">
        <f>IF(neu!S279=1,1,0)</f>
        <v>1</v>
      </c>
    </row>
    <row r="280" spans="1:4" x14ac:dyDescent="0.3">
      <c r="A280">
        <f>IF(neu!R280&lt;4,1,0)</f>
        <v>0</v>
      </c>
      <c r="B280">
        <f>IF(neu!U280&gt;1,1,0)</f>
        <v>1</v>
      </c>
      <c r="C280">
        <f t="shared" si="4"/>
        <v>1</v>
      </c>
      <c r="D280">
        <f>IF(neu!S280=1,1,0)</f>
        <v>1</v>
      </c>
    </row>
    <row r="281" spans="1:4" x14ac:dyDescent="0.3">
      <c r="A281">
        <f>IF(neu!R281&lt;4,1,0)</f>
        <v>0</v>
      </c>
      <c r="B281">
        <f>IF(neu!U281&gt;1,1,0)</f>
        <v>1</v>
      </c>
      <c r="C281">
        <f t="shared" si="4"/>
        <v>1</v>
      </c>
      <c r="D281">
        <f>IF(neu!S281=1,1,0)</f>
        <v>1</v>
      </c>
    </row>
    <row r="282" spans="1:4" x14ac:dyDescent="0.3">
      <c r="A282">
        <f>IF(neu!R282&lt;4,1,0)</f>
        <v>0</v>
      </c>
      <c r="B282">
        <f>IF(neu!U282&gt;1,1,0)</f>
        <v>0</v>
      </c>
      <c r="C282">
        <f t="shared" si="4"/>
        <v>0</v>
      </c>
      <c r="D282">
        <f>IF(neu!S282=1,1,0)</f>
        <v>0</v>
      </c>
    </row>
    <row r="283" spans="1:4" x14ac:dyDescent="0.3">
      <c r="A283">
        <f>IF(neu!R283&lt;4,1,0)</f>
        <v>0</v>
      </c>
      <c r="B283">
        <f>IF(neu!U283&gt;1,1,0)</f>
        <v>1</v>
      </c>
      <c r="C283">
        <f t="shared" si="4"/>
        <v>1</v>
      </c>
      <c r="D283">
        <f>IF(neu!S283=1,1,0)</f>
        <v>1</v>
      </c>
    </row>
    <row r="284" spans="1:4" x14ac:dyDescent="0.3">
      <c r="A284">
        <f>IF(neu!R284&lt;4,1,0)</f>
        <v>1</v>
      </c>
      <c r="B284">
        <f>IF(neu!U284&gt;1,1,0)</f>
        <v>0</v>
      </c>
      <c r="C284">
        <f t="shared" si="4"/>
        <v>1</v>
      </c>
      <c r="D284">
        <f>IF(neu!S284=1,1,0)</f>
        <v>0</v>
      </c>
    </row>
    <row r="285" spans="1:4" x14ac:dyDescent="0.3">
      <c r="A285">
        <f>IF(neu!R285&lt;4,1,0)</f>
        <v>0</v>
      </c>
      <c r="B285">
        <f>IF(neu!U285&gt;1,1,0)</f>
        <v>1</v>
      </c>
      <c r="C285">
        <f t="shared" si="4"/>
        <v>1</v>
      </c>
      <c r="D285">
        <f>IF(neu!S285=1,1,0)</f>
        <v>1</v>
      </c>
    </row>
    <row r="286" spans="1:4" x14ac:dyDescent="0.3">
      <c r="A286">
        <f>IF(neu!R286&lt;4,1,0)</f>
        <v>0</v>
      </c>
      <c r="B286">
        <f>IF(neu!U286&gt;1,1,0)</f>
        <v>1</v>
      </c>
      <c r="C286">
        <f t="shared" si="4"/>
        <v>1</v>
      </c>
      <c r="D286">
        <f>IF(neu!S286=1,1,0)</f>
        <v>1</v>
      </c>
    </row>
    <row r="287" spans="1:4" x14ac:dyDescent="0.3">
      <c r="A287">
        <f>IF(neu!R287&lt;4,1,0)</f>
        <v>0</v>
      </c>
      <c r="B287">
        <f>IF(neu!U287&gt;1,1,0)</f>
        <v>0</v>
      </c>
      <c r="C287">
        <f t="shared" si="4"/>
        <v>0</v>
      </c>
      <c r="D287">
        <f>IF(neu!S287=1,1,0)</f>
        <v>0</v>
      </c>
    </row>
    <row r="288" spans="1:4" x14ac:dyDescent="0.3">
      <c r="A288" s="16">
        <f>IF(neu!R288&lt;4,1,0)</f>
        <v>1</v>
      </c>
      <c r="B288" s="16">
        <f>IF(neu!U288&gt;1,1,0)</f>
        <v>1</v>
      </c>
      <c r="C288" s="16">
        <f t="shared" si="4"/>
        <v>2</v>
      </c>
      <c r="D288">
        <f>IF(neu!S288=1,1,0)</f>
        <v>1</v>
      </c>
    </row>
    <row r="289" spans="1:4" x14ac:dyDescent="0.3">
      <c r="A289">
        <f>IF(neu!R289&lt;4,1,0)</f>
        <v>0</v>
      </c>
      <c r="B289">
        <f>IF(neu!U289&gt;1,1,0)</f>
        <v>0</v>
      </c>
      <c r="C289">
        <f t="shared" si="4"/>
        <v>0</v>
      </c>
      <c r="D289">
        <f>IF(neu!S289=1,1,0)</f>
        <v>1</v>
      </c>
    </row>
    <row r="290" spans="1:4" x14ac:dyDescent="0.3">
      <c r="A290">
        <f>IF(neu!R290&lt;4,1,0)</f>
        <v>0</v>
      </c>
      <c r="B290">
        <f>IF(neu!U290&gt;1,1,0)</f>
        <v>1</v>
      </c>
      <c r="C290">
        <f t="shared" si="4"/>
        <v>1</v>
      </c>
      <c r="D290">
        <f>IF(neu!S290=1,1,0)</f>
        <v>1</v>
      </c>
    </row>
    <row r="291" spans="1:4" x14ac:dyDescent="0.3">
      <c r="A291">
        <f>IF(neu!R291&lt;4,1,0)</f>
        <v>0</v>
      </c>
      <c r="B291">
        <f>IF(neu!U291&gt;1,1,0)</f>
        <v>1</v>
      </c>
      <c r="C291">
        <f t="shared" si="4"/>
        <v>1</v>
      </c>
      <c r="D291">
        <f>IF(neu!S291=1,1,0)</f>
        <v>1</v>
      </c>
    </row>
    <row r="292" spans="1:4" x14ac:dyDescent="0.3">
      <c r="A292">
        <f>IF(neu!R292&lt;4,1,0)</f>
        <v>0</v>
      </c>
      <c r="B292">
        <f>IF(neu!U292&gt;1,1,0)</f>
        <v>0</v>
      </c>
      <c r="C292">
        <f t="shared" si="4"/>
        <v>0</v>
      </c>
      <c r="D292">
        <f>IF(neu!S292=1,1,0)</f>
        <v>0</v>
      </c>
    </row>
    <row r="293" spans="1:4" x14ac:dyDescent="0.3">
      <c r="A293">
        <f>IF(neu!R293&lt;4,1,0)</f>
        <v>0</v>
      </c>
      <c r="B293">
        <f>IF(neu!U293&gt;1,1,0)</f>
        <v>1</v>
      </c>
      <c r="C293">
        <f t="shared" si="4"/>
        <v>1</v>
      </c>
      <c r="D293">
        <f>IF(neu!S293=1,1,0)</f>
        <v>1</v>
      </c>
    </row>
    <row r="294" spans="1:4" x14ac:dyDescent="0.3">
      <c r="A294">
        <f>IF(neu!R294&lt;4,1,0)</f>
        <v>0</v>
      </c>
      <c r="B294">
        <f>IF(neu!U294&gt;1,1,0)</f>
        <v>1</v>
      </c>
      <c r="C294">
        <f t="shared" si="4"/>
        <v>1</v>
      </c>
      <c r="D294">
        <f>IF(neu!S294=1,1,0)</f>
        <v>1</v>
      </c>
    </row>
    <row r="295" spans="1:4" x14ac:dyDescent="0.3">
      <c r="A295">
        <f>IF(neu!R295&lt;4,1,0)</f>
        <v>0</v>
      </c>
      <c r="B295">
        <f>IF(neu!U295&gt;1,1,0)</f>
        <v>1</v>
      </c>
      <c r="C295">
        <f t="shared" si="4"/>
        <v>1</v>
      </c>
      <c r="D295">
        <f>IF(neu!S295=1,1,0)</f>
        <v>1</v>
      </c>
    </row>
    <row r="296" spans="1:4" x14ac:dyDescent="0.3">
      <c r="A296">
        <f>IF(neu!R296&lt;4,1,0)</f>
        <v>0</v>
      </c>
      <c r="B296">
        <f>IF(neu!U296&gt;1,1,0)</f>
        <v>0</v>
      </c>
      <c r="C296">
        <f t="shared" si="4"/>
        <v>0</v>
      </c>
      <c r="D296">
        <f>IF(neu!S296=1,1,0)</f>
        <v>0</v>
      </c>
    </row>
    <row r="297" spans="1:4" x14ac:dyDescent="0.3">
      <c r="A297">
        <f>IF(neu!R297&lt;4,1,0)</f>
        <v>0</v>
      </c>
      <c r="B297">
        <f>IF(neu!U297&gt;1,1,0)</f>
        <v>0</v>
      </c>
      <c r="C297">
        <f t="shared" si="4"/>
        <v>0</v>
      </c>
      <c r="D297">
        <f>IF(neu!S297=1,1,0)</f>
        <v>0</v>
      </c>
    </row>
    <row r="298" spans="1:4" x14ac:dyDescent="0.3">
      <c r="A298">
        <f>IF(neu!R298&lt;4,1,0)</f>
        <v>0</v>
      </c>
      <c r="B298">
        <f>IF(neu!U298&gt;1,1,0)</f>
        <v>1</v>
      </c>
      <c r="C298">
        <f t="shared" si="4"/>
        <v>1</v>
      </c>
      <c r="D298">
        <f>IF(neu!S298=1,1,0)</f>
        <v>0</v>
      </c>
    </row>
    <row r="299" spans="1:4" x14ac:dyDescent="0.3">
      <c r="A299">
        <f>IF(neu!R299&lt;4,1,0)</f>
        <v>0</v>
      </c>
      <c r="B299">
        <f>IF(neu!U299&gt;1,1,0)</f>
        <v>1</v>
      </c>
      <c r="C299">
        <f t="shared" si="4"/>
        <v>1</v>
      </c>
      <c r="D299">
        <f>IF(neu!S299=1,1,0)</f>
        <v>1</v>
      </c>
    </row>
    <row r="300" spans="1:4" x14ac:dyDescent="0.3">
      <c r="A300">
        <f>IF(neu!R300&lt;4,1,0)</f>
        <v>0</v>
      </c>
      <c r="B300">
        <f>IF(neu!U300&gt;1,1,0)</f>
        <v>1</v>
      </c>
      <c r="C300">
        <f t="shared" si="4"/>
        <v>1</v>
      </c>
      <c r="D300">
        <f>IF(neu!S300=1,1,0)</f>
        <v>0</v>
      </c>
    </row>
    <row r="301" spans="1:4" x14ac:dyDescent="0.3">
      <c r="A301">
        <f>IF(neu!R301&lt;4,1,0)</f>
        <v>0</v>
      </c>
      <c r="B301">
        <f>IF(neu!U301&gt;1,1,0)</f>
        <v>0</v>
      </c>
      <c r="C301">
        <f t="shared" si="4"/>
        <v>0</v>
      </c>
      <c r="D301">
        <f>IF(neu!S301=1,1,0)</f>
        <v>0</v>
      </c>
    </row>
    <row r="302" spans="1:4" x14ac:dyDescent="0.3">
      <c r="A302">
        <f>IF(neu!R302&lt;4,1,0)</f>
        <v>0</v>
      </c>
      <c r="B302">
        <f>IF(neu!U302&gt;1,1,0)</f>
        <v>1</v>
      </c>
      <c r="C302">
        <f t="shared" si="4"/>
        <v>1</v>
      </c>
      <c r="D302">
        <f>IF(neu!S302=1,1,0)</f>
        <v>1</v>
      </c>
    </row>
    <row r="303" spans="1:4" x14ac:dyDescent="0.3">
      <c r="A303">
        <f>IF(neu!R303&lt;4,1,0)</f>
        <v>0</v>
      </c>
      <c r="B303">
        <f>IF(neu!U303&gt;1,1,0)</f>
        <v>1</v>
      </c>
      <c r="C303">
        <f t="shared" si="4"/>
        <v>1</v>
      </c>
      <c r="D303">
        <f>IF(neu!S303=1,1,0)</f>
        <v>1</v>
      </c>
    </row>
    <row r="304" spans="1:4" x14ac:dyDescent="0.3">
      <c r="A304">
        <f>IF(neu!R304&lt;4,1,0)</f>
        <v>0</v>
      </c>
      <c r="B304">
        <f>IF(neu!U304&gt;1,1,0)</f>
        <v>1</v>
      </c>
      <c r="C304">
        <f t="shared" si="4"/>
        <v>1</v>
      </c>
      <c r="D304">
        <f>IF(neu!S304=1,1,0)</f>
        <v>1</v>
      </c>
    </row>
    <row r="305" spans="1:4" x14ac:dyDescent="0.3">
      <c r="A305">
        <f>IF(neu!R305&lt;4,1,0)</f>
        <v>0</v>
      </c>
      <c r="B305">
        <f>IF(neu!U305&gt;1,1,0)</f>
        <v>1</v>
      </c>
      <c r="C305">
        <f t="shared" si="4"/>
        <v>1</v>
      </c>
      <c r="D305">
        <f>IF(neu!S305=1,1,0)</f>
        <v>0</v>
      </c>
    </row>
    <row r="306" spans="1:4" x14ac:dyDescent="0.3">
      <c r="A306">
        <f>IF(neu!R306&lt;4,1,0)</f>
        <v>0</v>
      </c>
      <c r="B306">
        <f>IF(neu!U306&gt;1,1,0)</f>
        <v>1</v>
      </c>
      <c r="C306">
        <f t="shared" si="4"/>
        <v>1</v>
      </c>
      <c r="D306">
        <f>IF(neu!S306=1,1,0)</f>
        <v>1</v>
      </c>
    </row>
    <row r="307" spans="1:4" x14ac:dyDescent="0.3">
      <c r="A307">
        <f>IF(neu!R307&lt;4,1,0)</f>
        <v>0</v>
      </c>
      <c r="B307">
        <f>IF(neu!U307&gt;1,1,0)</f>
        <v>1</v>
      </c>
      <c r="C307">
        <f t="shared" si="4"/>
        <v>1</v>
      </c>
      <c r="D307">
        <f>IF(neu!S307=1,1,0)</f>
        <v>1</v>
      </c>
    </row>
    <row r="308" spans="1:4" x14ac:dyDescent="0.3">
      <c r="A308">
        <f>IF(neu!R308&lt;4,1,0)</f>
        <v>0</v>
      </c>
      <c r="B308">
        <f>IF(neu!U308&gt;1,1,0)</f>
        <v>0</v>
      </c>
      <c r="C308">
        <f t="shared" si="4"/>
        <v>0</v>
      </c>
      <c r="D308">
        <f>IF(neu!S308=1,1,0)</f>
        <v>0</v>
      </c>
    </row>
    <row r="309" spans="1:4" x14ac:dyDescent="0.3">
      <c r="A309">
        <f>IF(neu!R309&lt;4,1,0)</f>
        <v>0</v>
      </c>
      <c r="B309">
        <f>IF(neu!U309&gt;1,1,0)</f>
        <v>1</v>
      </c>
      <c r="C309">
        <f t="shared" si="4"/>
        <v>1</v>
      </c>
      <c r="D309">
        <f>IF(neu!S309=1,1,0)</f>
        <v>1</v>
      </c>
    </row>
    <row r="310" spans="1:4" x14ac:dyDescent="0.3">
      <c r="A310">
        <f>IF(neu!R310&lt;4,1,0)</f>
        <v>0</v>
      </c>
      <c r="B310">
        <f>IF(neu!U310&gt;1,1,0)</f>
        <v>1</v>
      </c>
      <c r="C310">
        <f t="shared" si="4"/>
        <v>1</v>
      </c>
      <c r="D310">
        <f>IF(neu!S310=1,1,0)</f>
        <v>1</v>
      </c>
    </row>
    <row r="311" spans="1:4" x14ac:dyDescent="0.3">
      <c r="A311">
        <f>IF(neu!R311&lt;4,1,0)</f>
        <v>0</v>
      </c>
      <c r="B311">
        <f>IF(neu!U311&gt;1,1,0)</f>
        <v>0</v>
      </c>
      <c r="C311">
        <f t="shared" si="4"/>
        <v>0</v>
      </c>
      <c r="D311">
        <f>IF(neu!S311=1,1,0)</f>
        <v>0</v>
      </c>
    </row>
    <row r="312" spans="1:4" x14ac:dyDescent="0.3">
      <c r="A312">
        <f>IF(neu!R312&lt;4,1,0)</f>
        <v>0</v>
      </c>
      <c r="B312">
        <f>IF(neu!U312&gt;1,1,0)</f>
        <v>1</v>
      </c>
      <c r="C312">
        <f t="shared" si="4"/>
        <v>1</v>
      </c>
      <c r="D312">
        <f>IF(neu!S312=1,1,0)</f>
        <v>1</v>
      </c>
    </row>
    <row r="313" spans="1:4" x14ac:dyDescent="0.3">
      <c r="A313">
        <f>IF(neu!R313&lt;4,1,0)</f>
        <v>0</v>
      </c>
      <c r="B313">
        <f>IF(neu!U313&gt;1,1,0)</f>
        <v>1</v>
      </c>
      <c r="C313">
        <f t="shared" si="4"/>
        <v>1</v>
      </c>
      <c r="D313">
        <f>IF(neu!S313=1,1,0)</f>
        <v>0</v>
      </c>
    </row>
    <row r="314" spans="1:4" x14ac:dyDescent="0.3">
      <c r="A314">
        <f>IF(neu!R314&lt;4,1,0)</f>
        <v>0</v>
      </c>
      <c r="B314">
        <f>IF(neu!U314&gt;1,1,0)</f>
        <v>1</v>
      </c>
      <c r="C314">
        <f t="shared" si="4"/>
        <v>1</v>
      </c>
      <c r="D314">
        <f>IF(neu!S314=1,1,0)</f>
        <v>1</v>
      </c>
    </row>
    <row r="315" spans="1:4" x14ac:dyDescent="0.3">
      <c r="A315">
        <f>IF(neu!R315&lt;4,1,0)</f>
        <v>0</v>
      </c>
      <c r="B315">
        <f>IF(neu!U315&gt;1,1,0)</f>
        <v>1</v>
      </c>
      <c r="C315">
        <f t="shared" si="4"/>
        <v>1</v>
      </c>
      <c r="D315">
        <f>IF(neu!S315=1,1,0)</f>
        <v>1</v>
      </c>
    </row>
    <row r="316" spans="1:4" x14ac:dyDescent="0.3">
      <c r="A316">
        <f>IF(neu!R316&lt;4,1,0)</f>
        <v>0</v>
      </c>
      <c r="B316">
        <f>IF(neu!U316&gt;1,1,0)</f>
        <v>1</v>
      </c>
      <c r="C316">
        <f t="shared" si="4"/>
        <v>1</v>
      </c>
      <c r="D316">
        <f>IF(neu!S316=1,1,0)</f>
        <v>1</v>
      </c>
    </row>
    <row r="317" spans="1:4" x14ac:dyDescent="0.3">
      <c r="A317">
        <f>IF(neu!R317&lt;4,1,0)</f>
        <v>0</v>
      </c>
      <c r="B317">
        <f>IF(neu!U317&gt;1,1,0)</f>
        <v>1</v>
      </c>
      <c r="C317">
        <f t="shared" si="4"/>
        <v>1</v>
      </c>
      <c r="D317">
        <f>IF(neu!S317=1,1,0)</f>
        <v>1</v>
      </c>
    </row>
    <row r="318" spans="1:4" x14ac:dyDescent="0.3">
      <c r="A318">
        <f>IF(neu!R318&lt;4,1,0)</f>
        <v>0</v>
      </c>
      <c r="B318">
        <f>IF(neu!U318&gt;1,1,0)</f>
        <v>1</v>
      </c>
      <c r="C318">
        <f t="shared" si="4"/>
        <v>1</v>
      </c>
      <c r="D318">
        <f>IF(neu!S318=1,1,0)</f>
        <v>1</v>
      </c>
    </row>
    <row r="319" spans="1:4" x14ac:dyDescent="0.3">
      <c r="A319">
        <f>IF(neu!R319&lt;4,1,0)</f>
        <v>0</v>
      </c>
      <c r="B319">
        <f>IF(neu!U319&gt;1,1,0)</f>
        <v>1</v>
      </c>
      <c r="C319">
        <f t="shared" si="4"/>
        <v>1</v>
      </c>
      <c r="D319">
        <f>IF(neu!S319=1,1,0)</f>
        <v>1</v>
      </c>
    </row>
    <row r="320" spans="1:4" x14ac:dyDescent="0.3">
      <c r="A320">
        <f>IF(neu!R320&lt;4,1,0)</f>
        <v>0</v>
      </c>
      <c r="B320">
        <f>IF(neu!U320&gt;1,1,0)</f>
        <v>1</v>
      </c>
      <c r="C320">
        <f t="shared" si="4"/>
        <v>1</v>
      </c>
      <c r="D320">
        <f>IF(neu!S320=1,1,0)</f>
        <v>1</v>
      </c>
    </row>
    <row r="321" spans="1:4" x14ac:dyDescent="0.3">
      <c r="A321">
        <f>IF(neu!R321&lt;4,1,0)</f>
        <v>0</v>
      </c>
      <c r="B321">
        <f>IF(neu!U321&gt;1,1,0)</f>
        <v>1</v>
      </c>
      <c r="C321">
        <f t="shared" si="4"/>
        <v>1</v>
      </c>
      <c r="D321">
        <f>IF(neu!S321=1,1,0)</f>
        <v>1</v>
      </c>
    </row>
    <row r="322" spans="1:4" x14ac:dyDescent="0.3">
      <c r="A322">
        <f>IF(neu!R322&lt;4,1,0)</f>
        <v>0</v>
      </c>
      <c r="B322">
        <f>IF(neu!U322&gt;1,1,0)</f>
        <v>1</v>
      </c>
      <c r="C322">
        <f t="shared" si="4"/>
        <v>1</v>
      </c>
      <c r="D322">
        <f>IF(neu!S322=1,1,0)</f>
        <v>1</v>
      </c>
    </row>
    <row r="323" spans="1:4" x14ac:dyDescent="0.3">
      <c r="A323">
        <f>IF(neu!R323&lt;4,1,0)</f>
        <v>0</v>
      </c>
      <c r="B323">
        <f>IF(neu!U323&gt;1,1,0)</f>
        <v>1</v>
      </c>
      <c r="C323">
        <f t="shared" ref="C323:C386" si="5">A323+B323</f>
        <v>1</v>
      </c>
      <c r="D323">
        <f>IF(neu!S323=1,1,0)</f>
        <v>0</v>
      </c>
    </row>
    <row r="324" spans="1:4" x14ac:dyDescent="0.3">
      <c r="A324">
        <f>IF(neu!R324&lt;4,1,0)</f>
        <v>0</v>
      </c>
      <c r="B324">
        <f>IF(neu!U324&gt;1,1,0)</f>
        <v>1</v>
      </c>
      <c r="C324">
        <f t="shared" si="5"/>
        <v>1</v>
      </c>
      <c r="D324">
        <f>IF(neu!S324=1,1,0)</f>
        <v>1</v>
      </c>
    </row>
    <row r="325" spans="1:4" x14ac:dyDescent="0.3">
      <c r="A325">
        <f>IF(neu!R325&lt;4,1,0)</f>
        <v>0</v>
      </c>
      <c r="B325">
        <f>IF(neu!U325&gt;1,1,0)</f>
        <v>1</v>
      </c>
      <c r="C325">
        <f t="shared" si="5"/>
        <v>1</v>
      </c>
      <c r="D325">
        <f>IF(neu!S325=1,1,0)</f>
        <v>1</v>
      </c>
    </row>
    <row r="326" spans="1:4" x14ac:dyDescent="0.3">
      <c r="A326">
        <f>IF(neu!R326&lt;4,1,0)</f>
        <v>0</v>
      </c>
      <c r="B326">
        <f>IF(neu!U326&gt;1,1,0)</f>
        <v>1</v>
      </c>
      <c r="C326">
        <f t="shared" si="5"/>
        <v>1</v>
      </c>
      <c r="D326">
        <f>IF(neu!S326=1,1,0)</f>
        <v>0</v>
      </c>
    </row>
    <row r="327" spans="1:4" x14ac:dyDescent="0.3">
      <c r="A327">
        <f>IF(neu!R327&lt;4,1,0)</f>
        <v>0</v>
      </c>
      <c r="B327">
        <f>IF(neu!U327&gt;1,1,0)</f>
        <v>1</v>
      </c>
      <c r="C327">
        <f t="shared" si="5"/>
        <v>1</v>
      </c>
      <c r="D327">
        <f>IF(neu!S327=1,1,0)</f>
        <v>1</v>
      </c>
    </row>
    <row r="328" spans="1:4" x14ac:dyDescent="0.3">
      <c r="A328">
        <f>IF(neu!R328&lt;4,1,0)</f>
        <v>0</v>
      </c>
      <c r="B328">
        <f>IF(neu!U328&gt;1,1,0)</f>
        <v>1</v>
      </c>
      <c r="C328">
        <f t="shared" si="5"/>
        <v>1</v>
      </c>
      <c r="D328">
        <f>IF(neu!S328=1,1,0)</f>
        <v>0</v>
      </c>
    </row>
    <row r="329" spans="1:4" x14ac:dyDescent="0.3">
      <c r="A329">
        <f>IF(neu!R329&lt;4,1,0)</f>
        <v>0</v>
      </c>
      <c r="B329">
        <f>IF(neu!U329&gt;1,1,0)</f>
        <v>1</v>
      </c>
      <c r="C329">
        <f t="shared" si="5"/>
        <v>1</v>
      </c>
      <c r="D329">
        <f>IF(neu!S329=1,1,0)</f>
        <v>0</v>
      </c>
    </row>
    <row r="330" spans="1:4" x14ac:dyDescent="0.3">
      <c r="A330">
        <f>IF(neu!R330&lt;4,1,0)</f>
        <v>0</v>
      </c>
      <c r="B330">
        <f>IF(neu!U330&gt;1,1,0)</f>
        <v>1</v>
      </c>
      <c r="C330">
        <f t="shared" si="5"/>
        <v>1</v>
      </c>
      <c r="D330">
        <f>IF(neu!S330=1,1,0)</f>
        <v>1</v>
      </c>
    </row>
    <row r="331" spans="1:4" x14ac:dyDescent="0.3">
      <c r="A331" s="16">
        <f>IF(neu!R331&lt;4,1,0)</f>
        <v>1</v>
      </c>
      <c r="B331" s="16">
        <f>IF(neu!U331&gt;1,1,0)</f>
        <v>1</v>
      </c>
      <c r="C331" s="16">
        <f t="shared" si="5"/>
        <v>2</v>
      </c>
      <c r="D331">
        <f>IF(neu!S331=1,1,0)</f>
        <v>0</v>
      </c>
    </row>
    <row r="332" spans="1:4" x14ac:dyDescent="0.3">
      <c r="A332">
        <f>IF(neu!R332&lt;4,1,0)</f>
        <v>0</v>
      </c>
      <c r="B332">
        <f>IF(neu!U332&gt;1,1,0)</f>
        <v>1</v>
      </c>
      <c r="C332">
        <f t="shared" si="5"/>
        <v>1</v>
      </c>
      <c r="D332">
        <f>IF(neu!S332=1,1,0)</f>
        <v>0</v>
      </c>
    </row>
    <row r="333" spans="1:4" x14ac:dyDescent="0.3">
      <c r="A333">
        <f>IF(neu!R333&lt;4,1,0)</f>
        <v>0</v>
      </c>
      <c r="B333">
        <f>IF(neu!U333&gt;1,1,0)</f>
        <v>1</v>
      </c>
      <c r="C333">
        <f t="shared" si="5"/>
        <v>1</v>
      </c>
      <c r="D333">
        <f>IF(neu!S333=1,1,0)</f>
        <v>1</v>
      </c>
    </row>
    <row r="334" spans="1:4" x14ac:dyDescent="0.3">
      <c r="A334">
        <f>IF(neu!R334&lt;4,1,0)</f>
        <v>0</v>
      </c>
      <c r="B334">
        <f>IF(neu!U334&gt;1,1,0)</f>
        <v>1</v>
      </c>
      <c r="C334">
        <f t="shared" si="5"/>
        <v>1</v>
      </c>
      <c r="D334">
        <f>IF(neu!S334=1,1,0)</f>
        <v>1</v>
      </c>
    </row>
    <row r="335" spans="1:4" x14ac:dyDescent="0.3">
      <c r="A335">
        <f>IF(neu!R335&lt;4,1,0)</f>
        <v>0</v>
      </c>
      <c r="B335">
        <f>IF(neu!U335&gt;1,1,0)</f>
        <v>1</v>
      </c>
      <c r="C335">
        <f t="shared" si="5"/>
        <v>1</v>
      </c>
      <c r="D335">
        <f>IF(neu!S335=1,1,0)</f>
        <v>1</v>
      </c>
    </row>
    <row r="336" spans="1:4" x14ac:dyDescent="0.3">
      <c r="A336" s="16">
        <f>IF(neu!R336&lt;4,1,0)</f>
        <v>1</v>
      </c>
      <c r="B336" s="16">
        <f>IF(neu!U336&gt;1,1,0)</f>
        <v>1</v>
      </c>
      <c r="C336" s="16">
        <f t="shared" si="5"/>
        <v>2</v>
      </c>
      <c r="D336">
        <f>IF(neu!S336=1,1,0)</f>
        <v>0</v>
      </c>
    </row>
    <row r="337" spans="1:4" x14ac:dyDescent="0.3">
      <c r="A337">
        <f>IF(neu!R337&lt;4,1,0)</f>
        <v>0</v>
      </c>
      <c r="B337">
        <f>IF(neu!U337&gt;1,1,0)</f>
        <v>1</v>
      </c>
      <c r="C337">
        <f t="shared" si="5"/>
        <v>1</v>
      </c>
      <c r="D337">
        <f>IF(neu!S337=1,1,0)</f>
        <v>1</v>
      </c>
    </row>
    <row r="338" spans="1:4" x14ac:dyDescent="0.3">
      <c r="A338">
        <f>IF(neu!R338&lt;4,1,0)</f>
        <v>0</v>
      </c>
      <c r="B338">
        <f>IF(neu!U338&gt;1,1,0)</f>
        <v>1</v>
      </c>
      <c r="C338">
        <f t="shared" si="5"/>
        <v>1</v>
      </c>
      <c r="D338">
        <f>IF(neu!S338=1,1,0)</f>
        <v>1</v>
      </c>
    </row>
    <row r="339" spans="1:4" x14ac:dyDescent="0.3">
      <c r="A339">
        <f>IF(neu!R339&lt;4,1,0)</f>
        <v>0</v>
      </c>
      <c r="B339">
        <f>IF(neu!U339&gt;1,1,0)</f>
        <v>1</v>
      </c>
      <c r="C339">
        <f t="shared" si="5"/>
        <v>1</v>
      </c>
      <c r="D339">
        <f>IF(neu!S339=1,1,0)</f>
        <v>1</v>
      </c>
    </row>
    <row r="340" spans="1:4" x14ac:dyDescent="0.3">
      <c r="A340">
        <f>IF(neu!R340&lt;4,1,0)</f>
        <v>0</v>
      </c>
      <c r="B340">
        <f>IF(neu!U340&gt;1,1,0)</f>
        <v>1</v>
      </c>
      <c r="C340">
        <f t="shared" si="5"/>
        <v>1</v>
      </c>
      <c r="D340">
        <f>IF(neu!S340=1,1,0)</f>
        <v>1</v>
      </c>
    </row>
    <row r="341" spans="1:4" x14ac:dyDescent="0.3">
      <c r="A341">
        <f>IF(neu!R341&lt;4,1,0)</f>
        <v>0</v>
      </c>
      <c r="B341">
        <f>IF(neu!U341&gt;1,1,0)</f>
        <v>1</v>
      </c>
      <c r="C341">
        <f t="shared" si="5"/>
        <v>1</v>
      </c>
      <c r="D341">
        <f>IF(neu!S341=1,1,0)</f>
        <v>1</v>
      </c>
    </row>
    <row r="342" spans="1:4" x14ac:dyDescent="0.3">
      <c r="A342">
        <f>IF(neu!R342&lt;4,1,0)</f>
        <v>0</v>
      </c>
      <c r="B342">
        <f>IF(neu!U342&gt;1,1,0)</f>
        <v>0</v>
      </c>
      <c r="C342">
        <f t="shared" si="5"/>
        <v>0</v>
      </c>
      <c r="D342">
        <f>IF(neu!S342=1,1,0)</f>
        <v>0</v>
      </c>
    </row>
    <row r="343" spans="1:4" x14ac:dyDescent="0.3">
      <c r="A343">
        <f>IF(neu!R343&lt;4,1,0)</f>
        <v>0</v>
      </c>
      <c r="B343">
        <f>IF(neu!U343&gt;1,1,0)</f>
        <v>1</v>
      </c>
      <c r="C343">
        <f t="shared" si="5"/>
        <v>1</v>
      </c>
      <c r="D343">
        <f>IF(neu!S343=1,1,0)</f>
        <v>0</v>
      </c>
    </row>
    <row r="344" spans="1:4" x14ac:dyDescent="0.3">
      <c r="A344">
        <f>IF(neu!R344&lt;4,1,0)</f>
        <v>0</v>
      </c>
      <c r="B344">
        <f>IF(neu!U344&gt;1,1,0)</f>
        <v>1</v>
      </c>
      <c r="C344">
        <f t="shared" si="5"/>
        <v>1</v>
      </c>
      <c r="D344">
        <f>IF(neu!S344=1,1,0)</f>
        <v>1</v>
      </c>
    </row>
    <row r="345" spans="1:4" x14ac:dyDescent="0.3">
      <c r="A345">
        <f>IF(neu!R345&lt;4,1,0)</f>
        <v>0</v>
      </c>
      <c r="B345">
        <f>IF(neu!U345&gt;1,1,0)</f>
        <v>1</v>
      </c>
      <c r="C345">
        <f t="shared" si="5"/>
        <v>1</v>
      </c>
      <c r="D345">
        <f>IF(neu!S345=1,1,0)</f>
        <v>1</v>
      </c>
    </row>
    <row r="346" spans="1:4" x14ac:dyDescent="0.3">
      <c r="A346">
        <f>IF(neu!R346&lt;4,1,0)</f>
        <v>0</v>
      </c>
      <c r="B346">
        <f>IF(neu!U346&gt;1,1,0)</f>
        <v>1</v>
      </c>
      <c r="C346">
        <f t="shared" si="5"/>
        <v>1</v>
      </c>
      <c r="D346">
        <f>IF(neu!S346=1,1,0)</f>
        <v>0</v>
      </c>
    </row>
    <row r="347" spans="1:4" x14ac:dyDescent="0.3">
      <c r="A347">
        <f>IF(neu!R347&lt;4,1,0)</f>
        <v>0</v>
      </c>
      <c r="B347">
        <f>IF(neu!U347&gt;1,1,0)</f>
        <v>0</v>
      </c>
      <c r="C347">
        <f t="shared" si="5"/>
        <v>0</v>
      </c>
      <c r="D347">
        <f>IF(neu!S347=1,1,0)</f>
        <v>1</v>
      </c>
    </row>
    <row r="348" spans="1:4" x14ac:dyDescent="0.3">
      <c r="A348">
        <f>IF(neu!R348&lt;4,1,0)</f>
        <v>0</v>
      </c>
      <c r="B348">
        <f>IF(neu!U348&gt;1,1,0)</f>
        <v>1</v>
      </c>
      <c r="C348">
        <f t="shared" si="5"/>
        <v>1</v>
      </c>
      <c r="D348">
        <f>IF(neu!S348=1,1,0)</f>
        <v>1</v>
      </c>
    </row>
    <row r="349" spans="1:4" x14ac:dyDescent="0.3">
      <c r="A349">
        <f>IF(neu!R349&lt;4,1,0)</f>
        <v>0</v>
      </c>
      <c r="B349">
        <f>IF(neu!U349&gt;1,1,0)</f>
        <v>1</v>
      </c>
      <c r="C349">
        <f t="shared" si="5"/>
        <v>1</v>
      </c>
      <c r="D349">
        <f>IF(neu!S349=1,1,0)</f>
        <v>0</v>
      </c>
    </row>
    <row r="350" spans="1:4" x14ac:dyDescent="0.3">
      <c r="A350">
        <f>IF(neu!R350&lt;4,1,0)</f>
        <v>0</v>
      </c>
      <c r="B350">
        <f>IF(neu!U350&gt;1,1,0)</f>
        <v>1</v>
      </c>
      <c r="C350">
        <f t="shared" si="5"/>
        <v>1</v>
      </c>
      <c r="D350">
        <f>IF(neu!S350=1,1,0)</f>
        <v>1</v>
      </c>
    </row>
    <row r="351" spans="1:4" x14ac:dyDescent="0.3">
      <c r="A351">
        <f>IF(neu!R351&lt;4,1,0)</f>
        <v>0</v>
      </c>
      <c r="B351">
        <f>IF(neu!U351&gt;1,1,0)</f>
        <v>1</v>
      </c>
      <c r="C351">
        <f t="shared" si="5"/>
        <v>1</v>
      </c>
      <c r="D351">
        <f>IF(neu!S351=1,1,0)</f>
        <v>1</v>
      </c>
    </row>
    <row r="352" spans="1:4" x14ac:dyDescent="0.3">
      <c r="A352">
        <f>IF(neu!R352&lt;4,1,0)</f>
        <v>0</v>
      </c>
      <c r="B352">
        <f>IF(neu!U352&gt;1,1,0)</f>
        <v>0</v>
      </c>
      <c r="C352">
        <f t="shared" si="5"/>
        <v>0</v>
      </c>
      <c r="D352">
        <f>IF(neu!S352=1,1,0)</f>
        <v>0</v>
      </c>
    </row>
    <row r="353" spans="1:4" x14ac:dyDescent="0.3">
      <c r="A353">
        <f>IF(neu!R353&lt;4,1,0)</f>
        <v>0</v>
      </c>
      <c r="B353">
        <f>IF(neu!U353&gt;1,1,0)</f>
        <v>1</v>
      </c>
      <c r="C353">
        <f t="shared" si="5"/>
        <v>1</v>
      </c>
      <c r="D353">
        <f>IF(neu!S353=1,1,0)</f>
        <v>1</v>
      </c>
    </row>
    <row r="354" spans="1:4" x14ac:dyDescent="0.3">
      <c r="A354">
        <f>IF(neu!R354&lt;4,1,0)</f>
        <v>0</v>
      </c>
      <c r="B354">
        <f>IF(neu!U354&gt;1,1,0)</f>
        <v>1</v>
      </c>
      <c r="C354">
        <f t="shared" si="5"/>
        <v>1</v>
      </c>
      <c r="D354">
        <f>IF(neu!S354=1,1,0)</f>
        <v>1</v>
      </c>
    </row>
    <row r="355" spans="1:4" x14ac:dyDescent="0.3">
      <c r="A355">
        <f>IF(neu!R355&lt;4,1,0)</f>
        <v>0</v>
      </c>
      <c r="B355">
        <f>IF(neu!U355&gt;1,1,0)</f>
        <v>1</v>
      </c>
      <c r="C355">
        <f t="shared" si="5"/>
        <v>1</v>
      </c>
      <c r="D355">
        <f>IF(neu!S355=1,1,0)</f>
        <v>1</v>
      </c>
    </row>
    <row r="356" spans="1:4" x14ac:dyDescent="0.3">
      <c r="A356">
        <f>IF(neu!R356&lt;4,1,0)</f>
        <v>0</v>
      </c>
      <c r="B356">
        <f>IF(neu!U356&gt;1,1,0)</f>
        <v>1</v>
      </c>
      <c r="C356">
        <f t="shared" si="5"/>
        <v>1</v>
      </c>
      <c r="D356">
        <f>IF(neu!S356=1,1,0)</f>
        <v>1</v>
      </c>
    </row>
    <row r="357" spans="1:4" x14ac:dyDescent="0.3">
      <c r="A357">
        <f>IF(neu!R357&lt;4,1,0)</f>
        <v>0</v>
      </c>
      <c r="B357">
        <f>IF(neu!U357&gt;1,1,0)</f>
        <v>1</v>
      </c>
      <c r="C357">
        <f t="shared" si="5"/>
        <v>1</v>
      </c>
      <c r="D357">
        <f>IF(neu!S357=1,1,0)</f>
        <v>0</v>
      </c>
    </row>
    <row r="358" spans="1:4" x14ac:dyDescent="0.3">
      <c r="A358">
        <f>IF(neu!R358&lt;4,1,0)</f>
        <v>0</v>
      </c>
      <c r="B358">
        <f>IF(neu!U358&gt;1,1,0)</f>
        <v>0</v>
      </c>
      <c r="C358">
        <f t="shared" si="5"/>
        <v>0</v>
      </c>
      <c r="D358">
        <f>IF(neu!S358=1,1,0)</f>
        <v>0</v>
      </c>
    </row>
    <row r="359" spans="1:4" x14ac:dyDescent="0.3">
      <c r="A359">
        <f>IF(neu!R359&lt;4,1,0)</f>
        <v>0</v>
      </c>
      <c r="B359">
        <f>IF(neu!U359&gt;1,1,0)</f>
        <v>0</v>
      </c>
      <c r="C359">
        <f t="shared" si="5"/>
        <v>0</v>
      </c>
      <c r="D359">
        <f>IF(neu!S359=1,1,0)</f>
        <v>0</v>
      </c>
    </row>
    <row r="360" spans="1:4" x14ac:dyDescent="0.3">
      <c r="A360">
        <f>IF(neu!R360&lt;4,1,0)</f>
        <v>0</v>
      </c>
      <c r="B360">
        <f>IF(neu!U360&gt;1,1,0)</f>
        <v>1</v>
      </c>
      <c r="C360">
        <f t="shared" si="5"/>
        <v>1</v>
      </c>
      <c r="D360">
        <f>IF(neu!S360=1,1,0)</f>
        <v>0</v>
      </c>
    </row>
    <row r="361" spans="1:4" x14ac:dyDescent="0.3">
      <c r="A361">
        <f>IF(neu!R361&lt;4,1,0)</f>
        <v>0</v>
      </c>
      <c r="B361">
        <f>IF(neu!U361&gt;1,1,0)</f>
        <v>1</v>
      </c>
      <c r="C361">
        <f t="shared" si="5"/>
        <v>1</v>
      </c>
      <c r="D361">
        <f>IF(neu!S361=1,1,0)</f>
        <v>1</v>
      </c>
    </row>
    <row r="362" spans="1:4" x14ac:dyDescent="0.3">
      <c r="A362">
        <f>IF(neu!R362&lt;4,1,0)</f>
        <v>0</v>
      </c>
      <c r="B362">
        <f>IF(neu!U362&gt;1,1,0)</f>
        <v>1</v>
      </c>
      <c r="C362">
        <f t="shared" si="5"/>
        <v>1</v>
      </c>
      <c r="D362">
        <f>IF(neu!S362=1,1,0)</f>
        <v>1</v>
      </c>
    </row>
    <row r="363" spans="1:4" x14ac:dyDescent="0.3">
      <c r="A363">
        <f>IF(neu!R363&lt;4,1,0)</f>
        <v>0</v>
      </c>
      <c r="B363">
        <f>IF(neu!U363&gt;1,1,0)</f>
        <v>1</v>
      </c>
      <c r="C363">
        <f t="shared" si="5"/>
        <v>1</v>
      </c>
      <c r="D363">
        <f>IF(neu!S363=1,1,0)</f>
        <v>0</v>
      </c>
    </row>
    <row r="364" spans="1:4" x14ac:dyDescent="0.3">
      <c r="A364">
        <f>IF(neu!R364&lt;4,1,0)</f>
        <v>0</v>
      </c>
      <c r="B364">
        <f>IF(neu!U364&gt;1,1,0)</f>
        <v>1</v>
      </c>
      <c r="C364">
        <f t="shared" si="5"/>
        <v>1</v>
      </c>
      <c r="D364">
        <f>IF(neu!S364=1,1,0)</f>
        <v>1</v>
      </c>
    </row>
    <row r="365" spans="1:4" x14ac:dyDescent="0.3">
      <c r="A365">
        <f>IF(neu!R365&lt;4,1,0)</f>
        <v>0</v>
      </c>
      <c r="B365">
        <f>IF(neu!U365&gt;1,1,0)</f>
        <v>1</v>
      </c>
      <c r="C365">
        <f t="shared" si="5"/>
        <v>1</v>
      </c>
      <c r="D365">
        <f>IF(neu!S365=1,1,0)</f>
        <v>0</v>
      </c>
    </row>
    <row r="366" spans="1:4" x14ac:dyDescent="0.3">
      <c r="A366">
        <f>IF(neu!R366&lt;4,1,0)</f>
        <v>0</v>
      </c>
      <c r="B366">
        <f>IF(neu!U366&gt;1,1,0)</f>
        <v>1</v>
      </c>
      <c r="C366">
        <f t="shared" si="5"/>
        <v>1</v>
      </c>
      <c r="D366">
        <f>IF(neu!S366=1,1,0)</f>
        <v>1</v>
      </c>
    </row>
    <row r="367" spans="1:4" x14ac:dyDescent="0.3">
      <c r="A367">
        <f>IF(neu!R367&lt;4,1,0)</f>
        <v>0</v>
      </c>
      <c r="B367">
        <f>IF(neu!U367&gt;1,1,0)</f>
        <v>1</v>
      </c>
      <c r="C367">
        <f t="shared" si="5"/>
        <v>1</v>
      </c>
      <c r="D367">
        <f>IF(neu!S367=1,1,0)</f>
        <v>1</v>
      </c>
    </row>
    <row r="368" spans="1:4" x14ac:dyDescent="0.3">
      <c r="A368">
        <f>IF(neu!R368&lt;4,1,0)</f>
        <v>0</v>
      </c>
      <c r="B368">
        <f>IF(neu!U368&gt;1,1,0)</f>
        <v>1</v>
      </c>
      <c r="C368">
        <f t="shared" si="5"/>
        <v>1</v>
      </c>
      <c r="D368">
        <f>IF(neu!S368=1,1,0)</f>
        <v>1</v>
      </c>
    </row>
    <row r="369" spans="1:4" x14ac:dyDescent="0.3">
      <c r="A369">
        <f>IF(neu!R369&lt;4,1,0)</f>
        <v>0</v>
      </c>
      <c r="B369">
        <f>IF(neu!U369&gt;1,1,0)</f>
        <v>1</v>
      </c>
      <c r="C369">
        <f t="shared" si="5"/>
        <v>1</v>
      </c>
      <c r="D369">
        <f>IF(neu!S369=1,1,0)</f>
        <v>1</v>
      </c>
    </row>
    <row r="370" spans="1:4" x14ac:dyDescent="0.3">
      <c r="A370">
        <f>IF(neu!R370&lt;4,1,0)</f>
        <v>0</v>
      </c>
      <c r="B370">
        <f>IF(neu!U370&gt;1,1,0)</f>
        <v>1</v>
      </c>
      <c r="C370">
        <f t="shared" si="5"/>
        <v>1</v>
      </c>
      <c r="D370">
        <f>IF(neu!S370=1,1,0)</f>
        <v>0</v>
      </c>
    </row>
    <row r="371" spans="1:4" x14ac:dyDescent="0.3">
      <c r="A371">
        <f>IF(neu!R371&lt;4,1,0)</f>
        <v>0</v>
      </c>
      <c r="B371">
        <f>IF(neu!U371&gt;1,1,0)</f>
        <v>1</v>
      </c>
      <c r="C371">
        <f t="shared" si="5"/>
        <v>1</v>
      </c>
      <c r="D371">
        <f>IF(neu!S371=1,1,0)</f>
        <v>1</v>
      </c>
    </row>
    <row r="372" spans="1:4" x14ac:dyDescent="0.3">
      <c r="A372">
        <f>IF(neu!R372&lt;4,1,0)</f>
        <v>0</v>
      </c>
      <c r="B372">
        <f>IF(neu!U372&gt;1,1,0)</f>
        <v>1</v>
      </c>
      <c r="C372">
        <f t="shared" si="5"/>
        <v>1</v>
      </c>
      <c r="D372">
        <f>IF(neu!S372=1,1,0)</f>
        <v>1</v>
      </c>
    </row>
    <row r="373" spans="1:4" x14ac:dyDescent="0.3">
      <c r="A373">
        <f>IF(neu!R373&lt;4,1,0)</f>
        <v>0</v>
      </c>
      <c r="B373">
        <f>IF(neu!U373&gt;1,1,0)</f>
        <v>1</v>
      </c>
      <c r="C373">
        <f t="shared" si="5"/>
        <v>1</v>
      </c>
      <c r="D373">
        <f>IF(neu!S373=1,1,0)</f>
        <v>0</v>
      </c>
    </row>
    <row r="374" spans="1:4" x14ac:dyDescent="0.3">
      <c r="A374">
        <f>IF(neu!R374&lt;4,1,0)</f>
        <v>0</v>
      </c>
      <c r="B374">
        <f>IF(neu!U374&gt;1,1,0)</f>
        <v>1</v>
      </c>
      <c r="C374">
        <f t="shared" si="5"/>
        <v>1</v>
      </c>
      <c r="D374">
        <f>IF(neu!S374=1,1,0)</f>
        <v>1</v>
      </c>
    </row>
    <row r="375" spans="1:4" x14ac:dyDescent="0.3">
      <c r="A375">
        <f>IF(neu!R375&lt;4,1,0)</f>
        <v>0</v>
      </c>
      <c r="B375">
        <f>IF(neu!U375&gt;1,1,0)</f>
        <v>1</v>
      </c>
      <c r="C375">
        <f t="shared" si="5"/>
        <v>1</v>
      </c>
      <c r="D375">
        <f>IF(neu!S375=1,1,0)</f>
        <v>1</v>
      </c>
    </row>
    <row r="376" spans="1:4" x14ac:dyDescent="0.3">
      <c r="A376">
        <f>IF(neu!R376&lt;4,1,0)</f>
        <v>0</v>
      </c>
      <c r="B376">
        <f>IF(neu!U376&gt;1,1,0)</f>
        <v>1</v>
      </c>
      <c r="C376">
        <f t="shared" si="5"/>
        <v>1</v>
      </c>
      <c r="D376">
        <f>IF(neu!S376=1,1,0)</f>
        <v>1</v>
      </c>
    </row>
    <row r="377" spans="1:4" x14ac:dyDescent="0.3">
      <c r="A377">
        <f>IF(neu!R377&lt;4,1,0)</f>
        <v>0</v>
      </c>
      <c r="B377">
        <f>IF(neu!U377&gt;1,1,0)</f>
        <v>1</v>
      </c>
      <c r="C377">
        <f t="shared" si="5"/>
        <v>1</v>
      </c>
      <c r="D377">
        <f>IF(neu!S377=1,1,0)</f>
        <v>0</v>
      </c>
    </row>
    <row r="378" spans="1:4" x14ac:dyDescent="0.3">
      <c r="A378">
        <f>IF(neu!R378&lt;4,1,0)</f>
        <v>0</v>
      </c>
      <c r="B378">
        <f>IF(neu!U378&gt;1,1,0)</f>
        <v>1</v>
      </c>
      <c r="C378">
        <f t="shared" si="5"/>
        <v>1</v>
      </c>
      <c r="D378">
        <f>IF(neu!S378=1,1,0)</f>
        <v>1</v>
      </c>
    </row>
    <row r="379" spans="1:4" x14ac:dyDescent="0.3">
      <c r="A379">
        <f>IF(neu!R379&lt;4,1,0)</f>
        <v>0</v>
      </c>
      <c r="B379">
        <f>IF(neu!U379&gt;1,1,0)</f>
        <v>1</v>
      </c>
      <c r="C379">
        <f t="shared" si="5"/>
        <v>1</v>
      </c>
      <c r="D379">
        <f>IF(neu!S379=1,1,0)</f>
        <v>1</v>
      </c>
    </row>
    <row r="380" spans="1:4" x14ac:dyDescent="0.3">
      <c r="A380">
        <f>IF(neu!R380&lt;4,1,0)</f>
        <v>0</v>
      </c>
      <c r="B380">
        <f>IF(neu!U380&gt;1,1,0)</f>
        <v>1</v>
      </c>
      <c r="C380">
        <f t="shared" si="5"/>
        <v>1</v>
      </c>
      <c r="D380">
        <f>IF(neu!S380=1,1,0)</f>
        <v>1</v>
      </c>
    </row>
    <row r="381" spans="1:4" x14ac:dyDescent="0.3">
      <c r="A381">
        <f>IF(neu!R381&lt;4,1,0)</f>
        <v>0</v>
      </c>
      <c r="B381">
        <f>IF(neu!U381&gt;1,1,0)</f>
        <v>1</v>
      </c>
      <c r="C381">
        <f t="shared" si="5"/>
        <v>1</v>
      </c>
      <c r="D381">
        <f>IF(neu!S381=1,1,0)</f>
        <v>1</v>
      </c>
    </row>
    <row r="382" spans="1:4" x14ac:dyDescent="0.3">
      <c r="A382">
        <f>IF(neu!R382&lt;4,1,0)</f>
        <v>0</v>
      </c>
      <c r="B382">
        <f>IF(neu!U382&gt;1,1,0)</f>
        <v>1</v>
      </c>
      <c r="C382">
        <f t="shared" si="5"/>
        <v>1</v>
      </c>
      <c r="D382">
        <f>IF(neu!S382=1,1,0)</f>
        <v>1</v>
      </c>
    </row>
    <row r="383" spans="1:4" x14ac:dyDescent="0.3">
      <c r="A383">
        <f>IF(neu!R383&lt;4,1,0)</f>
        <v>0</v>
      </c>
      <c r="B383">
        <f>IF(neu!U383&gt;1,1,0)</f>
        <v>1</v>
      </c>
      <c r="C383">
        <f t="shared" si="5"/>
        <v>1</v>
      </c>
      <c r="D383">
        <f>IF(neu!S383=1,1,0)</f>
        <v>1</v>
      </c>
    </row>
    <row r="384" spans="1:4" x14ac:dyDescent="0.3">
      <c r="A384">
        <f>IF(neu!R384&lt;4,1,0)</f>
        <v>0</v>
      </c>
      <c r="B384">
        <f>IF(neu!U384&gt;1,1,0)</f>
        <v>1</v>
      </c>
      <c r="C384">
        <f t="shared" si="5"/>
        <v>1</v>
      </c>
      <c r="D384">
        <f>IF(neu!S384=1,1,0)</f>
        <v>1</v>
      </c>
    </row>
    <row r="385" spans="1:4" x14ac:dyDescent="0.3">
      <c r="A385">
        <f>IF(neu!R385&lt;4,1,0)</f>
        <v>0</v>
      </c>
      <c r="B385">
        <f>IF(neu!U385&gt;1,1,0)</f>
        <v>0</v>
      </c>
      <c r="C385">
        <f t="shared" si="5"/>
        <v>0</v>
      </c>
      <c r="D385">
        <f>IF(neu!S385=1,1,0)</f>
        <v>0</v>
      </c>
    </row>
    <row r="386" spans="1:4" x14ac:dyDescent="0.3">
      <c r="A386">
        <f>IF(neu!R386&lt;4,1,0)</f>
        <v>0</v>
      </c>
      <c r="B386">
        <f>IF(neu!U386&gt;1,1,0)</f>
        <v>1</v>
      </c>
      <c r="C386">
        <f t="shared" si="5"/>
        <v>1</v>
      </c>
      <c r="D386">
        <f>IF(neu!S386=1,1,0)</f>
        <v>0</v>
      </c>
    </row>
    <row r="387" spans="1:4" x14ac:dyDescent="0.3">
      <c r="A387">
        <f>IF(neu!R387&lt;4,1,0)</f>
        <v>0</v>
      </c>
      <c r="B387">
        <f>IF(neu!U387&gt;1,1,0)</f>
        <v>1</v>
      </c>
      <c r="C387">
        <f t="shared" ref="C387:C450" si="6">A387+B387</f>
        <v>1</v>
      </c>
      <c r="D387">
        <f>IF(neu!S387=1,1,0)</f>
        <v>1</v>
      </c>
    </row>
    <row r="388" spans="1:4" x14ac:dyDescent="0.3">
      <c r="A388">
        <f>IF(neu!R388&lt;4,1,0)</f>
        <v>0</v>
      </c>
      <c r="B388">
        <f>IF(neu!U388&gt;1,1,0)</f>
        <v>1</v>
      </c>
      <c r="C388">
        <f t="shared" si="6"/>
        <v>1</v>
      </c>
      <c r="D388">
        <f>IF(neu!S388=1,1,0)</f>
        <v>0</v>
      </c>
    </row>
    <row r="389" spans="1:4" x14ac:dyDescent="0.3">
      <c r="A389">
        <f>IF(neu!R389&lt;4,1,0)</f>
        <v>0</v>
      </c>
      <c r="B389">
        <f>IF(neu!U389&gt;1,1,0)</f>
        <v>1</v>
      </c>
      <c r="C389">
        <f t="shared" si="6"/>
        <v>1</v>
      </c>
      <c r="D389">
        <f>IF(neu!S389=1,1,0)</f>
        <v>0</v>
      </c>
    </row>
    <row r="390" spans="1:4" x14ac:dyDescent="0.3">
      <c r="A390">
        <f>IF(neu!R390&lt;4,1,0)</f>
        <v>0</v>
      </c>
      <c r="B390">
        <f>IF(neu!U390&gt;1,1,0)</f>
        <v>1</v>
      </c>
      <c r="C390">
        <f t="shared" si="6"/>
        <v>1</v>
      </c>
      <c r="D390">
        <f>IF(neu!S390=1,1,0)</f>
        <v>1</v>
      </c>
    </row>
    <row r="391" spans="1:4" x14ac:dyDescent="0.3">
      <c r="A391">
        <f>IF(neu!R391&lt;4,1,0)</f>
        <v>0</v>
      </c>
      <c r="B391">
        <f>IF(neu!U391&gt;1,1,0)</f>
        <v>1</v>
      </c>
      <c r="C391">
        <f t="shared" si="6"/>
        <v>1</v>
      </c>
      <c r="D391">
        <f>IF(neu!S391=1,1,0)</f>
        <v>1</v>
      </c>
    </row>
    <row r="392" spans="1:4" x14ac:dyDescent="0.3">
      <c r="A392">
        <f>IF(neu!R392&lt;4,1,0)</f>
        <v>0</v>
      </c>
      <c r="B392">
        <f>IF(neu!U392&gt;1,1,0)</f>
        <v>1</v>
      </c>
      <c r="C392">
        <f t="shared" si="6"/>
        <v>1</v>
      </c>
      <c r="D392">
        <f>IF(neu!S392=1,1,0)</f>
        <v>0</v>
      </c>
    </row>
    <row r="393" spans="1:4" x14ac:dyDescent="0.3">
      <c r="A393">
        <f>IF(neu!R393&lt;4,1,0)</f>
        <v>0</v>
      </c>
      <c r="B393">
        <f>IF(neu!U393&gt;1,1,0)</f>
        <v>1</v>
      </c>
      <c r="C393">
        <f t="shared" si="6"/>
        <v>1</v>
      </c>
      <c r="D393">
        <f>IF(neu!S393=1,1,0)</f>
        <v>0</v>
      </c>
    </row>
    <row r="394" spans="1:4" x14ac:dyDescent="0.3">
      <c r="A394">
        <f>IF(neu!R394&lt;4,1,0)</f>
        <v>0</v>
      </c>
      <c r="B394">
        <f>IF(neu!U394&gt;1,1,0)</f>
        <v>1</v>
      </c>
      <c r="C394">
        <f t="shared" si="6"/>
        <v>1</v>
      </c>
      <c r="D394">
        <f>IF(neu!S394=1,1,0)</f>
        <v>0</v>
      </c>
    </row>
    <row r="395" spans="1:4" x14ac:dyDescent="0.3">
      <c r="A395">
        <f>IF(neu!R395&lt;4,1,0)</f>
        <v>0</v>
      </c>
      <c r="B395">
        <f>IF(neu!U395&gt;1,1,0)</f>
        <v>1</v>
      </c>
      <c r="C395">
        <f t="shared" si="6"/>
        <v>1</v>
      </c>
      <c r="D395">
        <f>IF(neu!S395=1,1,0)</f>
        <v>1</v>
      </c>
    </row>
    <row r="396" spans="1:4" x14ac:dyDescent="0.3">
      <c r="A396">
        <f>IF(neu!R396&lt;4,1,0)</f>
        <v>0</v>
      </c>
      <c r="B396">
        <f>IF(neu!U396&gt;1,1,0)</f>
        <v>1</v>
      </c>
      <c r="C396">
        <f t="shared" si="6"/>
        <v>1</v>
      </c>
      <c r="D396">
        <f>IF(neu!S396=1,1,0)</f>
        <v>1</v>
      </c>
    </row>
    <row r="397" spans="1:4" x14ac:dyDescent="0.3">
      <c r="A397">
        <f>IF(neu!R397&lt;4,1,0)</f>
        <v>0</v>
      </c>
      <c r="B397">
        <f>IF(neu!U397&gt;1,1,0)</f>
        <v>1</v>
      </c>
      <c r="C397">
        <f t="shared" si="6"/>
        <v>1</v>
      </c>
      <c r="D397">
        <f>IF(neu!S397=1,1,0)</f>
        <v>1</v>
      </c>
    </row>
    <row r="398" spans="1:4" x14ac:dyDescent="0.3">
      <c r="A398">
        <f>IF(neu!R398&lt;4,1,0)</f>
        <v>0</v>
      </c>
      <c r="B398">
        <f>IF(neu!U398&gt;1,1,0)</f>
        <v>1</v>
      </c>
      <c r="C398">
        <f t="shared" si="6"/>
        <v>1</v>
      </c>
      <c r="D398">
        <f>IF(neu!S398=1,1,0)</f>
        <v>1</v>
      </c>
    </row>
    <row r="399" spans="1:4" x14ac:dyDescent="0.3">
      <c r="A399">
        <f>IF(neu!R399&lt;4,1,0)</f>
        <v>0</v>
      </c>
      <c r="B399">
        <f>IF(neu!U399&gt;1,1,0)</f>
        <v>1</v>
      </c>
      <c r="C399">
        <f t="shared" si="6"/>
        <v>1</v>
      </c>
      <c r="D399">
        <f>IF(neu!S399=1,1,0)</f>
        <v>1</v>
      </c>
    </row>
    <row r="400" spans="1:4" x14ac:dyDescent="0.3">
      <c r="A400">
        <f>IF(neu!R400&lt;4,1,0)</f>
        <v>0</v>
      </c>
      <c r="B400">
        <f>IF(neu!U400&gt;1,1,0)</f>
        <v>1</v>
      </c>
      <c r="C400">
        <f t="shared" si="6"/>
        <v>1</v>
      </c>
      <c r="D400">
        <f>IF(neu!S400=1,1,0)</f>
        <v>1</v>
      </c>
    </row>
    <row r="401" spans="1:4" x14ac:dyDescent="0.3">
      <c r="A401">
        <f>IF(neu!R401&lt;4,1,0)</f>
        <v>0</v>
      </c>
      <c r="B401">
        <f>IF(neu!U401&gt;1,1,0)</f>
        <v>1</v>
      </c>
      <c r="C401">
        <f t="shared" si="6"/>
        <v>1</v>
      </c>
      <c r="D401">
        <f>IF(neu!S401=1,1,0)</f>
        <v>1</v>
      </c>
    </row>
    <row r="402" spans="1:4" x14ac:dyDescent="0.3">
      <c r="A402">
        <f>IF(neu!R402&lt;4,1,0)</f>
        <v>0</v>
      </c>
      <c r="B402">
        <f>IF(neu!U402&gt;1,1,0)</f>
        <v>0</v>
      </c>
      <c r="C402">
        <f t="shared" si="6"/>
        <v>0</v>
      </c>
      <c r="D402">
        <f>IF(neu!S402=1,1,0)</f>
        <v>0</v>
      </c>
    </row>
    <row r="403" spans="1:4" x14ac:dyDescent="0.3">
      <c r="A403">
        <f>IF(neu!R403&lt;4,1,0)</f>
        <v>0</v>
      </c>
      <c r="B403">
        <f>IF(neu!U403&gt;1,1,0)</f>
        <v>1</v>
      </c>
      <c r="C403">
        <f t="shared" si="6"/>
        <v>1</v>
      </c>
      <c r="D403">
        <f>IF(neu!S403=1,1,0)</f>
        <v>1</v>
      </c>
    </row>
    <row r="404" spans="1:4" x14ac:dyDescent="0.3">
      <c r="A404">
        <f>IF(neu!R404&lt;4,1,0)</f>
        <v>0</v>
      </c>
      <c r="B404">
        <f>IF(neu!U404&gt;1,1,0)</f>
        <v>1</v>
      </c>
      <c r="C404">
        <f t="shared" si="6"/>
        <v>1</v>
      </c>
      <c r="D404">
        <f>IF(neu!S404=1,1,0)</f>
        <v>1</v>
      </c>
    </row>
    <row r="405" spans="1:4" x14ac:dyDescent="0.3">
      <c r="A405">
        <f>IF(neu!R405&lt;4,1,0)</f>
        <v>0</v>
      </c>
      <c r="B405">
        <f>IF(neu!U405&gt;1,1,0)</f>
        <v>1</v>
      </c>
      <c r="C405">
        <f t="shared" si="6"/>
        <v>1</v>
      </c>
      <c r="D405">
        <f>IF(neu!S405=1,1,0)</f>
        <v>1</v>
      </c>
    </row>
    <row r="406" spans="1:4" x14ac:dyDescent="0.3">
      <c r="A406">
        <f>IF(neu!R406&lt;4,1,0)</f>
        <v>0</v>
      </c>
      <c r="B406">
        <f>IF(neu!U406&gt;1,1,0)</f>
        <v>1</v>
      </c>
      <c r="C406">
        <f t="shared" si="6"/>
        <v>1</v>
      </c>
      <c r="D406">
        <f>IF(neu!S406=1,1,0)</f>
        <v>1</v>
      </c>
    </row>
    <row r="407" spans="1:4" x14ac:dyDescent="0.3">
      <c r="A407">
        <f>IF(neu!R407&lt;4,1,0)</f>
        <v>0</v>
      </c>
      <c r="B407">
        <f>IF(neu!U407&gt;1,1,0)</f>
        <v>1</v>
      </c>
      <c r="C407">
        <f t="shared" si="6"/>
        <v>1</v>
      </c>
      <c r="D407">
        <f>IF(neu!S407=1,1,0)</f>
        <v>1</v>
      </c>
    </row>
    <row r="408" spans="1:4" x14ac:dyDescent="0.3">
      <c r="A408">
        <f>IF(neu!R408&lt;4,1,0)</f>
        <v>0</v>
      </c>
      <c r="B408">
        <f>IF(neu!U408&gt;1,1,0)</f>
        <v>1</v>
      </c>
      <c r="C408">
        <f t="shared" si="6"/>
        <v>1</v>
      </c>
      <c r="D408">
        <f>IF(neu!S408=1,1,0)</f>
        <v>1</v>
      </c>
    </row>
    <row r="409" spans="1:4" x14ac:dyDescent="0.3">
      <c r="A409">
        <f>IF(neu!R409&lt;4,1,0)</f>
        <v>0</v>
      </c>
      <c r="B409">
        <f>IF(neu!U409&gt;1,1,0)</f>
        <v>1</v>
      </c>
      <c r="C409">
        <f t="shared" si="6"/>
        <v>1</v>
      </c>
      <c r="D409">
        <f>IF(neu!S409=1,1,0)</f>
        <v>1</v>
      </c>
    </row>
    <row r="410" spans="1:4" x14ac:dyDescent="0.3">
      <c r="A410">
        <f>IF(neu!R410&lt;4,1,0)</f>
        <v>0</v>
      </c>
      <c r="B410">
        <f>IF(neu!U410&gt;1,1,0)</f>
        <v>1</v>
      </c>
      <c r="C410">
        <f t="shared" si="6"/>
        <v>1</v>
      </c>
      <c r="D410">
        <f>IF(neu!S410=1,1,0)</f>
        <v>1</v>
      </c>
    </row>
    <row r="411" spans="1:4" x14ac:dyDescent="0.3">
      <c r="A411">
        <f>IF(neu!R411&lt;4,1,0)</f>
        <v>0</v>
      </c>
      <c r="B411">
        <f>IF(neu!U411&gt;1,1,0)</f>
        <v>1</v>
      </c>
      <c r="C411">
        <f t="shared" si="6"/>
        <v>1</v>
      </c>
      <c r="D411">
        <f>IF(neu!S411=1,1,0)</f>
        <v>1</v>
      </c>
    </row>
    <row r="412" spans="1:4" x14ac:dyDescent="0.3">
      <c r="A412">
        <f>IF(neu!R412&lt;4,1,0)</f>
        <v>0</v>
      </c>
      <c r="B412">
        <f>IF(neu!U412&gt;1,1,0)</f>
        <v>1</v>
      </c>
      <c r="C412">
        <f t="shared" si="6"/>
        <v>1</v>
      </c>
      <c r="D412">
        <f>IF(neu!S412=1,1,0)</f>
        <v>0</v>
      </c>
    </row>
    <row r="413" spans="1:4" x14ac:dyDescent="0.3">
      <c r="A413">
        <f>IF(neu!R413&lt;4,1,0)</f>
        <v>0</v>
      </c>
      <c r="B413">
        <f>IF(neu!U413&gt;1,1,0)</f>
        <v>1</v>
      </c>
      <c r="C413">
        <f t="shared" si="6"/>
        <v>1</v>
      </c>
      <c r="D413">
        <f>IF(neu!S413=1,1,0)</f>
        <v>1</v>
      </c>
    </row>
    <row r="414" spans="1:4" x14ac:dyDescent="0.3">
      <c r="A414">
        <f>IF(neu!R414&lt;4,1,0)</f>
        <v>0</v>
      </c>
      <c r="B414">
        <f>IF(neu!U414&gt;1,1,0)</f>
        <v>1</v>
      </c>
      <c r="C414">
        <f t="shared" si="6"/>
        <v>1</v>
      </c>
      <c r="D414">
        <f>IF(neu!S414=1,1,0)</f>
        <v>0</v>
      </c>
    </row>
    <row r="415" spans="1:4" x14ac:dyDescent="0.3">
      <c r="A415">
        <f>IF(neu!R415&lt;4,1,0)</f>
        <v>0</v>
      </c>
      <c r="B415">
        <f>IF(neu!U415&gt;1,1,0)</f>
        <v>0</v>
      </c>
      <c r="C415">
        <f t="shared" si="6"/>
        <v>0</v>
      </c>
      <c r="D415">
        <f>IF(neu!S415=1,1,0)</f>
        <v>0</v>
      </c>
    </row>
    <row r="416" spans="1:4" x14ac:dyDescent="0.3">
      <c r="A416">
        <f>IF(neu!R416&lt;4,1,0)</f>
        <v>0</v>
      </c>
      <c r="B416">
        <f>IF(neu!U416&gt;1,1,0)</f>
        <v>1</v>
      </c>
      <c r="C416">
        <f t="shared" si="6"/>
        <v>1</v>
      </c>
      <c r="D416">
        <f>IF(neu!S416=1,1,0)</f>
        <v>1</v>
      </c>
    </row>
    <row r="417" spans="1:4" x14ac:dyDescent="0.3">
      <c r="A417">
        <f>IF(neu!R417&lt;4,1,0)</f>
        <v>0</v>
      </c>
      <c r="B417">
        <f>IF(neu!U417&gt;1,1,0)</f>
        <v>1</v>
      </c>
      <c r="C417">
        <f t="shared" si="6"/>
        <v>1</v>
      </c>
      <c r="D417">
        <f>IF(neu!S417=1,1,0)</f>
        <v>1</v>
      </c>
    </row>
    <row r="418" spans="1:4" x14ac:dyDescent="0.3">
      <c r="A418">
        <f>IF(neu!R418&lt;4,1,0)</f>
        <v>0</v>
      </c>
      <c r="B418">
        <f>IF(neu!U418&gt;1,1,0)</f>
        <v>1</v>
      </c>
      <c r="C418">
        <f t="shared" si="6"/>
        <v>1</v>
      </c>
      <c r="D418">
        <f>IF(neu!S418=1,1,0)</f>
        <v>1</v>
      </c>
    </row>
    <row r="419" spans="1:4" x14ac:dyDescent="0.3">
      <c r="A419">
        <f>IF(neu!R419&lt;4,1,0)</f>
        <v>0</v>
      </c>
      <c r="B419">
        <f>IF(neu!U419&gt;1,1,0)</f>
        <v>1</v>
      </c>
      <c r="C419">
        <f t="shared" si="6"/>
        <v>1</v>
      </c>
      <c r="D419">
        <f>IF(neu!S419=1,1,0)</f>
        <v>0</v>
      </c>
    </row>
    <row r="420" spans="1:4" x14ac:dyDescent="0.3">
      <c r="A420">
        <f>IF(neu!R420&lt;4,1,0)</f>
        <v>0</v>
      </c>
      <c r="B420">
        <f>IF(neu!U420&gt;1,1,0)</f>
        <v>1</v>
      </c>
      <c r="C420">
        <f t="shared" si="6"/>
        <v>1</v>
      </c>
      <c r="D420">
        <f>IF(neu!S420=1,1,0)</f>
        <v>0</v>
      </c>
    </row>
    <row r="421" spans="1:4" x14ac:dyDescent="0.3">
      <c r="A421">
        <f>IF(neu!R421&lt;4,1,0)</f>
        <v>0</v>
      </c>
      <c r="B421">
        <f>IF(neu!U421&gt;1,1,0)</f>
        <v>1</v>
      </c>
      <c r="C421">
        <f t="shared" si="6"/>
        <v>1</v>
      </c>
      <c r="D421">
        <f>IF(neu!S421=1,1,0)</f>
        <v>1</v>
      </c>
    </row>
    <row r="422" spans="1:4" x14ac:dyDescent="0.3">
      <c r="A422">
        <f>IF(neu!R422&lt;4,1,0)</f>
        <v>0</v>
      </c>
      <c r="B422">
        <f>IF(neu!U422&gt;1,1,0)</f>
        <v>1</v>
      </c>
      <c r="C422">
        <f t="shared" si="6"/>
        <v>1</v>
      </c>
      <c r="D422">
        <f>IF(neu!S422=1,1,0)</f>
        <v>0</v>
      </c>
    </row>
    <row r="423" spans="1:4" x14ac:dyDescent="0.3">
      <c r="A423">
        <f>IF(neu!R423&lt;4,1,0)</f>
        <v>0</v>
      </c>
      <c r="B423">
        <f>IF(neu!U423&gt;1,1,0)</f>
        <v>1</v>
      </c>
      <c r="C423">
        <f t="shared" si="6"/>
        <v>1</v>
      </c>
      <c r="D423">
        <f>IF(neu!S423=1,1,0)</f>
        <v>1</v>
      </c>
    </row>
    <row r="424" spans="1:4" x14ac:dyDescent="0.3">
      <c r="A424">
        <f>IF(neu!R424&lt;4,1,0)</f>
        <v>0</v>
      </c>
      <c r="B424">
        <f>IF(neu!U424&gt;1,1,0)</f>
        <v>1</v>
      </c>
      <c r="C424">
        <f t="shared" si="6"/>
        <v>1</v>
      </c>
      <c r="D424">
        <f>IF(neu!S424=1,1,0)</f>
        <v>0</v>
      </c>
    </row>
    <row r="425" spans="1:4" x14ac:dyDescent="0.3">
      <c r="A425">
        <f>IF(neu!R425&lt;4,1,0)</f>
        <v>0</v>
      </c>
      <c r="B425">
        <f>IF(neu!U425&gt;1,1,0)</f>
        <v>1</v>
      </c>
      <c r="C425">
        <f t="shared" si="6"/>
        <v>1</v>
      </c>
      <c r="D425">
        <f>IF(neu!S425=1,1,0)</f>
        <v>1</v>
      </c>
    </row>
    <row r="426" spans="1:4" x14ac:dyDescent="0.3">
      <c r="A426">
        <f>IF(neu!R426&lt;4,1,0)</f>
        <v>0</v>
      </c>
      <c r="B426">
        <f>IF(neu!U426&gt;1,1,0)</f>
        <v>1</v>
      </c>
      <c r="C426">
        <f t="shared" si="6"/>
        <v>1</v>
      </c>
      <c r="D426">
        <f>IF(neu!S426=1,1,0)</f>
        <v>0</v>
      </c>
    </row>
    <row r="427" spans="1:4" x14ac:dyDescent="0.3">
      <c r="A427">
        <f>IF(neu!R427&lt;4,1,0)</f>
        <v>0</v>
      </c>
      <c r="B427">
        <f>IF(neu!U427&gt;1,1,0)</f>
        <v>1</v>
      </c>
      <c r="C427">
        <f t="shared" si="6"/>
        <v>1</v>
      </c>
      <c r="D427">
        <f>IF(neu!S427=1,1,0)</f>
        <v>1</v>
      </c>
    </row>
    <row r="428" spans="1:4" x14ac:dyDescent="0.3">
      <c r="A428">
        <f>IF(neu!R428&lt;4,1,0)</f>
        <v>0</v>
      </c>
      <c r="B428">
        <f>IF(neu!U428&gt;1,1,0)</f>
        <v>1</v>
      </c>
      <c r="C428">
        <f t="shared" si="6"/>
        <v>1</v>
      </c>
      <c r="D428">
        <f>IF(neu!S428=1,1,0)</f>
        <v>1</v>
      </c>
    </row>
    <row r="429" spans="1:4" x14ac:dyDescent="0.3">
      <c r="A429">
        <f>IF(neu!R429&lt;4,1,0)</f>
        <v>0</v>
      </c>
      <c r="B429">
        <f>IF(neu!U429&gt;1,1,0)</f>
        <v>1</v>
      </c>
      <c r="C429">
        <f t="shared" si="6"/>
        <v>1</v>
      </c>
      <c r="D429">
        <f>IF(neu!S429=1,1,0)</f>
        <v>1</v>
      </c>
    </row>
    <row r="430" spans="1:4" x14ac:dyDescent="0.3">
      <c r="A430">
        <f>IF(neu!R430&lt;4,1,0)</f>
        <v>0</v>
      </c>
      <c r="B430">
        <f>IF(neu!U430&gt;1,1,0)</f>
        <v>1</v>
      </c>
      <c r="C430">
        <f t="shared" si="6"/>
        <v>1</v>
      </c>
      <c r="D430">
        <f>IF(neu!S430=1,1,0)</f>
        <v>1</v>
      </c>
    </row>
    <row r="431" spans="1:4" x14ac:dyDescent="0.3">
      <c r="A431">
        <f>IF(neu!R431&lt;4,1,0)</f>
        <v>0</v>
      </c>
      <c r="B431">
        <f>IF(neu!U431&gt;1,1,0)</f>
        <v>1</v>
      </c>
      <c r="C431">
        <f t="shared" si="6"/>
        <v>1</v>
      </c>
      <c r="D431">
        <f>IF(neu!S431=1,1,0)</f>
        <v>1</v>
      </c>
    </row>
    <row r="432" spans="1:4" x14ac:dyDescent="0.3">
      <c r="A432">
        <f>IF(neu!R432&lt;4,1,0)</f>
        <v>0</v>
      </c>
      <c r="B432">
        <f>IF(neu!U432&gt;1,1,0)</f>
        <v>1</v>
      </c>
      <c r="C432">
        <f t="shared" si="6"/>
        <v>1</v>
      </c>
      <c r="D432">
        <f>IF(neu!S432=1,1,0)</f>
        <v>0</v>
      </c>
    </row>
    <row r="433" spans="1:4" x14ac:dyDescent="0.3">
      <c r="A433">
        <f>IF(neu!R433&lt;4,1,0)</f>
        <v>0</v>
      </c>
      <c r="B433">
        <f>IF(neu!U433&gt;1,1,0)</f>
        <v>1</v>
      </c>
      <c r="C433">
        <f t="shared" si="6"/>
        <v>1</v>
      </c>
      <c r="D433">
        <f>IF(neu!S433=1,1,0)</f>
        <v>0</v>
      </c>
    </row>
    <row r="434" spans="1:4" x14ac:dyDescent="0.3">
      <c r="A434">
        <f>IF(neu!R434&lt;4,1,0)</f>
        <v>0</v>
      </c>
      <c r="B434">
        <f>IF(neu!U434&gt;1,1,0)</f>
        <v>1</v>
      </c>
      <c r="C434">
        <f t="shared" si="6"/>
        <v>1</v>
      </c>
      <c r="D434">
        <f>IF(neu!S434=1,1,0)</f>
        <v>0</v>
      </c>
    </row>
    <row r="435" spans="1:4" x14ac:dyDescent="0.3">
      <c r="A435">
        <f>IF(neu!R435&lt;4,1,0)</f>
        <v>0</v>
      </c>
      <c r="B435">
        <f>IF(neu!U435&gt;1,1,0)</f>
        <v>0</v>
      </c>
      <c r="C435">
        <f t="shared" si="6"/>
        <v>0</v>
      </c>
      <c r="D435">
        <f>IF(neu!S435=1,1,0)</f>
        <v>0</v>
      </c>
    </row>
    <row r="436" spans="1:4" x14ac:dyDescent="0.3">
      <c r="A436">
        <f>IF(neu!R436&lt;4,1,0)</f>
        <v>0</v>
      </c>
      <c r="B436">
        <f>IF(neu!U436&gt;1,1,0)</f>
        <v>1</v>
      </c>
      <c r="C436">
        <f t="shared" si="6"/>
        <v>1</v>
      </c>
      <c r="D436">
        <f>IF(neu!S436=1,1,0)</f>
        <v>1</v>
      </c>
    </row>
    <row r="437" spans="1:4" x14ac:dyDescent="0.3">
      <c r="A437">
        <f>IF(neu!R437&lt;4,1,0)</f>
        <v>0</v>
      </c>
      <c r="B437">
        <f>IF(neu!U437&gt;1,1,0)</f>
        <v>1</v>
      </c>
      <c r="C437">
        <f t="shared" si="6"/>
        <v>1</v>
      </c>
      <c r="D437">
        <f>IF(neu!S437=1,1,0)</f>
        <v>1</v>
      </c>
    </row>
    <row r="438" spans="1:4" x14ac:dyDescent="0.3">
      <c r="A438">
        <f>IF(neu!R438&lt;4,1,0)</f>
        <v>0</v>
      </c>
      <c r="B438">
        <f>IF(neu!U438&gt;1,1,0)</f>
        <v>1</v>
      </c>
      <c r="C438">
        <f t="shared" si="6"/>
        <v>1</v>
      </c>
      <c r="D438">
        <f>IF(neu!S438=1,1,0)</f>
        <v>1</v>
      </c>
    </row>
    <row r="439" spans="1:4" x14ac:dyDescent="0.3">
      <c r="A439">
        <f>IF(neu!R439&lt;4,1,0)</f>
        <v>0</v>
      </c>
      <c r="B439">
        <f>IF(neu!U439&gt;1,1,0)</f>
        <v>1</v>
      </c>
      <c r="C439">
        <f t="shared" si="6"/>
        <v>1</v>
      </c>
      <c r="D439">
        <f>IF(neu!S439=1,1,0)</f>
        <v>0</v>
      </c>
    </row>
    <row r="440" spans="1:4" x14ac:dyDescent="0.3">
      <c r="A440">
        <f>IF(neu!R440&lt;4,1,0)</f>
        <v>0</v>
      </c>
      <c r="B440">
        <f>IF(neu!U440&gt;1,1,0)</f>
        <v>1</v>
      </c>
      <c r="C440">
        <f t="shared" si="6"/>
        <v>1</v>
      </c>
      <c r="D440">
        <f>IF(neu!S440=1,1,0)</f>
        <v>0</v>
      </c>
    </row>
    <row r="441" spans="1:4" x14ac:dyDescent="0.3">
      <c r="A441">
        <f>IF(neu!R441&lt;4,1,0)</f>
        <v>0</v>
      </c>
      <c r="B441">
        <f>IF(neu!U441&gt;1,1,0)</f>
        <v>1</v>
      </c>
      <c r="C441">
        <f t="shared" si="6"/>
        <v>1</v>
      </c>
      <c r="D441">
        <f>IF(neu!S441=1,1,0)</f>
        <v>0</v>
      </c>
    </row>
    <row r="442" spans="1:4" x14ac:dyDescent="0.3">
      <c r="A442">
        <f>IF(neu!R442&lt;4,1,0)</f>
        <v>0</v>
      </c>
      <c r="B442">
        <f>IF(neu!U442&gt;1,1,0)</f>
        <v>0</v>
      </c>
      <c r="C442">
        <f t="shared" si="6"/>
        <v>0</v>
      </c>
      <c r="D442">
        <f>IF(neu!S442=1,1,0)</f>
        <v>0</v>
      </c>
    </row>
    <row r="443" spans="1:4" x14ac:dyDescent="0.3">
      <c r="A443">
        <f>IF(neu!R443&lt;4,1,0)</f>
        <v>0</v>
      </c>
      <c r="B443">
        <f>IF(neu!U443&gt;1,1,0)</f>
        <v>1</v>
      </c>
      <c r="C443">
        <f t="shared" si="6"/>
        <v>1</v>
      </c>
      <c r="D443">
        <f>IF(neu!S443=1,1,0)</f>
        <v>1</v>
      </c>
    </row>
    <row r="444" spans="1:4" x14ac:dyDescent="0.3">
      <c r="A444">
        <f>IF(neu!R444&lt;4,1,0)</f>
        <v>0</v>
      </c>
      <c r="B444">
        <f>IF(neu!U444&gt;1,1,0)</f>
        <v>1</v>
      </c>
      <c r="C444">
        <f t="shared" si="6"/>
        <v>1</v>
      </c>
      <c r="D444">
        <f>IF(neu!S444=1,1,0)</f>
        <v>1</v>
      </c>
    </row>
    <row r="445" spans="1:4" x14ac:dyDescent="0.3">
      <c r="A445">
        <f>IF(neu!R445&lt;4,1,0)</f>
        <v>0</v>
      </c>
      <c r="B445">
        <f>IF(neu!U445&gt;1,1,0)</f>
        <v>1</v>
      </c>
      <c r="C445">
        <f t="shared" si="6"/>
        <v>1</v>
      </c>
      <c r="D445">
        <f>IF(neu!S445=1,1,0)</f>
        <v>1</v>
      </c>
    </row>
    <row r="446" spans="1:4" x14ac:dyDescent="0.3">
      <c r="A446">
        <f>IF(neu!R446&lt;4,1,0)</f>
        <v>0</v>
      </c>
      <c r="B446">
        <f>IF(neu!U446&gt;1,1,0)</f>
        <v>1</v>
      </c>
      <c r="C446">
        <f t="shared" si="6"/>
        <v>1</v>
      </c>
      <c r="D446">
        <f>IF(neu!S446=1,1,0)</f>
        <v>1</v>
      </c>
    </row>
    <row r="447" spans="1:4" x14ac:dyDescent="0.3">
      <c r="A447">
        <f>IF(neu!R447&lt;4,1,0)</f>
        <v>0</v>
      </c>
      <c r="B447">
        <f>IF(neu!U447&gt;1,1,0)</f>
        <v>1</v>
      </c>
      <c r="C447">
        <f t="shared" si="6"/>
        <v>1</v>
      </c>
      <c r="D447">
        <f>IF(neu!S447=1,1,0)</f>
        <v>1</v>
      </c>
    </row>
    <row r="448" spans="1:4" x14ac:dyDescent="0.3">
      <c r="A448">
        <f>IF(neu!R448&lt;4,1,0)</f>
        <v>0</v>
      </c>
      <c r="B448">
        <f>IF(neu!U448&gt;1,1,0)</f>
        <v>1</v>
      </c>
      <c r="C448">
        <f t="shared" si="6"/>
        <v>1</v>
      </c>
      <c r="D448">
        <f>IF(neu!S448=1,1,0)</f>
        <v>0</v>
      </c>
    </row>
    <row r="449" spans="1:4" x14ac:dyDescent="0.3">
      <c r="A449">
        <f>IF(neu!R449&lt;4,1,0)</f>
        <v>0</v>
      </c>
      <c r="B449">
        <f>IF(neu!U449&gt;1,1,0)</f>
        <v>1</v>
      </c>
      <c r="C449">
        <f t="shared" si="6"/>
        <v>1</v>
      </c>
      <c r="D449">
        <f>IF(neu!S449=1,1,0)</f>
        <v>1</v>
      </c>
    </row>
    <row r="450" spans="1:4" x14ac:dyDescent="0.3">
      <c r="A450">
        <f>IF(neu!R450&lt;4,1,0)</f>
        <v>0</v>
      </c>
      <c r="B450">
        <f>IF(neu!U450&gt;1,1,0)</f>
        <v>1</v>
      </c>
      <c r="C450">
        <f t="shared" si="6"/>
        <v>1</v>
      </c>
      <c r="D450">
        <f>IF(neu!S450=1,1,0)</f>
        <v>1</v>
      </c>
    </row>
    <row r="451" spans="1:4" x14ac:dyDescent="0.3">
      <c r="A451">
        <f>IF(neu!R451&lt;4,1,0)</f>
        <v>0</v>
      </c>
      <c r="B451">
        <f>IF(neu!U451&gt;1,1,0)</f>
        <v>1</v>
      </c>
      <c r="C451">
        <f t="shared" ref="C451:C514" si="7">A451+B451</f>
        <v>1</v>
      </c>
      <c r="D451">
        <f>IF(neu!S451=1,1,0)</f>
        <v>1</v>
      </c>
    </row>
    <row r="452" spans="1:4" x14ac:dyDescent="0.3">
      <c r="A452">
        <f>IF(neu!R452&lt;4,1,0)</f>
        <v>0</v>
      </c>
      <c r="B452">
        <f>IF(neu!U452&gt;1,1,0)</f>
        <v>1</v>
      </c>
      <c r="C452">
        <f t="shared" si="7"/>
        <v>1</v>
      </c>
      <c r="D452">
        <f>IF(neu!S452=1,1,0)</f>
        <v>0</v>
      </c>
    </row>
    <row r="453" spans="1:4" x14ac:dyDescent="0.3">
      <c r="A453">
        <f>IF(neu!R453&lt;4,1,0)</f>
        <v>0</v>
      </c>
      <c r="B453">
        <f>IF(neu!U453&gt;1,1,0)</f>
        <v>1</v>
      </c>
      <c r="C453">
        <f t="shared" si="7"/>
        <v>1</v>
      </c>
      <c r="D453">
        <f>IF(neu!S453=1,1,0)</f>
        <v>0</v>
      </c>
    </row>
    <row r="454" spans="1:4" x14ac:dyDescent="0.3">
      <c r="A454">
        <f>IF(neu!R454&lt;4,1,0)</f>
        <v>0</v>
      </c>
      <c r="B454">
        <f>IF(neu!U454&gt;1,1,0)</f>
        <v>1</v>
      </c>
      <c r="C454">
        <f t="shared" si="7"/>
        <v>1</v>
      </c>
      <c r="D454">
        <f>IF(neu!S454=1,1,0)</f>
        <v>1</v>
      </c>
    </row>
    <row r="455" spans="1:4" x14ac:dyDescent="0.3">
      <c r="A455">
        <f>IF(neu!R455&lt;4,1,0)</f>
        <v>0</v>
      </c>
      <c r="B455">
        <f>IF(neu!U455&gt;1,1,0)</f>
        <v>0</v>
      </c>
      <c r="C455">
        <f t="shared" si="7"/>
        <v>0</v>
      </c>
      <c r="D455">
        <f>IF(neu!S455=1,1,0)</f>
        <v>0</v>
      </c>
    </row>
    <row r="456" spans="1:4" x14ac:dyDescent="0.3">
      <c r="A456">
        <f>IF(neu!R456&lt;4,1,0)</f>
        <v>0</v>
      </c>
      <c r="B456">
        <f>IF(neu!U456&gt;1,1,0)</f>
        <v>1</v>
      </c>
      <c r="C456">
        <f t="shared" si="7"/>
        <v>1</v>
      </c>
      <c r="D456">
        <f>IF(neu!S456=1,1,0)</f>
        <v>1</v>
      </c>
    </row>
    <row r="457" spans="1:4" x14ac:dyDescent="0.3">
      <c r="A457">
        <f>IF(neu!R457&lt;4,1,0)</f>
        <v>0</v>
      </c>
      <c r="B457">
        <f>IF(neu!U457&gt;1,1,0)</f>
        <v>1</v>
      </c>
      <c r="C457">
        <f t="shared" si="7"/>
        <v>1</v>
      </c>
      <c r="D457">
        <f>IF(neu!S457=1,1,0)</f>
        <v>1</v>
      </c>
    </row>
    <row r="458" spans="1:4" x14ac:dyDescent="0.3">
      <c r="A458">
        <f>IF(neu!R458&lt;4,1,0)</f>
        <v>0</v>
      </c>
      <c r="B458">
        <f>IF(neu!U458&gt;1,1,0)</f>
        <v>1</v>
      </c>
      <c r="C458">
        <f t="shared" si="7"/>
        <v>1</v>
      </c>
      <c r="D458">
        <f>IF(neu!S458=1,1,0)</f>
        <v>0</v>
      </c>
    </row>
    <row r="459" spans="1:4" x14ac:dyDescent="0.3">
      <c r="A459">
        <f>IF(neu!R459&lt;4,1,0)</f>
        <v>0</v>
      </c>
      <c r="B459">
        <f>IF(neu!U459&gt;1,1,0)</f>
        <v>1</v>
      </c>
      <c r="C459">
        <f t="shared" si="7"/>
        <v>1</v>
      </c>
      <c r="D459">
        <f>IF(neu!S459=1,1,0)</f>
        <v>1</v>
      </c>
    </row>
    <row r="460" spans="1:4" x14ac:dyDescent="0.3">
      <c r="A460">
        <f>IF(neu!R460&lt;4,1,0)</f>
        <v>0</v>
      </c>
      <c r="B460">
        <f>IF(neu!U460&gt;1,1,0)</f>
        <v>1</v>
      </c>
      <c r="C460">
        <f t="shared" si="7"/>
        <v>1</v>
      </c>
      <c r="D460">
        <f>IF(neu!S460=1,1,0)</f>
        <v>1</v>
      </c>
    </row>
    <row r="461" spans="1:4" x14ac:dyDescent="0.3">
      <c r="A461">
        <f>IF(neu!R461&lt;4,1,0)</f>
        <v>0</v>
      </c>
      <c r="B461">
        <f>IF(neu!U461&gt;1,1,0)</f>
        <v>1</v>
      </c>
      <c r="C461">
        <f t="shared" si="7"/>
        <v>1</v>
      </c>
      <c r="D461">
        <f>IF(neu!S461=1,1,0)</f>
        <v>1</v>
      </c>
    </row>
    <row r="462" spans="1:4" x14ac:dyDescent="0.3">
      <c r="A462">
        <f>IF(neu!R462&lt;4,1,0)</f>
        <v>0</v>
      </c>
      <c r="B462">
        <f>IF(neu!U462&gt;1,1,0)</f>
        <v>1</v>
      </c>
      <c r="C462">
        <f t="shared" si="7"/>
        <v>1</v>
      </c>
      <c r="D462">
        <f>IF(neu!S462=1,1,0)</f>
        <v>1</v>
      </c>
    </row>
    <row r="463" spans="1:4" x14ac:dyDescent="0.3">
      <c r="A463">
        <f>IF(neu!R463&lt;4,1,0)</f>
        <v>0</v>
      </c>
      <c r="B463">
        <f>IF(neu!U463&gt;1,1,0)</f>
        <v>1</v>
      </c>
      <c r="C463">
        <f t="shared" si="7"/>
        <v>1</v>
      </c>
      <c r="D463">
        <f>IF(neu!S463=1,1,0)</f>
        <v>1</v>
      </c>
    </row>
    <row r="464" spans="1:4" x14ac:dyDescent="0.3">
      <c r="A464">
        <f>IF(neu!R464&lt;4,1,0)</f>
        <v>0</v>
      </c>
      <c r="B464">
        <f>IF(neu!U464&gt;1,1,0)</f>
        <v>1</v>
      </c>
      <c r="C464">
        <f t="shared" si="7"/>
        <v>1</v>
      </c>
      <c r="D464">
        <f>IF(neu!S464=1,1,0)</f>
        <v>0</v>
      </c>
    </row>
    <row r="465" spans="1:4" x14ac:dyDescent="0.3">
      <c r="A465">
        <f>IF(neu!R465&lt;4,1,0)</f>
        <v>0</v>
      </c>
      <c r="B465">
        <f>IF(neu!U465&gt;1,1,0)</f>
        <v>1</v>
      </c>
      <c r="C465">
        <f t="shared" si="7"/>
        <v>1</v>
      </c>
      <c r="D465">
        <f>IF(neu!S465=1,1,0)</f>
        <v>1</v>
      </c>
    </row>
    <row r="466" spans="1:4" x14ac:dyDescent="0.3">
      <c r="A466">
        <f>IF(neu!R466&lt;4,1,0)</f>
        <v>0</v>
      </c>
      <c r="B466">
        <f>IF(neu!U466&gt;1,1,0)</f>
        <v>1</v>
      </c>
      <c r="C466">
        <f t="shared" si="7"/>
        <v>1</v>
      </c>
      <c r="D466">
        <f>IF(neu!S466=1,1,0)</f>
        <v>1</v>
      </c>
    </row>
    <row r="467" spans="1:4" x14ac:dyDescent="0.3">
      <c r="A467">
        <f>IF(neu!R467&lt;4,1,0)</f>
        <v>0</v>
      </c>
      <c r="B467">
        <f>IF(neu!U467&gt;1,1,0)</f>
        <v>1</v>
      </c>
      <c r="C467">
        <f t="shared" si="7"/>
        <v>1</v>
      </c>
      <c r="D467">
        <f>IF(neu!S467=1,1,0)</f>
        <v>1</v>
      </c>
    </row>
    <row r="468" spans="1:4" x14ac:dyDescent="0.3">
      <c r="A468">
        <f>IF(neu!R468&lt;4,1,0)</f>
        <v>0</v>
      </c>
      <c r="B468">
        <f>IF(neu!U468&gt;1,1,0)</f>
        <v>1</v>
      </c>
      <c r="C468">
        <f t="shared" si="7"/>
        <v>1</v>
      </c>
      <c r="D468">
        <f>IF(neu!S468=1,1,0)</f>
        <v>0</v>
      </c>
    </row>
    <row r="469" spans="1:4" x14ac:dyDescent="0.3">
      <c r="A469">
        <f>IF(neu!R469&lt;4,1,0)</f>
        <v>0</v>
      </c>
      <c r="B469">
        <f>IF(neu!U469&gt;1,1,0)</f>
        <v>1</v>
      </c>
      <c r="C469">
        <f t="shared" si="7"/>
        <v>1</v>
      </c>
      <c r="D469">
        <f>IF(neu!S469=1,1,0)</f>
        <v>1</v>
      </c>
    </row>
    <row r="470" spans="1:4" x14ac:dyDescent="0.3">
      <c r="A470">
        <f>IF(neu!R470&lt;4,1,0)</f>
        <v>0</v>
      </c>
      <c r="B470">
        <f>IF(neu!U470&gt;1,1,0)</f>
        <v>1</v>
      </c>
      <c r="C470">
        <f t="shared" si="7"/>
        <v>1</v>
      </c>
      <c r="D470">
        <f>IF(neu!S470=1,1,0)</f>
        <v>0</v>
      </c>
    </row>
    <row r="471" spans="1:4" x14ac:dyDescent="0.3">
      <c r="A471">
        <f>IF(neu!R471&lt;4,1,0)</f>
        <v>0</v>
      </c>
      <c r="B471">
        <f>IF(neu!U471&gt;1,1,0)</f>
        <v>1</v>
      </c>
      <c r="C471">
        <f t="shared" si="7"/>
        <v>1</v>
      </c>
      <c r="D471">
        <f>IF(neu!S471=1,1,0)</f>
        <v>1</v>
      </c>
    </row>
    <row r="472" spans="1:4" x14ac:dyDescent="0.3">
      <c r="A472">
        <f>IF(neu!R472&lt;4,1,0)</f>
        <v>0</v>
      </c>
      <c r="B472">
        <f>IF(neu!U472&gt;1,1,0)</f>
        <v>1</v>
      </c>
      <c r="C472">
        <f t="shared" si="7"/>
        <v>1</v>
      </c>
      <c r="D472">
        <f>IF(neu!S472=1,1,0)</f>
        <v>1</v>
      </c>
    </row>
    <row r="473" spans="1:4" x14ac:dyDescent="0.3">
      <c r="A473">
        <f>IF(neu!R473&lt;4,1,0)</f>
        <v>0</v>
      </c>
      <c r="B473">
        <f>IF(neu!U473&gt;1,1,0)</f>
        <v>1</v>
      </c>
      <c r="C473">
        <f t="shared" si="7"/>
        <v>1</v>
      </c>
      <c r="D473">
        <f>IF(neu!S473=1,1,0)</f>
        <v>0</v>
      </c>
    </row>
    <row r="474" spans="1:4" x14ac:dyDescent="0.3">
      <c r="A474">
        <f>IF(neu!R474&lt;4,1,0)</f>
        <v>0</v>
      </c>
      <c r="B474">
        <f>IF(neu!U474&gt;1,1,0)</f>
        <v>1</v>
      </c>
      <c r="C474">
        <f t="shared" si="7"/>
        <v>1</v>
      </c>
      <c r="D474">
        <f>IF(neu!S474=1,1,0)</f>
        <v>1</v>
      </c>
    </row>
    <row r="475" spans="1:4" x14ac:dyDescent="0.3">
      <c r="A475">
        <f>IF(neu!R475&lt;4,1,0)</f>
        <v>0</v>
      </c>
      <c r="B475">
        <f>IF(neu!U475&gt;1,1,0)</f>
        <v>1</v>
      </c>
      <c r="C475">
        <f t="shared" si="7"/>
        <v>1</v>
      </c>
      <c r="D475">
        <f>IF(neu!S475=1,1,0)</f>
        <v>1</v>
      </c>
    </row>
    <row r="476" spans="1:4" x14ac:dyDescent="0.3">
      <c r="A476">
        <f>IF(neu!R476&lt;4,1,0)</f>
        <v>1</v>
      </c>
      <c r="B476">
        <f>IF(neu!U476&gt;1,1,0)</f>
        <v>0</v>
      </c>
      <c r="C476">
        <f t="shared" si="7"/>
        <v>1</v>
      </c>
      <c r="D476">
        <f>IF(neu!S476=1,1,0)</f>
        <v>0</v>
      </c>
    </row>
    <row r="477" spans="1:4" x14ac:dyDescent="0.3">
      <c r="A477">
        <f>IF(neu!R477&lt;4,1,0)</f>
        <v>0</v>
      </c>
      <c r="B477">
        <f>IF(neu!U477&gt;1,1,0)</f>
        <v>1</v>
      </c>
      <c r="C477">
        <f t="shared" si="7"/>
        <v>1</v>
      </c>
      <c r="D477">
        <f>IF(neu!S477=1,1,0)</f>
        <v>1</v>
      </c>
    </row>
    <row r="478" spans="1:4" x14ac:dyDescent="0.3">
      <c r="A478">
        <f>IF(neu!R478&lt;4,1,0)</f>
        <v>0</v>
      </c>
      <c r="B478">
        <f>IF(neu!U478&gt;1,1,0)</f>
        <v>1</v>
      </c>
      <c r="C478">
        <f t="shared" si="7"/>
        <v>1</v>
      </c>
      <c r="D478">
        <f>IF(neu!S478=1,1,0)</f>
        <v>1</v>
      </c>
    </row>
    <row r="479" spans="1:4" x14ac:dyDescent="0.3">
      <c r="A479">
        <f>IF(neu!R479&lt;4,1,0)</f>
        <v>0</v>
      </c>
      <c r="B479">
        <f>IF(neu!U479&gt;1,1,0)</f>
        <v>1</v>
      </c>
      <c r="C479">
        <f t="shared" si="7"/>
        <v>1</v>
      </c>
      <c r="D479">
        <f>IF(neu!S479=1,1,0)</f>
        <v>0</v>
      </c>
    </row>
    <row r="480" spans="1:4" x14ac:dyDescent="0.3">
      <c r="A480">
        <f>IF(neu!R480&lt;4,1,0)</f>
        <v>0</v>
      </c>
      <c r="B480">
        <f>IF(neu!U480&gt;1,1,0)</f>
        <v>1</v>
      </c>
      <c r="C480">
        <f t="shared" si="7"/>
        <v>1</v>
      </c>
      <c r="D480">
        <f>IF(neu!S480=1,1,0)</f>
        <v>1</v>
      </c>
    </row>
    <row r="481" spans="1:4" x14ac:dyDescent="0.3">
      <c r="A481">
        <f>IF(neu!R481&lt;4,1,0)</f>
        <v>0</v>
      </c>
      <c r="B481">
        <f>IF(neu!U481&gt;1,1,0)</f>
        <v>0</v>
      </c>
      <c r="C481">
        <f t="shared" si="7"/>
        <v>0</v>
      </c>
      <c r="D481">
        <f>IF(neu!S481=1,1,0)</f>
        <v>0</v>
      </c>
    </row>
    <row r="482" spans="1:4" x14ac:dyDescent="0.3">
      <c r="A482">
        <f>IF(neu!R482&lt;4,1,0)</f>
        <v>0</v>
      </c>
      <c r="B482">
        <f>IF(neu!U482&gt;1,1,0)</f>
        <v>1</v>
      </c>
      <c r="C482">
        <f t="shared" si="7"/>
        <v>1</v>
      </c>
      <c r="D482">
        <f>IF(neu!S482=1,1,0)</f>
        <v>1</v>
      </c>
    </row>
    <row r="483" spans="1:4" x14ac:dyDescent="0.3">
      <c r="A483">
        <f>IF(neu!R483&lt;4,1,0)</f>
        <v>0</v>
      </c>
      <c r="B483">
        <f>IF(neu!U483&gt;1,1,0)</f>
        <v>1</v>
      </c>
      <c r="C483">
        <f t="shared" si="7"/>
        <v>1</v>
      </c>
      <c r="D483">
        <f>IF(neu!S483=1,1,0)</f>
        <v>1</v>
      </c>
    </row>
    <row r="484" spans="1:4" x14ac:dyDescent="0.3">
      <c r="A484">
        <f>IF(neu!R484&lt;4,1,0)</f>
        <v>0</v>
      </c>
      <c r="B484">
        <f>IF(neu!U484&gt;1,1,0)</f>
        <v>1</v>
      </c>
      <c r="C484">
        <f t="shared" si="7"/>
        <v>1</v>
      </c>
      <c r="D484">
        <f>IF(neu!S484=1,1,0)</f>
        <v>1</v>
      </c>
    </row>
    <row r="485" spans="1:4" x14ac:dyDescent="0.3">
      <c r="A485">
        <f>IF(neu!R485&lt;4,1,0)</f>
        <v>0</v>
      </c>
      <c r="B485">
        <f>IF(neu!U485&gt;1,1,0)</f>
        <v>1</v>
      </c>
      <c r="C485">
        <f t="shared" si="7"/>
        <v>1</v>
      </c>
      <c r="D485">
        <f>IF(neu!S485=1,1,0)</f>
        <v>0</v>
      </c>
    </row>
    <row r="486" spans="1:4" x14ac:dyDescent="0.3">
      <c r="A486">
        <f>IF(neu!R486&lt;4,1,0)</f>
        <v>0</v>
      </c>
      <c r="B486">
        <f>IF(neu!U486&gt;1,1,0)</f>
        <v>1</v>
      </c>
      <c r="C486">
        <f t="shared" si="7"/>
        <v>1</v>
      </c>
      <c r="D486">
        <f>IF(neu!S486=1,1,0)</f>
        <v>0</v>
      </c>
    </row>
    <row r="487" spans="1:4" x14ac:dyDescent="0.3">
      <c r="A487">
        <f>IF(neu!R487&lt;4,1,0)</f>
        <v>0</v>
      </c>
      <c r="B487">
        <f>IF(neu!U487&gt;1,1,0)</f>
        <v>0</v>
      </c>
      <c r="C487">
        <f t="shared" si="7"/>
        <v>0</v>
      </c>
      <c r="D487">
        <f>IF(neu!S487=1,1,0)</f>
        <v>0</v>
      </c>
    </row>
    <row r="488" spans="1:4" x14ac:dyDescent="0.3">
      <c r="A488">
        <f>IF(neu!R488&lt;4,1,0)</f>
        <v>0</v>
      </c>
      <c r="B488">
        <f>IF(neu!U488&gt;1,1,0)</f>
        <v>0</v>
      </c>
      <c r="C488">
        <f t="shared" si="7"/>
        <v>0</v>
      </c>
      <c r="D488">
        <f>IF(neu!S488=1,1,0)</f>
        <v>0</v>
      </c>
    </row>
    <row r="489" spans="1:4" x14ac:dyDescent="0.3">
      <c r="A489">
        <f>IF(neu!R489&lt;4,1,0)</f>
        <v>0</v>
      </c>
      <c r="B489">
        <f>IF(neu!U489&gt;1,1,0)</f>
        <v>1</v>
      </c>
      <c r="C489">
        <f t="shared" si="7"/>
        <v>1</v>
      </c>
      <c r="D489">
        <f>IF(neu!S489=1,1,0)</f>
        <v>0</v>
      </c>
    </row>
    <row r="490" spans="1:4" x14ac:dyDescent="0.3">
      <c r="A490">
        <f>IF(neu!R490&lt;4,1,0)</f>
        <v>0</v>
      </c>
      <c r="B490">
        <f>IF(neu!U490&gt;1,1,0)</f>
        <v>1</v>
      </c>
      <c r="C490">
        <f t="shared" si="7"/>
        <v>1</v>
      </c>
      <c r="D490">
        <f>IF(neu!S490=1,1,0)</f>
        <v>1</v>
      </c>
    </row>
    <row r="491" spans="1:4" x14ac:dyDescent="0.3">
      <c r="A491">
        <f>IF(neu!R491&lt;4,1,0)</f>
        <v>0</v>
      </c>
      <c r="B491">
        <f>IF(neu!U491&gt;1,1,0)</f>
        <v>1</v>
      </c>
      <c r="C491">
        <f t="shared" si="7"/>
        <v>1</v>
      </c>
      <c r="D491">
        <f>IF(neu!S491=1,1,0)</f>
        <v>0</v>
      </c>
    </row>
    <row r="492" spans="1:4" x14ac:dyDescent="0.3">
      <c r="A492">
        <f>IF(neu!R492&lt;4,1,0)</f>
        <v>0</v>
      </c>
      <c r="B492">
        <f>IF(neu!U492&gt;1,1,0)</f>
        <v>0</v>
      </c>
      <c r="C492">
        <f t="shared" si="7"/>
        <v>0</v>
      </c>
      <c r="D492">
        <f>IF(neu!S492=1,1,0)</f>
        <v>1</v>
      </c>
    </row>
    <row r="493" spans="1:4" x14ac:dyDescent="0.3">
      <c r="A493">
        <f>IF(neu!R493&lt;4,1,0)</f>
        <v>0</v>
      </c>
      <c r="B493">
        <f>IF(neu!U493&gt;1,1,0)</f>
        <v>1</v>
      </c>
      <c r="C493">
        <f t="shared" si="7"/>
        <v>1</v>
      </c>
      <c r="D493">
        <f>IF(neu!S493=1,1,0)</f>
        <v>1</v>
      </c>
    </row>
    <row r="494" spans="1:4" x14ac:dyDescent="0.3">
      <c r="A494">
        <f>IF(neu!R494&lt;4,1,0)</f>
        <v>0</v>
      </c>
      <c r="B494">
        <f>IF(neu!U494&gt;1,1,0)</f>
        <v>1</v>
      </c>
      <c r="C494">
        <f t="shared" si="7"/>
        <v>1</v>
      </c>
      <c r="D494">
        <f>IF(neu!S494=1,1,0)</f>
        <v>1</v>
      </c>
    </row>
    <row r="495" spans="1:4" x14ac:dyDescent="0.3">
      <c r="A495">
        <f>IF(neu!R495&lt;4,1,0)</f>
        <v>0</v>
      </c>
      <c r="B495">
        <f>IF(neu!U495&gt;1,1,0)</f>
        <v>1</v>
      </c>
      <c r="C495">
        <f t="shared" si="7"/>
        <v>1</v>
      </c>
      <c r="D495">
        <f>IF(neu!S495=1,1,0)</f>
        <v>1</v>
      </c>
    </row>
    <row r="496" spans="1:4" x14ac:dyDescent="0.3">
      <c r="A496">
        <f>IF(neu!R496&lt;4,1,0)</f>
        <v>0</v>
      </c>
      <c r="B496">
        <f>IF(neu!U496&gt;1,1,0)</f>
        <v>1</v>
      </c>
      <c r="C496">
        <f t="shared" si="7"/>
        <v>1</v>
      </c>
      <c r="D496">
        <f>IF(neu!S496=1,1,0)</f>
        <v>0</v>
      </c>
    </row>
    <row r="497" spans="1:4" x14ac:dyDescent="0.3">
      <c r="A497">
        <f>IF(neu!R497&lt;4,1,0)</f>
        <v>0</v>
      </c>
      <c r="B497">
        <f>IF(neu!U497&gt;1,1,0)</f>
        <v>1</v>
      </c>
      <c r="C497">
        <f t="shared" si="7"/>
        <v>1</v>
      </c>
      <c r="D497">
        <f>IF(neu!S497=1,1,0)</f>
        <v>0</v>
      </c>
    </row>
    <row r="498" spans="1:4" x14ac:dyDescent="0.3">
      <c r="A498">
        <f>IF(neu!R498&lt;4,1,0)</f>
        <v>0</v>
      </c>
      <c r="B498">
        <f>IF(neu!U498&gt;1,1,0)</f>
        <v>1</v>
      </c>
      <c r="C498">
        <f t="shared" si="7"/>
        <v>1</v>
      </c>
      <c r="D498">
        <f>IF(neu!S498=1,1,0)</f>
        <v>1</v>
      </c>
    </row>
    <row r="499" spans="1:4" x14ac:dyDescent="0.3">
      <c r="A499">
        <f>IF(neu!R499&lt;4,1,0)</f>
        <v>0</v>
      </c>
      <c r="B499">
        <f>IF(neu!U499&gt;1,1,0)</f>
        <v>1</v>
      </c>
      <c r="C499">
        <f t="shared" si="7"/>
        <v>1</v>
      </c>
      <c r="D499">
        <f>IF(neu!S499=1,1,0)</f>
        <v>1</v>
      </c>
    </row>
    <row r="500" spans="1:4" x14ac:dyDescent="0.3">
      <c r="A500">
        <f>IF(neu!R500&lt;4,1,0)</f>
        <v>0</v>
      </c>
      <c r="B500">
        <f>IF(neu!U500&gt;1,1,0)</f>
        <v>1</v>
      </c>
      <c r="C500">
        <f t="shared" si="7"/>
        <v>1</v>
      </c>
      <c r="D500">
        <f>IF(neu!S500=1,1,0)</f>
        <v>1</v>
      </c>
    </row>
    <row r="501" spans="1:4" x14ac:dyDescent="0.3">
      <c r="A501">
        <f>IF(neu!R501&lt;4,1,0)</f>
        <v>0</v>
      </c>
      <c r="B501">
        <f>IF(neu!U501&gt;1,1,0)</f>
        <v>1</v>
      </c>
      <c r="C501">
        <f t="shared" si="7"/>
        <v>1</v>
      </c>
      <c r="D501">
        <f>IF(neu!S501=1,1,0)</f>
        <v>0</v>
      </c>
    </row>
    <row r="502" spans="1:4" x14ac:dyDescent="0.3">
      <c r="A502">
        <f>IF(neu!R502&lt;4,1,0)</f>
        <v>0</v>
      </c>
      <c r="B502">
        <f>IF(neu!U502&gt;1,1,0)</f>
        <v>1</v>
      </c>
      <c r="C502">
        <f t="shared" si="7"/>
        <v>1</v>
      </c>
      <c r="D502">
        <f>IF(neu!S502=1,1,0)</f>
        <v>1</v>
      </c>
    </row>
    <row r="503" spans="1:4" x14ac:dyDescent="0.3">
      <c r="A503">
        <f>IF(neu!R503&lt;4,1,0)</f>
        <v>0</v>
      </c>
      <c r="B503">
        <f>IF(neu!U503&gt;1,1,0)</f>
        <v>1</v>
      </c>
      <c r="C503">
        <f t="shared" si="7"/>
        <v>1</v>
      </c>
      <c r="D503">
        <f>IF(neu!S503=1,1,0)</f>
        <v>1</v>
      </c>
    </row>
    <row r="504" spans="1:4" x14ac:dyDescent="0.3">
      <c r="A504">
        <f>IF(neu!R504&lt;4,1,0)</f>
        <v>0</v>
      </c>
      <c r="B504">
        <f>IF(neu!U504&gt;1,1,0)</f>
        <v>1</v>
      </c>
      <c r="C504">
        <f t="shared" si="7"/>
        <v>1</v>
      </c>
      <c r="D504">
        <f>IF(neu!S504=1,1,0)</f>
        <v>0</v>
      </c>
    </row>
    <row r="505" spans="1:4" x14ac:dyDescent="0.3">
      <c r="A505">
        <f>IF(neu!R505&lt;4,1,0)</f>
        <v>0</v>
      </c>
      <c r="B505">
        <f>IF(neu!U505&gt;1,1,0)</f>
        <v>1</v>
      </c>
      <c r="C505">
        <f t="shared" si="7"/>
        <v>1</v>
      </c>
      <c r="D505">
        <f>IF(neu!S505=1,1,0)</f>
        <v>1</v>
      </c>
    </row>
    <row r="506" spans="1:4" x14ac:dyDescent="0.3">
      <c r="A506">
        <f>IF(neu!R506&lt;4,1,0)</f>
        <v>0</v>
      </c>
      <c r="B506">
        <f>IF(neu!U506&gt;1,1,0)</f>
        <v>1</v>
      </c>
      <c r="C506">
        <f t="shared" si="7"/>
        <v>1</v>
      </c>
      <c r="D506">
        <f>IF(neu!S506=1,1,0)</f>
        <v>1</v>
      </c>
    </row>
    <row r="507" spans="1:4" x14ac:dyDescent="0.3">
      <c r="A507">
        <f>IF(neu!R507&lt;4,1,0)</f>
        <v>0</v>
      </c>
      <c r="B507">
        <f>IF(neu!U507&gt;1,1,0)</f>
        <v>1</v>
      </c>
      <c r="C507">
        <f t="shared" si="7"/>
        <v>1</v>
      </c>
      <c r="D507">
        <f>IF(neu!S507=1,1,0)</f>
        <v>1</v>
      </c>
    </row>
    <row r="508" spans="1:4" x14ac:dyDescent="0.3">
      <c r="A508">
        <f>IF(neu!R508&lt;4,1,0)</f>
        <v>0</v>
      </c>
      <c r="B508">
        <f>IF(neu!U508&gt;1,1,0)</f>
        <v>1</v>
      </c>
      <c r="C508">
        <f t="shared" si="7"/>
        <v>1</v>
      </c>
      <c r="D508">
        <f>IF(neu!S508=1,1,0)</f>
        <v>1</v>
      </c>
    </row>
    <row r="509" spans="1:4" x14ac:dyDescent="0.3">
      <c r="A509">
        <f>IF(neu!R509&lt;4,1,0)</f>
        <v>0</v>
      </c>
      <c r="B509">
        <f>IF(neu!U509&gt;1,1,0)</f>
        <v>1</v>
      </c>
      <c r="C509">
        <f t="shared" si="7"/>
        <v>1</v>
      </c>
      <c r="D509">
        <f>IF(neu!S509=1,1,0)</f>
        <v>1</v>
      </c>
    </row>
    <row r="510" spans="1:4" x14ac:dyDescent="0.3">
      <c r="A510">
        <f>IF(neu!R510&lt;4,1,0)</f>
        <v>0</v>
      </c>
      <c r="B510">
        <f>IF(neu!U510&gt;1,1,0)</f>
        <v>1</v>
      </c>
      <c r="C510">
        <f t="shared" si="7"/>
        <v>1</v>
      </c>
      <c r="D510">
        <f>IF(neu!S510=1,1,0)</f>
        <v>0</v>
      </c>
    </row>
    <row r="511" spans="1:4" x14ac:dyDescent="0.3">
      <c r="A511">
        <f>IF(neu!R511&lt;4,1,0)</f>
        <v>0</v>
      </c>
      <c r="B511">
        <f>IF(neu!U511&gt;1,1,0)</f>
        <v>1</v>
      </c>
      <c r="C511">
        <f t="shared" si="7"/>
        <v>1</v>
      </c>
      <c r="D511">
        <f>IF(neu!S511=1,1,0)</f>
        <v>0</v>
      </c>
    </row>
    <row r="512" spans="1:4" x14ac:dyDescent="0.3">
      <c r="A512">
        <f>IF(neu!R512&lt;4,1,0)</f>
        <v>0</v>
      </c>
      <c r="B512">
        <f>IF(neu!U512&gt;1,1,0)</f>
        <v>1</v>
      </c>
      <c r="C512">
        <f t="shared" si="7"/>
        <v>1</v>
      </c>
      <c r="D512">
        <f>IF(neu!S512=1,1,0)</f>
        <v>1</v>
      </c>
    </row>
    <row r="513" spans="1:4" x14ac:dyDescent="0.3">
      <c r="A513">
        <f>IF(neu!R513&lt;4,1,0)</f>
        <v>0</v>
      </c>
      <c r="B513">
        <f>IF(neu!U513&gt;1,1,0)</f>
        <v>0</v>
      </c>
      <c r="C513">
        <f t="shared" si="7"/>
        <v>0</v>
      </c>
      <c r="D513">
        <f>IF(neu!S513=1,1,0)</f>
        <v>0</v>
      </c>
    </row>
    <row r="514" spans="1:4" x14ac:dyDescent="0.3">
      <c r="A514">
        <f>IF(neu!R514&lt;4,1,0)</f>
        <v>0</v>
      </c>
      <c r="B514">
        <f>IF(neu!U514&gt;1,1,0)</f>
        <v>1</v>
      </c>
      <c r="C514">
        <f t="shared" si="7"/>
        <v>1</v>
      </c>
      <c r="D514">
        <f>IF(neu!S514=1,1,0)</f>
        <v>1</v>
      </c>
    </row>
    <row r="515" spans="1:4" x14ac:dyDescent="0.3">
      <c r="A515">
        <f>IF(neu!R515&lt;4,1,0)</f>
        <v>0</v>
      </c>
      <c r="B515">
        <f>IF(neu!U515&gt;1,1,0)</f>
        <v>1</v>
      </c>
      <c r="C515">
        <f t="shared" ref="C515:C578" si="8">A515+B515</f>
        <v>1</v>
      </c>
      <c r="D515">
        <f>IF(neu!S515=1,1,0)</f>
        <v>0</v>
      </c>
    </row>
    <row r="516" spans="1:4" x14ac:dyDescent="0.3">
      <c r="A516">
        <f>IF(neu!R516&lt;4,1,0)</f>
        <v>0</v>
      </c>
      <c r="B516">
        <f>IF(neu!U516&gt;1,1,0)</f>
        <v>1</v>
      </c>
      <c r="C516">
        <f t="shared" si="8"/>
        <v>1</v>
      </c>
      <c r="D516">
        <f>IF(neu!S516=1,1,0)</f>
        <v>1</v>
      </c>
    </row>
    <row r="517" spans="1:4" x14ac:dyDescent="0.3">
      <c r="A517">
        <f>IF(neu!R517&lt;4,1,0)</f>
        <v>0</v>
      </c>
      <c r="B517">
        <f>IF(neu!U517&gt;1,1,0)</f>
        <v>1</v>
      </c>
      <c r="C517">
        <f t="shared" si="8"/>
        <v>1</v>
      </c>
      <c r="D517">
        <f>IF(neu!S517=1,1,0)</f>
        <v>1</v>
      </c>
    </row>
    <row r="518" spans="1:4" x14ac:dyDescent="0.3">
      <c r="A518">
        <f>IF(neu!R518&lt;4,1,0)</f>
        <v>0</v>
      </c>
      <c r="B518">
        <f>IF(neu!U518&gt;1,1,0)</f>
        <v>1</v>
      </c>
      <c r="C518">
        <f t="shared" si="8"/>
        <v>1</v>
      </c>
      <c r="D518">
        <f>IF(neu!S518=1,1,0)</f>
        <v>1</v>
      </c>
    </row>
    <row r="519" spans="1:4" x14ac:dyDescent="0.3">
      <c r="A519">
        <f>IF(neu!R519&lt;4,1,0)</f>
        <v>0</v>
      </c>
      <c r="B519">
        <f>IF(neu!U519&gt;1,1,0)</f>
        <v>1</v>
      </c>
      <c r="C519">
        <f t="shared" si="8"/>
        <v>1</v>
      </c>
      <c r="D519">
        <f>IF(neu!S519=1,1,0)</f>
        <v>1</v>
      </c>
    </row>
    <row r="520" spans="1:4" x14ac:dyDescent="0.3">
      <c r="A520">
        <f>IF(neu!R520&lt;4,1,0)</f>
        <v>0</v>
      </c>
      <c r="B520">
        <f>IF(neu!U520&gt;1,1,0)</f>
        <v>1</v>
      </c>
      <c r="C520">
        <f t="shared" si="8"/>
        <v>1</v>
      </c>
      <c r="D520">
        <f>IF(neu!S520=1,1,0)</f>
        <v>0</v>
      </c>
    </row>
    <row r="521" spans="1:4" x14ac:dyDescent="0.3">
      <c r="A521">
        <f>IF(neu!R521&lt;4,1,0)</f>
        <v>0</v>
      </c>
      <c r="B521">
        <f>IF(neu!U521&gt;1,1,0)</f>
        <v>1</v>
      </c>
      <c r="C521">
        <f t="shared" si="8"/>
        <v>1</v>
      </c>
      <c r="D521">
        <f>IF(neu!S521=1,1,0)</f>
        <v>0</v>
      </c>
    </row>
    <row r="522" spans="1:4" x14ac:dyDescent="0.3">
      <c r="A522">
        <f>IF(neu!R522&lt;4,1,0)</f>
        <v>0</v>
      </c>
      <c r="B522">
        <f>IF(neu!U522&gt;1,1,0)</f>
        <v>1</v>
      </c>
      <c r="C522">
        <f t="shared" si="8"/>
        <v>1</v>
      </c>
      <c r="D522">
        <f>IF(neu!S522=1,1,0)</f>
        <v>1</v>
      </c>
    </row>
    <row r="523" spans="1:4" x14ac:dyDescent="0.3">
      <c r="A523">
        <f>IF(neu!R523&lt;4,1,0)</f>
        <v>0</v>
      </c>
      <c r="B523">
        <f>IF(neu!U523&gt;1,1,0)</f>
        <v>1</v>
      </c>
      <c r="C523">
        <f t="shared" si="8"/>
        <v>1</v>
      </c>
      <c r="D523">
        <f>IF(neu!S523=1,1,0)</f>
        <v>1</v>
      </c>
    </row>
    <row r="524" spans="1:4" x14ac:dyDescent="0.3">
      <c r="A524">
        <f>IF(neu!R524&lt;4,1,0)</f>
        <v>0</v>
      </c>
      <c r="B524">
        <f>IF(neu!U524&gt;1,1,0)</f>
        <v>1</v>
      </c>
      <c r="C524">
        <f t="shared" si="8"/>
        <v>1</v>
      </c>
      <c r="D524">
        <f>IF(neu!S524=1,1,0)</f>
        <v>1</v>
      </c>
    </row>
    <row r="525" spans="1:4" x14ac:dyDescent="0.3">
      <c r="A525">
        <f>IF(neu!R525&lt;4,1,0)</f>
        <v>0</v>
      </c>
      <c r="B525">
        <f>IF(neu!U525&gt;1,1,0)</f>
        <v>1</v>
      </c>
      <c r="C525">
        <f t="shared" si="8"/>
        <v>1</v>
      </c>
      <c r="D525">
        <f>IF(neu!S525=1,1,0)</f>
        <v>1</v>
      </c>
    </row>
    <row r="526" spans="1:4" x14ac:dyDescent="0.3">
      <c r="A526">
        <f>IF(neu!R526&lt;4,1,0)</f>
        <v>0</v>
      </c>
      <c r="B526">
        <f>IF(neu!U526&gt;1,1,0)</f>
        <v>1</v>
      </c>
      <c r="C526">
        <f t="shared" si="8"/>
        <v>1</v>
      </c>
      <c r="D526">
        <f>IF(neu!S526=1,1,0)</f>
        <v>0</v>
      </c>
    </row>
    <row r="527" spans="1:4" x14ac:dyDescent="0.3">
      <c r="A527">
        <f>IF(neu!R527&lt;4,1,0)</f>
        <v>0</v>
      </c>
      <c r="B527">
        <f>IF(neu!U527&gt;1,1,0)</f>
        <v>1</v>
      </c>
      <c r="C527">
        <f t="shared" si="8"/>
        <v>1</v>
      </c>
      <c r="D527">
        <f>IF(neu!S527=1,1,0)</f>
        <v>1</v>
      </c>
    </row>
    <row r="528" spans="1:4" x14ac:dyDescent="0.3">
      <c r="A528">
        <f>IF(neu!R528&lt;4,1,0)</f>
        <v>0</v>
      </c>
      <c r="B528">
        <f>IF(neu!U528&gt;1,1,0)</f>
        <v>1</v>
      </c>
      <c r="C528">
        <f t="shared" si="8"/>
        <v>1</v>
      </c>
      <c r="D528">
        <f>IF(neu!S528=1,1,0)</f>
        <v>1</v>
      </c>
    </row>
    <row r="529" spans="1:4" x14ac:dyDescent="0.3">
      <c r="A529">
        <f>IF(neu!R529&lt;4,1,0)</f>
        <v>0</v>
      </c>
      <c r="B529">
        <f>IF(neu!U529&gt;1,1,0)</f>
        <v>1</v>
      </c>
      <c r="C529">
        <f t="shared" si="8"/>
        <v>1</v>
      </c>
      <c r="D529">
        <f>IF(neu!S529=1,1,0)</f>
        <v>1</v>
      </c>
    </row>
    <row r="530" spans="1:4" x14ac:dyDescent="0.3">
      <c r="A530">
        <f>IF(neu!R530&lt;4,1,0)</f>
        <v>0</v>
      </c>
      <c r="B530">
        <f>IF(neu!U530&gt;1,1,0)</f>
        <v>0</v>
      </c>
      <c r="C530">
        <f t="shared" si="8"/>
        <v>0</v>
      </c>
      <c r="D530">
        <f>IF(neu!S530=1,1,0)</f>
        <v>0</v>
      </c>
    </row>
    <row r="531" spans="1:4" x14ac:dyDescent="0.3">
      <c r="A531">
        <f>IF(neu!R531&lt;4,1,0)</f>
        <v>0</v>
      </c>
      <c r="B531">
        <f>IF(neu!U531&gt;1,1,0)</f>
        <v>0</v>
      </c>
      <c r="C531">
        <f t="shared" si="8"/>
        <v>0</v>
      </c>
      <c r="D531">
        <f>IF(neu!S531=1,1,0)</f>
        <v>0</v>
      </c>
    </row>
    <row r="532" spans="1:4" x14ac:dyDescent="0.3">
      <c r="A532">
        <f>IF(neu!R532&lt;4,1,0)</f>
        <v>0</v>
      </c>
      <c r="B532">
        <f>IF(neu!U532&gt;1,1,0)</f>
        <v>1</v>
      </c>
      <c r="C532">
        <f t="shared" si="8"/>
        <v>1</v>
      </c>
      <c r="D532">
        <f>IF(neu!S532=1,1,0)</f>
        <v>1</v>
      </c>
    </row>
    <row r="533" spans="1:4" x14ac:dyDescent="0.3">
      <c r="A533">
        <f>IF(neu!R533&lt;4,1,0)</f>
        <v>0</v>
      </c>
      <c r="B533">
        <f>IF(neu!U533&gt;1,1,0)</f>
        <v>1</v>
      </c>
      <c r="C533">
        <f t="shared" si="8"/>
        <v>1</v>
      </c>
      <c r="D533">
        <f>IF(neu!S533=1,1,0)</f>
        <v>1</v>
      </c>
    </row>
    <row r="534" spans="1:4" x14ac:dyDescent="0.3">
      <c r="A534">
        <f>IF(neu!R534&lt;4,1,0)</f>
        <v>0</v>
      </c>
      <c r="B534">
        <f>IF(neu!U534&gt;1,1,0)</f>
        <v>1</v>
      </c>
      <c r="C534">
        <f t="shared" si="8"/>
        <v>1</v>
      </c>
      <c r="D534">
        <f>IF(neu!S534=1,1,0)</f>
        <v>1</v>
      </c>
    </row>
    <row r="535" spans="1:4" x14ac:dyDescent="0.3">
      <c r="A535">
        <f>IF(neu!R535&lt;4,1,0)</f>
        <v>0</v>
      </c>
      <c r="B535">
        <f>IF(neu!U535&gt;1,1,0)</f>
        <v>1</v>
      </c>
      <c r="C535">
        <f t="shared" si="8"/>
        <v>1</v>
      </c>
      <c r="D535">
        <f>IF(neu!S535=1,1,0)</f>
        <v>1</v>
      </c>
    </row>
    <row r="536" spans="1:4" x14ac:dyDescent="0.3">
      <c r="A536">
        <f>IF(neu!R536&lt;4,1,0)</f>
        <v>0</v>
      </c>
      <c r="B536">
        <f>IF(neu!U536&gt;1,1,0)</f>
        <v>0</v>
      </c>
      <c r="C536">
        <f t="shared" si="8"/>
        <v>0</v>
      </c>
      <c r="D536">
        <f>IF(neu!S536=1,1,0)</f>
        <v>0</v>
      </c>
    </row>
    <row r="537" spans="1:4" x14ac:dyDescent="0.3">
      <c r="A537">
        <f>IF(neu!R537&lt;4,1,0)</f>
        <v>0</v>
      </c>
      <c r="B537">
        <f>IF(neu!U537&gt;1,1,0)</f>
        <v>1</v>
      </c>
      <c r="C537">
        <f t="shared" si="8"/>
        <v>1</v>
      </c>
      <c r="D537">
        <f>IF(neu!S537=1,1,0)</f>
        <v>1</v>
      </c>
    </row>
    <row r="538" spans="1:4" x14ac:dyDescent="0.3">
      <c r="A538">
        <f>IF(neu!R538&lt;4,1,0)</f>
        <v>0</v>
      </c>
      <c r="B538">
        <f>IF(neu!U538&gt;1,1,0)</f>
        <v>1</v>
      </c>
      <c r="C538">
        <f t="shared" si="8"/>
        <v>1</v>
      </c>
      <c r="D538">
        <f>IF(neu!S538=1,1,0)</f>
        <v>0</v>
      </c>
    </row>
    <row r="539" spans="1:4" x14ac:dyDescent="0.3">
      <c r="A539">
        <f>IF(neu!R539&lt;4,1,0)</f>
        <v>0</v>
      </c>
      <c r="B539">
        <f>IF(neu!U539&gt;1,1,0)</f>
        <v>1</v>
      </c>
      <c r="C539">
        <f t="shared" si="8"/>
        <v>1</v>
      </c>
      <c r="D539">
        <f>IF(neu!S539=1,1,0)</f>
        <v>1</v>
      </c>
    </row>
    <row r="540" spans="1:4" x14ac:dyDescent="0.3">
      <c r="A540">
        <f>IF(neu!R540&lt;4,1,0)</f>
        <v>0</v>
      </c>
      <c r="B540">
        <f>IF(neu!U540&gt;1,1,0)</f>
        <v>1</v>
      </c>
      <c r="C540">
        <f t="shared" si="8"/>
        <v>1</v>
      </c>
      <c r="D540">
        <f>IF(neu!S540=1,1,0)</f>
        <v>1</v>
      </c>
    </row>
    <row r="541" spans="1:4" x14ac:dyDescent="0.3">
      <c r="A541">
        <f>IF(neu!R541&lt;4,1,0)</f>
        <v>0</v>
      </c>
      <c r="B541">
        <f>IF(neu!U541&gt;1,1,0)</f>
        <v>1</v>
      </c>
      <c r="C541">
        <f t="shared" si="8"/>
        <v>1</v>
      </c>
      <c r="D541">
        <f>IF(neu!S541=1,1,0)</f>
        <v>1</v>
      </c>
    </row>
    <row r="542" spans="1:4" x14ac:dyDescent="0.3">
      <c r="A542">
        <f>IF(neu!R542&lt;4,1,0)</f>
        <v>0</v>
      </c>
      <c r="B542">
        <f>IF(neu!U542&gt;1,1,0)</f>
        <v>1</v>
      </c>
      <c r="C542">
        <f t="shared" si="8"/>
        <v>1</v>
      </c>
      <c r="D542">
        <f>IF(neu!S542=1,1,0)</f>
        <v>1</v>
      </c>
    </row>
    <row r="543" spans="1:4" x14ac:dyDescent="0.3">
      <c r="A543">
        <f>IF(neu!R543&lt;4,1,0)</f>
        <v>0</v>
      </c>
      <c r="B543">
        <f>IF(neu!U543&gt;1,1,0)</f>
        <v>1</v>
      </c>
      <c r="C543">
        <f t="shared" si="8"/>
        <v>1</v>
      </c>
      <c r="D543">
        <f>IF(neu!S543=1,1,0)</f>
        <v>0</v>
      </c>
    </row>
    <row r="544" spans="1:4" x14ac:dyDescent="0.3">
      <c r="A544">
        <f>IF(neu!R544&lt;4,1,0)</f>
        <v>0</v>
      </c>
      <c r="B544">
        <f>IF(neu!U544&gt;1,1,0)</f>
        <v>1</v>
      </c>
      <c r="C544">
        <f t="shared" si="8"/>
        <v>1</v>
      </c>
      <c r="D544">
        <f>IF(neu!S544=1,1,0)</f>
        <v>1</v>
      </c>
    </row>
    <row r="545" spans="1:4" x14ac:dyDescent="0.3">
      <c r="A545">
        <f>IF(neu!R545&lt;4,1,0)</f>
        <v>0</v>
      </c>
      <c r="B545">
        <f>IF(neu!U545&gt;1,1,0)</f>
        <v>1</v>
      </c>
      <c r="C545">
        <f t="shared" si="8"/>
        <v>1</v>
      </c>
      <c r="D545">
        <f>IF(neu!S545=1,1,0)</f>
        <v>1</v>
      </c>
    </row>
    <row r="546" spans="1:4" x14ac:dyDescent="0.3">
      <c r="A546">
        <f>IF(neu!R546&lt;4,1,0)</f>
        <v>0</v>
      </c>
      <c r="B546">
        <f>IF(neu!U546&gt;1,1,0)</f>
        <v>1</v>
      </c>
      <c r="C546">
        <f t="shared" si="8"/>
        <v>1</v>
      </c>
      <c r="D546">
        <f>IF(neu!S546=1,1,0)</f>
        <v>1</v>
      </c>
    </row>
    <row r="547" spans="1:4" x14ac:dyDescent="0.3">
      <c r="A547">
        <f>IF(neu!R547&lt;4,1,0)</f>
        <v>0</v>
      </c>
      <c r="B547">
        <f>IF(neu!U547&gt;1,1,0)</f>
        <v>1</v>
      </c>
      <c r="C547">
        <f t="shared" si="8"/>
        <v>1</v>
      </c>
      <c r="D547">
        <f>IF(neu!S547=1,1,0)</f>
        <v>0</v>
      </c>
    </row>
    <row r="548" spans="1:4" x14ac:dyDescent="0.3">
      <c r="A548">
        <f>IF(neu!R548&lt;4,1,0)</f>
        <v>0</v>
      </c>
      <c r="B548">
        <f>IF(neu!U548&gt;1,1,0)</f>
        <v>1</v>
      </c>
      <c r="C548">
        <f t="shared" si="8"/>
        <v>1</v>
      </c>
      <c r="D548">
        <f>IF(neu!S548=1,1,0)</f>
        <v>1</v>
      </c>
    </row>
    <row r="549" spans="1:4" x14ac:dyDescent="0.3">
      <c r="A549">
        <f>IF(neu!R549&lt;4,1,0)</f>
        <v>0</v>
      </c>
      <c r="B549">
        <f>IF(neu!U549&gt;1,1,0)</f>
        <v>1</v>
      </c>
      <c r="C549">
        <f t="shared" si="8"/>
        <v>1</v>
      </c>
      <c r="D549">
        <f>IF(neu!S549=1,1,0)</f>
        <v>0</v>
      </c>
    </row>
    <row r="550" spans="1:4" x14ac:dyDescent="0.3">
      <c r="A550">
        <f>IF(neu!R550&lt;4,1,0)</f>
        <v>0</v>
      </c>
      <c r="B550">
        <f>IF(neu!U550&gt;1,1,0)</f>
        <v>1</v>
      </c>
      <c r="C550">
        <f t="shared" si="8"/>
        <v>1</v>
      </c>
      <c r="D550">
        <f>IF(neu!S550=1,1,0)</f>
        <v>0</v>
      </c>
    </row>
    <row r="551" spans="1:4" x14ac:dyDescent="0.3">
      <c r="A551">
        <f>IF(neu!R551&lt;4,1,0)</f>
        <v>0</v>
      </c>
      <c r="B551">
        <f>IF(neu!U551&gt;1,1,0)</f>
        <v>1</v>
      </c>
      <c r="C551">
        <f t="shared" si="8"/>
        <v>1</v>
      </c>
      <c r="D551">
        <f>IF(neu!S551=1,1,0)</f>
        <v>1</v>
      </c>
    </row>
    <row r="552" spans="1:4" x14ac:dyDescent="0.3">
      <c r="A552">
        <f>IF(neu!R552&lt;4,1,0)</f>
        <v>0</v>
      </c>
      <c r="B552">
        <f>IF(neu!U552&gt;1,1,0)</f>
        <v>1</v>
      </c>
      <c r="C552">
        <f t="shared" si="8"/>
        <v>1</v>
      </c>
      <c r="D552">
        <f>IF(neu!S552=1,1,0)</f>
        <v>1</v>
      </c>
    </row>
    <row r="553" spans="1:4" x14ac:dyDescent="0.3">
      <c r="A553">
        <f>IF(neu!R553&lt;4,1,0)</f>
        <v>0</v>
      </c>
      <c r="B553">
        <f>IF(neu!U553&gt;1,1,0)</f>
        <v>0</v>
      </c>
      <c r="C553">
        <f t="shared" si="8"/>
        <v>0</v>
      </c>
      <c r="D553">
        <f>IF(neu!S553=1,1,0)</f>
        <v>0</v>
      </c>
    </row>
    <row r="554" spans="1:4" x14ac:dyDescent="0.3">
      <c r="A554">
        <f>IF(neu!R554&lt;4,1,0)</f>
        <v>0</v>
      </c>
      <c r="B554">
        <f>IF(neu!U554&gt;1,1,0)</f>
        <v>1</v>
      </c>
      <c r="C554">
        <f t="shared" si="8"/>
        <v>1</v>
      </c>
      <c r="D554">
        <f>IF(neu!S554=1,1,0)</f>
        <v>1</v>
      </c>
    </row>
    <row r="555" spans="1:4" x14ac:dyDescent="0.3">
      <c r="A555">
        <f>IF(neu!R555&lt;4,1,0)</f>
        <v>0</v>
      </c>
      <c r="B555">
        <f>IF(neu!U555&gt;1,1,0)</f>
        <v>0</v>
      </c>
      <c r="C555">
        <f t="shared" si="8"/>
        <v>0</v>
      </c>
      <c r="D555">
        <f>IF(neu!S555=1,1,0)</f>
        <v>0</v>
      </c>
    </row>
    <row r="556" spans="1:4" x14ac:dyDescent="0.3">
      <c r="A556">
        <f>IF(neu!R556&lt;4,1,0)</f>
        <v>0</v>
      </c>
      <c r="B556">
        <f>IF(neu!U556&gt;1,1,0)</f>
        <v>1</v>
      </c>
      <c r="C556">
        <f t="shared" si="8"/>
        <v>1</v>
      </c>
      <c r="D556">
        <f>IF(neu!S556=1,1,0)</f>
        <v>0</v>
      </c>
    </row>
    <row r="557" spans="1:4" x14ac:dyDescent="0.3">
      <c r="A557">
        <f>IF(neu!R557&lt;4,1,0)</f>
        <v>0</v>
      </c>
      <c r="B557">
        <f>IF(neu!U557&gt;1,1,0)</f>
        <v>1</v>
      </c>
      <c r="C557">
        <f t="shared" si="8"/>
        <v>1</v>
      </c>
      <c r="D557">
        <f>IF(neu!S557=1,1,0)</f>
        <v>0</v>
      </c>
    </row>
    <row r="558" spans="1:4" x14ac:dyDescent="0.3">
      <c r="A558">
        <f>IF(neu!R558&lt;4,1,0)</f>
        <v>0</v>
      </c>
      <c r="B558">
        <f>IF(neu!U558&gt;1,1,0)</f>
        <v>0</v>
      </c>
      <c r="C558">
        <f t="shared" si="8"/>
        <v>0</v>
      </c>
      <c r="D558">
        <f>IF(neu!S558=1,1,0)</f>
        <v>1</v>
      </c>
    </row>
    <row r="559" spans="1:4" x14ac:dyDescent="0.3">
      <c r="A559">
        <f>IF(neu!R559&lt;4,1,0)</f>
        <v>0</v>
      </c>
      <c r="B559">
        <f>IF(neu!U559&gt;1,1,0)</f>
        <v>1</v>
      </c>
      <c r="C559">
        <f t="shared" si="8"/>
        <v>1</v>
      </c>
      <c r="D559">
        <f>IF(neu!S559=1,1,0)</f>
        <v>1</v>
      </c>
    </row>
    <row r="560" spans="1:4" x14ac:dyDescent="0.3">
      <c r="A560">
        <f>IF(neu!R560&lt;4,1,0)</f>
        <v>0</v>
      </c>
      <c r="B560">
        <f>IF(neu!U560&gt;1,1,0)</f>
        <v>1</v>
      </c>
      <c r="C560">
        <f t="shared" si="8"/>
        <v>1</v>
      </c>
      <c r="D560">
        <f>IF(neu!S560=1,1,0)</f>
        <v>0</v>
      </c>
    </row>
    <row r="561" spans="1:4" x14ac:dyDescent="0.3">
      <c r="A561">
        <f>IF(neu!R561&lt;4,1,0)</f>
        <v>0</v>
      </c>
      <c r="B561">
        <f>IF(neu!U561&gt;1,1,0)</f>
        <v>1</v>
      </c>
      <c r="C561">
        <f t="shared" si="8"/>
        <v>1</v>
      </c>
      <c r="D561">
        <f>IF(neu!S561=1,1,0)</f>
        <v>0</v>
      </c>
    </row>
    <row r="562" spans="1:4" x14ac:dyDescent="0.3">
      <c r="A562">
        <f>IF(neu!R562&lt;4,1,0)</f>
        <v>0</v>
      </c>
      <c r="B562">
        <f>IF(neu!U562&gt;1,1,0)</f>
        <v>1</v>
      </c>
      <c r="C562">
        <f t="shared" si="8"/>
        <v>1</v>
      </c>
      <c r="D562">
        <f>IF(neu!S562=1,1,0)</f>
        <v>1</v>
      </c>
    </row>
    <row r="563" spans="1:4" x14ac:dyDescent="0.3">
      <c r="A563">
        <f>IF(neu!R563&lt;4,1,0)</f>
        <v>0</v>
      </c>
      <c r="B563">
        <f>IF(neu!U563&gt;1,1,0)</f>
        <v>1</v>
      </c>
      <c r="C563">
        <f t="shared" si="8"/>
        <v>1</v>
      </c>
      <c r="D563">
        <f>IF(neu!S563=1,1,0)</f>
        <v>1</v>
      </c>
    </row>
    <row r="564" spans="1:4" x14ac:dyDescent="0.3">
      <c r="A564">
        <f>IF(neu!R564&lt;4,1,0)</f>
        <v>0</v>
      </c>
      <c r="B564">
        <f>IF(neu!U564&gt;1,1,0)</f>
        <v>1</v>
      </c>
      <c r="C564">
        <f t="shared" si="8"/>
        <v>1</v>
      </c>
      <c r="D564">
        <f>IF(neu!S564=1,1,0)</f>
        <v>0</v>
      </c>
    </row>
    <row r="565" spans="1:4" x14ac:dyDescent="0.3">
      <c r="A565">
        <f>IF(neu!R565&lt;4,1,0)</f>
        <v>0</v>
      </c>
      <c r="B565">
        <f>IF(neu!U565&gt;1,1,0)</f>
        <v>1</v>
      </c>
      <c r="C565">
        <f t="shared" si="8"/>
        <v>1</v>
      </c>
      <c r="D565">
        <f>IF(neu!S565=1,1,0)</f>
        <v>1</v>
      </c>
    </row>
    <row r="566" spans="1:4" x14ac:dyDescent="0.3">
      <c r="A566">
        <f>IF(neu!R566&lt;4,1,0)</f>
        <v>0</v>
      </c>
      <c r="B566">
        <f>IF(neu!U566&gt;1,1,0)</f>
        <v>1</v>
      </c>
      <c r="C566">
        <f t="shared" si="8"/>
        <v>1</v>
      </c>
      <c r="D566">
        <f>IF(neu!S566=1,1,0)</f>
        <v>1</v>
      </c>
    </row>
    <row r="567" spans="1:4" x14ac:dyDescent="0.3">
      <c r="A567">
        <f>IF(neu!R567&lt;4,1,0)</f>
        <v>0</v>
      </c>
      <c r="B567">
        <f>IF(neu!U567&gt;1,1,0)</f>
        <v>1</v>
      </c>
      <c r="C567">
        <f t="shared" si="8"/>
        <v>1</v>
      </c>
      <c r="D567">
        <f>IF(neu!S567=1,1,0)</f>
        <v>1</v>
      </c>
    </row>
    <row r="568" spans="1:4" x14ac:dyDescent="0.3">
      <c r="A568">
        <f>IF(neu!R568&lt;4,1,0)</f>
        <v>0</v>
      </c>
      <c r="B568">
        <f>IF(neu!U568&gt;1,1,0)</f>
        <v>1</v>
      </c>
      <c r="C568">
        <f t="shared" si="8"/>
        <v>1</v>
      </c>
      <c r="D568">
        <f>IF(neu!S568=1,1,0)</f>
        <v>0</v>
      </c>
    </row>
    <row r="569" spans="1:4" x14ac:dyDescent="0.3">
      <c r="A569">
        <f>IF(neu!R569&lt;4,1,0)</f>
        <v>0</v>
      </c>
      <c r="B569">
        <f>IF(neu!U569&gt;1,1,0)</f>
        <v>1</v>
      </c>
      <c r="C569">
        <f t="shared" si="8"/>
        <v>1</v>
      </c>
      <c r="D569">
        <f>IF(neu!S569=1,1,0)</f>
        <v>1</v>
      </c>
    </row>
    <row r="570" spans="1:4" x14ac:dyDescent="0.3">
      <c r="A570">
        <f>IF(neu!R570&lt;4,1,0)</f>
        <v>0</v>
      </c>
      <c r="B570">
        <f>IF(neu!U570&gt;1,1,0)</f>
        <v>1</v>
      </c>
      <c r="C570">
        <f t="shared" si="8"/>
        <v>1</v>
      </c>
      <c r="D570">
        <f>IF(neu!S570=1,1,0)</f>
        <v>1</v>
      </c>
    </row>
    <row r="571" spans="1:4" x14ac:dyDescent="0.3">
      <c r="A571">
        <f>IF(neu!R571&lt;4,1,0)</f>
        <v>0</v>
      </c>
      <c r="B571">
        <f>IF(neu!U571&gt;1,1,0)</f>
        <v>1</v>
      </c>
      <c r="C571">
        <f t="shared" si="8"/>
        <v>1</v>
      </c>
      <c r="D571">
        <f>IF(neu!S571=1,1,0)</f>
        <v>0</v>
      </c>
    </row>
    <row r="572" spans="1:4" x14ac:dyDescent="0.3">
      <c r="A572">
        <f>IF(neu!R572&lt;4,1,0)</f>
        <v>0</v>
      </c>
      <c r="B572">
        <f>IF(neu!U572&gt;1,1,0)</f>
        <v>1</v>
      </c>
      <c r="C572">
        <f t="shared" si="8"/>
        <v>1</v>
      </c>
      <c r="D572">
        <f>IF(neu!S572=1,1,0)</f>
        <v>0</v>
      </c>
    </row>
    <row r="573" spans="1:4" x14ac:dyDescent="0.3">
      <c r="A573">
        <f>IF(neu!R573&lt;4,1,0)</f>
        <v>0</v>
      </c>
      <c r="B573">
        <f>IF(neu!U573&gt;1,1,0)</f>
        <v>1</v>
      </c>
      <c r="C573">
        <f t="shared" si="8"/>
        <v>1</v>
      </c>
      <c r="D573">
        <f>IF(neu!S573=1,1,0)</f>
        <v>1</v>
      </c>
    </row>
    <row r="574" spans="1:4" x14ac:dyDescent="0.3">
      <c r="A574">
        <f>IF(neu!R574&lt;4,1,0)</f>
        <v>0</v>
      </c>
      <c r="B574">
        <f>IF(neu!U574&gt;1,1,0)</f>
        <v>0</v>
      </c>
      <c r="C574">
        <f t="shared" si="8"/>
        <v>0</v>
      </c>
      <c r="D574">
        <f>IF(neu!S574=1,1,0)</f>
        <v>0</v>
      </c>
    </row>
    <row r="575" spans="1:4" x14ac:dyDescent="0.3">
      <c r="A575">
        <f>IF(neu!R575&lt;4,1,0)</f>
        <v>0</v>
      </c>
      <c r="B575">
        <f>IF(neu!U575&gt;1,1,0)</f>
        <v>0</v>
      </c>
      <c r="C575">
        <f t="shared" si="8"/>
        <v>0</v>
      </c>
      <c r="D575">
        <f>IF(neu!S575=1,1,0)</f>
        <v>0</v>
      </c>
    </row>
    <row r="576" spans="1:4" x14ac:dyDescent="0.3">
      <c r="A576">
        <f>IF(neu!R576&lt;4,1,0)</f>
        <v>0</v>
      </c>
      <c r="B576">
        <f>IF(neu!U576&gt;1,1,0)</f>
        <v>1</v>
      </c>
      <c r="C576">
        <f t="shared" si="8"/>
        <v>1</v>
      </c>
      <c r="D576">
        <f>IF(neu!S576=1,1,0)</f>
        <v>1</v>
      </c>
    </row>
    <row r="577" spans="1:4" x14ac:dyDescent="0.3">
      <c r="A577">
        <f>IF(neu!R577&lt;4,1,0)</f>
        <v>0</v>
      </c>
      <c r="B577">
        <f>IF(neu!U577&gt;1,1,0)</f>
        <v>1</v>
      </c>
      <c r="C577">
        <f t="shared" si="8"/>
        <v>1</v>
      </c>
      <c r="D577">
        <f>IF(neu!S577=1,1,0)</f>
        <v>0</v>
      </c>
    </row>
    <row r="578" spans="1:4" x14ac:dyDescent="0.3">
      <c r="A578">
        <f>IF(neu!R578&lt;4,1,0)</f>
        <v>0</v>
      </c>
      <c r="B578">
        <f>IF(neu!U578&gt;1,1,0)</f>
        <v>1</v>
      </c>
      <c r="C578">
        <f t="shared" si="8"/>
        <v>1</v>
      </c>
      <c r="D578">
        <f>IF(neu!S578=1,1,0)</f>
        <v>1</v>
      </c>
    </row>
    <row r="579" spans="1:4" x14ac:dyDescent="0.3">
      <c r="A579">
        <f>IF(neu!R579&lt;4,1,0)</f>
        <v>0</v>
      </c>
      <c r="B579">
        <f>IF(neu!U579&gt;1,1,0)</f>
        <v>1</v>
      </c>
      <c r="C579">
        <f t="shared" ref="C579:C642" si="9">A579+B579</f>
        <v>1</v>
      </c>
      <c r="D579">
        <f>IF(neu!S579=1,1,0)</f>
        <v>1</v>
      </c>
    </row>
    <row r="580" spans="1:4" x14ac:dyDescent="0.3">
      <c r="A580">
        <f>IF(neu!R580&lt;4,1,0)</f>
        <v>0</v>
      </c>
      <c r="B580">
        <f>IF(neu!U580&gt;1,1,0)</f>
        <v>1</v>
      </c>
      <c r="C580">
        <f t="shared" si="9"/>
        <v>1</v>
      </c>
      <c r="D580">
        <f>IF(neu!S580=1,1,0)</f>
        <v>1</v>
      </c>
    </row>
    <row r="581" spans="1:4" x14ac:dyDescent="0.3">
      <c r="A581">
        <f>IF(neu!R581&lt;4,1,0)</f>
        <v>0</v>
      </c>
      <c r="B581">
        <f>IF(neu!U581&gt;1,1,0)</f>
        <v>1</v>
      </c>
      <c r="C581">
        <f t="shared" si="9"/>
        <v>1</v>
      </c>
      <c r="D581">
        <f>IF(neu!S581=1,1,0)</f>
        <v>1</v>
      </c>
    </row>
    <row r="582" spans="1:4" x14ac:dyDescent="0.3">
      <c r="A582">
        <f>IF(neu!R582&lt;4,1,0)</f>
        <v>0</v>
      </c>
      <c r="B582">
        <f>IF(neu!U582&gt;1,1,0)</f>
        <v>0</v>
      </c>
      <c r="C582">
        <f t="shared" si="9"/>
        <v>0</v>
      </c>
      <c r="D582">
        <f>IF(neu!S582=1,1,0)</f>
        <v>0</v>
      </c>
    </row>
    <row r="583" spans="1:4" x14ac:dyDescent="0.3">
      <c r="A583">
        <f>IF(neu!R583&lt;4,1,0)</f>
        <v>0</v>
      </c>
      <c r="B583">
        <f>IF(neu!U583&gt;1,1,0)</f>
        <v>1</v>
      </c>
      <c r="C583">
        <f t="shared" si="9"/>
        <v>1</v>
      </c>
      <c r="D583">
        <f>IF(neu!S583=1,1,0)</f>
        <v>0</v>
      </c>
    </row>
    <row r="584" spans="1:4" x14ac:dyDescent="0.3">
      <c r="A584">
        <f>IF(neu!R584&lt;4,1,0)</f>
        <v>0</v>
      </c>
      <c r="B584">
        <f>IF(neu!U584&gt;1,1,0)</f>
        <v>0</v>
      </c>
      <c r="C584">
        <f t="shared" si="9"/>
        <v>0</v>
      </c>
      <c r="D584">
        <f>IF(neu!S584=1,1,0)</f>
        <v>0</v>
      </c>
    </row>
    <row r="585" spans="1:4" x14ac:dyDescent="0.3">
      <c r="A585">
        <f>IF(neu!R585&lt;4,1,0)</f>
        <v>0</v>
      </c>
      <c r="B585">
        <f>IF(neu!U585&gt;1,1,0)</f>
        <v>1</v>
      </c>
      <c r="C585">
        <f t="shared" si="9"/>
        <v>1</v>
      </c>
      <c r="D585">
        <f>IF(neu!S585=1,1,0)</f>
        <v>1</v>
      </c>
    </row>
    <row r="586" spans="1:4" x14ac:dyDescent="0.3">
      <c r="A586">
        <f>IF(neu!R586&lt;4,1,0)</f>
        <v>0</v>
      </c>
      <c r="B586">
        <f>IF(neu!U586&gt;1,1,0)</f>
        <v>1</v>
      </c>
      <c r="C586">
        <f t="shared" si="9"/>
        <v>1</v>
      </c>
      <c r="D586">
        <f>IF(neu!S586=1,1,0)</f>
        <v>0</v>
      </c>
    </row>
    <row r="587" spans="1:4" x14ac:dyDescent="0.3">
      <c r="A587">
        <f>IF(neu!R587&lt;4,1,0)</f>
        <v>0</v>
      </c>
      <c r="B587">
        <f>IF(neu!U587&gt;1,1,0)</f>
        <v>1</v>
      </c>
      <c r="C587">
        <f t="shared" si="9"/>
        <v>1</v>
      </c>
      <c r="D587">
        <f>IF(neu!S587=1,1,0)</f>
        <v>1</v>
      </c>
    </row>
    <row r="588" spans="1:4" x14ac:dyDescent="0.3">
      <c r="A588">
        <f>IF(neu!R588&lt;4,1,0)</f>
        <v>0</v>
      </c>
      <c r="B588">
        <f>IF(neu!U588&gt;1,1,0)</f>
        <v>0</v>
      </c>
      <c r="C588">
        <f t="shared" si="9"/>
        <v>0</v>
      </c>
      <c r="D588">
        <f>IF(neu!S588=1,1,0)</f>
        <v>0</v>
      </c>
    </row>
    <row r="589" spans="1:4" x14ac:dyDescent="0.3">
      <c r="A589">
        <f>IF(neu!R589&lt;4,1,0)</f>
        <v>0</v>
      </c>
      <c r="B589">
        <f>IF(neu!U589&gt;1,1,0)</f>
        <v>1</v>
      </c>
      <c r="C589">
        <f t="shared" si="9"/>
        <v>1</v>
      </c>
      <c r="D589">
        <f>IF(neu!S589=1,1,0)</f>
        <v>1</v>
      </c>
    </row>
    <row r="590" spans="1:4" x14ac:dyDescent="0.3">
      <c r="A590">
        <f>IF(neu!R590&lt;4,1,0)</f>
        <v>0</v>
      </c>
      <c r="B590">
        <f>IF(neu!U590&gt;1,1,0)</f>
        <v>1</v>
      </c>
      <c r="C590">
        <f t="shared" si="9"/>
        <v>1</v>
      </c>
      <c r="D590">
        <f>IF(neu!S590=1,1,0)</f>
        <v>0</v>
      </c>
    </row>
    <row r="591" spans="1:4" x14ac:dyDescent="0.3">
      <c r="A591">
        <f>IF(neu!R591&lt;4,1,0)</f>
        <v>0</v>
      </c>
      <c r="B591">
        <f>IF(neu!U591&gt;1,1,0)</f>
        <v>1</v>
      </c>
      <c r="C591">
        <f t="shared" si="9"/>
        <v>1</v>
      </c>
      <c r="D591">
        <f>IF(neu!S591=1,1,0)</f>
        <v>1</v>
      </c>
    </row>
    <row r="592" spans="1:4" x14ac:dyDescent="0.3">
      <c r="A592">
        <f>IF(neu!R592&lt;4,1,0)</f>
        <v>0</v>
      </c>
      <c r="B592">
        <f>IF(neu!U592&gt;1,1,0)</f>
        <v>1</v>
      </c>
      <c r="C592">
        <f t="shared" si="9"/>
        <v>1</v>
      </c>
      <c r="D592">
        <f>IF(neu!S592=1,1,0)</f>
        <v>1</v>
      </c>
    </row>
    <row r="593" spans="1:4" x14ac:dyDescent="0.3">
      <c r="A593">
        <f>IF(neu!R593&lt;4,1,0)</f>
        <v>0</v>
      </c>
      <c r="B593">
        <f>IF(neu!U593&gt;1,1,0)</f>
        <v>0</v>
      </c>
      <c r="C593">
        <f t="shared" si="9"/>
        <v>0</v>
      </c>
      <c r="D593">
        <f>IF(neu!S593=1,1,0)</f>
        <v>0</v>
      </c>
    </row>
    <row r="594" spans="1:4" x14ac:dyDescent="0.3">
      <c r="A594">
        <f>IF(neu!R594&lt;4,1,0)</f>
        <v>0</v>
      </c>
      <c r="B594">
        <f>IF(neu!U594&gt;1,1,0)</f>
        <v>1</v>
      </c>
      <c r="C594">
        <f t="shared" si="9"/>
        <v>1</v>
      </c>
      <c r="D594">
        <f>IF(neu!S594=1,1,0)</f>
        <v>1</v>
      </c>
    </row>
    <row r="595" spans="1:4" x14ac:dyDescent="0.3">
      <c r="A595">
        <f>IF(neu!R595&lt;4,1,0)</f>
        <v>0</v>
      </c>
      <c r="B595">
        <f>IF(neu!U595&gt;1,1,0)</f>
        <v>1</v>
      </c>
      <c r="C595">
        <f t="shared" si="9"/>
        <v>1</v>
      </c>
      <c r="D595">
        <f>IF(neu!S595=1,1,0)</f>
        <v>1</v>
      </c>
    </row>
    <row r="596" spans="1:4" x14ac:dyDescent="0.3">
      <c r="A596">
        <f>IF(neu!R596&lt;4,1,0)</f>
        <v>0</v>
      </c>
      <c r="B596">
        <f>IF(neu!U596&gt;1,1,0)</f>
        <v>1</v>
      </c>
      <c r="C596">
        <f t="shared" si="9"/>
        <v>1</v>
      </c>
      <c r="D596">
        <f>IF(neu!S596=1,1,0)</f>
        <v>1</v>
      </c>
    </row>
    <row r="597" spans="1:4" x14ac:dyDescent="0.3">
      <c r="A597">
        <f>IF(neu!R597&lt;4,1,0)</f>
        <v>0</v>
      </c>
      <c r="B597">
        <f>IF(neu!U597&gt;1,1,0)</f>
        <v>1</v>
      </c>
      <c r="C597">
        <f t="shared" si="9"/>
        <v>1</v>
      </c>
      <c r="D597">
        <f>IF(neu!S597=1,1,0)</f>
        <v>1</v>
      </c>
    </row>
    <row r="598" spans="1:4" x14ac:dyDescent="0.3">
      <c r="A598">
        <f>IF(neu!R598&lt;4,1,0)</f>
        <v>0</v>
      </c>
      <c r="B598">
        <f>IF(neu!U598&gt;1,1,0)</f>
        <v>1</v>
      </c>
      <c r="C598">
        <f t="shared" si="9"/>
        <v>1</v>
      </c>
      <c r="D598">
        <f>IF(neu!S598=1,1,0)</f>
        <v>1</v>
      </c>
    </row>
    <row r="599" spans="1:4" x14ac:dyDescent="0.3">
      <c r="A599">
        <f>IF(neu!R599&lt;4,1,0)</f>
        <v>0</v>
      </c>
      <c r="B599">
        <f>IF(neu!U599&gt;1,1,0)</f>
        <v>1</v>
      </c>
      <c r="C599">
        <f t="shared" si="9"/>
        <v>1</v>
      </c>
      <c r="D599">
        <f>IF(neu!S599=1,1,0)</f>
        <v>0</v>
      </c>
    </row>
    <row r="600" spans="1:4" x14ac:dyDescent="0.3">
      <c r="A600">
        <f>IF(neu!R600&lt;4,1,0)</f>
        <v>0</v>
      </c>
      <c r="B600">
        <f>IF(neu!U600&gt;1,1,0)</f>
        <v>1</v>
      </c>
      <c r="C600">
        <f t="shared" si="9"/>
        <v>1</v>
      </c>
      <c r="D600">
        <f>IF(neu!S600=1,1,0)</f>
        <v>1</v>
      </c>
    </row>
    <row r="601" spans="1:4" x14ac:dyDescent="0.3">
      <c r="A601">
        <f>IF(neu!R601&lt;4,1,0)</f>
        <v>0</v>
      </c>
      <c r="B601">
        <f>IF(neu!U601&gt;1,1,0)</f>
        <v>1</v>
      </c>
      <c r="C601">
        <f t="shared" si="9"/>
        <v>1</v>
      </c>
      <c r="D601">
        <f>IF(neu!S601=1,1,0)</f>
        <v>1</v>
      </c>
    </row>
    <row r="602" spans="1:4" x14ac:dyDescent="0.3">
      <c r="A602">
        <f>IF(neu!R602&lt;4,1,0)</f>
        <v>0</v>
      </c>
      <c r="B602">
        <f>IF(neu!U602&gt;1,1,0)</f>
        <v>1</v>
      </c>
      <c r="C602">
        <f t="shared" si="9"/>
        <v>1</v>
      </c>
      <c r="D602">
        <f>IF(neu!S602=1,1,0)</f>
        <v>1</v>
      </c>
    </row>
    <row r="603" spans="1:4" x14ac:dyDescent="0.3">
      <c r="A603">
        <f>IF(neu!R603&lt;4,1,0)</f>
        <v>0</v>
      </c>
      <c r="B603">
        <f>IF(neu!U603&gt;1,1,0)</f>
        <v>1</v>
      </c>
      <c r="C603">
        <f t="shared" si="9"/>
        <v>1</v>
      </c>
      <c r="D603">
        <f>IF(neu!S603=1,1,0)</f>
        <v>0</v>
      </c>
    </row>
    <row r="604" spans="1:4" x14ac:dyDescent="0.3">
      <c r="A604">
        <f>IF(neu!R604&lt;4,1,0)</f>
        <v>0</v>
      </c>
      <c r="B604">
        <f>IF(neu!U604&gt;1,1,0)</f>
        <v>1</v>
      </c>
      <c r="C604">
        <f t="shared" si="9"/>
        <v>1</v>
      </c>
      <c r="D604">
        <f>IF(neu!S604=1,1,0)</f>
        <v>1</v>
      </c>
    </row>
    <row r="605" spans="1:4" x14ac:dyDescent="0.3">
      <c r="A605">
        <f>IF(neu!R605&lt;4,1,0)</f>
        <v>0</v>
      </c>
      <c r="B605">
        <f>IF(neu!U605&gt;1,1,0)</f>
        <v>1</v>
      </c>
      <c r="C605">
        <f t="shared" si="9"/>
        <v>1</v>
      </c>
      <c r="D605">
        <f>IF(neu!S605=1,1,0)</f>
        <v>1</v>
      </c>
    </row>
    <row r="606" spans="1:4" x14ac:dyDescent="0.3">
      <c r="A606">
        <f>IF(neu!R606&lt;4,1,0)</f>
        <v>0</v>
      </c>
      <c r="B606">
        <f>IF(neu!U606&gt;1,1,0)</f>
        <v>1</v>
      </c>
      <c r="C606">
        <f t="shared" si="9"/>
        <v>1</v>
      </c>
      <c r="D606">
        <f>IF(neu!S606=1,1,0)</f>
        <v>1</v>
      </c>
    </row>
    <row r="607" spans="1:4" x14ac:dyDescent="0.3">
      <c r="A607">
        <f>IF(neu!R607&lt;4,1,0)</f>
        <v>0</v>
      </c>
      <c r="B607">
        <f>IF(neu!U607&gt;1,1,0)</f>
        <v>0</v>
      </c>
      <c r="C607">
        <f t="shared" si="9"/>
        <v>0</v>
      </c>
      <c r="D607">
        <f>IF(neu!S607=1,1,0)</f>
        <v>0</v>
      </c>
    </row>
    <row r="608" spans="1:4" x14ac:dyDescent="0.3">
      <c r="A608">
        <f>IF(neu!R608&lt;4,1,0)</f>
        <v>0</v>
      </c>
      <c r="B608">
        <f>IF(neu!U608&gt;1,1,0)</f>
        <v>1</v>
      </c>
      <c r="C608">
        <f t="shared" si="9"/>
        <v>1</v>
      </c>
      <c r="D608">
        <f>IF(neu!S608=1,1,0)</f>
        <v>1</v>
      </c>
    </row>
    <row r="609" spans="1:4" x14ac:dyDescent="0.3">
      <c r="A609">
        <f>IF(neu!R609&lt;4,1,0)</f>
        <v>0</v>
      </c>
      <c r="B609">
        <f>IF(neu!U609&gt;1,1,0)</f>
        <v>1</v>
      </c>
      <c r="C609">
        <f t="shared" si="9"/>
        <v>1</v>
      </c>
      <c r="D609">
        <f>IF(neu!S609=1,1,0)</f>
        <v>1</v>
      </c>
    </row>
    <row r="610" spans="1:4" x14ac:dyDescent="0.3">
      <c r="A610">
        <f>IF(neu!R610&lt;4,1,0)</f>
        <v>0</v>
      </c>
      <c r="B610">
        <f>IF(neu!U610&gt;1,1,0)</f>
        <v>1</v>
      </c>
      <c r="C610">
        <f t="shared" si="9"/>
        <v>1</v>
      </c>
      <c r="D610">
        <f>IF(neu!S610=1,1,0)</f>
        <v>0</v>
      </c>
    </row>
    <row r="611" spans="1:4" x14ac:dyDescent="0.3">
      <c r="A611">
        <f>IF(neu!R611&lt;4,1,0)</f>
        <v>0</v>
      </c>
      <c r="B611">
        <f>IF(neu!U611&gt;1,1,0)</f>
        <v>1</v>
      </c>
      <c r="C611">
        <f t="shared" si="9"/>
        <v>1</v>
      </c>
      <c r="D611">
        <f>IF(neu!S611=1,1,0)</f>
        <v>1</v>
      </c>
    </row>
    <row r="612" spans="1:4" x14ac:dyDescent="0.3">
      <c r="A612">
        <f>IF(neu!R612&lt;4,1,0)</f>
        <v>0</v>
      </c>
      <c r="B612">
        <f>IF(neu!U612&gt;1,1,0)</f>
        <v>1</v>
      </c>
      <c r="C612">
        <f t="shared" si="9"/>
        <v>1</v>
      </c>
      <c r="D612">
        <f>IF(neu!S612=1,1,0)</f>
        <v>0</v>
      </c>
    </row>
    <row r="613" spans="1:4" x14ac:dyDescent="0.3">
      <c r="A613">
        <f>IF(neu!R613&lt;4,1,0)</f>
        <v>0</v>
      </c>
      <c r="B613">
        <f>IF(neu!U613&gt;1,1,0)</f>
        <v>1</v>
      </c>
      <c r="C613">
        <f t="shared" si="9"/>
        <v>1</v>
      </c>
      <c r="D613">
        <f>IF(neu!S613=1,1,0)</f>
        <v>0</v>
      </c>
    </row>
    <row r="614" spans="1:4" x14ac:dyDescent="0.3">
      <c r="A614">
        <f>IF(neu!R614&lt;4,1,0)</f>
        <v>0</v>
      </c>
      <c r="B614">
        <f>IF(neu!U614&gt;1,1,0)</f>
        <v>1</v>
      </c>
      <c r="C614">
        <f t="shared" si="9"/>
        <v>1</v>
      </c>
      <c r="D614">
        <f>IF(neu!S614=1,1,0)</f>
        <v>0</v>
      </c>
    </row>
    <row r="615" spans="1:4" x14ac:dyDescent="0.3">
      <c r="A615">
        <f>IF(neu!R615&lt;4,1,0)</f>
        <v>0</v>
      </c>
      <c r="B615">
        <f>IF(neu!U615&gt;1,1,0)</f>
        <v>1</v>
      </c>
      <c r="C615">
        <f t="shared" si="9"/>
        <v>1</v>
      </c>
      <c r="D615">
        <f>IF(neu!S615=1,1,0)</f>
        <v>1</v>
      </c>
    </row>
    <row r="616" spans="1:4" x14ac:dyDescent="0.3">
      <c r="A616">
        <f>IF(neu!R616&lt;4,1,0)</f>
        <v>0</v>
      </c>
      <c r="B616">
        <f>IF(neu!U616&gt;1,1,0)</f>
        <v>1</v>
      </c>
      <c r="C616">
        <f t="shared" si="9"/>
        <v>1</v>
      </c>
      <c r="D616">
        <f>IF(neu!S616=1,1,0)</f>
        <v>0</v>
      </c>
    </row>
    <row r="617" spans="1:4" x14ac:dyDescent="0.3">
      <c r="A617">
        <f>IF(neu!R617&lt;4,1,0)</f>
        <v>0</v>
      </c>
      <c r="B617">
        <f>IF(neu!U617&gt;1,1,0)</f>
        <v>1</v>
      </c>
      <c r="C617">
        <f t="shared" si="9"/>
        <v>1</v>
      </c>
      <c r="D617">
        <f>IF(neu!S617=1,1,0)</f>
        <v>0</v>
      </c>
    </row>
    <row r="618" spans="1:4" x14ac:dyDescent="0.3">
      <c r="A618">
        <f>IF(neu!R618&lt;4,1,0)</f>
        <v>0</v>
      </c>
      <c r="B618">
        <f>IF(neu!U618&gt;1,1,0)</f>
        <v>1</v>
      </c>
      <c r="C618">
        <f t="shared" si="9"/>
        <v>1</v>
      </c>
      <c r="D618">
        <f>IF(neu!S618=1,1,0)</f>
        <v>0</v>
      </c>
    </row>
    <row r="619" spans="1:4" x14ac:dyDescent="0.3">
      <c r="A619" s="16">
        <f>IF(neu!R619&lt;4,1,0)</f>
        <v>1</v>
      </c>
      <c r="B619" s="16">
        <f>IF(neu!U619&gt;1,1,0)</f>
        <v>1</v>
      </c>
      <c r="C619" s="16">
        <f t="shared" si="9"/>
        <v>2</v>
      </c>
      <c r="D619">
        <f>IF(neu!S619=1,1,0)</f>
        <v>0</v>
      </c>
    </row>
    <row r="620" spans="1:4" x14ac:dyDescent="0.3">
      <c r="A620">
        <f>IF(neu!R620&lt;4,1,0)</f>
        <v>0</v>
      </c>
      <c r="B620">
        <f>IF(neu!U620&gt;1,1,0)</f>
        <v>1</v>
      </c>
      <c r="C620">
        <f t="shared" si="9"/>
        <v>1</v>
      </c>
      <c r="D620">
        <f>IF(neu!S620=1,1,0)</f>
        <v>1</v>
      </c>
    </row>
    <row r="621" spans="1:4" x14ac:dyDescent="0.3">
      <c r="A621">
        <f>IF(neu!R621&lt;4,1,0)</f>
        <v>0</v>
      </c>
      <c r="B621">
        <f>IF(neu!U621&gt;1,1,0)</f>
        <v>1</v>
      </c>
      <c r="C621">
        <f t="shared" si="9"/>
        <v>1</v>
      </c>
      <c r="D621">
        <f>IF(neu!S621=1,1,0)</f>
        <v>1</v>
      </c>
    </row>
    <row r="622" spans="1:4" x14ac:dyDescent="0.3">
      <c r="A622">
        <f>IF(neu!R622&lt;4,1,0)</f>
        <v>0</v>
      </c>
      <c r="B622">
        <f>IF(neu!U622&gt;1,1,0)</f>
        <v>1</v>
      </c>
      <c r="C622">
        <f t="shared" si="9"/>
        <v>1</v>
      </c>
      <c r="D622">
        <f>IF(neu!S622=1,1,0)</f>
        <v>0</v>
      </c>
    </row>
    <row r="623" spans="1:4" x14ac:dyDescent="0.3">
      <c r="A623">
        <f>IF(neu!R623&lt;4,1,0)</f>
        <v>0</v>
      </c>
      <c r="B623">
        <f>IF(neu!U623&gt;1,1,0)</f>
        <v>1</v>
      </c>
      <c r="C623">
        <f t="shared" si="9"/>
        <v>1</v>
      </c>
      <c r="D623">
        <f>IF(neu!S623=1,1,0)</f>
        <v>1</v>
      </c>
    </row>
    <row r="624" spans="1:4" x14ac:dyDescent="0.3">
      <c r="A624">
        <f>IF(neu!R624&lt;4,1,0)</f>
        <v>0</v>
      </c>
      <c r="B624">
        <f>IF(neu!U624&gt;1,1,0)</f>
        <v>1</v>
      </c>
      <c r="C624">
        <f t="shared" si="9"/>
        <v>1</v>
      </c>
      <c r="D624">
        <f>IF(neu!S624=1,1,0)</f>
        <v>0</v>
      </c>
    </row>
    <row r="625" spans="1:4" x14ac:dyDescent="0.3">
      <c r="A625">
        <f>IF(neu!R625&lt;4,1,0)</f>
        <v>0</v>
      </c>
      <c r="B625">
        <f>IF(neu!U625&gt;1,1,0)</f>
        <v>1</v>
      </c>
      <c r="C625">
        <f t="shared" si="9"/>
        <v>1</v>
      </c>
      <c r="D625">
        <f>IF(neu!S625=1,1,0)</f>
        <v>1</v>
      </c>
    </row>
    <row r="626" spans="1:4" x14ac:dyDescent="0.3">
      <c r="A626">
        <f>IF(neu!R626&lt;4,1,0)</f>
        <v>0</v>
      </c>
      <c r="B626">
        <f>IF(neu!U626&gt;1,1,0)</f>
        <v>1</v>
      </c>
      <c r="C626">
        <f t="shared" si="9"/>
        <v>1</v>
      </c>
      <c r="D626">
        <f>IF(neu!S626=1,1,0)</f>
        <v>1</v>
      </c>
    </row>
    <row r="627" spans="1:4" x14ac:dyDescent="0.3">
      <c r="A627">
        <f>IF(neu!R627&lt;4,1,0)</f>
        <v>0</v>
      </c>
      <c r="B627">
        <f>IF(neu!U627&gt;1,1,0)</f>
        <v>0</v>
      </c>
      <c r="C627">
        <f t="shared" si="9"/>
        <v>0</v>
      </c>
      <c r="D627">
        <f>IF(neu!S627=1,1,0)</f>
        <v>0</v>
      </c>
    </row>
    <row r="628" spans="1:4" x14ac:dyDescent="0.3">
      <c r="A628">
        <f>IF(neu!R628&lt;4,1,0)</f>
        <v>0</v>
      </c>
      <c r="B628">
        <f>IF(neu!U628&gt;1,1,0)</f>
        <v>1</v>
      </c>
      <c r="C628">
        <f t="shared" si="9"/>
        <v>1</v>
      </c>
      <c r="D628">
        <f>IF(neu!S628=1,1,0)</f>
        <v>0</v>
      </c>
    </row>
    <row r="629" spans="1:4" x14ac:dyDescent="0.3">
      <c r="A629">
        <f>IF(neu!R629&lt;4,1,0)</f>
        <v>0</v>
      </c>
      <c r="B629">
        <f>IF(neu!U629&gt;1,1,0)</f>
        <v>1</v>
      </c>
      <c r="C629">
        <f t="shared" si="9"/>
        <v>1</v>
      </c>
      <c r="D629">
        <f>IF(neu!S629=1,1,0)</f>
        <v>1</v>
      </c>
    </row>
    <row r="630" spans="1:4" x14ac:dyDescent="0.3">
      <c r="A630">
        <f>IF(neu!R630&lt;4,1,0)</f>
        <v>0</v>
      </c>
      <c r="B630">
        <f>IF(neu!U630&gt;1,1,0)</f>
        <v>1</v>
      </c>
      <c r="C630">
        <f t="shared" si="9"/>
        <v>1</v>
      </c>
      <c r="D630">
        <f>IF(neu!S630=1,1,0)</f>
        <v>1</v>
      </c>
    </row>
    <row r="631" spans="1:4" x14ac:dyDescent="0.3">
      <c r="A631">
        <f>IF(neu!R631&lt;4,1,0)</f>
        <v>0</v>
      </c>
      <c r="B631">
        <f>IF(neu!U631&gt;1,1,0)</f>
        <v>0</v>
      </c>
      <c r="C631">
        <f t="shared" si="9"/>
        <v>0</v>
      </c>
      <c r="D631">
        <f>IF(neu!S631=1,1,0)</f>
        <v>1</v>
      </c>
    </row>
    <row r="632" spans="1:4" x14ac:dyDescent="0.3">
      <c r="A632">
        <f>IF(neu!R632&lt;4,1,0)</f>
        <v>0</v>
      </c>
      <c r="B632">
        <f>IF(neu!U632&gt;1,1,0)</f>
        <v>1</v>
      </c>
      <c r="C632">
        <f t="shared" si="9"/>
        <v>1</v>
      </c>
      <c r="D632">
        <f>IF(neu!S632=1,1,0)</f>
        <v>0</v>
      </c>
    </row>
    <row r="633" spans="1:4" x14ac:dyDescent="0.3">
      <c r="A633">
        <f>IF(neu!R633&lt;4,1,0)</f>
        <v>0</v>
      </c>
      <c r="B633">
        <f>IF(neu!U633&gt;1,1,0)</f>
        <v>1</v>
      </c>
      <c r="C633">
        <f t="shared" si="9"/>
        <v>1</v>
      </c>
      <c r="D633">
        <f>IF(neu!S633=1,1,0)</f>
        <v>1</v>
      </c>
    </row>
    <row r="634" spans="1:4" x14ac:dyDescent="0.3">
      <c r="A634">
        <f>IF(neu!R634&lt;4,1,0)</f>
        <v>0</v>
      </c>
      <c r="B634">
        <f>IF(neu!U634&gt;1,1,0)</f>
        <v>1</v>
      </c>
      <c r="C634">
        <f t="shared" si="9"/>
        <v>1</v>
      </c>
      <c r="D634">
        <f>IF(neu!S634=1,1,0)</f>
        <v>1</v>
      </c>
    </row>
    <row r="635" spans="1:4" x14ac:dyDescent="0.3">
      <c r="A635">
        <f>IF(neu!R635&lt;4,1,0)</f>
        <v>0</v>
      </c>
      <c r="B635">
        <f>IF(neu!U635&gt;1,1,0)</f>
        <v>1</v>
      </c>
      <c r="C635">
        <f t="shared" si="9"/>
        <v>1</v>
      </c>
      <c r="D635">
        <f>IF(neu!S635=1,1,0)</f>
        <v>0</v>
      </c>
    </row>
    <row r="636" spans="1:4" x14ac:dyDescent="0.3">
      <c r="A636">
        <f>IF(neu!R636&lt;4,1,0)</f>
        <v>0</v>
      </c>
      <c r="B636">
        <f>IF(neu!U636&gt;1,1,0)</f>
        <v>1</v>
      </c>
      <c r="C636">
        <f t="shared" si="9"/>
        <v>1</v>
      </c>
      <c r="D636">
        <f>IF(neu!S636=1,1,0)</f>
        <v>0</v>
      </c>
    </row>
    <row r="637" spans="1:4" x14ac:dyDescent="0.3">
      <c r="A637">
        <f>IF(neu!R637&lt;4,1,0)</f>
        <v>0</v>
      </c>
      <c r="B637">
        <f>IF(neu!U637&gt;1,1,0)</f>
        <v>1</v>
      </c>
      <c r="C637">
        <f t="shared" si="9"/>
        <v>1</v>
      </c>
      <c r="D637">
        <f>IF(neu!S637=1,1,0)</f>
        <v>1</v>
      </c>
    </row>
    <row r="638" spans="1:4" x14ac:dyDescent="0.3">
      <c r="A638">
        <f>IF(neu!R638&lt;4,1,0)</f>
        <v>0</v>
      </c>
      <c r="B638">
        <f>IF(neu!U638&gt;1,1,0)</f>
        <v>1</v>
      </c>
      <c r="C638">
        <f t="shared" si="9"/>
        <v>1</v>
      </c>
      <c r="D638">
        <f>IF(neu!S638=1,1,0)</f>
        <v>1</v>
      </c>
    </row>
    <row r="639" spans="1:4" x14ac:dyDescent="0.3">
      <c r="A639">
        <f>IF(neu!R639&lt;4,1,0)</f>
        <v>0</v>
      </c>
      <c r="B639">
        <f>IF(neu!U639&gt;1,1,0)</f>
        <v>1</v>
      </c>
      <c r="C639">
        <f t="shared" si="9"/>
        <v>1</v>
      </c>
      <c r="D639">
        <f>IF(neu!S639=1,1,0)</f>
        <v>0</v>
      </c>
    </row>
    <row r="640" spans="1:4" x14ac:dyDescent="0.3">
      <c r="A640">
        <f>IF(neu!R640&lt;4,1,0)</f>
        <v>0</v>
      </c>
      <c r="B640">
        <f>IF(neu!U640&gt;1,1,0)</f>
        <v>1</v>
      </c>
      <c r="C640">
        <f t="shared" si="9"/>
        <v>1</v>
      </c>
      <c r="D640">
        <f>IF(neu!S640=1,1,0)</f>
        <v>1</v>
      </c>
    </row>
    <row r="641" spans="1:4" x14ac:dyDescent="0.3">
      <c r="A641">
        <f>IF(neu!R641&lt;4,1,0)</f>
        <v>0</v>
      </c>
      <c r="B641">
        <f>IF(neu!U641&gt;1,1,0)</f>
        <v>1</v>
      </c>
      <c r="C641">
        <f t="shared" si="9"/>
        <v>1</v>
      </c>
      <c r="D641">
        <f>IF(neu!S641=1,1,0)</f>
        <v>0</v>
      </c>
    </row>
    <row r="642" spans="1:4" x14ac:dyDescent="0.3">
      <c r="A642">
        <f>IF(neu!R642&lt;4,1,0)</f>
        <v>0</v>
      </c>
      <c r="B642">
        <f>IF(neu!U642&gt;1,1,0)</f>
        <v>1</v>
      </c>
      <c r="C642">
        <f t="shared" si="9"/>
        <v>1</v>
      </c>
      <c r="D642">
        <f>IF(neu!S642=1,1,0)</f>
        <v>0</v>
      </c>
    </row>
    <row r="643" spans="1:4" x14ac:dyDescent="0.3">
      <c r="A643">
        <f>IF(neu!R643&lt;4,1,0)</f>
        <v>0</v>
      </c>
      <c r="B643">
        <f>IF(neu!U643&gt;1,1,0)</f>
        <v>0</v>
      </c>
      <c r="C643">
        <f t="shared" ref="C643:C706" si="10">A643+B643</f>
        <v>0</v>
      </c>
      <c r="D643">
        <f>IF(neu!S643=1,1,0)</f>
        <v>0</v>
      </c>
    </row>
    <row r="644" spans="1:4" x14ac:dyDescent="0.3">
      <c r="A644">
        <f>IF(neu!R644&lt;4,1,0)</f>
        <v>0</v>
      </c>
      <c r="B644">
        <f>IF(neu!U644&gt;1,1,0)</f>
        <v>1</v>
      </c>
      <c r="C644">
        <f t="shared" si="10"/>
        <v>1</v>
      </c>
      <c r="D644">
        <f>IF(neu!S644=1,1,0)</f>
        <v>1</v>
      </c>
    </row>
    <row r="645" spans="1:4" x14ac:dyDescent="0.3">
      <c r="A645">
        <f>IF(neu!R645&lt;4,1,0)</f>
        <v>0</v>
      </c>
      <c r="B645">
        <f>IF(neu!U645&gt;1,1,0)</f>
        <v>1</v>
      </c>
      <c r="C645">
        <f t="shared" si="10"/>
        <v>1</v>
      </c>
      <c r="D645">
        <f>IF(neu!S645=1,1,0)</f>
        <v>0</v>
      </c>
    </row>
    <row r="646" spans="1:4" x14ac:dyDescent="0.3">
      <c r="A646">
        <f>IF(neu!R646&lt;4,1,0)</f>
        <v>0</v>
      </c>
      <c r="B646">
        <f>IF(neu!U646&gt;1,1,0)</f>
        <v>1</v>
      </c>
      <c r="C646">
        <f t="shared" si="10"/>
        <v>1</v>
      </c>
      <c r="D646">
        <f>IF(neu!S646=1,1,0)</f>
        <v>1</v>
      </c>
    </row>
    <row r="647" spans="1:4" x14ac:dyDescent="0.3">
      <c r="A647">
        <f>IF(neu!R647&lt;4,1,0)</f>
        <v>0</v>
      </c>
      <c r="B647">
        <f>IF(neu!U647&gt;1,1,0)</f>
        <v>1</v>
      </c>
      <c r="C647">
        <f t="shared" si="10"/>
        <v>1</v>
      </c>
      <c r="D647">
        <f>IF(neu!S647=1,1,0)</f>
        <v>1</v>
      </c>
    </row>
    <row r="648" spans="1:4" x14ac:dyDescent="0.3">
      <c r="A648">
        <f>IF(neu!R648&lt;4,1,0)</f>
        <v>0</v>
      </c>
      <c r="B648">
        <f>IF(neu!U648&gt;1,1,0)</f>
        <v>1</v>
      </c>
      <c r="C648">
        <f t="shared" si="10"/>
        <v>1</v>
      </c>
      <c r="D648">
        <f>IF(neu!S648=1,1,0)</f>
        <v>1</v>
      </c>
    </row>
    <row r="649" spans="1:4" x14ac:dyDescent="0.3">
      <c r="A649">
        <f>IF(neu!R649&lt;4,1,0)</f>
        <v>0</v>
      </c>
      <c r="B649">
        <f>IF(neu!U649&gt;1,1,0)</f>
        <v>1</v>
      </c>
      <c r="C649">
        <f t="shared" si="10"/>
        <v>1</v>
      </c>
      <c r="D649">
        <f>IF(neu!S649=1,1,0)</f>
        <v>0</v>
      </c>
    </row>
    <row r="650" spans="1:4" x14ac:dyDescent="0.3">
      <c r="A650">
        <f>IF(neu!R650&lt;4,1,0)</f>
        <v>0</v>
      </c>
      <c r="B650">
        <f>IF(neu!U650&gt;1,1,0)</f>
        <v>1</v>
      </c>
      <c r="C650">
        <f t="shared" si="10"/>
        <v>1</v>
      </c>
      <c r="D650">
        <f>IF(neu!S650=1,1,0)</f>
        <v>0</v>
      </c>
    </row>
    <row r="651" spans="1:4" x14ac:dyDescent="0.3">
      <c r="A651">
        <f>IF(neu!R651&lt;4,1,0)</f>
        <v>0</v>
      </c>
      <c r="B651">
        <f>IF(neu!U651&gt;1,1,0)</f>
        <v>1</v>
      </c>
      <c r="C651">
        <f t="shared" si="10"/>
        <v>1</v>
      </c>
      <c r="D651">
        <f>IF(neu!S651=1,1,0)</f>
        <v>0</v>
      </c>
    </row>
    <row r="652" spans="1:4" x14ac:dyDescent="0.3">
      <c r="A652">
        <f>IF(neu!R652&lt;4,1,0)</f>
        <v>0</v>
      </c>
      <c r="B652">
        <f>IF(neu!U652&gt;1,1,0)</f>
        <v>1</v>
      </c>
      <c r="C652">
        <f t="shared" si="10"/>
        <v>1</v>
      </c>
      <c r="D652">
        <f>IF(neu!S652=1,1,0)</f>
        <v>0</v>
      </c>
    </row>
    <row r="653" spans="1:4" x14ac:dyDescent="0.3">
      <c r="A653">
        <f>IF(neu!R653&lt;4,1,0)</f>
        <v>0</v>
      </c>
      <c r="B653">
        <f>IF(neu!U653&gt;1,1,0)</f>
        <v>1</v>
      </c>
      <c r="C653">
        <f t="shared" si="10"/>
        <v>1</v>
      </c>
      <c r="D653">
        <f>IF(neu!S653=1,1,0)</f>
        <v>1</v>
      </c>
    </row>
    <row r="654" spans="1:4" x14ac:dyDescent="0.3">
      <c r="A654">
        <f>IF(neu!R654&lt;4,1,0)</f>
        <v>0</v>
      </c>
      <c r="B654">
        <f>IF(neu!U654&gt;1,1,0)</f>
        <v>1</v>
      </c>
      <c r="C654">
        <f t="shared" si="10"/>
        <v>1</v>
      </c>
      <c r="D654">
        <f>IF(neu!S654=1,1,0)</f>
        <v>1</v>
      </c>
    </row>
    <row r="655" spans="1:4" x14ac:dyDescent="0.3">
      <c r="A655">
        <f>IF(neu!R655&lt;4,1,0)</f>
        <v>0</v>
      </c>
      <c r="B655">
        <f>IF(neu!U655&gt;1,1,0)</f>
        <v>1</v>
      </c>
      <c r="C655">
        <f t="shared" si="10"/>
        <v>1</v>
      </c>
      <c r="D655">
        <f>IF(neu!S655=1,1,0)</f>
        <v>1</v>
      </c>
    </row>
    <row r="656" spans="1:4" x14ac:dyDescent="0.3">
      <c r="A656">
        <f>IF(neu!R656&lt;4,1,0)</f>
        <v>0</v>
      </c>
      <c r="B656">
        <f>IF(neu!U656&gt;1,1,0)</f>
        <v>1</v>
      </c>
      <c r="C656">
        <f t="shared" si="10"/>
        <v>1</v>
      </c>
      <c r="D656">
        <f>IF(neu!S656=1,1,0)</f>
        <v>1</v>
      </c>
    </row>
    <row r="657" spans="1:4" x14ac:dyDescent="0.3">
      <c r="A657">
        <f>IF(neu!R657&lt;4,1,0)</f>
        <v>0</v>
      </c>
      <c r="B657">
        <f>IF(neu!U657&gt;1,1,0)</f>
        <v>1</v>
      </c>
      <c r="C657">
        <f t="shared" si="10"/>
        <v>1</v>
      </c>
      <c r="D657">
        <f>IF(neu!S657=1,1,0)</f>
        <v>1</v>
      </c>
    </row>
    <row r="658" spans="1:4" x14ac:dyDescent="0.3">
      <c r="A658">
        <f>IF(neu!R658&lt;4,1,0)</f>
        <v>0</v>
      </c>
      <c r="B658">
        <f>IF(neu!U658&gt;1,1,0)</f>
        <v>1</v>
      </c>
      <c r="C658">
        <f t="shared" si="10"/>
        <v>1</v>
      </c>
      <c r="D658">
        <f>IF(neu!S658=1,1,0)</f>
        <v>0</v>
      </c>
    </row>
    <row r="659" spans="1:4" x14ac:dyDescent="0.3">
      <c r="A659">
        <f>IF(neu!R659&lt;4,1,0)</f>
        <v>0</v>
      </c>
      <c r="B659">
        <f>IF(neu!U659&gt;1,1,0)</f>
        <v>1</v>
      </c>
      <c r="C659">
        <f t="shared" si="10"/>
        <v>1</v>
      </c>
      <c r="D659">
        <f>IF(neu!S659=1,1,0)</f>
        <v>0</v>
      </c>
    </row>
    <row r="660" spans="1:4" x14ac:dyDescent="0.3">
      <c r="A660">
        <f>IF(neu!R660&lt;4,1,0)</f>
        <v>0</v>
      </c>
      <c r="B660">
        <f>IF(neu!U660&gt;1,1,0)</f>
        <v>0</v>
      </c>
      <c r="C660">
        <f t="shared" si="10"/>
        <v>0</v>
      </c>
      <c r="D660">
        <f>IF(neu!S660=1,1,0)</f>
        <v>0</v>
      </c>
    </row>
    <row r="661" spans="1:4" x14ac:dyDescent="0.3">
      <c r="A661">
        <f>IF(neu!R661&lt;4,1,0)</f>
        <v>0</v>
      </c>
      <c r="B661">
        <f>IF(neu!U661&gt;1,1,0)</f>
        <v>1</v>
      </c>
      <c r="C661">
        <f t="shared" si="10"/>
        <v>1</v>
      </c>
      <c r="D661">
        <f>IF(neu!S661=1,1,0)</f>
        <v>1</v>
      </c>
    </row>
    <row r="662" spans="1:4" x14ac:dyDescent="0.3">
      <c r="A662">
        <f>IF(neu!R662&lt;4,1,0)</f>
        <v>0</v>
      </c>
      <c r="B662">
        <f>IF(neu!U662&gt;1,1,0)</f>
        <v>1</v>
      </c>
      <c r="C662">
        <f t="shared" si="10"/>
        <v>1</v>
      </c>
      <c r="D662">
        <f>IF(neu!S662=1,1,0)</f>
        <v>1</v>
      </c>
    </row>
    <row r="663" spans="1:4" x14ac:dyDescent="0.3">
      <c r="A663">
        <f>IF(neu!R663&lt;4,1,0)</f>
        <v>0</v>
      </c>
      <c r="B663">
        <f>IF(neu!U663&gt;1,1,0)</f>
        <v>1</v>
      </c>
      <c r="C663">
        <f t="shared" si="10"/>
        <v>1</v>
      </c>
      <c r="D663">
        <f>IF(neu!S663=1,1,0)</f>
        <v>0</v>
      </c>
    </row>
    <row r="664" spans="1:4" x14ac:dyDescent="0.3">
      <c r="A664">
        <f>IF(neu!R664&lt;4,1,0)</f>
        <v>0</v>
      </c>
      <c r="B664">
        <f>IF(neu!U664&gt;1,1,0)</f>
        <v>1</v>
      </c>
      <c r="C664">
        <f t="shared" si="10"/>
        <v>1</v>
      </c>
      <c r="D664">
        <f>IF(neu!S664=1,1,0)</f>
        <v>1</v>
      </c>
    </row>
    <row r="665" spans="1:4" x14ac:dyDescent="0.3">
      <c r="A665">
        <f>IF(neu!R665&lt;4,1,0)</f>
        <v>0</v>
      </c>
      <c r="B665">
        <f>IF(neu!U665&gt;1,1,0)</f>
        <v>1</v>
      </c>
      <c r="C665">
        <f t="shared" si="10"/>
        <v>1</v>
      </c>
      <c r="D665">
        <f>IF(neu!S665=1,1,0)</f>
        <v>1</v>
      </c>
    </row>
    <row r="666" spans="1:4" x14ac:dyDescent="0.3">
      <c r="A666">
        <f>IF(neu!R666&lt;4,1,0)</f>
        <v>0</v>
      </c>
      <c r="B666">
        <f>IF(neu!U666&gt;1,1,0)</f>
        <v>1</v>
      </c>
      <c r="C666">
        <f t="shared" si="10"/>
        <v>1</v>
      </c>
      <c r="D666">
        <f>IF(neu!S666=1,1,0)</f>
        <v>1</v>
      </c>
    </row>
    <row r="667" spans="1:4" x14ac:dyDescent="0.3">
      <c r="A667">
        <f>IF(neu!R667&lt;4,1,0)</f>
        <v>0</v>
      </c>
      <c r="B667">
        <f>IF(neu!U667&gt;1,1,0)</f>
        <v>1</v>
      </c>
      <c r="C667">
        <f t="shared" si="10"/>
        <v>1</v>
      </c>
      <c r="D667">
        <f>IF(neu!S667=1,1,0)</f>
        <v>0</v>
      </c>
    </row>
    <row r="668" spans="1:4" x14ac:dyDescent="0.3">
      <c r="A668">
        <f>IF(neu!R668&lt;4,1,0)</f>
        <v>0</v>
      </c>
      <c r="B668">
        <f>IF(neu!U668&gt;1,1,0)</f>
        <v>1</v>
      </c>
      <c r="C668">
        <f t="shared" si="10"/>
        <v>1</v>
      </c>
      <c r="D668">
        <f>IF(neu!S668=1,1,0)</f>
        <v>1</v>
      </c>
    </row>
    <row r="669" spans="1:4" x14ac:dyDescent="0.3">
      <c r="A669">
        <f>IF(neu!R669&lt;4,1,0)</f>
        <v>0</v>
      </c>
      <c r="B669">
        <f>IF(neu!U669&gt;1,1,0)</f>
        <v>0</v>
      </c>
      <c r="C669">
        <f t="shared" si="10"/>
        <v>0</v>
      </c>
      <c r="D669">
        <f>IF(neu!S669=1,1,0)</f>
        <v>1</v>
      </c>
    </row>
    <row r="670" spans="1:4" x14ac:dyDescent="0.3">
      <c r="A670">
        <f>IF(neu!R670&lt;4,1,0)</f>
        <v>0</v>
      </c>
      <c r="B670">
        <f>IF(neu!U670&gt;1,1,0)</f>
        <v>1</v>
      </c>
      <c r="C670">
        <f t="shared" si="10"/>
        <v>1</v>
      </c>
      <c r="D670">
        <f>IF(neu!S670=1,1,0)</f>
        <v>1</v>
      </c>
    </row>
    <row r="671" spans="1:4" x14ac:dyDescent="0.3">
      <c r="A671">
        <f>IF(neu!R671&lt;4,1,0)</f>
        <v>0</v>
      </c>
      <c r="B671">
        <f>IF(neu!U671&gt;1,1,0)</f>
        <v>1</v>
      </c>
      <c r="C671">
        <f t="shared" si="10"/>
        <v>1</v>
      </c>
      <c r="D671">
        <f>IF(neu!S671=1,1,0)</f>
        <v>1</v>
      </c>
    </row>
    <row r="672" spans="1:4" x14ac:dyDescent="0.3">
      <c r="A672">
        <f>IF(neu!R672&lt;4,1,0)</f>
        <v>0</v>
      </c>
      <c r="B672">
        <f>IF(neu!U672&gt;1,1,0)</f>
        <v>1</v>
      </c>
      <c r="C672">
        <f t="shared" si="10"/>
        <v>1</v>
      </c>
      <c r="D672">
        <f>IF(neu!S672=1,1,0)</f>
        <v>0</v>
      </c>
    </row>
    <row r="673" spans="1:4" x14ac:dyDescent="0.3">
      <c r="A673">
        <f>IF(neu!R673&lt;4,1,0)</f>
        <v>0</v>
      </c>
      <c r="B673">
        <f>IF(neu!U673&gt;1,1,0)</f>
        <v>1</v>
      </c>
      <c r="C673">
        <f t="shared" si="10"/>
        <v>1</v>
      </c>
      <c r="D673">
        <f>IF(neu!S673=1,1,0)</f>
        <v>0</v>
      </c>
    </row>
    <row r="674" spans="1:4" x14ac:dyDescent="0.3">
      <c r="A674">
        <f>IF(neu!R674&lt;4,1,0)</f>
        <v>0</v>
      </c>
      <c r="B674">
        <f>IF(neu!U674&gt;1,1,0)</f>
        <v>1</v>
      </c>
      <c r="C674">
        <f t="shared" si="10"/>
        <v>1</v>
      </c>
      <c r="D674">
        <f>IF(neu!S674=1,1,0)</f>
        <v>1</v>
      </c>
    </row>
    <row r="675" spans="1:4" x14ac:dyDescent="0.3">
      <c r="A675">
        <f>IF(neu!R675&lt;4,1,0)</f>
        <v>0</v>
      </c>
      <c r="B675">
        <f>IF(neu!U675&gt;1,1,0)</f>
        <v>1</v>
      </c>
      <c r="C675">
        <f t="shared" si="10"/>
        <v>1</v>
      </c>
      <c r="D675">
        <f>IF(neu!S675=1,1,0)</f>
        <v>1</v>
      </c>
    </row>
    <row r="676" spans="1:4" x14ac:dyDescent="0.3">
      <c r="A676">
        <f>IF(neu!R676&lt;4,1,0)</f>
        <v>0</v>
      </c>
      <c r="B676">
        <f>IF(neu!U676&gt;1,1,0)</f>
        <v>0</v>
      </c>
      <c r="C676">
        <f t="shared" si="10"/>
        <v>0</v>
      </c>
      <c r="D676">
        <f>IF(neu!S676=1,1,0)</f>
        <v>0</v>
      </c>
    </row>
    <row r="677" spans="1:4" x14ac:dyDescent="0.3">
      <c r="A677">
        <f>IF(neu!R677&lt;4,1,0)</f>
        <v>0</v>
      </c>
      <c r="B677">
        <f>IF(neu!U677&gt;1,1,0)</f>
        <v>1</v>
      </c>
      <c r="C677">
        <f t="shared" si="10"/>
        <v>1</v>
      </c>
      <c r="D677">
        <f>IF(neu!S677=1,1,0)</f>
        <v>1</v>
      </c>
    </row>
    <row r="678" spans="1:4" x14ac:dyDescent="0.3">
      <c r="A678">
        <f>IF(neu!R678&lt;4,1,0)</f>
        <v>0</v>
      </c>
      <c r="B678">
        <f>IF(neu!U678&gt;1,1,0)</f>
        <v>1</v>
      </c>
      <c r="C678">
        <f t="shared" si="10"/>
        <v>1</v>
      </c>
      <c r="D678">
        <f>IF(neu!S678=1,1,0)</f>
        <v>1</v>
      </c>
    </row>
    <row r="679" spans="1:4" x14ac:dyDescent="0.3">
      <c r="A679">
        <f>IF(neu!R679&lt;4,1,0)</f>
        <v>0</v>
      </c>
      <c r="B679">
        <f>IF(neu!U679&gt;1,1,0)</f>
        <v>1</v>
      </c>
      <c r="C679">
        <f t="shared" si="10"/>
        <v>1</v>
      </c>
      <c r="D679">
        <f>IF(neu!S679=1,1,0)</f>
        <v>1</v>
      </c>
    </row>
    <row r="680" spans="1:4" x14ac:dyDescent="0.3">
      <c r="A680">
        <f>IF(neu!R680&lt;4,1,0)</f>
        <v>0</v>
      </c>
      <c r="B680">
        <f>IF(neu!U680&gt;1,1,0)</f>
        <v>1</v>
      </c>
      <c r="C680">
        <f t="shared" si="10"/>
        <v>1</v>
      </c>
      <c r="D680">
        <f>IF(neu!S680=1,1,0)</f>
        <v>1</v>
      </c>
    </row>
    <row r="681" spans="1:4" x14ac:dyDescent="0.3">
      <c r="A681">
        <f>IF(neu!R681&lt;4,1,0)</f>
        <v>0</v>
      </c>
      <c r="B681">
        <f>IF(neu!U681&gt;1,1,0)</f>
        <v>1</v>
      </c>
      <c r="C681">
        <f t="shared" si="10"/>
        <v>1</v>
      </c>
      <c r="D681">
        <f>IF(neu!S681=1,1,0)</f>
        <v>1</v>
      </c>
    </row>
    <row r="682" spans="1:4" x14ac:dyDescent="0.3">
      <c r="A682">
        <f>IF(neu!R682&lt;4,1,0)</f>
        <v>0</v>
      </c>
      <c r="B682">
        <f>IF(neu!U682&gt;1,1,0)</f>
        <v>1</v>
      </c>
      <c r="C682">
        <f t="shared" si="10"/>
        <v>1</v>
      </c>
      <c r="D682">
        <f>IF(neu!S682=1,1,0)</f>
        <v>1</v>
      </c>
    </row>
    <row r="683" spans="1:4" x14ac:dyDescent="0.3">
      <c r="A683">
        <f>IF(neu!R683&lt;4,1,0)</f>
        <v>0</v>
      </c>
      <c r="B683">
        <f>IF(neu!U683&gt;1,1,0)</f>
        <v>1</v>
      </c>
      <c r="C683">
        <f t="shared" si="10"/>
        <v>1</v>
      </c>
      <c r="D683">
        <f>IF(neu!S683=1,1,0)</f>
        <v>1</v>
      </c>
    </row>
    <row r="684" spans="1:4" x14ac:dyDescent="0.3">
      <c r="A684">
        <f>IF(neu!R684&lt;4,1,0)</f>
        <v>0</v>
      </c>
      <c r="B684">
        <f>IF(neu!U684&gt;1,1,0)</f>
        <v>1</v>
      </c>
      <c r="C684">
        <f t="shared" si="10"/>
        <v>1</v>
      </c>
      <c r="D684">
        <f>IF(neu!S684=1,1,0)</f>
        <v>1</v>
      </c>
    </row>
    <row r="685" spans="1:4" x14ac:dyDescent="0.3">
      <c r="A685">
        <f>IF(neu!R685&lt;4,1,0)</f>
        <v>0</v>
      </c>
      <c r="B685">
        <f>IF(neu!U685&gt;1,1,0)</f>
        <v>0</v>
      </c>
      <c r="C685">
        <f t="shared" si="10"/>
        <v>0</v>
      </c>
      <c r="D685">
        <f>IF(neu!S685=1,1,0)</f>
        <v>0</v>
      </c>
    </row>
    <row r="686" spans="1:4" x14ac:dyDescent="0.3">
      <c r="A686">
        <f>IF(neu!R686&lt;4,1,0)</f>
        <v>0</v>
      </c>
      <c r="B686">
        <f>IF(neu!U686&gt;1,1,0)</f>
        <v>1</v>
      </c>
      <c r="C686">
        <f t="shared" si="10"/>
        <v>1</v>
      </c>
      <c r="D686">
        <f>IF(neu!S686=1,1,0)</f>
        <v>0</v>
      </c>
    </row>
    <row r="687" spans="1:4" x14ac:dyDescent="0.3">
      <c r="A687">
        <f>IF(neu!R687&lt;4,1,0)</f>
        <v>0</v>
      </c>
      <c r="B687">
        <f>IF(neu!U687&gt;1,1,0)</f>
        <v>1</v>
      </c>
      <c r="C687">
        <f t="shared" si="10"/>
        <v>1</v>
      </c>
      <c r="D687">
        <f>IF(neu!S687=1,1,0)</f>
        <v>1</v>
      </c>
    </row>
    <row r="688" spans="1:4" x14ac:dyDescent="0.3">
      <c r="A688">
        <f>IF(neu!R688&lt;4,1,0)</f>
        <v>0</v>
      </c>
      <c r="B688">
        <f>IF(neu!U688&gt;1,1,0)</f>
        <v>1</v>
      </c>
      <c r="C688">
        <f t="shared" si="10"/>
        <v>1</v>
      </c>
      <c r="D688">
        <f>IF(neu!S688=1,1,0)</f>
        <v>1</v>
      </c>
    </row>
    <row r="689" spans="1:4" x14ac:dyDescent="0.3">
      <c r="A689">
        <f>IF(neu!R689&lt;4,1,0)</f>
        <v>0</v>
      </c>
      <c r="B689">
        <f>IF(neu!U689&gt;1,1,0)</f>
        <v>0</v>
      </c>
      <c r="C689">
        <f t="shared" si="10"/>
        <v>0</v>
      </c>
      <c r="D689">
        <f>IF(neu!S689=1,1,0)</f>
        <v>0</v>
      </c>
    </row>
    <row r="690" spans="1:4" x14ac:dyDescent="0.3">
      <c r="A690">
        <f>IF(neu!R690&lt;4,1,0)</f>
        <v>0</v>
      </c>
      <c r="B690">
        <f>IF(neu!U690&gt;1,1,0)</f>
        <v>1</v>
      </c>
      <c r="C690">
        <f t="shared" si="10"/>
        <v>1</v>
      </c>
      <c r="D690">
        <f>IF(neu!S690=1,1,0)</f>
        <v>1</v>
      </c>
    </row>
    <row r="691" spans="1:4" x14ac:dyDescent="0.3">
      <c r="A691">
        <f>IF(neu!R691&lt;4,1,0)</f>
        <v>0</v>
      </c>
      <c r="B691">
        <f>IF(neu!U691&gt;1,1,0)</f>
        <v>1</v>
      </c>
      <c r="C691">
        <f t="shared" si="10"/>
        <v>1</v>
      </c>
      <c r="D691">
        <f>IF(neu!S691=1,1,0)</f>
        <v>1</v>
      </c>
    </row>
    <row r="692" spans="1:4" x14ac:dyDescent="0.3">
      <c r="A692">
        <f>IF(neu!R692&lt;4,1,0)</f>
        <v>0</v>
      </c>
      <c r="B692">
        <f>IF(neu!U692&gt;1,1,0)</f>
        <v>1</v>
      </c>
      <c r="C692">
        <f t="shared" si="10"/>
        <v>1</v>
      </c>
      <c r="D692">
        <f>IF(neu!S692=1,1,0)</f>
        <v>0</v>
      </c>
    </row>
    <row r="693" spans="1:4" x14ac:dyDescent="0.3">
      <c r="A693">
        <f>IF(neu!R693&lt;4,1,0)</f>
        <v>0</v>
      </c>
      <c r="B693">
        <f>IF(neu!U693&gt;1,1,0)</f>
        <v>1</v>
      </c>
      <c r="C693">
        <f t="shared" si="10"/>
        <v>1</v>
      </c>
      <c r="D693">
        <f>IF(neu!S693=1,1,0)</f>
        <v>1</v>
      </c>
    </row>
    <row r="694" spans="1:4" x14ac:dyDescent="0.3">
      <c r="A694">
        <f>IF(neu!R694&lt;4,1,0)</f>
        <v>0</v>
      </c>
      <c r="B694">
        <f>IF(neu!U694&gt;1,1,0)</f>
        <v>1</v>
      </c>
      <c r="C694">
        <f t="shared" si="10"/>
        <v>1</v>
      </c>
      <c r="D694">
        <f>IF(neu!S694=1,1,0)</f>
        <v>1</v>
      </c>
    </row>
    <row r="695" spans="1:4" x14ac:dyDescent="0.3">
      <c r="A695">
        <f>IF(neu!R695&lt;4,1,0)</f>
        <v>0</v>
      </c>
      <c r="B695">
        <f>IF(neu!U695&gt;1,1,0)</f>
        <v>1</v>
      </c>
      <c r="C695">
        <f t="shared" si="10"/>
        <v>1</v>
      </c>
      <c r="D695">
        <f>IF(neu!S695=1,1,0)</f>
        <v>1</v>
      </c>
    </row>
    <row r="696" spans="1:4" x14ac:dyDescent="0.3">
      <c r="A696">
        <f>IF(neu!R696&lt;4,1,0)</f>
        <v>0</v>
      </c>
      <c r="B696">
        <f>IF(neu!U696&gt;1,1,0)</f>
        <v>1</v>
      </c>
      <c r="C696">
        <f t="shared" si="10"/>
        <v>1</v>
      </c>
      <c r="D696">
        <f>IF(neu!S696=1,1,0)</f>
        <v>1</v>
      </c>
    </row>
    <row r="697" spans="1:4" x14ac:dyDescent="0.3">
      <c r="A697">
        <f>IF(neu!R697&lt;4,1,0)</f>
        <v>0</v>
      </c>
      <c r="B697">
        <f>IF(neu!U697&gt;1,1,0)</f>
        <v>1</v>
      </c>
      <c r="C697">
        <f t="shared" si="10"/>
        <v>1</v>
      </c>
      <c r="D697">
        <f>IF(neu!S697=1,1,0)</f>
        <v>1</v>
      </c>
    </row>
    <row r="698" spans="1:4" x14ac:dyDescent="0.3">
      <c r="A698">
        <f>IF(neu!R698&lt;4,1,0)</f>
        <v>0</v>
      </c>
      <c r="B698">
        <f>IF(neu!U698&gt;1,1,0)</f>
        <v>1</v>
      </c>
      <c r="C698">
        <f t="shared" si="10"/>
        <v>1</v>
      </c>
      <c r="D698">
        <f>IF(neu!S698=1,1,0)</f>
        <v>1</v>
      </c>
    </row>
    <row r="699" spans="1:4" x14ac:dyDescent="0.3">
      <c r="A699">
        <f>IF(neu!R699&lt;4,1,0)</f>
        <v>0</v>
      </c>
      <c r="B699">
        <f>IF(neu!U699&gt;1,1,0)</f>
        <v>1</v>
      </c>
      <c r="C699">
        <f t="shared" si="10"/>
        <v>1</v>
      </c>
      <c r="D699">
        <f>IF(neu!S699=1,1,0)</f>
        <v>1</v>
      </c>
    </row>
    <row r="700" spans="1:4" x14ac:dyDescent="0.3">
      <c r="A700">
        <f>IF(neu!R700&lt;4,1,0)</f>
        <v>0</v>
      </c>
      <c r="B700">
        <f>IF(neu!U700&gt;1,1,0)</f>
        <v>1</v>
      </c>
      <c r="C700">
        <f t="shared" si="10"/>
        <v>1</v>
      </c>
      <c r="D700">
        <f>IF(neu!S700=1,1,0)</f>
        <v>0</v>
      </c>
    </row>
    <row r="701" spans="1:4" x14ac:dyDescent="0.3">
      <c r="A701">
        <f>IF(neu!R701&lt;4,1,0)</f>
        <v>0</v>
      </c>
      <c r="B701">
        <f>IF(neu!U701&gt;1,1,0)</f>
        <v>1</v>
      </c>
      <c r="C701">
        <f t="shared" si="10"/>
        <v>1</v>
      </c>
      <c r="D701">
        <f>IF(neu!S701=1,1,0)</f>
        <v>1</v>
      </c>
    </row>
    <row r="702" spans="1:4" x14ac:dyDescent="0.3">
      <c r="A702">
        <f>IF(neu!R702&lt;4,1,0)</f>
        <v>0</v>
      </c>
      <c r="B702">
        <f>IF(neu!U702&gt;1,1,0)</f>
        <v>1</v>
      </c>
      <c r="C702">
        <f t="shared" si="10"/>
        <v>1</v>
      </c>
      <c r="D702">
        <f>IF(neu!S702=1,1,0)</f>
        <v>1</v>
      </c>
    </row>
    <row r="703" spans="1:4" x14ac:dyDescent="0.3">
      <c r="A703">
        <f>IF(neu!R703&lt;4,1,0)</f>
        <v>0</v>
      </c>
      <c r="B703">
        <f>IF(neu!U703&gt;1,1,0)</f>
        <v>1</v>
      </c>
      <c r="C703">
        <f t="shared" si="10"/>
        <v>1</v>
      </c>
      <c r="D703">
        <f>IF(neu!S703=1,1,0)</f>
        <v>1</v>
      </c>
    </row>
    <row r="704" spans="1:4" x14ac:dyDescent="0.3">
      <c r="A704">
        <f>IF(neu!R704&lt;4,1,0)</f>
        <v>0</v>
      </c>
      <c r="B704">
        <f>IF(neu!U704&gt;1,1,0)</f>
        <v>1</v>
      </c>
      <c r="C704">
        <f t="shared" si="10"/>
        <v>1</v>
      </c>
      <c r="D704">
        <f>IF(neu!S704=1,1,0)</f>
        <v>0</v>
      </c>
    </row>
    <row r="705" spans="1:4" x14ac:dyDescent="0.3">
      <c r="A705">
        <f>IF(neu!R705&lt;4,1,0)</f>
        <v>0</v>
      </c>
      <c r="B705">
        <f>IF(neu!U705&gt;1,1,0)</f>
        <v>1</v>
      </c>
      <c r="C705">
        <f t="shared" si="10"/>
        <v>1</v>
      </c>
      <c r="D705">
        <f>IF(neu!S705=1,1,0)</f>
        <v>1</v>
      </c>
    </row>
    <row r="706" spans="1:4" x14ac:dyDescent="0.3">
      <c r="A706">
        <f>IF(neu!R706&lt;4,1,0)</f>
        <v>0</v>
      </c>
      <c r="B706">
        <f>IF(neu!U706&gt;1,1,0)</f>
        <v>1</v>
      </c>
      <c r="C706">
        <f t="shared" si="10"/>
        <v>1</v>
      </c>
      <c r="D706">
        <f>IF(neu!S706=1,1,0)</f>
        <v>0</v>
      </c>
    </row>
    <row r="707" spans="1:4" x14ac:dyDescent="0.3">
      <c r="A707">
        <f>IF(neu!R707&lt;4,1,0)</f>
        <v>0</v>
      </c>
      <c r="B707">
        <f>IF(neu!U707&gt;1,1,0)</f>
        <v>1</v>
      </c>
      <c r="C707">
        <f t="shared" ref="C707:C770" si="11">A707+B707</f>
        <v>1</v>
      </c>
      <c r="D707">
        <f>IF(neu!S707=1,1,0)</f>
        <v>1</v>
      </c>
    </row>
    <row r="708" spans="1:4" x14ac:dyDescent="0.3">
      <c r="A708">
        <f>IF(neu!R708&lt;4,1,0)</f>
        <v>0</v>
      </c>
      <c r="B708">
        <f>IF(neu!U708&gt;1,1,0)</f>
        <v>1</v>
      </c>
      <c r="C708">
        <f t="shared" si="11"/>
        <v>1</v>
      </c>
      <c r="D708">
        <f>IF(neu!S708=1,1,0)</f>
        <v>0</v>
      </c>
    </row>
    <row r="709" spans="1:4" x14ac:dyDescent="0.3">
      <c r="A709">
        <f>IF(neu!R709&lt;4,1,0)</f>
        <v>0</v>
      </c>
      <c r="B709">
        <f>IF(neu!U709&gt;1,1,0)</f>
        <v>1</v>
      </c>
      <c r="C709">
        <f t="shared" si="11"/>
        <v>1</v>
      </c>
      <c r="D709">
        <f>IF(neu!S709=1,1,0)</f>
        <v>0</v>
      </c>
    </row>
    <row r="710" spans="1:4" x14ac:dyDescent="0.3">
      <c r="A710">
        <f>IF(neu!R710&lt;4,1,0)</f>
        <v>0</v>
      </c>
      <c r="B710">
        <f>IF(neu!U710&gt;1,1,0)</f>
        <v>1</v>
      </c>
      <c r="C710">
        <f t="shared" si="11"/>
        <v>1</v>
      </c>
      <c r="D710">
        <f>IF(neu!S710=1,1,0)</f>
        <v>1</v>
      </c>
    </row>
    <row r="711" spans="1:4" x14ac:dyDescent="0.3">
      <c r="A711">
        <f>IF(neu!R711&lt;4,1,0)</f>
        <v>0</v>
      </c>
      <c r="B711">
        <f>IF(neu!U711&gt;1,1,0)</f>
        <v>0</v>
      </c>
      <c r="C711">
        <f t="shared" si="11"/>
        <v>0</v>
      </c>
      <c r="D711">
        <f>IF(neu!S711=1,1,0)</f>
        <v>0</v>
      </c>
    </row>
    <row r="712" spans="1:4" x14ac:dyDescent="0.3">
      <c r="A712">
        <f>IF(neu!R712&lt;4,1,0)</f>
        <v>0</v>
      </c>
      <c r="B712">
        <f>IF(neu!U712&gt;1,1,0)</f>
        <v>1</v>
      </c>
      <c r="C712">
        <f t="shared" si="11"/>
        <v>1</v>
      </c>
      <c r="D712">
        <f>IF(neu!S712=1,1,0)</f>
        <v>1</v>
      </c>
    </row>
    <row r="713" spans="1:4" x14ac:dyDescent="0.3">
      <c r="A713">
        <f>IF(neu!R713&lt;4,1,0)</f>
        <v>0</v>
      </c>
      <c r="B713">
        <f>IF(neu!U713&gt;1,1,0)</f>
        <v>0</v>
      </c>
      <c r="C713">
        <f t="shared" si="11"/>
        <v>0</v>
      </c>
      <c r="D713">
        <f>IF(neu!S713=1,1,0)</f>
        <v>0</v>
      </c>
    </row>
    <row r="714" spans="1:4" x14ac:dyDescent="0.3">
      <c r="A714">
        <f>IF(neu!R714&lt;4,1,0)</f>
        <v>0</v>
      </c>
      <c r="B714">
        <f>IF(neu!U714&gt;1,1,0)</f>
        <v>1</v>
      </c>
      <c r="C714">
        <f t="shared" si="11"/>
        <v>1</v>
      </c>
      <c r="D714">
        <f>IF(neu!S714=1,1,0)</f>
        <v>1</v>
      </c>
    </row>
    <row r="715" spans="1:4" x14ac:dyDescent="0.3">
      <c r="A715">
        <f>IF(neu!R715&lt;4,1,0)</f>
        <v>0</v>
      </c>
      <c r="B715">
        <f>IF(neu!U715&gt;1,1,0)</f>
        <v>1</v>
      </c>
      <c r="C715">
        <f t="shared" si="11"/>
        <v>1</v>
      </c>
      <c r="D715">
        <f>IF(neu!S715=1,1,0)</f>
        <v>1</v>
      </c>
    </row>
    <row r="716" spans="1:4" x14ac:dyDescent="0.3">
      <c r="A716">
        <f>IF(neu!R716&lt;4,1,0)</f>
        <v>0</v>
      </c>
      <c r="B716">
        <f>IF(neu!U716&gt;1,1,0)</f>
        <v>1</v>
      </c>
      <c r="C716">
        <f t="shared" si="11"/>
        <v>1</v>
      </c>
      <c r="D716">
        <f>IF(neu!S716=1,1,0)</f>
        <v>1</v>
      </c>
    </row>
    <row r="717" spans="1:4" x14ac:dyDescent="0.3">
      <c r="A717">
        <f>IF(neu!R717&lt;4,1,0)</f>
        <v>0</v>
      </c>
      <c r="B717">
        <f>IF(neu!U717&gt;1,1,0)</f>
        <v>1</v>
      </c>
      <c r="C717">
        <f t="shared" si="11"/>
        <v>1</v>
      </c>
      <c r="D717">
        <f>IF(neu!S717=1,1,0)</f>
        <v>0</v>
      </c>
    </row>
    <row r="718" spans="1:4" x14ac:dyDescent="0.3">
      <c r="A718">
        <f>IF(neu!R718&lt;4,1,0)</f>
        <v>0</v>
      </c>
      <c r="B718">
        <f>IF(neu!U718&gt;1,1,0)</f>
        <v>1</v>
      </c>
      <c r="C718">
        <f t="shared" si="11"/>
        <v>1</v>
      </c>
      <c r="D718">
        <f>IF(neu!S718=1,1,0)</f>
        <v>1</v>
      </c>
    </row>
    <row r="719" spans="1:4" x14ac:dyDescent="0.3">
      <c r="A719">
        <f>IF(neu!R719&lt;4,1,0)</f>
        <v>0</v>
      </c>
      <c r="B719">
        <f>IF(neu!U719&gt;1,1,0)</f>
        <v>0</v>
      </c>
      <c r="C719">
        <f t="shared" si="11"/>
        <v>0</v>
      </c>
      <c r="D719">
        <f>IF(neu!S719=1,1,0)</f>
        <v>0</v>
      </c>
    </row>
    <row r="720" spans="1:4" x14ac:dyDescent="0.3">
      <c r="A720">
        <f>IF(neu!R720&lt;4,1,0)</f>
        <v>0</v>
      </c>
      <c r="B720">
        <f>IF(neu!U720&gt;1,1,0)</f>
        <v>1</v>
      </c>
      <c r="C720">
        <f t="shared" si="11"/>
        <v>1</v>
      </c>
      <c r="D720">
        <f>IF(neu!S720=1,1,0)</f>
        <v>1</v>
      </c>
    </row>
    <row r="721" spans="1:4" x14ac:dyDescent="0.3">
      <c r="A721">
        <f>IF(neu!R721&lt;4,1,0)</f>
        <v>0</v>
      </c>
      <c r="B721">
        <f>IF(neu!U721&gt;1,1,0)</f>
        <v>1</v>
      </c>
      <c r="C721">
        <f t="shared" si="11"/>
        <v>1</v>
      </c>
      <c r="D721">
        <f>IF(neu!S721=1,1,0)</f>
        <v>0</v>
      </c>
    </row>
    <row r="722" spans="1:4" x14ac:dyDescent="0.3">
      <c r="A722">
        <f>IF(neu!R722&lt;4,1,0)</f>
        <v>0</v>
      </c>
      <c r="B722">
        <f>IF(neu!U722&gt;1,1,0)</f>
        <v>1</v>
      </c>
      <c r="C722">
        <f t="shared" si="11"/>
        <v>1</v>
      </c>
      <c r="D722">
        <f>IF(neu!S722=1,1,0)</f>
        <v>0</v>
      </c>
    </row>
    <row r="723" spans="1:4" x14ac:dyDescent="0.3">
      <c r="A723">
        <f>IF(neu!R723&lt;4,1,0)</f>
        <v>0</v>
      </c>
      <c r="B723">
        <f>IF(neu!U723&gt;1,1,0)</f>
        <v>1</v>
      </c>
      <c r="C723">
        <f t="shared" si="11"/>
        <v>1</v>
      </c>
      <c r="D723">
        <f>IF(neu!S723=1,1,0)</f>
        <v>0</v>
      </c>
    </row>
    <row r="724" spans="1:4" x14ac:dyDescent="0.3">
      <c r="A724">
        <f>IF(neu!R724&lt;4,1,0)</f>
        <v>0</v>
      </c>
      <c r="B724">
        <f>IF(neu!U724&gt;1,1,0)</f>
        <v>1</v>
      </c>
      <c r="C724">
        <f t="shared" si="11"/>
        <v>1</v>
      </c>
      <c r="D724">
        <f>IF(neu!S724=1,1,0)</f>
        <v>1</v>
      </c>
    </row>
    <row r="725" spans="1:4" x14ac:dyDescent="0.3">
      <c r="A725">
        <f>IF(neu!R725&lt;4,1,0)</f>
        <v>0</v>
      </c>
      <c r="B725">
        <f>IF(neu!U725&gt;1,1,0)</f>
        <v>1</v>
      </c>
      <c r="C725">
        <f t="shared" si="11"/>
        <v>1</v>
      </c>
      <c r="D725">
        <f>IF(neu!S725=1,1,0)</f>
        <v>1</v>
      </c>
    </row>
    <row r="726" spans="1:4" x14ac:dyDescent="0.3">
      <c r="A726">
        <f>IF(neu!R726&lt;4,1,0)</f>
        <v>0</v>
      </c>
      <c r="B726">
        <f>IF(neu!U726&gt;1,1,0)</f>
        <v>1</v>
      </c>
      <c r="C726">
        <f t="shared" si="11"/>
        <v>1</v>
      </c>
      <c r="D726">
        <f>IF(neu!S726=1,1,0)</f>
        <v>1</v>
      </c>
    </row>
    <row r="727" spans="1:4" x14ac:dyDescent="0.3">
      <c r="A727">
        <f>IF(neu!R727&lt;4,1,0)</f>
        <v>0</v>
      </c>
      <c r="B727">
        <f>IF(neu!U727&gt;1,1,0)</f>
        <v>1</v>
      </c>
      <c r="C727">
        <f t="shared" si="11"/>
        <v>1</v>
      </c>
      <c r="D727">
        <f>IF(neu!S727=1,1,0)</f>
        <v>0</v>
      </c>
    </row>
    <row r="728" spans="1:4" x14ac:dyDescent="0.3">
      <c r="A728">
        <f>IF(neu!R728&lt;4,1,0)</f>
        <v>0</v>
      </c>
      <c r="B728">
        <f>IF(neu!U728&gt;1,1,0)</f>
        <v>1</v>
      </c>
      <c r="C728">
        <f t="shared" si="11"/>
        <v>1</v>
      </c>
      <c r="D728">
        <f>IF(neu!S728=1,1,0)</f>
        <v>0</v>
      </c>
    </row>
    <row r="729" spans="1:4" x14ac:dyDescent="0.3">
      <c r="A729">
        <f>IF(neu!R729&lt;4,1,0)</f>
        <v>0</v>
      </c>
      <c r="B729">
        <f>IF(neu!U729&gt;1,1,0)</f>
        <v>1</v>
      </c>
      <c r="C729">
        <f t="shared" si="11"/>
        <v>1</v>
      </c>
      <c r="D729">
        <f>IF(neu!S729=1,1,0)</f>
        <v>1</v>
      </c>
    </row>
    <row r="730" spans="1:4" x14ac:dyDescent="0.3">
      <c r="A730">
        <f>IF(neu!R730&lt;4,1,0)</f>
        <v>0</v>
      </c>
      <c r="B730">
        <f>IF(neu!U730&gt;1,1,0)</f>
        <v>1</v>
      </c>
      <c r="C730">
        <f t="shared" si="11"/>
        <v>1</v>
      </c>
      <c r="D730">
        <f>IF(neu!S730=1,1,0)</f>
        <v>0</v>
      </c>
    </row>
    <row r="731" spans="1:4" x14ac:dyDescent="0.3">
      <c r="A731">
        <f>IF(neu!R731&lt;4,1,0)</f>
        <v>0</v>
      </c>
      <c r="B731">
        <f>IF(neu!U731&gt;1,1,0)</f>
        <v>1</v>
      </c>
      <c r="C731">
        <f t="shared" si="11"/>
        <v>1</v>
      </c>
      <c r="D731">
        <f>IF(neu!S731=1,1,0)</f>
        <v>0</v>
      </c>
    </row>
    <row r="732" spans="1:4" x14ac:dyDescent="0.3">
      <c r="A732">
        <f>IF(neu!R732&lt;4,1,0)</f>
        <v>0</v>
      </c>
      <c r="B732">
        <f>IF(neu!U732&gt;1,1,0)</f>
        <v>1</v>
      </c>
      <c r="C732">
        <f t="shared" si="11"/>
        <v>1</v>
      </c>
      <c r="D732">
        <f>IF(neu!S732=1,1,0)</f>
        <v>1</v>
      </c>
    </row>
    <row r="733" spans="1:4" x14ac:dyDescent="0.3">
      <c r="A733">
        <f>IF(neu!R733&lt;4,1,0)</f>
        <v>0</v>
      </c>
      <c r="B733">
        <f>IF(neu!U733&gt;1,1,0)</f>
        <v>1</v>
      </c>
      <c r="C733">
        <f t="shared" si="11"/>
        <v>1</v>
      </c>
      <c r="D733">
        <f>IF(neu!S733=1,1,0)</f>
        <v>0</v>
      </c>
    </row>
    <row r="734" spans="1:4" x14ac:dyDescent="0.3">
      <c r="A734">
        <f>IF(neu!R734&lt;4,1,0)</f>
        <v>0</v>
      </c>
      <c r="B734">
        <f>IF(neu!U734&gt;1,1,0)</f>
        <v>1</v>
      </c>
      <c r="C734">
        <f t="shared" si="11"/>
        <v>1</v>
      </c>
      <c r="D734">
        <f>IF(neu!S734=1,1,0)</f>
        <v>0</v>
      </c>
    </row>
    <row r="735" spans="1:4" x14ac:dyDescent="0.3">
      <c r="A735">
        <f>IF(neu!R735&lt;4,1,0)</f>
        <v>0</v>
      </c>
      <c r="B735">
        <f>IF(neu!U735&gt;1,1,0)</f>
        <v>1</v>
      </c>
      <c r="C735">
        <f t="shared" si="11"/>
        <v>1</v>
      </c>
      <c r="D735">
        <f>IF(neu!S735=1,1,0)</f>
        <v>1</v>
      </c>
    </row>
    <row r="736" spans="1:4" x14ac:dyDescent="0.3">
      <c r="A736">
        <f>IF(neu!R736&lt;4,1,0)</f>
        <v>0</v>
      </c>
      <c r="B736">
        <f>IF(neu!U736&gt;1,1,0)</f>
        <v>0</v>
      </c>
      <c r="C736">
        <f t="shared" si="11"/>
        <v>0</v>
      </c>
      <c r="D736">
        <f>IF(neu!S736=1,1,0)</f>
        <v>0</v>
      </c>
    </row>
    <row r="737" spans="1:4" x14ac:dyDescent="0.3">
      <c r="A737">
        <f>IF(neu!R737&lt;4,1,0)</f>
        <v>0</v>
      </c>
      <c r="B737">
        <f>IF(neu!U737&gt;1,1,0)</f>
        <v>1</v>
      </c>
      <c r="C737">
        <f t="shared" si="11"/>
        <v>1</v>
      </c>
      <c r="D737">
        <f>IF(neu!S737=1,1,0)</f>
        <v>1</v>
      </c>
    </row>
    <row r="738" spans="1:4" x14ac:dyDescent="0.3">
      <c r="A738">
        <f>IF(neu!R738&lt;4,1,0)</f>
        <v>0</v>
      </c>
      <c r="B738">
        <f>IF(neu!U738&gt;1,1,0)</f>
        <v>1</v>
      </c>
      <c r="C738">
        <f t="shared" si="11"/>
        <v>1</v>
      </c>
      <c r="D738">
        <f>IF(neu!S738=1,1,0)</f>
        <v>1</v>
      </c>
    </row>
    <row r="739" spans="1:4" x14ac:dyDescent="0.3">
      <c r="A739">
        <f>IF(neu!R739&lt;4,1,0)</f>
        <v>0</v>
      </c>
      <c r="B739">
        <f>IF(neu!U739&gt;1,1,0)</f>
        <v>1</v>
      </c>
      <c r="C739">
        <f t="shared" si="11"/>
        <v>1</v>
      </c>
      <c r="D739">
        <f>IF(neu!S739=1,1,0)</f>
        <v>1</v>
      </c>
    </row>
    <row r="740" spans="1:4" x14ac:dyDescent="0.3">
      <c r="A740">
        <f>IF(neu!R740&lt;4,1,0)</f>
        <v>0</v>
      </c>
      <c r="B740">
        <f>IF(neu!U740&gt;1,1,0)</f>
        <v>1</v>
      </c>
      <c r="C740">
        <f t="shared" si="11"/>
        <v>1</v>
      </c>
      <c r="D740">
        <f>IF(neu!S740=1,1,0)</f>
        <v>1</v>
      </c>
    </row>
    <row r="741" spans="1:4" x14ac:dyDescent="0.3">
      <c r="A741">
        <f>IF(neu!R741&lt;4,1,0)</f>
        <v>0</v>
      </c>
      <c r="B741">
        <f>IF(neu!U741&gt;1,1,0)</f>
        <v>1</v>
      </c>
      <c r="C741">
        <f t="shared" si="11"/>
        <v>1</v>
      </c>
      <c r="D741">
        <f>IF(neu!S741=1,1,0)</f>
        <v>1</v>
      </c>
    </row>
    <row r="742" spans="1:4" x14ac:dyDescent="0.3">
      <c r="A742">
        <f>IF(neu!R742&lt;4,1,0)</f>
        <v>0</v>
      </c>
      <c r="B742">
        <f>IF(neu!U742&gt;1,1,0)</f>
        <v>1</v>
      </c>
      <c r="C742">
        <f t="shared" si="11"/>
        <v>1</v>
      </c>
      <c r="D742">
        <f>IF(neu!S742=1,1,0)</f>
        <v>1</v>
      </c>
    </row>
    <row r="743" spans="1:4" x14ac:dyDescent="0.3">
      <c r="A743">
        <f>IF(neu!R743&lt;4,1,0)</f>
        <v>0</v>
      </c>
      <c r="B743">
        <f>IF(neu!U743&gt;1,1,0)</f>
        <v>1</v>
      </c>
      <c r="C743">
        <f t="shared" si="11"/>
        <v>1</v>
      </c>
      <c r="D743">
        <f>IF(neu!S743=1,1,0)</f>
        <v>1</v>
      </c>
    </row>
    <row r="744" spans="1:4" x14ac:dyDescent="0.3">
      <c r="A744">
        <f>IF(neu!R744&lt;4,1,0)</f>
        <v>0</v>
      </c>
      <c r="B744">
        <f>IF(neu!U744&gt;1,1,0)</f>
        <v>1</v>
      </c>
      <c r="C744">
        <f t="shared" si="11"/>
        <v>1</v>
      </c>
      <c r="D744">
        <f>IF(neu!S744=1,1,0)</f>
        <v>1</v>
      </c>
    </row>
    <row r="745" spans="1:4" x14ac:dyDescent="0.3">
      <c r="A745">
        <f>IF(neu!R745&lt;4,1,0)</f>
        <v>0</v>
      </c>
      <c r="B745">
        <f>IF(neu!U745&gt;1,1,0)</f>
        <v>1</v>
      </c>
      <c r="C745">
        <f t="shared" si="11"/>
        <v>1</v>
      </c>
      <c r="D745">
        <f>IF(neu!S745=1,1,0)</f>
        <v>1</v>
      </c>
    </row>
    <row r="746" spans="1:4" x14ac:dyDescent="0.3">
      <c r="A746">
        <f>IF(neu!R746&lt;4,1,0)</f>
        <v>0</v>
      </c>
      <c r="B746">
        <f>IF(neu!U746&gt;1,1,0)</f>
        <v>1</v>
      </c>
      <c r="C746">
        <f t="shared" si="11"/>
        <v>1</v>
      </c>
      <c r="D746">
        <f>IF(neu!S746=1,1,0)</f>
        <v>1</v>
      </c>
    </row>
    <row r="747" spans="1:4" x14ac:dyDescent="0.3">
      <c r="A747">
        <f>IF(neu!R747&lt;4,1,0)</f>
        <v>0</v>
      </c>
      <c r="B747">
        <f>IF(neu!U747&gt;1,1,0)</f>
        <v>1</v>
      </c>
      <c r="C747">
        <f t="shared" si="11"/>
        <v>1</v>
      </c>
      <c r="D747">
        <f>IF(neu!S747=1,1,0)</f>
        <v>0</v>
      </c>
    </row>
    <row r="748" spans="1:4" x14ac:dyDescent="0.3">
      <c r="A748">
        <f>IF(neu!R748&lt;4,1,0)</f>
        <v>0</v>
      </c>
      <c r="B748">
        <f>IF(neu!U748&gt;1,1,0)</f>
        <v>1</v>
      </c>
      <c r="C748">
        <f t="shared" si="11"/>
        <v>1</v>
      </c>
      <c r="D748">
        <f>IF(neu!S748=1,1,0)</f>
        <v>0</v>
      </c>
    </row>
    <row r="749" spans="1:4" x14ac:dyDescent="0.3">
      <c r="A749">
        <f>IF(neu!R749&lt;4,1,0)</f>
        <v>0</v>
      </c>
      <c r="B749">
        <f>IF(neu!U749&gt;1,1,0)</f>
        <v>1</v>
      </c>
      <c r="C749">
        <f t="shared" si="11"/>
        <v>1</v>
      </c>
      <c r="D749">
        <f>IF(neu!S749=1,1,0)</f>
        <v>1</v>
      </c>
    </row>
    <row r="750" spans="1:4" x14ac:dyDescent="0.3">
      <c r="A750">
        <f>IF(neu!R750&lt;4,1,0)</f>
        <v>0</v>
      </c>
      <c r="B750">
        <f>IF(neu!U750&gt;1,1,0)</f>
        <v>1</v>
      </c>
      <c r="C750">
        <f t="shared" si="11"/>
        <v>1</v>
      </c>
      <c r="D750">
        <f>IF(neu!S750=1,1,0)</f>
        <v>1</v>
      </c>
    </row>
    <row r="751" spans="1:4" x14ac:dyDescent="0.3">
      <c r="A751">
        <f>IF(neu!R751&lt;4,1,0)</f>
        <v>0</v>
      </c>
      <c r="B751">
        <f>IF(neu!U751&gt;1,1,0)</f>
        <v>1</v>
      </c>
      <c r="C751">
        <f t="shared" si="11"/>
        <v>1</v>
      </c>
      <c r="D751">
        <f>IF(neu!S751=1,1,0)</f>
        <v>0</v>
      </c>
    </row>
    <row r="752" spans="1:4" x14ac:dyDescent="0.3">
      <c r="A752">
        <f>IF(neu!R752&lt;4,1,0)</f>
        <v>0</v>
      </c>
      <c r="B752">
        <f>IF(neu!U752&gt;1,1,0)</f>
        <v>1</v>
      </c>
      <c r="C752">
        <f t="shared" si="11"/>
        <v>1</v>
      </c>
      <c r="D752">
        <f>IF(neu!S752=1,1,0)</f>
        <v>1</v>
      </c>
    </row>
    <row r="753" spans="1:4" x14ac:dyDescent="0.3">
      <c r="A753">
        <f>IF(neu!R753&lt;4,1,0)</f>
        <v>0</v>
      </c>
      <c r="B753">
        <f>IF(neu!U753&gt;1,1,0)</f>
        <v>1</v>
      </c>
      <c r="C753">
        <f t="shared" si="11"/>
        <v>1</v>
      </c>
      <c r="D753">
        <f>IF(neu!S753=1,1,0)</f>
        <v>1</v>
      </c>
    </row>
    <row r="754" spans="1:4" x14ac:dyDescent="0.3">
      <c r="A754">
        <f>IF(neu!R754&lt;4,1,0)</f>
        <v>0</v>
      </c>
      <c r="B754">
        <f>IF(neu!U754&gt;1,1,0)</f>
        <v>1</v>
      </c>
      <c r="C754">
        <f t="shared" si="11"/>
        <v>1</v>
      </c>
      <c r="D754">
        <f>IF(neu!S754=1,1,0)</f>
        <v>1</v>
      </c>
    </row>
    <row r="755" spans="1:4" x14ac:dyDescent="0.3">
      <c r="A755">
        <f>IF(neu!R755&lt;4,1,0)</f>
        <v>0</v>
      </c>
      <c r="B755">
        <f>IF(neu!U755&gt;1,1,0)</f>
        <v>1</v>
      </c>
      <c r="C755">
        <f t="shared" si="11"/>
        <v>1</v>
      </c>
      <c r="D755">
        <f>IF(neu!S755=1,1,0)</f>
        <v>1</v>
      </c>
    </row>
    <row r="756" spans="1:4" x14ac:dyDescent="0.3">
      <c r="A756">
        <f>IF(neu!R756&lt;4,1,0)</f>
        <v>0</v>
      </c>
      <c r="B756">
        <f>IF(neu!U756&gt;1,1,0)</f>
        <v>0</v>
      </c>
      <c r="C756">
        <f t="shared" si="11"/>
        <v>0</v>
      </c>
      <c r="D756">
        <f>IF(neu!S756=1,1,0)</f>
        <v>0</v>
      </c>
    </row>
    <row r="757" spans="1:4" x14ac:dyDescent="0.3">
      <c r="A757">
        <f>IF(neu!R757&lt;4,1,0)</f>
        <v>0</v>
      </c>
      <c r="B757">
        <f>IF(neu!U757&gt;1,1,0)</f>
        <v>1</v>
      </c>
      <c r="C757">
        <f t="shared" si="11"/>
        <v>1</v>
      </c>
      <c r="D757">
        <f>IF(neu!S757=1,1,0)</f>
        <v>0</v>
      </c>
    </row>
    <row r="758" spans="1:4" x14ac:dyDescent="0.3">
      <c r="A758">
        <f>IF(neu!R758&lt;4,1,0)</f>
        <v>0</v>
      </c>
      <c r="B758">
        <f>IF(neu!U758&gt;1,1,0)</f>
        <v>1</v>
      </c>
      <c r="C758">
        <f t="shared" si="11"/>
        <v>1</v>
      </c>
      <c r="D758">
        <f>IF(neu!S758=1,1,0)</f>
        <v>1</v>
      </c>
    </row>
    <row r="759" spans="1:4" x14ac:dyDescent="0.3">
      <c r="A759">
        <f>IF(neu!R759&lt;4,1,0)</f>
        <v>0</v>
      </c>
      <c r="B759">
        <f>IF(neu!U759&gt;1,1,0)</f>
        <v>1</v>
      </c>
      <c r="C759">
        <f t="shared" si="11"/>
        <v>1</v>
      </c>
      <c r="D759">
        <f>IF(neu!S759=1,1,0)</f>
        <v>1</v>
      </c>
    </row>
    <row r="760" spans="1:4" x14ac:dyDescent="0.3">
      <c r="A760">
        <f>IF(neu!R760&lt;4,1,0)</f>
        <v>0</v>
      </c>
      <c r="B760">
        <f>IF(neu!U760&gt;1,1,0)</f>
        <v>1</v>
      </c>
      <c r="C760">
        <f t="shared" si="11"/>
        <v>1</v>
      </c>
      <c r="D760">
        <f>IF(neu!S760=1,1,0)</f>
        <v>0</v>
      </c>
    </row>
    <row r="761" spans="1:4" x14ac:dyDescent="0.3">
      <c r="A761">
        <f>IF(neu!R761&lt;4,1,0)</f>
        <v>0</v>
      </c>
      <c r="B761">
        <f>IF(neu!U761&gt;1,1,0)</f>
        <v>1</v>
      </c>
      <c r="C761">
        <f t="shared" si="11"/>
        <v>1</v>
      </c>
      <c r="D761">
        <f>IF(neu!S761=1,1,0)</f>
        <v>1</v>
      </c>
    </row>
    <row r="762" spans="1:4" x14ac:dyDescent="0.3">
      <c r="A762">
        <f>IF(neu!R762&lt;4,1,0)</f>
        <v>0</v>
      </c>
      <c r="B762">
        <f>IF(neu!U762&gt;1,1,0)</f>
        <v>1</v>
      </c>
      <c r="C762">
        <f t="shared" si="11"/>
        <v>1</v>
      </c>
      <c r="D762">
        <f>IF(neu!S762=1,1,0)</f>
        <v>0</v>
      </c>
    </row>
    <row r="763" spans="1:4" x14ac:dyDescent="0.3">
      <c r="A763">
        <f>IF(neu!R763&lt;4,1,0)</f>
        <v>0</v>
      </c>
      <c r="B763">
        <f>IF(neu!U763&gt;1,1,0)</f>
        <v>1</v>
      </c>
      <c r="C763">
        <f t="shared" si="11"/>
        <v>1</v>
      </c>
      <c r="D763">
        <f>IF(neu!S763=1,1,0)</f>
        <v>1</v>
      </c>
    </row>
    <row r="764" spans="1:4" x14ac:dyDescent="0.3">
      <c r="A764">
        <f>IF(neu!R764&lt;4,1,0)</f>
        <v>0</v>
      </c>
      <c r="B764">
        <f>IF(neu!U764&gt;1,1,0)</f>
        <v>1</v>
      </c>
      <c r="C764">
        <f t="shared" si="11"/>
        <v>1</v>
      </c>
      <c r="D764">
        <f>IF(neu!S764=1,1,0)</f>
        <v>0</v>
      </c>
    </row>
    <row r="765" spans="1:4" x14ac:dyDescent="0.3">
      <c r="A765">
        <f>IF(neu!R765&lt;4,1,0)</f>
        <v>0</v>
      </c>
      <c r="B765">
        <f>IF(neu!U765&gt;1,1,0)</f>
        <v>1</v>
      </c>
      <c r="C765">
        <f t="shared" si="11"/>
        <v>1</v>
      </c>
      <c r="D765">
        <f>IF(neu!S765=1,1,0)</f>
        <v>1</v>
      </c>
    </row>
    <row r="766" spans="1:4" x14ac:dyDescent="0.3">
      <c r="A766">
        <f>IF(neu!R766&lt;4,1,0)</f>
        <v>0</v>
      </c>
      <c r="B766">
        <f>IF(neu!U766&gt;1,1,0)</f>
        <v>1</v>
      </c>
      <c r="C766">
        <f t="shared" si="11"/>
        <v>1</v>
      </c>
      <c r="D766">
        <f>IF(neu!S766=1,1,0)</f>
        <v>1</v>
      </c>
    </row>
    <row r="767" spans="1:4" x14ac:dyDescent="0.3">
      <c r="A767">
        <f>IF(neu!R767&lt;4,1,0)</f>
        <v>0</v>
      </c>
      <c r="B767">
        <f>IF(neu!U767&gt;1,1,0)</f>
        <v>1</v>
      </c>
      <c r="C767">
        <f t="shared" si="11"/>
        <v>1</v>
      </c>
      <c r="D767">
        <f>IF(neu!S767=1,1,0)</f>
        <v>1</v>
      </c>
    </row>
    <row r="768" spans="1:4" x14ac:dyDescent="0.3">
      <c r="A768">
        <f>IF(neu!R768&lt;4,1,0)</f>
        <v>0</v>
      </c>
      <c r="B768">
        <f>IF(neu!U768&gt;1,1,0)</f>
        <v>0</v>
      </c>
      <c r="C768">
        <f t="shared" si="11"/>
        <v>0</v>
      </c>
      <c r="D768">
        <f>IF(neu!S768=1,1,0)</f>
        <v>0</v>
      </c>
    </row>
    <row r="769" spans="1:4" x14ac:dyDescent="0.3">
      <c r="A769">
        <f>IF(neu!R769&lt;4,1,0)</f>
        <v>0</v>
      </c>
      <c r="B769">
        <f>IF(neu!U769&gt;1,1,0)</f>
        <v>1</v>
      </c>
      <c r="C769">
        <f t="shared" si="11"/>
        <v>1</v>
      </c>
      <c r="D769">
        <f>IF(neu!S769=1,1,0)</f>
        <v>1</v>
      </c>
    </row>
    <row r="770" spans="1:4" x14ac:dyDescent="0.3">
      <c r="A770">
        <f>IF(neu!R770&lt;4,1,0)</f>
        <v>0</v>
      </c>
      <c r="B770">
        <f>IF(neu!U770&gt;1,1,0)</f>
        <v>1</v>
      </c>
      <c r="C770">
        <f t="shared" si="11"/>
        <v>1</v>
      </c>
      <c r="D770">
        <f>IF(neu!S770=1,1,0)</f>
        <v>0</v>
      </c>
    </row>
    <row r="771" spans="1:4" x14ac:dyDescent="0.3">
      <c r="A771">
        <f>IF(neu!R771&lt;4,1,0)</f>
        <v>0</v>
      </c>
      <c r="B771">
        <f>IF(neu!U771&gt;1,1,0)</f>
        <v>1</v>
      </c>
      <c r="C771">
        <f t="shared" ref="C771:C834" si="12">A771+B771</f>
        <v>1</v>
      </c>
      <c r="D771">
        <f>IF(neu!S771=1,1,0)</f>
        <v>1</v>
      </c>
    </row>
    <row r="772" spans="1:4" x14ac:dyDescent="0.3">
      <c r="A772">
        <f>IF(neu!R772&lt;4,1,0)</f>
        <v>0</v>
      </c>
      <c r="B772">
        <f>IF(neu!U772&gt;1,1,0)</f>
        <v>1</v>
      </c>
      <c r="C772">
        <f t="shared" si="12"/>
        <v>1</v>
      </c>
      <c r="D772">
        <f>IF(neu!S772=1,1,0)</f>
        <v>0</v>
      </c>
    </row>
    <row r="773" spans="1:4" x14ac:dyDescent="0.3">
      <c r="A773">
        <f>IF(neu!R773&lt;4,1,0)</f>
        <v>0</v>
      </c>
      <c r="B773">
        <f>IF(neu!U773&gt;1,1,0)</f>
        <v>1</v>
      </c>
      <c r="C773">
        <f t="shared" si="12"/>
        <v>1</v>
      </c>
      <c r="D773">
        <f>IF(neu!S773=1,1,0)</f>
        <v>1</v>
      </c>
    </row>
    <row r="774" spans="1:4" x14ac:dyDescent="0.3">
      <c r="A774">
        <f>IF(neu!R774&lt;4,1,0)</f>
        <v>0</v>
      </c>
      <c r="B774">
        <f>IF(neu!U774&gt;1,1,0)</f>
        <v>1</v>
      </c>
      <c r="C774">
        <f t="shared" si="12"/>
        <v>1</v>
      </c>
      <c r="D774">
        <f>IF(neu!S774=1,1,0)</f>
        <v>0</v>
      </c>
    </row>
    <row r="775" spans="1:4" x14ac:dyDescent="0.3">
      <c r="A775">
        <f>IF(neu!R775&lt;4,1,0)</f>
        <v>0</v>
      </c>
      <c r="B775">
        <f>IF(neu!U775&gt;1,1,0)</f>
        <v>1</v>
      </c>
      <c r="C775">
        <f t="shared" si="12"/>
        <v>1</v>
      </c>
      <c r="D775">
        <f>IF(neu!S775=1,1,0)</f>
        <v>0</v>
      </c>
    </row>
    <row r="776" spans="1:4" x14ac:dyDescent="0.3">
      <c r="A776">
        <f>IF(neu!R776&lt;4,1,0)</f>
        <v>0</v>
      </c>
      <c r="B776">
        <f>IF(neu!U776&gt;1,1,0)</f>
        <v>1</v>
      </c>
      <c r="C776">
        <f t="shared" si="12"/>
        <v>1</v>
      </c>
      <c r="D776">
        <f>IF(neu!S776=1,1,0)</f>
        <v>0</v>
      </c>
    </row>
    <row r="777" spans="1:4" x14ac:dyDescent="0.3">
      <c r="A777">
        <f>IF(neu!R777&lt;4,1,0)</f>
        <v>0</v>
      </c>
      <c r="B777">
        <f>IF(neu!U777&gt;1,1,0)</f>
        <v>0</v>
      </c>
      <c r="C777">
        <f t="shared" si="12"/>
        <v>0</v>
      </c>
      <c r="D777">
        <f>IF(neu!S777=1,1,0)</f>
        <v>1</v>
      </c>
    </row>
    <row r="778" spans="1:4" x14ac:dyDescent="0.3">
      <c r="A778">
        <f>IF(neu!R778&lt;4,1,0)</f>
        <v>0</v>
      </c>
      <c r="B778">
        <f>IF(neu!U778&gt;1,1,0)</f>
        <v>1</v>
      </c>
      <c r="C778">
        <f t="shared" si="12"/>
        <v>1</v>
      </c>
      <c r="D778">
        <f>IF(neu!S778=1,1,0)</f>
        <v>0</v>
      </c>
    </row>
    <row r="779" spans="1:4" x14ac:dyDescent="0.3">
      <c r="A779">
        <f>IF(neu!R779&lt;4,1,0)</f>
        <v>0</v>
      </c>
      <c r="B779">
        <f>IF(neu!U779&gt;1,1,0)</f>
        <v>1</v>
      </c>
      <c r="C779">
        <f t="shared" si="12"/>
        <v>1</v>
      </c>
      <c r="D779">
        <f>IF(neu!S779=1,1,0)</f>
        <v>1</v>
      </c>
    </row>
    <row r="780" spans="1:4" x14ac:dyDescent="0.3">
      <c r="A780">
        <f>IF(neu!R780&lt;4,1,0)</f>
        <v>0</v>
      </c>
      <c r="B780">
        <f>IF(neu!U780&gt;1,1,0)</f>
        <v>1</v>
      </c>
      <c r="C780">
        <f t="shared" si="12"/>
        <v>1</v>
      </c>
      <c r="D780">
        <f>IF(neu!S780=1,1,0)</f>
        <v>1</v>
      </c>
    </row>
    <row r="781" spans="1:4" x14ac:dyDescent="0.3">
      <c r="A781">
        <f>IF(neu!R781&lt;4,1,0)</f>
        <v>0</v>
      </c>
      <c r="B781">
        <f>IF(neu!U781&gt;1,1,0)</f>
        <v>1</v>
      </c>
      <c r="C781">
        <f t="shared" si="12"/>
        <v>1</v>
      </c>
      <c r="D781">
        <f>IF(neu!S781=1,1,0)</f>
        <v>1</v>
      </c>
    </row>
    <row r="782" spans="1:4" x14ac:dyDescent="0.3">
      <c r="A782">
        <f>IF(neu!R782&lt;4,1,0)</f>
        <v>0</v>
      </c>
      <c r="B782">
        <f>IF(neu!U782&gt;1,1,0)</f>
        <v>1</v>
      </c>
      <c r="C782">
        <f t="shared" si="12"/>
        <v>1</v>
      </c>
      <c r="D782">
        <f>IF(neu!S782=1,1,0)</f>
        <v>1</v>
      </c>
    </row>
    <row r="783" spans="1:4" x14ac:dyDescent="0.3">
      <c r="A783">
        <f>IF(neu!R783&lt;4,1,0)</f>
        <v>0</v>
      </c>
      <c r="B783">
        <f>IF(neu!U783&gt;1,1,0)</f>
        <v>1</v>
      </c>
      <c r="C783">
        <f t="shared" si="12"/>
        <v>1</v>
      </c>
      <c r="D783">
        <f>IF(neu!S783=1,1,0)</f>
        <v>0</v>
      </c>
    </row>
    <row r="784" spans="1:4" x14ac:dyDescent="0.3">
      <c r="A784">
        <f>IF(neu!R784&lt;4,1,0)</f>
        <v>0</v>
      </c>
      <c r="B784">
        <f>IF(neu!U784&gt;1,1,0)</f>
        <v>1</v>
      </c>
      <c r="C784">
        <f t="shared" si="12"/>
        <v>1</v>
      </c>
      <c r="D784">
        <f>IF(neu!S784=1,1,0)</f>
        <v>1</v>
      </c>
    </row>
    <row r="785" spans="1:4" x14ac:dyDescent="0.3">
      <c r="A785">
        <f>IF(neu!R785&lt;4,1,0)</f>
        <v>0</v>
      </c>
      <c r="B785">
        <f>IF(neu!U785&gt;1,1,0)</f>
        <v>1</v>
      </c>
      <c r="C785">
        <f t="shared" si="12"/>
        <v>1</v>
      </c>
      <c r="D785">
        <f>IF(neu!S785=1,1,0)</f>
        <v>0</v>
      </c>
    </row>
    <row r="786" spans="1:4" x14ac:dyDescent="0.3">
      <c r="A786">
        <f>IF(neu!R786&lt;4,1,0)</f>
        <v>0</v>
      </c>
      <c r="B786">
        <f>IF(neu!U786&gt;1,1,0)</f>
        <v>1</v>
      </c>
      <c r="C786">
        <f t="shared" si="12"/>
        <v>1</v>
      </c>
      <c r="D786">
        <f>IF(neu!S786=1,1,0)</f>
        <v>1</v>
      </c>
    </row>
    <row r="787" spans="1:4" x14ac:dyDescent="0.3">
      <c r="A787">
        <f>IF(neu!R787&lt;4,1,0)</f>
        <v>0</v>
      </c>
      <c r="B787">
        <f>IF(neu!U787&gt;1,1,0)</f>
        <v>1</v>
      </c>
      <c r="C787">
        <f t="shared" si="12"/>
        <v>1</v>
      </c>
      <c r="D787">
        <f>IF(neu!S787=1,1,0)</f>
        <v>1</v>
      </c>
    </row>
    <row r="788" spans="1:4" x14ac:dyDescent="0.3">
      <c r="A788">
        <f>IF(neu!R788&lt;4,1,0)</f>
        <v>0</v>
      </c>
      <c r="B788">
        <f>IF(neu!U788&gt;1,1,0)</f>
        <v>1</v>
      </c>
      <c r="C788">
        <f t="shared" si="12"/>
        <v>1</v>
      </c>
      <c r="D788">
        <f>IF(neu!S788=1,1,0)</f>
        <v>0</v>
      </c>
    </row>
    <row r="789" spans="1:4" x14ac:dyDescent="0.3">
      <c r="A789">
        <f>IF(neu!R789&lt;4,1,0)</f>
        <v>0</v>
      </c>
      <c r="B789">
        <f>IF(neu!U789&gt;1,1,0)</f>
        <v>0</v>
      </c>
      <c r="C789">
        <f t="shared" si="12"/>
        <v>0</v>
      </c>
      <c r="D789">
        <f>IF(neu!S789=1,1,0)</f>
        <v>0</v>
      </c>
    </row>
    <row r="790" spans="1:4" x14ac:dyDescent="0.3">
      <c r="A790">
        <f>IF(neu!R790&lt;4,1,0)</f>
        <v>0</v>
      </c>
      <c r="B790">
        <f>IF(neu!U790&gt;1,1,0)</f>
        <v>1</v>
      </c>
      <c r="C790">
        <f t="shared" si="12"/>
        <v>1</v>
      </c>
      <c r="D790">
        <f>IF(neu!S790=1,1,0)</f>
        <v>1</v>
      </c>
    </row>
    <row r="791" spans="1:4" x14ac:dyDescent="0.3">
      <c r="A791">
        <f>IF(neu!R791&lt;4,1,0)</f>
        <v>0</v>
      </c>
      <c r="B791">
        <f>IF(neu!U791&gt;1,1,0)</f>
        <v>1</v>
      </c>
      <c r="C791">
        <f t="shared" si="12"/>
        <v>1</v>
      </c>
      <c r="D791">
        <f>IF(neu!S791=1,1,0)</f>
        <v>1</v>
      </c>
    </row>
    <row r="792" spans="1:4" x14ac:dyDescent="0.3">
      <c r="A792">
        <f>IF(neu!R792&lt;4,1,0)</f>
        <v>0</v>
      </c>
      <c r="B792">
        <f>IF(neu!U792&gt;1,1,0)</f>
        <v>1</v>
      </c>
      <c r="C792">
        <f t="shared" si="12"/>
        <v>1</v>
      </c>
      <c r="D792">
        <f>IF(neu!S792=1,1,0)</f>
        <v>0</v>
      </c>
    </row>
    <row r="793" spans="1:4" x14ac:dyDescent="0.3">
      <c r="A793">
        <f>IF(neu!R793&lt;4,1,0)</f>
        <v>0</v>
      </c>
      <c r="B793">
        <f>IF(neu!U793&gt;1,1,0)</f>
        <v>1</v>
      </c>
      <c r="C793">
        <f t="shared" si="12"/>
        <v>1</v>
      </c>
      <c r="D793">
        <f>IF(neu!S793=1,1,0)</f>
        <v>1</v>
      </c>
    </row>
    <row r="794" spans="1:4" x14ac:dyDescent="0.3">
      <c r="A794">
        <f>IF(neu!R794&lt;4,1,0)</f>
        <v>0</v>
      </c>
      <c r="B794">
        <f>IF(neu!U794&gt;1,1,0)</f>
        <v>1</v>
      </c>
      <c r="C794">
        <f t="shared" si="12"/>
        <v>1</v>
      </c>
      <c r="D794">
        <f>IF(neu!S794=1,1,0)</f>
        <v>0</v>
      </c>
    </row>
    <row r="795" spans="1:4" x14ac:dyDescent="0.3">
      <c r="A795">
        <f>IF(neu!R795&lt;4,1,0)</f>
        <v>0</v>
      </c>
      <c r="B795">
        <f>IF(neu!U795&gt;1,1,0)</f>
        <v>1</v>
      </c>
      <c r="C795">
        <f t="shared" si="12"/>
        <v>1</v>
      </c>
      <c r="D795">
        <f>IF(neu!S795=1,1,0)</f>
        <v>0</v>
      </c>
    </row>
    <row r="796" spans="1:4" x14ac:dyDescent="0.3">
      <c r="A796">
        <f>IF(neu!R796&lt;4,1,0)</f>
        <v>0</v>
      </c>
      <c r="B796">
        <f>IF(neu!U796&gt;1,1,0)</f>
        <v>1</v>
      </c>
      <c r="C796">
        <f t="shared" si="12"/>
        <v>1</v>
      </c>
      <c r="D796">
        <f>IF(neu!S796=1,1,0)</f>
        <v>1</v>
      </c>
    </row>
    <row r="797" spans="1:4" x14ac:dyDescent="0.3">
      <c r="A797">
        <f>IF(neu!R797&lt;4,1,0)</f>
        <v>0</v>
      </c>
      <c r="B797">
        <f>IF(neu!U797&gt;1,1,0)</f>
        <v>0</v>
      </c>
      <c r="C797">
        <f t="shared" si="12"/>
        <v>0</v>
      </c>
      <c r="D797">
        <f>IF(neu!S797=1,1,0)</f>
        <v>0</v>
      </c>
    </row>
    <row r="798" spans="1:4" x14ac:dyDescent="0.3">
      <c r="A798">
        <f>IF(neu!R798&lt;4,1,0)</f>
        <v>0</v>
      </c>
      <c r="B798">
        <f>IF(neu!U798&gt;1,1,0)</f>
        <v>1</v>
      </c>
      <c r="C798">
        <f t="shared" si="12"/>
        <v>1</v>
      </c>
      <c r="D798">
        <f>IF(neu!S798=1,1,0)</f>
        <v>1</v>
      </c>
    </row>
    <row r="799" spans="1:4" x14ac:dyDescent="0.3">
      <c r="A799">
        <f>IF(neu!R799&lt;4,1,0)</f>
        <v>0</v>
      </c>
      <c r="B799">
        <f>IF(neu!U799&gt;1,1,0)</f>
        <v>1</v>
      </c>
      <c r="C799">
        <f t="shared" si="12"/>
        <v>1</v>
      </c>
      <c r="D799">
        <f>IF(neu!S799=1,1,0)</f>
        <v>1</v>
      </c>
    </row>
    <row r="800" spans="1:4" x14ac:dyDescent="0.3">
      <c r="A800">
        <f>IF(neu!R800&lt;4,1,0)</f>
        <v>0</v>
      </c>
      <c r="B800">
        <f>IF(neu!U800&gt;1,1,0)</f>
        <v>1</v>
      </c>
      <c r="C800">
        <f t="shared" si="12"/>
        <v>1</v>
      </c>
      <c r="D800">
        <f>IF(neu!S800=1,1,0)</f>
        <v>1</v>
      </c>
    </row>
    <row r="801" spans="1:4" x14ac:dyDescent="0.3">
      <c r="A801">
        <f>IF(neu!R801&lt;4,1,0)</f>
        <v>0</v>
      </c>
      <c r="B801">
        <f>IF(neu!U801&gt;1,1,0)</f>
        <v>1</v>
      </c>
      <c r="C801">
        <f t="shared" si="12"/>
        <v>1</v>
      </c>
      <c r="D801">
        <f>IF(neu!S801=1,1,0)</f>
        <v>1</v>
      </c>
    </row>
    <row r="802" spans="1:4" x14ac:dyDescent="0.3">
      <c r="A802">
        <f>IF(neu!R802&lt;4,1,0)</f>
        <v>0</v>
      </c>
      <c r="B802">
        <f>IF(neu!U802&gt;1,1,0)</f>
        <v>1</v>
      </c>
      <c r="C802">
        <f t="shared" si="12"/>
        <v>1</v>
      </c>
      <c r="D802">
        <f>IF(neu!S802=1,1,0)</f>
        <v>1</v>
      </c>
    </row>
    <row r="803" spans="1:4" x14ac:dyDescent="0.3">
      <c r="A803">
        <f>IF(neu!R803&lt;4,1,0)</f>
        <v>0</v>
      </c>
      <c r="B803">
        <f>IF(neu!U803&gt;1,1,0)</f>
        <v>1</v>
      </c>
      <c r="C803">
        <f t="shared" si="12"/>
        <v>1</v>
      </c>
      <c r="D803">
        <f>IF(neu!S803=1,1,0)</f>
        <v>0</v>
      </c>
    </row>
    <row r="804" spans="1:4" x14ac:dyDescent="0.3">
      <c r="A804">
        <f>IF(neu!R804&lt;4,1,0)</f>
        <v>0</v>
      </c>
      <c r="B804">
        <f>IF(neu!U804&gt;1,1,0)</f>
        <v>1</v>
      </c>
      <c r="C804">
        <f t="shared" si="12"/>
        <v>1</v>
      </c>
      <c r="D804">
        <f>IF(neu!S804=1,1,0)</f>
        <v>1</v>
      </c>
    </row>
    <row r="805" spans="1:4" x14ac:dyDescent="0.3">
      <c r="A805">
        <f>IF(neu!R805&lt;4,1,0)</f>
        <v>0</v>
      </c>
      <c r="B805">
        <f>IF(neu!U805&gt;1,1,0)</f>
        <v>1</v>
      </c>
      <c r="C805">
        <f t="shared" si="12"/>
        <v>1</v>
      </c>
      <c r="D805">
        <f>IF(neu!S805=1,1,0)</f>
        <v>1</v>
      </c>
    </row>
    <row r="806" spans="1:4" x14ac:dyDescent="0.3">
      <c r="A806">
        <f>IF(neu!R806&lt;4,1,0)</f>
        <v>0</v>
      </c>
      <c r="B806">
        <f>IF(neu!U806&gt;1,1,0)</f>
        <v>1</v>
      </c>
      <c r="C806">
        <f t="shared" si="12"/>
        <v>1</v>
      </c>
      <c r="D806">
        <f>IF(neu!S806=1,1,0)</f>
        <v>1</v>
      </c>
    </row>
    <row r="807" spans="1:4" x14ac:dyDescent="0.3">
      <c r="A807">
        <f>IF(neu!R807&lt;4,1,0)</f>
        <v>0</v>
      </c>
      <c r="B807">
        <f>IF(neu!U807&gt;1,1,0)</f>
        <v>1</v>
      </c>
      <c r="C807">
        <f t="shared" si="12"/>
        <v>1</v>
      </c>
      <c r="D807">
        <f>IF(neu!S807=1,1,0)</f>
        <v>1</v>
      </c>
    </row>
    <row r="808" spans="1:4" x14ac:dyDescent="0.3">
      <c r="A808">
        <f>IF(neu!R808&lt;4,1,0)</f>
        <v>0</v>
      </c>
      <c r="B808">
        <f>IF(neu!U808&gt;1,1,0)</f>
        <v>1</v>
      </c>
      <c r="C808">
        <f t="shared" si="12"/>
        <v>1</v>
      </c>
      <c r="D808">
        <f>IF(neu!S808=1,1,0)</f>
        <v>0</v>
      </c>
    </row>
    <row r="809" spans="1:4" x14ac:dyDescent="0.3">
      <c r="A809">
        <f>IF(neu!R809&lt;4,1,0)</f>
        <v>0</v>
      </c>
      <c r="B809">
        <f>IF(neu!U809&gt;1,1,0)</f>
        <v>1</v>
      </c>
      <c r="C809">
        <f t="shared" si="12"/>
        <v>1</v>
      </c>
      <c r="D809">
        <f>IF(neu!S809=1,1,0)</f>
        <v>1</v>
      </c>
    </row>
    <row r="810" spans="1:4" x14ac:dyDescent="0.3">
      <c r="A810">
        <f>IF(neu!R810&lt;4,1,0)</f>
        <v>0</v>
      </c>
      <c r="B810">
        <f>IF(neu!U810&gt;1,1,0)</f>
        <v>1</v>
      </c>
      <c r="C810">
        <f t="shared" si="12"/>
        <v>1</v>
      </c>
      <c r="D810">
        <f>IF(neu!S810=1,1,0)</f>
        <v>1</v>
      </c>
    </row>
    <row r="811" spans="1:4" x14ac:dyDescent="0.3">
      <c r="A811">
        <f>IF(neu!R811&lt;4,1,0)</f>
        <v>0</v>
      </c>
      <c r="B811">
        <f>IF(neu!U811&gt;1,1,0)</f>
        <v>1</v>
      </c>
      <c r="C811">
        <f t="shared" si="12"/>
        <v>1</v>
      </c>
      <c r="D811">
        <f>IF(neu!S811=1,1,0)</f>
        <v>0</v>
      </c>
    </row>
    <row r="812" spans="1:4" x14ac:dyDescent="0.3">
      <c r="A812">
        <f>IF(neu!R812&lt;4,1,0)</f>
        <v>0</v>
      </c>
      <c r="B812">
        <f>IF(neu!U812&gt;1,1,0)</f>
        <v>0</v>
      </c>
      <c r="C812">
        <f t="shared" si="12"/>
        <v>0</v>
      </c>
      <c r="D812">
        <f>IF(neu!S812=1,1,0)</f>
        <v>0</v>
      </c>
    </row>
    <row r="813" spans="1:4" x14ac:dyDescent="0.3">
      <c r="A813">
        <f>IF(neu!R813&lt;4,1,0)</f>
        <v>0</v>
      </c>
      <c r="B813">
        <f>IF(neu!U813&gt;1,1,0)</f>
        <v>1</v>
      </c>
      <c r="C813">
        <f t="shared" si="12"/>
        <v>1</v>
      </c>
      <c r="D813">
        <f>IF(neu!S813=1,1,0)</f>
        <v>0</v>
      </c>
    </row>
    <row r="814" spans="1:4" x14ac:dyDescent="0.3">
      <c r="A814">
        <f>IF(neu!R814&lt;4,1,0)</f>
        <v>0</v>
      </c>
      <c r="B814">
        <f>IF(neu!U814&gt;1,1,0)</f>
        <v>1</v>
      </c>
      <c r="C814">
        <f t="shared" si="12"/>
        <v>1</v>
      </c>
      <c r="D814">
        <f>IF(neu!S814=1,1,0)</f>
        <v>1</v>
      </c>
    </row>
    <row r="815" spans="1:4" x14ac:dyDescent="0.3">
      <c r="A815">
        <f>IF(neu!R815&lt;4,1,0)</f>
        <v>0</v>
      </c>
      <c r="B815">
        <f>IF(neu!U815&gt;1,1,0)</f>
        <v>1</v>
      </c>
      <c r="C815">
        <f t="shared" si="12"/>
        <v>1</v>
      </c>
      <c r="D815">
        <f>IF(neu!S815=1,1,0)</f>
        <v>1</v>
      </c>
    </row>
    <row r="816" spans="1:4" x14ac:dyDescent="0.3">
      <c r="A816">
        <f>IF(neu!R816&lt;4,1,0)</f>
        <v>0</v>
      </c>
      <c r="B816">
        <f>IF(neu!U816&gt;1,1,0)</f>
        <v>1</v>
      </c>
      <c r="C816">
        <f t="shared" si="12"/>
        <v>1</v>
      </c>
      <c r="D816">
        <f>IF(neu!S816=1,1,0)</f>
        <v>1</v>
      </c>
    </row>
    <row r="817" spans="1:4" x14ac:dyDescent="0.3">
      <c r="A817">
        <f>IF(neu!R817&lt;4,1,0)</f>
        <v>0</v>
      </c>
      <c r="B817">
        <f>IF(neu!U817&gt;1,1,0)</f>
        <v>1</v>
      </c>
      <c r="C817">
        <f t="shared" si="12"/>
        <v>1</v>
      </c>
      <c r="D817">
        <f>IF(neu!S817=1,1,0)</f>
        <v>1</v>
      </c>
    </row>
    <row r="818" spans="1:4" x14ac:dyDescent="0.3">
      <c r="A818">
        <f>IF(neu!R818&lt;4,1,0)</f>
        <v>0</v>
      </c>
      <c r="B818">
        <f>IF(neu!U818&gt;1,1,0)</f>
        <v>1</v>
      </c>
      <c r="C818">
        <f t="shared" si="12"/>
        <v>1</v>
      </c>
      <c r="D818">
        <f>IF(neu!S818=1,1,0)</f>
        <v>0</v>
      </c>
    </row>
    <row r="819" spans="1:4" x14ac:dyDescent="0.3">
      <c r="A819">
        <f>IF(neu!R819&lt;4,1,0)</f>
        <v>0</v>
      </c>
      <c r="B819">
        <f>IF(neu!U819&gt;1,1,0)</f>
        <v>1</v>
      </c>
      <c r="C819">
        <f t="shared" si="12"/>
        <v>1</v>
      </c>
      <c r="D819">
        <f>IF(neu!S819=1,1,0)</f>
        <v>1</v>
      </c>
    </row>
    <row r="820" spans="1:4" x14ac:dyDescent="0.3">
      <c r="A820">
        <f>IF(neu!R820&lt;4,1,0)</f>
        <v>0</v>
      </c>
      <c r="B820">
        <f>IF(neu!U820&gt;1,1,0)</f>
        <v>1</v>
      </c>
      <c r="C820">
        <f t="shared" si="12"/>
        <v>1</v>
      </c>
      <c r="D820">
        <f>IF(neu!S820=1,1,0)</f>
        <v>1</v>
      </c>
    </row>
    <row r="821" spans="1:4" x14ac:dyDescent="0.3">
      <c r="A821">
        <f>IF(neu!R821&lt;4,1,0)</f>
        <v>0</v>
      </c>
      <c r="B821">
        <f>IF(neu!U821&gt;1,1,0)</f>
        <v>1</v>
      </c>
      <c r="C821">
        <f t="shared" si="12"/>
        <v>1</v>
      </c>
      <c r="D821">
        <f>IF(neu!S821=1,1,0)</f>
        <v>1</v>
      </c>
    </row>
    <row r="822" spans="1:4" x14ac:dyDescent="0.3">
      <c r="A822">
        <f>IF(neu!R822&lt;4,1,0)</f>
        <v>0</v>
      </c>
      <c r="B822">
        <f>IF(neu!U822&gt;1,1,0)</f>
        <v>1</v>
      </c>
      <c r="C822">
        <f t="shared" si="12"/>
        <v>1</v>
      </c>
      <c r="D822">
        <f>IF(neu!S822=1,1,0)</f>
        <v>0</v>
      </c>
    </row>
    <row r="823" spans="1:4" x14ac:dyDescent="0.3">
      <c r="A823">
        <f>IF(neu!R823&lt;4,1,0)</f>
        <v>0</v>
      </c>
      <c r="B823">
        <f>IF(neu!U823&gt;1,1,0)</f>
        <v>0</v>
      </c>
      <c r="C823">
        <f t="shared" si="12"/>
        <v>0</v>
      </c>
      <c r="D823">
        <f>IF(neu!S823=1,1,0)</f>
        <v>0</v>
      </c>
    </row>
    <row r="824" spans="1:4" x14ac:dyDescent="0.3">
      <c r="A824">
        <f>IF(neu!R824&lt;4,1,0)</f>
        <v>0</v>
      </c>
      <c r="B824">
        <f>IF(neu!U824&gt;1,1,0)</f>
        <v>1</v>
      </c>
      <c r="C824">
        <f t="shared" si="12"/>
        <v>1</v>
      </c>
      <c r="D824">
        <f>IF(neu!S824=1,1,0)</f>
        <v>1</v>
      </c>
    </row>
    <row r="825" spans="1:4" x14ac:dyDescent="0.3">
      <c r="A825">
        <f>IF(neu!R825&lt;4,1,0)</f>
        <v>0</v>
      </c>
      <c r="B825">
        <f>IF(neu!U825&gt;1,1,0)</f>
        <v>1</v>
      </c>
      <c r="C825">
        <f t="shared" si="12"/>
        <v>1</v>
      </c>
      <c r="D825">
        <f>IF(neu!S825=1,1,0)</f>
        <v>1</v>
      </c>
    </row>
    <row r="826" spans="1:4" x14ac:dyDescent="0.3">
      <c r="A826">
        <f>IF(neu!R826&lt;4,1,0)</f>
        <v>1</v>
      </c>
      <c r="B826">
        <f>IF(neu!U826&gt;1,1,0)</f>
        <v>0</v>
      </c>
      <c r="C826">
        <f t="shared" si="12"/>
        <v>1</v>
      </c>
      <c r="D826">
        <f>IF(neu!S826=1,1,0)</f>
        <v>0</v>
      </c>
    </row>
    <row r="827" spans="1:4" x14ac:dyDescent="0.3">
      <c r="A827">
        <f>IF(neu!R827&lt;4,1,0)</f>
        <v>0</v>
      </c>
      <c r="B827">
        <f>IF(neu!U827&gt;1,1,0)</f>
        <v>1</v>
      </c>
      <c r="C827">
        <f t="shared" si="12"/>
        <v>1</v>
      </c>
      <c r="D827">
        <f>IF(neu!S827=1,1,0)</f>
        <v>1</v>
      </c>
    </row>
    <row r="828" spans="1:4" x14ac:dyDescent="0.3">
      <c r="A828">
        <f>IF(neu!R828&lt;4,1,0)</f>
        <v>0</v>
      </c>
      <c r="B828">
        <f>IF(neu!U828&gt;1,1,0)</f>
        <v>1</v>
      </c>
      <c r="C828">
        <f t="shared" si="12"/>
        <v>1</v>
      </c>
      <c r="D828">
        <f>IF(neu!S828=1,1,0)</f>
        <v>1</v>
      </c>
    </row>
    <row r="829" spans="1:4" x14ac:dyDescent="0.3">
      <c r="A829">
        <f>IF(neu!R829&lt;4,1,0)</f>
        <v>0</v>
      </c>
      <c r="B829">
        <f>IF(neu!U829&gt;1,1,0)</f>
        <v>1</v>
      </c>
      <c r="C829">
        <f t="shared" si="12"/>
        <v>1</v>
      </c>
      <c r="D829">
        <f>IF(neu!S829=1,1,0)</f>
        <v>1</v>
      </c>
    </row>
    <row r="830" spans="1:4" x14ac:dyDescent="0.3">
      <c r="A830">
        <f>IF(neu!R830&lt;4,1,0)</f>
        <v>0</v>
      </c>
      <c r="B830">
        <f>IF(neu!U830&gt;1,1,0)</f>
        <v>1</v>
      </c>
      <c r="C830">
        <f t="shared" si="12"/>
        <v>1</v>
      </c>
      <c r="D830">
        <f>IF(neu!S830=1,1,0)</f>
        <v>0</v>
      </c>
    </row>
    <row r="831" spans="1:4" x14ac:dyDescent="0.3">
      <c r="A831">
        <f>IF(neu!R831&lt;4,1,0)</f>
        <v>0</v>
      </c>
      <c r="B831">
        <f>IF(neu!U831&gt;1,1,0)</f>
        <v>1</v>
      </c>
      <c r="C831">
        <f t="shared" si="12"/>
        <v>1</v>
      </c>
      <c r="D831">
        <f>IF(neu!S831=1,1,0)</f>
        <v>1</v>
      </c>
    </row>
    <row r="832" spans="1:4" x14ac:dyDescent="0.3">
      <c r="A832">
        <f>IF(neu!R832&lt;4,1,0)</f>
        <v>0</v>
      </c>
      <c r="B832">
        <f>IF(neu!U832&gt;1,1,0)</f>
        <v>1</v>
      </c>
      <c r="C832">
        <f t="shared" si="12"/>
        <v>1</v>
      </c>
      <c r="D832">
        <f>IF(neu!S832=1,1,0)</f>
        <v>0</v>
      </c>
    </row>
    <row r="833" spans="1:4" x14ac:dyDescent="0.3">
      <c r="A833">
        <f>IF(neu!R833&lt;4,1,0)</f>
        <v>0</v>
      </c>
      <c r="B833">
        <f>IF(neu!U833&gt;1,1,0)</f>
        <v>1</v>
      </c>
      <c r="C833">
        <f t="shared" si="12"/>
        <v>1</v>
      </c>
      <c r="D833">
        <f>IF(neu!S833=1,1,0)</f>
        <v>1</v>
      </c>
    </row>
    <row r="834" spans="1:4" x14ac:dyDescent="0.3">
      <c r="A834">
        <f>IF(neu!R834&lt;4,1,0)</f>
        <v>0</v>
      </c>
      <c r="B834">
        <f>IF(neu!U834&gt;1,1,0)</f>
        <v>1</v>
      </c>
      <c r="C834">
        <f t="shared" si="12"/>
        <v>1</v>
      </c>
      <c r="D834">
        <f>IF(neu!S834=1,1,0)</f>
        <v>1</v>
      </c>
    </row>
    <row r="835" spans="1:4" x14ac:dyDescent="0.3">
      <c r="A835">
        <f>IF(neu!R835&lt;4,1,0)</f>
        <v>0</v>
      </c>
      <c r="B835">
        <f>IF(neu!U835&gt;1,1,0)</f>
        <v>1</v>
      </c>
      <c r="C835">
        <f t="shared" ref="C835:C898" si="13">A835+B835</f>
        <v>1</v>
      </c>
      <c r="D835">
        <f>IF(neu!S835=1,1,0)</f>
        <v>1</v>
      </c>
    </row>
    <row r="836" spans="1:4" x14ac:dyDescent="0.3">
      <c r="A836">
        <f>IF(neu!R836&lt;4,1,0)</f>
        <v>0</v>
      </c>
      <c r="B836">
        <f>IF(neu!U836&gt;1,1,0)</f>
        <v>1</v>
      </c>
      <c r="C836">
        <f t="shared" si="13"/>
        <v>1</v>
      </c>
      <c r="D836">
        <f>IF(neu!S836=1,1,0)</f>
        <v>1</v>
      </c>
    </row>
    <row r="837" spans="1:4" x14ac:dyDescent="0.3">
      <c r="A837">
        <f>IF(neu!R837&lt;4,1,0)</f>
        <v>0</v>
      </c>
      <c r="B837">
        <f>IF(neu!U837&gt;1,1,0)</f>
        <v>1</v>
      </c>
      <c r="C837">
        <f t="shared" si="13"/>
        <v>1</v>
      </c>
      <c r="D837">
        <f>IF(neu!S837=1,1,0)</f>
        <v>1</v>
      </c>
    </row>
    <row r="838" spans="1:4" x14ac:dyDescent="0.3">
      <c r="A838">
        <f>IF(neu!R838&lt;4,1,0)</f>
        <v>0</v>
      </c>
      <c r="B838">
        <f>IF(neu!U838&gt;1,1,0)</f>
        <v>1</v>
      </c>
      <c r="C838">
        <f t="shared" si="13"/>
        <v>1</v>
      </c>
      <c r="D838">
        <f>IF(neu!S838=1,1,0)</f>
        <v>1</v>
      </c>
    </row>
    <row r="839" spans="1:4" x14ac:dyDescent="0.3">
      <c r="A839">
        <f>IF(neu!R839&lt;4,1,0)</f>
        <v>0</v>
      </c>
      <c r="B839">
        <f>IF(neu!U839&gt;1,1,0)</f>
        <v>1</v>
      </c>
      <c r="C839">
        <f t="shared" si="13"/>
        <v>1</v>
      </c>
      <c r="D839">
        <f>IF(neu!S839=1,1,0)</f>
        <v>1</v>
      </c>
    </row>
    <row r="840" spans="1:4" x14ac:dyDescent="0.3">
      <c r="A840">
        <f>IF(neu!R840&lt;4,1,0)</f>
        <v>0</v>
      </c>
      <c r="B840">
        <f>IF(neu!U840&gt;1,1,0)</f>
        <v>1</v>
      </c>
      <c r="C840">
        <f t="shared" si="13"/>
        <v>1</v>
      </c>
      <c r="D840">
        <f>IF(neu!S840=1,1,0)</f>
        <v>1</v>
      </c>
    </row>
    <row r="841" spans="1:4" x14ac:dyDescent="0.3">
      <c r="A841">
        <f>IF(neu!R841&lt;4,1,0)</f>
        <v>0</v>
      </c>
      <c r="B841">
        <f>IF(neu!U841&gt;1,1,0)</f>
        <v>1</v>
      </c>
      <c r="C841">
        <f t="shared" si="13"/>
        <v>1</v>
      </c>
      <c r="D841">
        <f>IF(neu!S841=1,1,0)</f>
        <v>1</v>
      </c>
    </row>
    <row r="842" spans="1:4" x14ac:dyDescent="0.3">
      <c r="A842">
        <f>IF(neu!R842&lt;4,1,0)</f>
        <v>0</v>
      </c>
      <c r="B842">
        <f>IF(neu!U842&gt;1,1,0)</f>
        <v>1</v>
      </c>
      <c r="C842">
        <f t="shared" si="13"/>
        <v>1</v>
      </c>
      <c r="D842">
        <f>IF(neu!S842=1,1,0)</f>
        <v>1</v>
      </c>
    </row>
    <row r="843" spans="1:4" x14ac:dyDescent="0.3">
      <c r="A843">
        <f>IF(neu!R843&lt;4,1,0)</f>
        <v>0</v>
      </c>
      <c r="B843">
        <f>IF(neu!U843&gt;1,1,0)</f>
        <v>1</v>
      </c>
      <c r="C843">
        <f t="shared" si="13"/>
        <v>1</v>
      </c>
      <c r="D843">
        <f>IF(neu!S843=1,1,0)</f>
        <v>1</v>
      </c>
    </row>
    <row r="844" spans="1:4" x14ac:dyDescent="0.3">
      <c r="A844">
        <f>IF(neu!R844&lt;4,1,0)</f>
        <v>0</v>
      </c>
      <c r="B844">
        <f>IF(neu!U844&gt;1,1,0)</f>
        <v>1</v>
      </c>
      <c r="C844">
        <f t="shared" si="13"/>
        <v>1</v>
      </c>
      <c r="D844">
        <f>IF(neu!S844=1,1,0)</f>
        <v>1</v>
      </c>
    </row>
    <row r="845" spans="1:4" x14ac:dyDescent="0.3">
      <c r="A845">
        <f>IF(neu!R845&lt;4,1,0)</f>
        <v>0</v>
      </c>
      <c r="B845">
        <f>IF(neu!U845&gt;1,1,0)</f>
        <v>1</v>
      </c>
      <c r="C845">
        <f t="shared" si="13"/>
        <v>1</v>
      </c>
      <c r="D845">
        <f>IF(neu!S845=1,1,0)</f>
        <v>1</v>
      </c>
    </row>
    <row r="846" spans="1:4" x14ac:dyDescent="0.3">
      <c r="A846">
        <f>IF(neu!R846&lt;4,1,0)</f>
        <v>0</v>
      </c>
      <c r="B846">
        <f>IF(neu!U846&gt;1,1,0)</f>
        <v>1</v>
      </c>
      <c r="C846">
        <f t="shared" si="13"/>
        <v>1</v>
      </c>
      <c r="D846">
        <f>IF(neu!S846=1,1,0)</f>
        <v>1</v>
      </c>
    </row>
    <row r="847" spans="1:4" x14ac:dyDescent="0.3">
      <c r="A847">
        <f>IF(neu!R847&lt;4,1,0)</f>
        <v>0</v>
      </c>
      <c r="B847">
        <f>IF(neu!U847&gt;1,1,0)</f>
        <v>1</v>
      </c>
      <c r="C847">
        <f t="shared" si="13"/>
        <v>1</v>
      </c>
      <c r="D847">
        <f>IF(neu!S847=1,1,0)</f>
        <v>0</v>
      </c>
    </row>
    <row r="848" spans="1:4" x14ac:dyDescent="0.3">
      <c r="A848">
        <f>IF(neu!R848&lt;4,1,0)</f>
        <v>0</v>
      </c>
      <c r="B848">
        <f>IF(neu!U848&gt;1,1,0)</f>
        <v>1</v>
      </c>
      <c r="C848">
        <f t="shared" si="13"/>
        <v>1</v>
      </c>
      <c r="D848">
        <f>IF(neu!S848=1,1,0)</f>
        <v>1</v>
      </c>
    </row>
    <row r="849" spans="1:4" x14ac:dyDescent="0.3">
      <c r="A849">
        <f>IF(neu!R849&lt;4,1,0)</f>
        <v>0</v>
      </c>
      <c r="B849">
        <f>IF(neu!U849&gt;1,1,0)</f>
        <v>1</v>
      </c>
      <c r="C849">
        <f t="shared" si="13"/>
        <v>1</v>
      </c>
      <c r="D849">
        <f>IF(neu!S849=1,1,0)</f>
        <v>1</v>
      </c>
    </row>
    <row r="850" spans="1:4" x14ac:dyDescent="0.3">
      <c r="A850">
        <f>IF(neu!R850&lt;4,1,0)</f>
        <v>0</v>
      </c>
      <c r="B850">
        <f>IF(neu!U850&gt;1,1,0)</f>
        <v>1</v>
      </c>
      <c r="C850">
        <f t="shared" si="13"/>
        <v>1</v>
      </c>
      <c r="D850">
        <f>IF(neu!S850=1,1,0)</f>
        <v>1</v>
      </c>
    </row>
    <row r="851" spans="1:4" x14ac:dyDescent="0.3">
      <c r="A851">
        <f>IF(neu!R851&lt;4,1,0)</f>
        <v>0</v>
      </c>
      <c r="B851">
        <f>IF(neu!U851&gt;1,1,0)</f>
        <v>1</v>
      </c>
      <c r="C851">
        <f t="shared" si="13"/>
        <v>1</v>
      </c>
      <c r="D851">
        <f>IF(neu!S851=1,1,0)</f>
        <v>1</v>
      </c>
    </row>
    <row r="852" spans="1:4" x14ac:dyDescent="0.3">
      <c r="A852">
        <f>IF(neu!R852&lt;4,1,0)</f>
        <v>0</v>
      </c>
      <c r="B852">
        <f>IF(neu!U852&gt;1,1,0)</f>
        <v>1</v>
      </c>
      <c r="C852">
        <f t="shared" si="13"/>
        <v>1</v>
      </c>
      <c r="D852">
        <f>IF(neu!S852=1,1,0)</f>
        <v>1</v>
      </c>
    </row>
    <row r="853" spans="1:4" x14ac:dyDescent="0.3">
      <c r="A853">
        <f>IF(neu!R853&lt;4,1,0)</f>
        <v>0</v>
      </c>
      <c r="B853">
        <f>IF(neu!U853&gt;1,1,0)</f>
        <v>1</v>
      </c>
      <c r="C853">
        <f t="shared" si="13"/>
        <v>1</v>
      </c>
      <c r="D853">
        <f>IF(neu!S853=1,1,0)</f>
        <v>1</v>
      </c>
    </row>
    <row r="854" spans="1:4" x14ac:dyDescent="0.3">
      <c r="A854">
        <f>IF(neu!R854&lt;4,1,0)</f>
        <v>0</v>
      </c>
      <c r="B854">
        <f>IF(neu!U854&gt;1,1,0)</f>
        <v>1</v>
      </c>
      <c r="C854">
        <f t="shared" si="13"/>
        <v>1</v>
      </c>
      <c r="D854">
        <f>IF(neu!S854=1,1,0)</f>
        <v>1</v>
      </c>
    </row>
    <row r="855" spans="1:4" x14ac:dyDescent="0.3">
      <c r="A855">
        <f>IF(neu!R855&lt;4,1,0)</f>
        <v>0</v>
      </c>
      <c r="B855">
        <f>IF(neu!U855&gt;1,1,0)</f>
        <v>1</v>
      </c>
      <c r="C855">
        <f t="shared" si="13"/>
        <v>1</v>
      </c>
      <c r="D855">
        <f>IF(neu!S855=1,1,0)</f>
        <v>0</v>
      </c>
    </row>
    <row r="856" spans="1:4" x14ac:dyDescent="0.3">
      <c r="A856">
        <f>IF(neu!R856&lt;4,1,0)</f>
        <v>0</v>
      </c>
      <c r="B856">
        <f>IF(neu!U856&gt;1,1,0)</f>
        <v>1</v>
      </c>
      <c r="C856">
        <f t="shared" si="13"/>
        <v>1</v>
      </c>
      <c r="D856">
        <f>IF(neu!S856=1,1,0)</f>
        <v>1</v>
      </c>
    </row>
    <row r="857" spans="1:4" x14ac:dyDescent="0.3">
      <c r="A857">
        <f>IF(neu!R857&lt;4,1,0)</f>
        <v>0</v>
      </c>
      <c r="B857">
        <f>IF(neu!U857&gt;1,1,0)</f>
        <v>1</v>
      </c>
      <c r="C857">
        <f t="shared" si="13"/>
        <v>1</v>
      </c>
      <c r="D857">
        <f>IF(neu!S857=1,1,0)</f>
        <v>0</v>
      </c>
    </row>
    <row r="858" spans="1:4" x14ac:dyDescent="0.3">
      <c r="A858">
        <f>IF(neu!R858&lt;4,1,0)</f>
        <v>0</v>
      </c>
      <c r="B858">
        <f>IF(neu!U858&gt;1,1,0)</f>
        <v>1</v>
      </c>
      <c r="C858">
        <f t="shared" si="13"/>
        <v>1</v>
      </c>
      <c r="D858">
        <f>IF(neu!S858=1,1,0)</f>
        <v>1</v>
      </c>
    </row>
    <row r="859" spans="1:4" x14ac:dyDescent="0.3">
      <c r="A859">
        <f>IF(neu!R859&lt;4,1,0)</f>
        <v>0</v>
      </c>
      <c r="B859">
        <f>IF(neu!U859&gt;1,1,0)</f>
        <v>1</v>
      </c>
      <c r="C859">
        <f t="shared" si="13"/>
        <v>1</v>
      </c>
      <c r="D859">
        <f>IF(neu!S859=1,1,0)</f>
        <v>1</v>
      </c>
    </row>
    <row r="860" spans="1:4" x14ac:dyDescent="0.3">
      <c r="A860">
        <f>IF(neu!R860&lt;4,1,0)</f>
        <v>0</v>
      </c>
      <c r="B860">
        <f>IF(neu!U860&gt;1,1,0)</f>
        <v>1</v>
      </c>
      <c r="C860">
        <f t="shared" si="13"/>
        <v>1</v>
      </c>
      <c r="D860">
        <f>IF(neu!S860=1,1,0)</f>
        <v>1</v>
      </c>
    </row>
    <row r="861" spans="1:4" x14ac:dyDescent="0.3">
      <c r="A861">
        <f>IF(neu!R861&lt;4,1,0)</f>
        <v>0</v>
      </c>
      <c r="B861">
        <f>IF(neu!U861&gt;1,1,0)</f>
        <v>1</v>
      </c>
      <c r="C861">
        <f t="shared" si="13"/>
        <v>1</v>
      </c>
      <c r="D861">
        <f>IF(neu!S861=1,1,0)</f>
        <v>1</v>
      </c>
    </row>
    <row r="862" spans="1:4" x14ac:dyDescent="0.3">
      <c r="A862">
        <f>IF(neu!R862&lt;4,1,0)</f>
        <v>0</v>
      </c>
      <c r="B862">
        <f>IF(neu!U862&gt;1,1,0)</f>
        <v>1</v>
      </c>
      <c r="C862">
        <f t="shared" si="13"/>
        <v>1</v>
      </c>
      <c r="D862">
        <f>IF(neu!S862=1,1,0)</f>
        <v>1</v>
      </c>
    </row>
    <row r="863" spans="1:4" x14ac:dyDescent="0.3">
      <c r="A863">
        <f>IF(neu!R863&lt;4,1,0)</f>
        <v>0</v>
      </c>
      <c r="B863">
        <f>IF(neu!U863&gt;1,1,0)</f>
        <v>1</v>
      </c>
      <c r="C863">
        <f t="shared" si="13"/>
        <v>1</v>
      </c>
      <c r="D863">
        <f>IF(neu!S863=1,1,0)</f>
        <v>1</v>
      </c>
    </row>
    <row r="864" spans="1:4" x14ac:dyDescent="0.3">
      <c r="A864">
        <f>IF(neu!R864&lt;4,1,0)</f>
        <v>0</v>
      </c>
      <c r="B864">
        <f>IF(neu!U864&gt;1,1,0)</f>
        <v>1</v>
      </c>
      <c r="C864">
        <f t="shared" si="13"/>
        <v>1</v>
      </c>
      <c r="D864">
        <f>IF(neu!S864=1,1,0)</f>
        <v>1</v>
      </c>
    </row>
    <row r="865" spans="1:4" x14ac:dyDescent="0.3">
      <c r="A865">
        <f>IF(neu!R865&lt;4,1,0)</f>
        <v>0</v>
      </c>
      <c r="B865">
        <f>IF(neu!U865&gt;1,1,0)</f>
        <v>1</v>
      </c>
      <c r="C865">
        <f t="shared" si="13"/>
        <v>1</v>
      </c>
      <c r="D865">
        <f>IF(neu!S865=1,1,0)</f>
        <v>1</v>
      </c>
    </row>
    <row r="866" spans="1:4" x14ac:dyDescent="0.3">
      <c r="A866">
        <f>IF(neu!R866&lt;4,1,0)</f>
        <v>0</v>
      </c>
      <c r="B866">
        <f>IF(neu!U866&gt;1,1,0)</f>
        <v>1</v>
      </c>
      <c r="C866">
        <f t="shared" si="13"/>
        <v>1</v>
      </c>
      <c r="D866">
        <f>IF(neu!S866=1,1,0)</f>
        <v>0</v>
      </c>
    </row>
    <row r="867" spans="1:4" x14ac:dyDescent="0.3">
      <c r="A867">
        <f>IF(neu!R867&lt;4,1,0)</f>
        <v>0</v>
      </c>
      <c r="B867">
        <f>IF(neu!U867&gt;1,1,0)</f>
        <v>1</v>
      </c>
      <c r="C867">
        <f t="shared" si="13"/>
        <v>1</v>
      </c>
      <c r="D867">
        <f>IF(neu!S867=1,1,0)</f>
        <v>1</v>
      </c>
    </row>
    <row r="868" spans="1:4" x14ac:dyDescent="0.3">
      <c r="A868">
        <f>IF(neu!R868&lt;4,1,0)</f>
        <v>0</v>
      </c>
      <c r="B868">
        <f>IF(neu!U868&gt;1,1,0)</f>
        <v>1</v>
      </c>
      <c r="C868">
        <f t="shared" si="13"/>
        <v>1</v>
      </c>
      <c r="D868">
        <f>IF(neu!S868=1,1,0)</f>
        <v>1</v>
      </c>
    </row>
    <row r="869" spans="1:4" x14ac:dyDescent="0.3">
      <c r="A869">
        <f>IF(neu!R869&lt;4,1,0)</f>
        <v>0</v>
      </c>
      <c r="B869">
        <f>IF(neu!U869&gt;1,1,0)</f>
        <v>1</v>
      </c>
      <c r="C869">
        <f t="shared" si="13"/>
        <v>1</v>
      </c>
      <c r="D869">
        <f>IF(neu!S869=1,1,0)</f>
        <v>1</v>
      </c>
    </row>
    <row r="870" spans="1:4" x14ac:dyDescent="0.3">
      <c r="A870">
        <f>IF(neu!R870&lt;4,1,0)</f>
        <v>0</v>
      </c>
      <c r="B870">
        <f>IF(neu!U870&gt;1,1,0)</f>
        <v>1</v>
      </c>
      <c r="C870">
        <f t="shared" si="13"/>
        <v>1</v>
      </c>
      <c r="D870">
        <f>IF(neu!S870=1,1,0)</f>
        <v>1</v>
      </c>
    </row>
    <row r="871" spans="1:4" x14ac:dyDescent="0.3">
      <c r="A871">
        <f>IF(neu!R871&lt;4,1,0)</f>
        <v>0</v>
      </c>
      <c r="B871">
        <f>IF(neu!U871&gt;1,1,0)</f>
        <v>1</v>
      </c>
      <c r="C871">
        <f t="shared" si="13"/>
        <v>1</v>
      </c>
      <c r="D871">
        <f>IF(neu!S871=1,1,0)</f>
        <v>1</v>
      </c>
    </row>
    <row r="872" spans="1:4" x14ac:dyDescent="0.3">
      <c r="A872">
        <f>IF(neu!R872&lt;4,1,0)</f>
        <v>0</v>
      </c>
      <c r="B872">
        <f>IF(neu!U872&gt;1,1,0)</f>
        <v>1</v>
      </c>
      <c r="C872">
        <f t="shared" si="13"/>
        <v>1</v>
      </c>
      <c r="D872">
        <f>IF(neu!S872=1,1,0)</f>
        <v>1</v>
      </c>
    </row>
    <row r="873" spans="1:4" x14ac:dyDescent="0.3">
      <c r="A873">
        <f>IF(neu!R873&lt;4,1,0)</f>
        <v>0</v>
      </c>
      <c r="B873">
        <f>IF(neu!U873&gt;1,1,0)</f>
        <v>1</v>
      </c>
      <c r="C873">
        <f t="shared" si="13"/>
        <v>1</v>
      </c>
      <c r="D873">
        <f>IF(neu!S873=1,1,0)</f>
        <v>1</v>
      </c>
    </row>
    <row r="874" spans="1:4" x14ac:dyDescent="0.3">
      <c r="A874">
        <f>IF(neu!R874&lt;4,1,0)</f>
        <v>0</v>
      </c>
      <c r="B874">
        <f>IF(neu!U874&gt;1,1,0)</f>
        <v>1</v>
      </c>
      <c r="C874">
        <f t="shared" si="13"/>
        <v>1</v>
      </c>
      <c r="D874">
        <f>IF(neu!S874=1,1,0)</f>
        <v>1</v>
      </c>
    </row>
    <row r="875" spans="1:4" x14ac:dyDescent="0.3">
      <c r="A875">
        <f>IF(neu!R875&lt;4,1,0)</f>
        <v>0</v>
      </c>
      <c r="B875">
        <f>IF(neu!U875&gt;1,1,0)</f>
        <v>1</v>
      </c>
      <c r="C875">
        <f t="shared" si="13"/>
        <v>1</v>
      </c>
      <c r="D875">
        <f>IF(neu!S875=1,1,0)</f>
        <v>0</v>
      </c>
    </row>
    <row r="876" spans="1:4" x14ac:dyDescent="0.3">
      <c r="A876">
        <f>IF(neu!R876&lt;4,1,0)</f>
        <v>0</v>
      </c>
      <c r="B876">
        <f>IF(neu!U876&gt;1,1,0)</f>
        <v>1</v>
      </c>
      <c r="C876">
        <f t="shared" si="13"/>
        <v>1</v>
      </c>
      <c r="D876">
        <f>IF(neu!S876=1,1,0)</f>
        <v>1</v>
      </c>
    </row>
    <row r="877" spans="1:4" x14ac:dyDescent="0.3">
      <c r="A877">
        <f>IF(neu!R877&lt;4,1,0)</f>
        <v>0</v>
      </c>
      <c r="B877">
        <f>IF(neu!U877&gt;1,1,0)</f>
        <v>1</v>
      </c>
      <c r="C877">
        <f t="shared" si="13"/>
        <v>1</v>
      </c>
      <c r="D877">
        <f>IF(neu!S877=1,1,0)</f>
        <v>1</v>
      </c>
    </row>
    <row r="878" spans="1:4" x14ac:dyDescent="0.3">
      <c r="A878">
        <f>IF(neu!R878&lt;4,1,0)</f>
        <v>0</v>
      </c>
      <c r="B878">
        <f>IF(neu!U878&gt;1,1,0)</f>
        <v>1</v>
      </c>
      <c r="C878">
        <f t="shared" si="13"/>
        <v>1</v>
      </c>
      <c r="D878">
        <f>IF(neu!S878=1,1,0)</f>
        <v>1</v>
      </c>
    </row>
    <row r="879" spans="1:4" x14ac:dyDescent="0.3">
      <c r="A879">
        <f>IF(neu!R879&lt;4,1,0)</f>
        <v>0</v>
      </c>
      <c r="B879">
        <f>IF(neu!U879&gt;1,1,0)</f>
        <v>1</v>
      </c>
      <c r="C879">
        <f t="shared" si="13"/>
        <v>1</v>
      </c>
      <c r="D879">
        <f>IF(neu!S879=1,1,0)</f>
        <v>1</v>
      </c>
    </row>
    <row r="880" spans="1:4" x14ac:dyDescent="0.3">
      <c r="A880">
        <f>IF(neu!R880&lt;4,1,0)</f>
        <v>0</v>
      </c>
      <c r="B880">
        <f>IF(neu!U880&gt;1,1,0)</f>
        <v>1</v>
      </c>
      <c r="C880">
        <f t="shared" si="13"/>
        <v>1</v>
      </c>
      <c r="D880">
        <f>IF(neu!S880=1,1,0)</f>
        <v>1</v>
      </c>
    </row>
    <row r="881" spans="1:4" x14ac:dyDescent="0.3">
      <c r="A881">
        <f>IF(neu!R881&lt;4,1,0)</f>
        <v>0</v>
      </c>
      <c r="B881">
        <f>IF(neu!U881&gt;1,1,0)</f>
        <v>1</v>
      </c>
      <c r="C881">
        <f t="shared" si="13"/>
        <v>1</v>
      </c>
      <c r="D881">
        <f>IF(neu!S881=1,1,0)</f>
        <v>1</v>
      </c>
    </row>
    <row r="882" spans="1:4" x14ac:dyDescent="0.3">
      <c r="A882">
        <f>IF(neu!R882&lt;4,1,0)</f>
        <v>0</v>
      </c>
      <c r="B882">
        <f>IF(neu!U882&gt;1,1,0)</f>
        <v>1</v>
      </c>
      <c r="C882">
        <f t="shared" si="13"/>
        <v>1</v>
      </c>
      <c r="D882">
        <f>IF(neu!S882=1,1,0)</f>
        <v>1</v>
      </c>
    </row>
    <row r="883" spans="1:4" x14ac:dyDescent="0.3">
      <c r="A883">
        <f>IF(neu!R883&lt;4,1,0)</f>
        <v>0</v>
      </c>
      <c r="B883">
        <f>IF(neu!U883&gt;1,1,0)</f>
        <v>0</v>
      </c>
      <c r="C883">
        <f t="shared" si="13"/>
        <v>0</v>
      </c>
      <c r="D883">
        <f>IF(neu!S883=1,1,0)</f>
        <v>0</v>
      </c>
    </row>
    <row r="884" spans="1:4" x14ac:dyDescent="0.3">
      <c r="A884">
        <f>IF(neu!R884&lt;4,1,0)</f>
        <v>0</v>
      </c>
      <c r="B884">
        <f>IF(neu!U884&gt;1,1,0)</f>
        <v>1</v>
      </c>
      <c r="C884">
        <f t="shared" si="13"/>
        <v>1</v>
      </c>
      <c r="D884">
        <f>IF(neu!S884=1,1,0)</f>
        <v>1</v>
      </c>
    </row>
    <row r="885" spans="1:4" x14ac:dyDescent="0.3">
      <c r="A885">
        <f>IF(neu!R885&lt;4,1,0)</f>
        <v>0</v>
      </c>
      <c r="B885">
        <f>IF(neu!U885&gt;1,1,0)</f>
        <v>1</v>
      </c>
      <c r="C885">
        <f t="shared" si="13"/>
        <v>1</v>
      </c>
      <c r="D885">
        <f>IF(neu!S885=1,1,0)</f>
        <v>1</v>
      </c>
    </row>
    <row r="886" spans="1:4" x14ac:dyDescent="0.3">
      <c r="A886">
        <f>IF(neu!R886&lt;4,1,0)</f>
        <v>0</v>
      </c>
      <c r="B886">
        <f>IF(neu!U886&gt;1,1,0)</f>
        <v>1</v>
      </c>
      <c r="C886">
        <f t="shared" si="13"/>
        <v>1</v>
      </c>
      <c r="D886">
        <f>IF(neu!S886=1,1,0)</f>
        <v>1</v>
      </c>
    </row>
    <row r="887" spans="1:4" x14ac:dyDescent="0.3">
      <c r="A887">
        <f>IF(neu!R887&lt;4,1,0)</f>
        <v>0</v>
      </c>
      <c r="B887">
        <f>IF(neu!U887&gt;1,1,0)</f>
        <v>1</v>
      </c>
      <c r="C887">
        <f t="shared" si="13"/>
        <v>1</v>
      </c>
      <c r="D887">
        <f>IF(neu!S887=1,1,0)</f>
        <v>0</v>
      </c>
    </row>
    <row r="888" spans="1:4" x14ac:dyDescent="0.3">
      <c r="A888">
        <f>IF(neu!R888&lt;4,1,0)</f>
        <v>0</v>
      </c>
      <c r="B888">
        <f>IF(neu!U888&gt;1,1,0)</f>
        <v>1</v>
      </c>
      <c r="C888">
        <f t="shared" si="13"/>
        <v>1</v>
      </c>
      <c r="D888">
        <f>IF(neu!S888=1,1,0)</f>
        <v>1</v>
      </c>
    </row>
    <row r="889" spans="1:4" x14ac:dyDescent="0.3">
      <c r="A889">
        <f>IF(neu!R889&lt;4,1,0)</f>
        <v>0</v>
      </c>
      <c r="B889">
        <f>IF(neu!U889&gt;1,1,0)</f>
        <v>1</v>
      </c>
      <c r="C889">
        <f t="shared" si="13"/>
        <v>1</v>
      </c>
      <c r="D889">
        <f>IF(neu!S889=1,1,0)</f>
        <v>1</v>
      </c>
    </row>
    <row r="890" spans="1:4" x14ac:dyDescent="0.3">
      <c r="A890">
        <f>IF(neu!R890&lt;4,1,0)</f>
        <v>0</v>
      </c>
      <c r="B890">
        <f>IF(neu!U890&gt;1,1,0)</f>
        <v>1</v>
      </c>
      <c r="C890">
        <f t="shared" si="13"/>
        <v>1</v>
      </c>
      <c r="D890">
        <f>IF(neu!S890=1,1,0)</f>
        <v>1</v>
      </c>
    </row>
    <row r="891" spans="1:4" x14ac:dyDescent="0.3">
      <c r="A891">
        <f>IF(neu!R891&lt;4,1,0)</f>
        <v>0</v>
      </c>
      <c r="B891">
        <f>IF(neu!U891&gt;1,1,0)</f>
        <v>1</v>
      </c>
      <c r="C891">
        <f t="shared" si="13"/>
        <v>1</v>
      </c>
      <c r="D891">
        <f>IF(neu!S891=1,1,0)</f>
        <v>1</v>
      </c>
    </row>
    <row r="892" spans="1:4" x14ac:dyDescent="0.3">
      <c r="A892">
        <f>IF(neu!R892&lt;4,1,0)</f>
        <v>0</v>
      </c>
      <c r="B892">
        <f>IF(neu!U892&gt;1,1,0)</f>
        <v>1</v>
      </c>
      <c r="C892">
        <f t="shared" si="13"/>
        <v>1</v>
      </c>
      <c r="D892">
        <f>IF(neu!S892=1,1,0)</f>
        <v>1</v>
      </c>
    </row>
    <row r="893" spans="1:4" x14ac:dyDescent="0.3">
      <c r="A893">
        <f>IF(neu!R893&lt;4,1,0)</f>
        <v>0</v>
      </c>
      <c r="B893">
        <f>IF(neu!U893&gt;1,1,0)</f>
        <v>1</v>
      </c>
      <c r="C893">
        <f t="shared" si="13"/>
        <v>1</v>
      </c>
      <c r="D893">
        <f>IF(neu!S893=1,1,0)</f>
        <v>0</v>
      </c>
    </row>
    <row r="894" spans="1:4" x14ac:dyDescent="0.3">
      <c r="A894">
        <f>IF(neu!R894&lt;4,1,0)</f>
        <v>0</v>
      </c>
      <c r="B894">
        <f>IF(neu!U894&gt;1,1,0)</f>
        <v>1</v>
      </c>
      <c r="C894">
        <f t="shared" si="13"/>
        <v>1</v>
      </c>
      <c r="D894">
        <f>IF(neu!S894=1,1,0)</f>
        <v>1</v>
      </c>
    </row>
    <row r="895" spans="1:4" x14ac:dyDescent="0.3">
      <c r="A895">
        <f>IF(neu!R895&lt;4,1,0)</f>
        <v>0</v>
      </c>
      <c r="B895">
        <f>IF(neu!U895&gt;1,1,0)</f>
        <v>1</v>
      </c>
      <c r="C895">
        <f t="shared" si="13"/>
        <v>1</v>
      </c>
      <c r="D895">
        <f>IF(neu!S895=1,1,0)</f>
        <v>1</v>
      </c>
    </row>
    <row r="896" spans="1:4" x14ac:dyDescent="0.3">
      <c r="A896">
        <f>IF(neu!R896&lt;4,1,0)</f>
        <v>0</v>
      </c>
      <c r="B896">
        <f>IF(neu!U896&gt;1,1,0)</f>
        <v>1</v>
      </c>
      <c r="C896">
        <f t="shared" si="13"/>
        <v>1</v>
      </c>
      <c r="D896">
        <f>IF(neu!S896=1,1,0)</f>
        <v>1</v>
      </c>
    </row>
    <row r="897" spans="1:4" x14ac:dyDescent="0.3">
      <c r="A897">
        <f>IF(neu!R897&lt;4,1,0)</f>
        <v>0</v>
      </c>
      <c r="B897">
        <f>IF(neu!U897&gt;1,1,0)</f>
        <v>0</v>
      </c>
      <c r="C897">
        <f t="shared" si="13"/>
        <v>0</v>
      </c>
      <c r="D897">
        <f>IF(neu!S897=1,1,0)</f>
        <v>0</v>
      </c>
    </row>
    <row r="898" spans="1:4" x14ac:dyDescent="0.3">
      <c r="A898">
        <f>IF(neu!R898&lt;4,1,0)</f>
        <v>0</v>
      </c>
      <c r="B898">
        <f>IF(neu!U898&gt;1,1,0)</f>
        <v>1</v>
      </c>
      <c r="C898">
        <f t="shared" si="13"/>
        <v>1</v>
      </c>
      <c r="D898">
        <f>IF(neu!S898=1,1,0)</f>
        <v>1</v>
      </c>
    </row>
    <row r="899" spans="1:4" x14ac:dyDescent="0.3">
      <c r="A899">
        <f>IF(neu!R899&lt;4,1,0)</f>
        <v>0</v>
      </c>
      <c r="B899">
        <f>IF(neu!U899&gt;1,1,0)</f>
        <v>1</v>
      </c>
      <c r="C899">
        <f t="shared" ref="C899:C962" si="14">A899+B899</f>
        <v>1</v>
      </c>
      <c r="D899">
        <f>IF(neu!S899=1,1,0)</f>
        <v>1</v>
      </c>
    </row>
    <row r="900" spans="1:4" x14ac:dyDescent="0.3">
      <c r="A900">
        <f>IF(neu!R900&lt;4,1,0)</f>
        <v>0</v>
      </c>
      <c r="B900">
        <f>IF(neu!U900&gt;1,1,0)</f>
        <v>0</v>
      </c>
      <c r="C900">
        <f t="shared" si="14"/>
        <v>0</v>
      </c>
      <c r="D900">
        <f>IF(neu!S900=1,1,0)</f>
        <v>0</v>
      </c>
    </row>
    <row r="901" spans="1:4" x14ac:dyDescent="0.3">
      <c r="A901">
        <f>IF(neu!R901&lt;4,1,0)</f>
        <v>0</v>
      </c>
      <c r="B901">
        <f>IF(neu!U901&gt;1,1,0)</f>
        <v>1</v>
      </c>
      <c r="C901">
        <f t="shared" si="14"/>
        <v>1</v>
      </c>
      <c r="D901">
        <f>IF(neu!S901=1,1,0)</f>
        <v>1</v>
      </c>
    </row>
    <row r="902" spans="1:4" x14ac:dyDescent="0.3">
      <c r="A902">
        <f>IF(neu!R902&lt;4,1,0)</f>
        <v>0</v>
      </c>
      <c r="B902">
        <f>IF(neu!U902&gt;1,1,0)</f>
        <v>1</v>
      </c>
      <c r="C902">
        <f t="shared" si="14"/>
        <v>1</v>
      </c>
      <c r="D902">
        <f>IF(neu!S902=1,1,0)</f>
        <v>0</v>
      </c>
    </row>
    <row r="903" spans="1:4" x14ac:dyDescent="0.3">
      <c r="A903">
        <f>IF(neu!R903&lt;4,1,0)</f>
        <v>0</v>
      </c>
      <c r="B903">
        <f>IF(neu!U903&gt;1,1,0)</f>
        <v>1</v>
      </c>
      <c r="C903">
        <f t="shared" si="14"/>
        <v>1</v>
      </c>
      <c r="D903">
        <f>IF(neu!S903=1,1,0)</f>
        <v>0</v>
      </c>
    </row>
    <row r="904" spans="1:4" x14ac:dyDescent="0.3">
      <c r="A904">
        <f>IF(neu!R904&lt;4,1,0)</f>
        <v>0</v>
      </c>
      <c r="B904">
        <f>IF(neu!U904&gt;1,1,0)</f>
        <v>0</v>
      </c>
      <c r="C904">
        <f t="shared" si="14"/>
        <v>0</v>
      </c>
      <c r="D904">
        <f>IF(neu!S904=1,1,0)</f>
        <v>0</v>
      </c>
    </row>
    <row r="905" spans="1:4" x14ac:dyDescent="0.3">
      <c r="A905">
        <f>IF(neu!R905&lt;4,1,0)</f>
        <v>0</v>
      </c>
      <c r="B905">
        <f>IF(neu!U905&gt;1,1,0)</f>
        <v>1</v>
      </c>
      <c r="C905">
        <f t="shared" si="14"/>
        <v>1</v>
      </c>
      <c r="D905">
        <f>IF(neu!S905=1,1,0)</f>
        <v>1</v>
      </c>
    </row>
    <row r="906" spans="1:4" x14ac:dyDescent="0.3">
      <c r="A906">
        <f>IF(neu!R906&lt;4,1,0)</f>
        <v>0</v>
      </c>
      <c r="B906">
        <f>IF(neu!U906&gt;1,1,0)</f>
        <v>1</v>
      </c>
      <c r="C906">
        <f t="shared" si="14"/>
        <v>1</v>
      </c>
      <c r="D906">
        <f>IF(neu!S906=1,1,0)</f>
        <v>1</v>
      </c>
    </row>
    <row r="907" spans="1:4" x14ac:dyDescent="0.3">
      <c r="A907">
        <f>IF(neu!R907&lt;4,1,0)</f>
        <v>0</v>
      </c>
      <c r="B907">
        <f>IF(neu!U907&gt;1,1,0)</f>
        <v>1</v>
      </c>
      <c r="C907">
        <f t="shared" si="14"/>
        <v>1</v>
      </c>
      <c r="D907">
        <f>IF(neu!S907=1,1,0)</f>
        <v>1</v>
      </c>
    </row>
    <row r="908" spans="1:4" x14ac:dyDescent="0.3">
      <c r="A908">
        <f>IF(neu!R908&lt;4,1,0)</f>
        <v>0</v>
      </c>
      <c r="B908">
        <f>IF(neu!U908&gt;1,1,0)</f>
        <v>1</v>
      </c>
      <c r="C908">
        <f t="shared" si="14"/>
        <v>1</v>
      </c>
      <c r="D908">
        <f>IF(neu!S908=1,1,0)</f>
        <v>1</v>
      </c>
    </row>
    <row r="909" spans="1:4" x14ac:dyDescent="0.3">
      <c r="A909">
        <f>IF(neu!R909&lt;4,1,0)</f>
        <v>0</v>
      </c>
      <c r="B909">
        <f>IF(neu!U909&gt;1,1,0)</f>
        <v>1</v>
      </c>
      <c r="C909">
        <f t="shared" si="14"/>
        <v>1</v>
      </c>
      <c r="D909">
        <f>IF(neu!S909=1,1,0)</f>
        <v>1</v>
      </c>
    </row>
    <row r="910" spans="1:4" x14ac:dyDescent="0.3">
      <c r="A910" s="16">
        <f>IF(neu!R910&lt;4,1,0)</f>
        <v>1</v>
      </c>
      <c r="B910" s="16">
        <f>IF(neu!U910&gt;1,1,0)</f>
        <v>1</v>
      </c>
      <c r="C910" s="16">
        <f t="shared" si="14"/>
        <v>2</v>
      </c>
      <c r="D910">
        <f>IF(neu!S910=1,1,0)</f>
        <v>1</v>
      </c>
    </row>
    <row r="911" spans="1:4" x14ac:dyDescent="0.3">
      <c r="A911">
        <f>IF(neu!R911&lt;4,1,0)</f>
        <v>0</v>
      </c>
      <c r="B911">
        <f>IF(neu!U911&gt;1,1,0)</f>
        <v>1</v>
      </c>
      <c r="C911">
        <f t="shared" si="14"/>
        <v>1</v>
      </c>
      <c r="D911">
        <f>IF(neu!S911=1,1,0)</f>
        <v>1</v>
      </c>
    </row>
    <row r="912" spans="1:4" x14ac:dyDescent="0.3">
      <c r="A912">
        <f>IF(neu!R912&lt;4,1,0)</f>
        <v>0</v>
      </c>
      <c r="B912">
        <f>IF(neu!U912&gt;1,1,0)</f>
        <v>1</v>
      </c>
      <c r="C912">
        <f t="shared" si="14"/>
        <v>1</v>
      </c>
      <c r="D912">
        <f>IF(neu!S912=1,1,0)</f>
        <v>1</v>
      </c>
    </row>
    <row r="913" spans="1:4" x14ac:dyDescent="0.3">
      <c r="A913">
        <f>IF(neu!R913&lt;4,1,0)</f>
        <v>0</v>
      </c>
      <c r="B913">
        <f>IF(neu!U913&gt;1,1,0)</f>
        <v>1</v>
      </c>
      <c r="C913">
        <f t="shared" si="14"/>
        <v>1</v>
      </c>
      <c r="D913">
        <f>IF(neu!S913=1,1,0)</f>
        <v>1</v>
      </c>
    </row>
    <row r="914" spans="1:4" x14ac:dyDescent="0.3">
      <c r="A914">
        <f>IF(neu!R914&lt;4,1,0)</f>
        <v>0</v>
      </c>
      <c r="B914">
        <f>IF(neu!U914&gt;1,1,0)</f>
        <v>1</v>
      </c>
      <c r="C914">
        <f t="shared" si="14"/>
        <v>1</v>
      </c>
      <c r="D914">
        <f>IF(neu!S914=1,1,0)</f>
        <v>1</v>
      </c>
    </row>
    <row r="915" spans="1:4" x14ac:dyDescent="0.3">
      <c r="A915">
        <f>IF(neu!R915&lt;4,1,0)</f>
        <v>0</v>
      </c>
      <c r="B915">
        <f>IF(neu!U915&gt;1,1,0)</f>
        <v>1</v>
      </c>
      <c r="C915">
        <f t="shared" si="14"/>
        <v>1</v>
      </c>
      <c r="D915">
        <f>IF(neu!S915=1,1,0)</f>
        <v>1</v>
      </c>
    </row>
    <row r="916" spans="1:4" x14ac:dyDescent="0.3">
      <c r="A916">
        <f>IF(neu!R916&lt;4,1,0)</f>
        <v>0</v>
      </c>
      <c r="B916">
        <f>IF(neu!U916&gt;1,1,0)</f>
        <v>1</v>
      </c>
      <c r="C916">
        <f t="shared" si="14"/>
        <v>1</v>
      </c>
      <c r="D916">
        <f>IF(neu!S916=1,1,0)</f>
        <v>0</v>
      </c>
    </row>
    <row r="917" spans="1:4" x14ac:dyDescent="0.3">
      <c r="A917">
        <f>IF(neu!R917&lt;4,1,0)</f>
        <v>0</v>
      </c>
      <c r="B917">
        <f>IF(neu!U917&gt;1,1,0)</f>
        <v>1</v>
      </c>
      <c r="C917">
        <f t="shared" si="14"/>
        <v>1</v>
      </c>
      <c r="D917">
        <f>IF(neu!S917=1,1,0)</f>
        <v>1</v>
      </c>
    </row>
    <row r="918" spans="1:4" x14ac:dyDescent="0.3">
      <c r="A918">
        <f>IF(neu!R918&lt;4,1,0)</f>
        <v>0</v>
      </c>
      <c r="B918">
        <f>IF(neu!U918&gt;1,1,0)</f>
        <v>1</v>
      </c>
      <c r="C918">
        <f t="shared" si="14"/>
        <v>1</v>
      </c>
      <c r="D918">
        <f>IF(neu!S918=1,1,0)</f>
        <v>1</v>
      </c>
    </row>
    <row r="919" spans="1:4" x14ac:dyDescent="0.3">
      <c r="A919">
        <f>IF(neu!R919&lt;4,1,0)</f>
        <v>0</v>
      </c>
      <c r="B919">
        <f>IF(neu!U919&gt;1,1,0)</f>
        <v>1</v>
      </c>
      <c r="C919">
        <f t="shared" si="14"/>
        <v>1</v>
      </c>
      <c r="D919">
        <f>IF(neu!S919=1,1,0)</f>
        <v>1</v>
      </c>
    </row>
    <row r="920" spans="1:4" x14ac:dyDescent="0.3">
      <c r="A920">
        <f>IF(neu!R920&lt;4,1,0)</f>
        <v>0</v>
      </c>
      <c r="B920">
        <f>IF(neu!U920&gt;1,1,0)</f>
        <v>1</v>
      </c>
      <c r="C920">
        <f t="shared" si="14"/>
        <v>1</v>
      </c>
      <c r="D920">
        <f>IF(neu!S920=1,1,0)</f>
        <v>1</v>
      </c>
    </row>
    <row r="921" spans="1:4" x14ac:dyDescent="0.3">
      <c r="A921">
        <f>IF(neu!R921&lt;4,1,0)</f>
        <v>0</v>
      </c>
      <c r="B921">
        <f>IF(neu!U921&gt;1,1,0)</f>
        <v>1</v>
      </c>
      <c r="C921">
        <f t="shared" si="14"/>
        <v>1</v>
      </c>
      <c r="D921">
        <f>IF(neu!S921=1,1,0)</f>
        <v>1</v>
      </c>
    </row>
    <row r="922" spans="1:4" x14ac:dyDescent="0.3">
      <c r="A922">
        <f>IF(neu!R922&lt;4,1,0)</f>
        <v>0</v>
      </c>
      <c r="B922">
        <f>IF(neu!U922&gt;1,1,0)</f>
        <v>1</v>
      </c>
      <c r="C922">
        <f t="shared" si="14"/>
        <v>1</v>
      </c>
      <c r="D922">
        <f>IF(neu!S922=1,1,0)</f>
        <v>1</v>
      </c>
    </row>
    <row r="923" spans="1:4" x14ac:dyDescent="0.3">
      <c r="A923">
        <f>IF(neu!R923&lt;4,1,0)</f>
        <v>0</v>
      </c>
      <c r="B923">
        <f>IF(neu!U923&gt;1,1,0)</f>
        <v>0</v>
      </c>
      <c r="C923">
        <f t="shared" si="14"/>
        <v>0</v>
      </c>
      <c r="D923">
        <f>IF(neu!S923=1,1,0)</f>
        <v>0</v>
      </c>
    </row>
    <row r="924" spans="1:4" x14ac:dyDescent="0.3">
      <c r="A924">
        <f>IF(neu!R924&lt;4,1,0)</f>
        <v>0</v>
      </c>
      <c r="B924">
        <f>IF(neu!U924&gt;1,1,0)</f>
        <v>1</v>
      </c>
      <c r="C924">
        <f t="shared" si="14"/>
        <v>1</v>
      </c>
      <c r="D924">
        <f>IF(neu!S924=1,1,0)</f>
        <v>1</v>
      </c>
    </row>
    <row r="925" spans="1:4" x14ac:dyDescent="0.3">
      <c r="A925">
        <f>IF(neu!R925&lt;4,1,0)</f>
        <v>0</v>
      </c>
      <c r="B925">
        <f>IF(neu!U925&gt;1,1,0)</f>
        <v>1</v>
      </c>
      <c r="C925">
        <f t="shared" si="14"/>
        <v>1</v>
      </c>
      <c r="D925">
        <f>IF(neu!S925=1,1,0)</f>
        <v>1</v>
      </c>
    </row>
    <row r="926" spans="1:4" x14ac:dyDescent="0.3">
      <c r="A926">
        <f>IF(neu!R926&lt;4,1,0)</f>
        <v>0</v>
      </c>
      <c r="B926">
        <f>IF(neu!U926&gt;1,1,0)</f>
        <v>0</v>
      </c>
      <c r="C926">
        <f t="shared" si="14"/>
        <v>0</v>
      </c>
      <c r="D926">
        <f>IF(neu!S926=1,1,0)</f>
        <v>0</v>
      </c>
    </row>
    <row r="927" spans="1:4" x14ac:dyDescent="0.3">
      <c r="A927">
        <f>IF(neu!R927&lt;4,1,0)</f>
        <v>0</v>
      </c>
      <c r="B927">
        <f>IF(neu!U927&gt;1,1,0)</f>
        <v>1</v>
      </c>
      <c r="C927">
        <f t="shared" si="14"/>
        <v>1</v>
      </c>
      <c r="D927">
        <f>IF(neu!S927=1,1,0)</f>
        <v>0</v>
      </c>
    </row>
    <row r="928" spans="1:4" x14ac:dyDescent="0.3">
      <c r="A928">
        <f>IF(neu!R928&lt;4,1,0)</f>
        <v>0</v>
      </c>
      <c r="B928">
        <f>IF(neu!U928&gt;1,1,0)</f>
        <v>1</v>
      </c>
      <c r="C928">
        <f t="shared" si="14"/>
        <v>1</v>
      </c>
      <c r="D928">
        <f>IF(neu!S928=1,1,0)</f>
        <v>1</v>
      </c>
    </row>
    <row r="929" spans="1:4" x14ac:dyDescent="0.3">
      <c r="A929">
        <f>IF(neu!R929&lt;4,1,0)</f>
        <v>0</v>
      </c>
      <c r="B929">
        <f>IF(neu!U929&gt;1,1,0)</f>
        <v>1</v>
      </c>
      <c r="C929">
        <f t="shared" si="14"/>
        <v>1</v>
      </c>
      <c r="D929">
        <f>IF(neu!S929=1,1,0)</f>
        <v>1</v>
      </c>
    </row>
    <row r="930" spans="1:4" x14ac:dyDescent="0.3">
      <c r="A930">
        <f>IF(neu!R930&lt;4,1,0)</f>
        <v>0</v>
      </c>
      <c r="B930">
        <f>IF(neu!U930&gt;1,1,0)</f>
        <v>1</v>
      </c>
      <c r="C930">
        <f t="shared" si="14"/>
        <v>1</v>
      </c>
      <c r="D930">
        <f>IF(neu!S930=1,1,0)</f>
        <v>0</v>
      </c>
    </row>
    <row r="931" spans="1:4" x14ac:dyDescent="0.3">
      <c r="A931">
        <f>IF(neu!R931&lt;4,1,0)</f>
        <v>0</v>
      </c>
      <c r="B931">
        <f>IF(neu!U931&gt;1,1,0)</f>
        <v>1</v>
      </c>
      <c r="C931">
        <f t="shared" si="14"/>
        <v>1</v>
      </c>
      <c r="D931">
        <f>IF(neu!S931=1,1,0)</f>
        <v>1</v>
      </c>
    </row>
    <row r="932" spans="1:4" x14ac:dyDescent="0.3">
      <c r="A932">
        <f>IF(neu!R932&lt;4,1,0)</f>
        <v>0</v>
      </c>
      <c r="B932">
        <f>IF(neu!U932&gt;1,1,0)</f>
        <v>1</v>
      </c>
      <c r="C932">
        <f t="shared" si="14"/>
        <v>1</v>
      </c>
      <c r="D932">
        <f>IF(neu!S932=1,1,0)</f>
        <v>1</v>
      </c>
    </row>
    <row r="933" spans="1:4" x14ac:dyDescent="0.3">
      <c r="A933">
        <f>IF(neu!R933&lt;4,1,0)</f>
        <v>0</v>
      </c>
      <c r="B933">
        <f>IF(neu!U933&gt;1,1,0)</f>
        <v>1</v>
      </c>
      <c r="C933">
        <f t="shared" si="14"/>
        <v>1</v>
      </c>
      <c r="D933">
        <f>IF(neu!S933=1,1,0)</f>
        <v>1</v>
      </c>
    </row>
    <row r="934" spans="1:4" x14ac:dyDescent="0.3">
      <c r="A934">
        <f>IF(neu!R934&lt;4,1,0)</f>
        <v>0</v>
      </c>
      <c r="B934">
        <f>IF(neu!U934&gt;1,1,0)</f>
        <v>1</v>
      </c>
      <c r="C934">
        <f t="shared" si="14"/>
        <v>1</v>
      </c>
      <c r="D934">
        <f>IF(neu!S934=1,1,0)</f>
        <v>1</v>
      </c>
    </row>
    <row r="935" spans="1:4" x14ac:dyDescent="0.3">
      <c r="A935">
        <f>IF(neu!R935&lt;4,1,0)</f>
        <v>0</v>
      </c>
      <c r="B935">
        <f>IF(neu!U935&gt;1,1,0)</f>
        <v>1</v>
      </c>
      <c r="C935">
        <f t="shared" si="14"/>
        <v>1</v>
      </c>
      <c r="D935">
        <f>IF(neu!S935=1,1,0)</f>
        <v>1</v>
      </c>
    </row>
    <row r="936" spans="1:4" x14ac:dyDescent="0.3">
      <c r="A936">
        <f>IF(neu!R936&lt;4,1,0)</f>
        <v>0</v>
      </c>
      <c r="B936">
        <f>IF(neu!U936&gt;1,1,0)</f>
        <v>1</v>
      </c>
      <c r="C936">
        <f t="shared" si="14"/>
        <v>1</v>
      </c>
      <c r="D936">
        <f>IF(neu!S936=1,1,0)</f>
        <v>0</v>
      </c>
    </row>
    <row r="937" spans="1:4" x14ac:dyDescent="0.3">
      <c r="A937">
        <f>IF(neu!R937&lt;4,1,0)</f>
        <v>0</v>
      </c>
      <c r="B937">
        <f>IF(neu!U937&gt;1,1,0)</f>
        <v>0</v>
      </c>
      <c r="C937">
        <f t="shared" si="14"/>
        <v>0</v>
      </c>
      <c r="D937">
        <f>IF(neu!S937=1,1,0)</f>
        <v>0</v>
      </c>
    </row>
    <row r="938" spans="1:4" x14ac:dyDescent="0.3">
      <c r="A938">
        <f>IF(neu!R938&lt;4,1,0)</f>
        <v>0</v>
      </c>
      <c r="B938">
        <f>IF(neu!U938&gt;1,1,0)</f>
        <v>1</v>
      </c>
      <c r="C938">
        <f t="shared" si="14"/>
        <v>1</v>
      </c>
      <c r="D938">
        <f>IF(neu!S938=1,1,0)</f>
        <v>1</v>
      </c>
    </row>
    <row r="939" spans="1:4" x14ac:dyDescent="0.3">
      <c r="A939">
        <f>IF(neu!R939&lt;4,1,0)</f>
        <v>0</v>
      </c>
      <c r="B939">
        <f>IF(neu!U939&gt;1,1,0)</f>
        <v>1</v>
      </c>
      <c r="C939">
        <f t="shared" si="14"/>
        <v>1</v>
      </c>
      <c r="D939">
        <f>IF(neu!S939=1,1,0)</f>
        <v>1</v>
      </c>
    </row>
    <row r="940" spans="1:4" x14ac:dyDescent="0.3">
      <c r="A940">
        <f>IF(neu!R940&lt;4,1,0)</f>
        <v>0</v>
      </c>
      <c r="B940">
        <f>IF(neu!U940&gt;1,1,0)</f>
        <v>1</v>
      </c>
      <c r="C940">
        <f t="shared" si="14"/>
        <v>1</v>
      </c>
      <c r="D940">
        <f>IF(neu!S940=1,1,0)</f>
        <v>1</v>
      </c>
    </row>
    <row r="941" spans="1:4" x14ac:dyDescent="0.3">
      <c r="A941">
        <f>IF(neu!R941&lt;4,1,0)</f>
        <v>0</v>
      </c>
      <c r="B941">
        <f>IF(neu!U941&gt;1,1,0)</f>
        <v>1</v>
      </c>
      <c r="C941">
        <f t="shared" si="14"/>
        <v>1</v>
      </c>
      <c r="D941">
        <f>IF(neu!S941=1,1,0)</f>
        <v>0</v>
      </c>
    </row>
    <row r="942" spans="1:4" x14ac:dyDescent="0.3">
      <c r="A942">
        <f>IF(neu!R942&lt;4,1,0)</f>
        <v>0</v>
      </c>
      <c r="B942">
        <f>IF(neu!U942&gt;1,1,0)</f>
        <v>1</v>
      </c>
      <c r="C942">
        <f t="shared" si="14"/>
        <v>1</v>
      </c>
      <c r="D942">
        <f>IF(neu!S942=1,1,0)</f>
        <v>1</v>
      </c>
    </row>
    <row r="943" spans="1:4" x14ac:dyDescent="0.3">
      <c r="A943">
        <f>IF(neu!R943&lt;4,1,0)</f>
        <v>0</v>
      </c>
      <c r="B943">
        <f>IF(neu!U943&gt;1,1,0)</f>
        <v>1</v>
      </c>
      <c r="C943">
        <f t="shared" si="14"/>
        <v>1</v>
      </c>
      <c r="D943">
        <f>IF(neu!S943=1,1,0)</f>
        <v>1</v>
      </c>
    </row>
    <row r="944" spans="1:4" x14ac:dyDescent="0.3">
      <c r="A944">
        <f>IF(neu!R944&lt;4,1,0)</f>
        <v>0</v>
      </c>
      <c r="B944">
        <f>IF(neu!U944&gt;1,1,0)</f>
        <v>1</v>
      </c>
      <c r="C944">
        <f t="shared" si="14"/>
        <v>1</v>
      </c>
      <c r="D944">
        <f>IF(neu!S944=1,1,0)</f>
        <v>1</v>
      </c>
    </row>
    <row r="945" spans="1:4" x14ac:dyDescent="0.3">
      <c r="A945">
        <f>IF(neu!R945&lt;4,1,0)</f>
        <v>0</v>
      </c>
      <c r="B945">
        <f>IF(neu!U945&gt;1,1,0)</f>
        <v>1</v>
      </c>
      <c r="C945">
        <f t="shared" si="14"/>
        <v>1</v>
      </c>
      <c r="D945">
        <f>IF(neu!S945=1,1,0)</f>
        <v>0</v>
      </c>
    </row>
    <row r="946" spans="1:4" x14ac:dyDescent="0.3">
      <c r="A946">
        <f>IF(neu!R946&lt;4,1,0)</f>
        <v>0</v>
      </c>
      <c r="B946">
        <f>IF(neu!U946&gt;1,1,0)</f>
        <v>0</v>
      </c>
      <c r="C946">
        <f t="shared" si="14"/>
        <v>0</v>
      </c>
      <c r="D946">
        <f>IF(neu!S946=1,1,0)</f>
        <v>0</v>
      </c>
    </row>
    <row r="947" spans="1:4" x14ac:dyDescent="0.3">
      <c r="A947">
        <f>IF(neu!R947&lt;4,1,0)</f>
        <v>0</v>
      </c>
      <c r="B947">
        <f>IF(neu!U947&gt;1,1,0)</f>
        <v>1</v>
      </c>
      <c r="C947">
        <f t="shared" si="14"/>
        <v>1</v>
      </c>
      <c r="D947">
        <f>IF(neu!S947=1,1,0)</f>
        <v>0</v>
      </c>
    </row>
    <row r="948" spans="1:4" x14ac:dyDescent="0.3">
      <c r="A948">
        <f>IF(neu!R948&lt;4,1,0)</f>
        <v>0</v>
      </c>
      <c r="B948">
        <f>IF(neu!U948&gt;1,1,0)</f>
        <v>1</v>
      </c>
      <c r="C948">
        <f t="shared" si="14"/>
        <v>1</v>
      </c>
      <c r="D948">
        <f>IF(neu!S948=1,1,0)</f>
        <v>1</v>
      </c>
    </row>
    <row r="949" spans="1:4" x14ac:dyDescent="0.3">
      <c r="A949">
        <f>IF(neu!R949&lt;4,1,0)</f>
        <v>0</v>
      </c>
      <c r="B949">
        <f>IF(neu!U949&gt;1,1,0)</f>
        <v>1</v>
      </c>
      <c r="C949">
        <f t="shared" si="14"/>
        <v>1</v>
      </c>
      <c r="D949">
        <f>IF(neu!S949=1,1,0)</f>
        <v>1</v>
      </c>
    </row>
    <row r="950" spans="1:4" x14ac:dyDescent="0.3">
      <c r="A950">
        <f>IF(neu!R950&lt;4,1,0)</f>
        <v>0</v>
      </c>
      <c r="B950">
        <f>IF(neu!U950&gt;1,1,0)</f>
        <v>1</v>
      </c>
      <c r="C950">
        <f t="shared" si="14"/>
        <v>1</v>
      </c>
      <c r="D950">
        <f>IF(neu!S950=1,1,0)</f>
        <v>1</v>
      </c>
    </row>
    <row r="951" spans="1:4" x14ac:dyDescent="0.3">
      <c r="A951">
        <f>IF(neu!R951&lt;4,1,0)</f>
        <v>0</v>
      </c>
      <c r="B951">
        <f>IF(neu!U951&gt;1,1,0)</f>
        <v>1</v>
      </c>
      <c r="C951">
        <f t="shared" si="14"/>
        <v>1</v>
      </c>
      <c r="D951">
        <f>IF(neu!S951=1,1,0)</f>
        <v>1</v>
      </c>
    </row>
    <row r="952" spans="1:4" x14ac:dyDescent="0.3">
      <c r="A952">
        <f>IF(neu!R952&lt;4,1,0)</f>
        <v>0</v>
      </c>
      <c r="B952">
        <f>IF(neu!U952&gt;1,1,0)</f>
        <v>1</v>
      </c>
      <c r="C952">
        <f t="shared" si="14"/>
        <v>1</v>
      </c>
      <c r="D952">
        <f>IF(neu!S952=1,1,0)</f>
        <v>0</v>
      </c>
    </row>
    <row r="953" spans="1:4" x14ac:dyDescent="0.3">
      <c r="A953">
        <f>IF(neu!R953&lt;4,1,0)</f>
        <v>0</v>
      </c>
      <c r="B953">
        <f>IF(neu!U953&gt;1,1,0)</f>
        <v>0</v>
      </c>
      <c r="C953">
        <f t="shared" si="14"/>
        <v>0</v>
      </c>
      <c r="D953">
        <f>IF(neu!S953=1,1,0)</f>
        <v>0</v>
      </c>
    </row>
    <row r="954" spans="1:4" x14ac:dyDescent="0.3">
      <c r="A954">
        <f>IF(neu!R954&lt;4,1,0)</f>
        <v>0</v>
      </c>
      <c r="B954">
        <f>IF(neu!U954&gt;1,1,0)</f>
        <v>1</v>
      </c>
      <c r="C954">
        <f t="shared" si="14"/>
        <v>1</v>
      </c>
      <c r="D954">
        <f>IF(neu!S954=1,1,0)</f>
        <v>0</v>
      </c>
    </row>
    <row r="955" spans="1:4" x14ac:dyDescent="0.3">
      <c r="A955">
        <f>IF(neu!R955&lt;4,1,0)</f>
        <v>0</v>
      </c>
      <c r="B955">
        <f>IF(neu!U955&gt;1,1,0)</f>
        <v>1</v>
      </c>
      <c r="C955">
        <f t="shared" si="14"/>
        <v>1</v>
      </c>
      <c r="D955">
        <f>IF(neu!S955=1,1,0)</f>
        <v>0</v>
      </c>
    </row>
    <row r="956" spans="1:4" x14ac:dyDescent="0.3">
      <c r="A956">
        <f>IF(neu!R956&lt;4,1,0)</f>
        <v>0</v>
      </c>
      <c r="B956">
        <f>IF(neu!U956&gt;1,1,0)</f>
        <v>1</v>
      </c>
      <c r="C956">
        <f t="shared" si="14"/>
        <v>1</v>
      </c>
      <c r="D956">
        <f>IF(neu!S956=1,1,0)</f>
        <v>0</v>
      </c>
    </row>
    <row r="957" spans="1:4" x14ac:dyDescent="0.3">
      <c r="A957">
        <f>IF(neu!R957&lt;4,1,0)</f>
        <v>0</v>
      </c>
      <c r="B957">
        <f>IF(neu!U957&gt;1,1,0)</f>
        <v>1</v>
      </c>
      <c r="C957">
        <f t="shared" si="14"/>
        <v>1</v>
      </c>
      <c r="D957">
        <f>IF(neu!S957=1,1,0)</f>
        <v>1</v>
      </c>
    </row>
    <row r="958" spans="1:4" x14ac:dyDescent="0.3">
      <c r="A958">
        <f>IF(neu!R958&lt;4,1,0)</f>
        <v>0</v>
      </c>
      <c r="B958">
        <f>IF(neu!U958&gt;1,1,0)</f>
        <v>1</v>
      </c>
      <c r="C958">
        <f t="shared" si="14"/>
        <v>1</v>
      </c>
      <c r="D958">
        <f>IF(neu!S958=1,1,0)</f>
        <v>1</v>
      </c>
    </row>
    <row r="959" spans="1:4" x14ac:dyDescent="0.3">
      <c r="A959">
        <f>IF(neu!R959&lt;4,1,0)</f>
        <v>0</v>
      </c>
      <c r="B959">
        <f>IF(neu!U959&gt;1,1,0)</f>
        <v>1</v>
      </c>
      <c r="C959">
        <f t="shared" si="14"/>
        <v>1</v>
      </c>
      <c r="D959">
        <f>IF(neu!S959=1,1,0)</f>
        <v>0</v>
      </c>
    </row>
    <row r="960" spans="1:4" x14ac:dyDescent="0.3">
      <c r="A960">
        <f>IF(neu!R960&lt;4,1,0)</f>
        <v>0</v>
      </c>
      <c r="B960">
        <f>IF(neu!U960&gt;1,1,0)</f>
        <v>1</v>
      </c>
      <c r="C960">
        <f t="shared" si="14"/>
        <v>1</v>
      </c>
      <c r="D960">
        <f>IF(neu!S960=1,1,0)</f>
        <v>0</v>
      </c>
    </row>
    <row r="961" spans="1:4" x14ac:dyDescent="0.3">
      <c r="A961">
        <f>IF(neu!R961&lt;4,1,0)</f>
        <v>0</v>
      </c>
      <c r="B961">
        <f>IF(neu!U961&gt;1,1,0)</f>
        <v>1</v>
      </c>
      <c r="C961">
        <f t="shared" si="14"/>
        <v>1</v>
      </c>
      <c r="D961">
        <f>IF(neu!S961=1,1,0)</f>
        <v>1</v>
      </c>
    </row>
    <row r="962" spans="1:4" x14ac:dyDescent="0.3">
      <c r="A962">
        <f>IF(neu!R962&lt;4,1,0)</f>
        <v>0</v>
      </c>
      <c r="B962">
        <f>IF(neu!U962&gt;1,1,0)</f>
        <v>0</v>
      </c>
      <c r="C962">
        <f t="shared" si="14"/>
        <v>0</v>
      </c>
      <c r="D962">
        <f>IF(neu!S962=1,1,0)</f>
        <v>0</v>
      </c>
    </row>
    <row r="963" spans="1:4" x14ac:dyDescent="0.3">
      <c r="A963">
        <f>IF(neu!R963&lt;4,1,0)</f>
        <v>0</v>
      </c>
      <c r="B963">
        <f>IF(neu!U963&gt;1,1,0)</f>
        <v>0</v>
      </c>
      <c r="C963">
        <f t="shared" ref="C963:C1026" si="15">A963+B963</f>
        <v>0</v>
      </c>
      <c r="D963">
        <f>IF(neu!S963=1,1,0)</f>
        <v>0</v>
      </c>
    </row>
    <row r="964" spans="1:4" x14ac:dyDescent="0.3">
      <c r="A964">
        <f>IF(neu!R964&lt;4,1,0)</f>
        <v>0</v>
      </c>
      <c r="B964">
        <f>IF(neu!U964&gt;1,1,0)</f>
        <v>1</v>
      </c>
      <c r="C964">
        <f t="shared" si="15"/>
        <v>1</v>
      </c>
      <c r="D964">
        <f>IF(neu!S964=1,1,0)</f>
        <v>0</v>
      </c>
    </row>
    <row r="965" spans="1:4" x14ac:dyDescent="0.3">
      <c r="A965">
        <f>IF(neu!R965&lt;4,1,0)</f>
        <v>0</v>
      </c>
      <c r="B965">
        <f>IF(neu!U965&gt;1,1,0)</f>
        <v>1</v>
      </c>
      <c r="C965">
        <f t="shared" si="15"/>
        <v>1</v>
      </c>
      <c r="D965">
        <f>IF(neu!S965=1,1,0)</f>
        <v>0</v>
      </c>
    </row>
    <row r="966" spans="1:4" x14ac:dyDescent="0.3">
      <c r="A966">
        <f>IF(neu!R966&lt;4,1,0)</f>
        <v>0</v>
      </c>
      <c r="B966">
        <f>IF(neu!U966&gt;1,1,0)</f>
        <v>1</v>
      </c>
      <c r="C966">
        <f t="shared" si="15"/>
        <v>1</v>
      </c>
      <c r="D966">
        <f>IF(neu!S966=1,1,0)</f>
        <v>0</v>
      </c>
    </row>
    <row r="967" spans="1:4" x14ac:dyDescent="0.3">
      <c r="A967">
        <f>IF(neu!R967&lt;4,1,0)</f>
        <v>0</v>
      </c>
      <c r="B967">
        <f>IF(neu!U967&gt;1,1,0)</f>
        <v>1</v>
      </c>
      <c r="C967">
        <f t="shared" si="15"/>
        <v>1</v>
      </c>
      <c r="D967">
        <f>IF(neu!S967=1,1,0)</f>
        <v>1</v>
      </c>
    </row>
    <row r="968" spans="1:4" x14ac:dyDescent="0.3">
      <c r="A968">
        <f>IF(neu!R968&lt;4,1,0)</f>
        <v>0</v>
      </c>
      <c r="B968">
        <f>IF(neu!U968&gt;1,1,0)</f>
        <v>1</v>
      </c>
      <c r="C968">
        <f t="shared" si="15"/>
        <v>1</v>
      </c>
      <c r="D968">
        <f>IF(neu!S968=1,1,0)</f>
        <v>1</v>
      </c>
    </row>
    <row r="969" spans="1:4" x14ac:dyDescent="0.3">
      <c r="A969">
        <f>IF(neu!R969&lt;4,1,0)</f>
        <v>0</v>
      </c>
      <c r="B969">
        <f>IF(neu!U969&gt;1,1,0)</f>
        <v>1</v>
      </c>
      <c r="C969">
        <f t="shared" si="15"/>
        <v>1</v>
      </c>
      <c r="D969">
        <f>IF(neu!S969=1,1,0)</f>
        <v>1</v>
      </c>
    </row>
    <row r="970" spans="1:4" x14ac:dyDescent="0.3">
      <c r="A970">
        <f>IF(neu!R970&lt;4,1,0)</f>
        <v>0</v>
      </c>
      <c r="B970">
        <f>IF(neu!U970&gt;1,1,0)</f>
        <v>1</v>
      </c>
      <c r="C970">
        <f t="shared" si="15"/>
        <v>1</v>
      </c>
      <c r="D970">
        <f>IF(neu!S970=1,1,0)</f>
        <v>1</v>
      </c>
    </row>
    <row r="971" spans="1:4" x14ac:dyDescent="0.3">
      <c r="A971">
        <f>IF(neu!R971&lt;4,1,0)</f>
        <v>0</v>
      </c>
      <c r="B971">
        <f>IF(neu!U971&gt;1,1,0)</f>
        <v>1</v>
      </c>
      <c r="C971">
        <f t="shared" si="15"/>
        <v>1</v>
      </c>
      <c r="D971">
        <f>IF(neu!S971=1,1,0)</f>
        <v>0</v>
      </c>
    </row>
    <row r="972" spans="1:4" x14ac:dyDescent="0.3">
      <c r="A972">
        <f>IF(neu!R972&lt;4,1,0)</f>
        <v>0</v>
      </c>
      <c r="B972">
        <f>IF(neu!U972&gt;1,1,0)</f>
        <v>1</v>
      </c>
      <c r="C972">
        <f t="shared" si="15"/>
        <v>1</v>
      </c>
      <c r="D972">
        <f>IF(neu!S972=1,1,0)</f>
        <v>1</v>
      </c>
    </row>
    <row r="973" spans="1:4" x14ac:dyDescent="0.3">
      <c r="A973">
        <f>IF(neu!R973&lt;4,1,0)</f>
        <v>0</v>
      </c>
      <c r="B973">
        <f>IF(neu!U973&gt;1,1,0)</f>
        <v>1</v>
      </c>
      <c r="C973">
        <f t="shared" si="15"/>
        <v>1</v>
      </c>
      <c r="D973">
        <f>IF(neu!S973=1,1,0)</f>
        <v>0</v>
      </c>
    </row>
    <row r="974" spans="1:4" x14ac:dyDescent="0.3">
      <c r="A974">
        <f>IF(neu!R974&lt;4,1,0)</f>
        <v>0</v>
      </c>
      <c r="B974">
        <f>IF(neu!U974&gt;1,1,0)</f>
        <v>1</v>
      </c>
      <c r="C974">
        <f t="shared" si="15"/>
        <v>1</v>
      </c>
      <c r="D974">
        <f>IF(neu!S974=1,1,0)</f>
        <v>1</v>
      </c>
    </row>
    <row r="975" spans="1:4" x14ac:dyDescent="0.3">
      <c r="A975">
        <f>IF(neu!R975&lt;4,1,0)</f>
        <v>0</v>
      </c>
      <c r="B975">
        <f>IF(neu!U975&gt;1,1,0)</f>
        <v>1</v>
      </c>
      <c r="C975">
        <f t="shared" si="15"/>
        <v>1</v>
      </c>
      <c r="D975">
        <f>IF(neu!S975=1,1,0)</f>
        <v>1</v>
      </c>
    </row>
    <row r="976" spans="1:4" x14ac:dyDescent="0.3">
      <c r="A976">
        <f>IF(neu!R976&lt;4,1,0)</f>
        <v>0</v>
      </c>
      <c r="B976">
        <f>IF(neu!U976&gt;1,1,0)</f>
        <v>1</v>
      </c>
      <c r="C976">
        <f t="shared" si="15"/>
        <v>1</v>
      </c>
      <c r="D976">
        <f>IF(neu!S976=1,1,0)</f>
        <v>1</v>
      </c>
    </row>
    <row r="977" spans="1:4" x14ac:dyDescent="0.3">
      <c r="A977">
        <f>IF(neu!R977&lt;4,1,0)</f>
        <v>0</v>
      </c>
      <c r="B977">
        <f>IF(neu!U977&gt;1,1,0)</f>
        <v>1</v>
      </c>
      <c r="C977">
        <f t="shared" si="15"/>
        <v>1</v>
      </c>
      <c r="D977">
        <f>IF(neu!S977=1,1,0)</f>
        <v>0</v>
      </c>
    </row>
    <row r="978" spans="1:4" x14ac:dyDescent="0.3">
      <c r="A978">
        <f>IF(neu!R978&lt;4,1,0)</f>
        <v>0</v>
      </c>
      <c r="B978">
        <f>IF(neu!U978&gt;1,1,0)</f>
        <v>1</v>
      </c>
      <c r="C978">
        <f t="shared" si="15"/>
        <v>1</v>
      </c>
      <c r="D978">
        <f>IF(neu!S978=1,1,0)</f>
        <v>1</v>
      </c>
    </row>
    <row r="979" spans="1:4" x14ac:dyDescent="0.3">
      <c r="A979">
        <f>IF(neu!R979&lt;4,1,0)</f>
        <v>0</v>
      </c>
      <c r="B979">
        <f>IF(neu!U979&gt;1,1,0)</f>
        <v>1</v>
      </c>
      <c r="C979">
        <f t="shared" si="15"/>
        <v>1</v>
      </c>
      <c r="D979">
        <f>IF(neu!S979=1,1,0)</f>
        <v>1</v>
      </c>
    </row>
    <row r="980" spans="1:4" x14ac:dyDescent="0.3">
      <c r="A980">
        <f>IF(neu!R980&lt;4,1,0)</f>
        <v>0</v>
      </c>
      <c r="B980">
        <f>IF(neu!U980&gt;1,1,0)</f>
        <v>1</v>
      </c>
      <c r="C980">
        <f t="shared" si="15"/>
        <v>1</v>
      </c>
      <c r="D980">
        <f>IF(neu!S980=1,1,0)</f>
        <v>1</v>
      </c>
    </row>
    <row r="981" spans="1:4" x14ac:dyDescent="0.3">
      <c r="A981">
        <f>IF(neu!R981&lt;4,1,0)</f>
        <v>0</v>
      </c>
      <c r="B981">
        <f>IF(neu!U981&gt;1,1,0)</f>
        <v>1</v>
      </c>
      <c r="C981">
        <f t="shared" si="15"/>
        <v>1</v>
      </c>
      <c r="D981">
        <f>IF(neu!S981=1,1,0)</f>
        <v>0</v>
      </c>
    </row>
    <row r="982" spans="1:4" x14ac:dyDescent="0.3">
      <c r="A982">
        <f>IF(neu!R982&lt;4,1,0)</f>
        <v>0</v>
      </c>
      <c r="B982">
        <f>IF(neu!U982&gt;1,1,0)</f>
        <v>1</v>
      </c>
      <c r="C982">
        <f t="shared" si="15"/>
        <v>1</v>
      </c>
      <c r="D982">
        <f>IF(neu!S982=1,1,0)</f>
        <v>1</v>
      </c>
    </row>
    <row r="983" spans="1:4" x14ac:dyDescent="0.3">
      <c r="A983">
        <f>IF(neu!R983&lt;4,1,0)</f>
        <v>0</v>
      </c>
      <c r="B983">
        <f>IF(neu!U983&gt;1,1,0)</f>
        <v>1</v>
      </c>
      <c r="C983">
        <f t="shared" si="15"/>
        <v>1</v>
      </c>
      <c r="D983">
        <f>IF(neu!S983=1,1,0)</f>
        <v>0</v>
      </c>
    </row>
    <row r="984" spans="1:4" x14ac:dyDescent="0.3">
      <c r="A984">
        <f>IF(neu!R984&lt;4,1,0)</f>
        <v>0</v>
      </c>
      <c r="B984">
        <f>IF(neu!U984&gt;1,1,0)</f>
        <v>1</v>
      </c>
      <c r="C984">
        <f t="shared" si="15"/>
        <v>1</v>
      </c>
      <c r="D984">
        <f>IF(neu!S984=1,1,0)</f>
        <v>1</v>
      </c>
    </row>
    <row r="985" spans="1:4" x14ac:dyDescent="0.3">
      <c r="A985">
        <f>IF(neu!R985&lt;4,1,0)</f>
        <v>0</v>
      </c>
      <c r="B985">
        <f>IF(neu!U985&gt;1,1,0)</f>
        <v>1</v>
      </c>
      <c r="C985">
        <f t="shared" si="15"/>
        <v>1</v>
      </c>
      <c r="D985">
        <f>IF(neu!S985=1,1,0)</f>
        <v>1</v>
      </c>
    </row>
    <row r="986" spans="1:4" x14ac:dyDescent="0.3">
      <c r="A986">
        <f>IF(neu!R986&lt;4,1,0)</f>
        <v>0</v>
      </c>
      <c r="B986">
        <f>IF(neu!U986&gt;1,1,0)</f>
        <v>1</v>
      </c>
      <c r="C986">
        <f t="shared" si="15"/>
        <v>1</v>
      </c>
      <c r="D986">
        <f>IF(neu!S986=1,1,0)</f>
        <v>0</v>
      </c>
    </row>
    <row r="987" spans="1:4" x14ac:dyDescent="0.3">
      <c r="A987">
        <f>IF(neu!R987&lt;4,1,0)</f>
        <v>0</v>
      </c>
      <c r="B987">
        <f>IF(neu!U987&gt;1,1,0)</f>
        <v>1</v>
      </c>
      <c r="C987">
        <f t="shared" si="15"/>
        <v>1</v>
      </c>
      <c r="D987">
        <f>IF(neu!S987=1,1,0)</f>
        <v>0</v>
      </c>
    </row>
    <row r="988" spans="1:4" x14ac:dyDescent="0.3">
      <c r="A988">
        <f>IF(neu!R988&lt;4,1,0)</f>
        <v>0</v>
      </c>
      <c r="B988">
        <f>IF(neu!U988&gt;1,1,0)</f>
        <v>1</v>
      </c>
      <c r="C988">
        <f t="shared" si="15"/>
        <v>1</v>
      </c>
      <c r="D988">
        <f>IF(neu!S988=1,1,0)</f>
        <v>0</v>
      </c>
    </row>
    <row r="989" spans="1:4" x14ac:dyDescent="0.3">
      <c r="A989">
        <f>IF(neu!R989&lt;4,1,0)</f>
        <v>0</v>
      </c>
      <c r="B989">
        <f>IF(neu!U989&gt;1,1,0)</f>
        <v>0</v>
      </c>
      <c r="C989">
        <f t="shared" si="15"/>
        <v>0</v>
      </c>
      <c r="D989">
        <f>IF(neu!S989=1,1,0)</f>
        <v>0</v>
      </c>
    </row>
    <row r="990" spans="1:4" x14ac:dyDescent="0.3">
      <c r="A990">
        <f>IF(neu!R990&lt;4,1,0)</f>
        <v>0</v>
      </c>
      <c r="B990">
        <f>IF(neu!U990&gt;1,1,0)</f>
        <v>1</v>
      </c>
      <c r="C990">
        <f t="shared" si="15"/>
        <v>1</v>
      </c>
      <c r="D990">
        <f>IF(neu!S990=1,1,0)</f>
        <v>1</v>
      </c>
    </row>
    <row r="991" spans="1:4" x14ac:dyDescent="0.3">
      <c r="A991">
        <f>IF(neu!R991&lt;4,1,0)</f>
        <v>0</v>
      </c>
      <c r="B991">
        <f>IF(neu!U991&gt;1,1,0)</f>
        <v>1</v>
      </c>
      <c r="C991">
        <f t="shared" si="15"/>
        <v>1</v>
      </c>
      <c r="D991">
        <f>IF(neu!S991=1,1,0)</f>
        <v>1</v>
      </c>
    </row>
    <row r="992" spans="1:4" x14ac:dyDescent="0.3">
      <c r="A992">
        <f>IF(neu!R992&lt;4,1,0)</f>
        <v>0</v>
      </c>
      <c r="B992">
        <f>IF(neu!U992&gt;1,1,0)</f>
        <v>1</v>
      </c>
      <c r="C992">
        <f t="shared" si="15"/>
        <v>1</v>
      </c>
      <c r="D992">
        <f>IF(neu!S992=1,1,0)</f>
        <v>1</v>
      </c>
    </row>
    <row r="993" spans="1:4" x14ac:dyDescent="0.3">
      <c r="A993">
        <f>IF(neu!R993&lt;4,1,0)</f>
        <v>0</v>
      </c>
      <c r="B993">
        <f>IF(neu!U993&gt;1,1,0)</f>
        <v>1</v>
      </c>
      <c r="C993">
        <f t="shared" si="15"/>
        <v>1</v>
      </c>
      <c r="D993">
        <f>IF(neu!S993=1,1,0)</f>
        <v>1</v>
      </c>
    </row>
    <row r="994" spans="1:4" x14ac:dyDescent="0.3">
      <c r="A994">
        <f>IF(neu!R994&lt;4,1,0)</f>
        <v>0</v>
      </c>
      <c r="B994">
        <f>IF(neu!U994&gt;1,1,0)</f>
        <v>1</v>
      </c>
      <c r="C994">
        <f t="shared" si="15"/>
        <v>1</v>
      </c>
      <c r="D994">
        <f>IF(neu!S994=1,1,0)</f>
        <v>1</v>
      </c>
    </row>
    <row r="995" spans="1:4" x14ac:dyDescent="0.3">
      <c r="A995">
        <f>IF(neu!R995&lt;4,1,0)</f>
        <v>0</v>
      </c>
      <c r="B995">
        <f>IF(neu!U995&gt;1,1,0)</f>
        <v>1</v>
      </c>
      <c r="C995">
        <f t="shared" si="15"/>
        <v>1</v>
      </c>
      <c r="D995">
        <f>IF(neu!S995=1,1,0)</f>
        <v>0</v>
      </c>
    </row>
    <row r="996" spans="1:4" x14ac:dyDescent="0.3">
      <c r="A996">
        <f>IF(neu!R996&lt;4,1,0)</f>
        <v>0</v>
      </c>
      <c r="B996">
        <f>IF(neu!U996&gt;1,1,0)</f>
        <v>1</v>
      </c>
      <c r="C996">
        <f t="shared" si="15"/>
        <v>1</v>
      </c>
      <c r="D996">
        <f>IF(neu!S996=1,1,0)</f>
        <v>1</v>
      </c>
    </row>
    <row r="997" spans="1:4" x14ac:dyDescent="0.3">
      <c r="A997">
        <f>IF(neu!R997&lt;4,1,0)</f>
        <v>0</v>
      </c>
      <c r="B997">
        <f>IF(neu!U997&gt;1,1,0)</f>
        <v>1</v>
      </c>
      <c r="C997">
        <f t="shared" si="15"/>
        <v>1</v>
      </c>
      <c r="D997">
        <f>IF(neu!S997=1,1,0)</f>
        <v>0</v>
      </c>
    </row>
    <row r="998" spans="1:4" x14ac:dyDescent="0.3">
      <c r="A998">
        <f>IF(neu!R998&lt;4,1,0)</f>
        <v>0</v>
      </c>
      <c r="B998">
        <f>IF(neu!U998&gt;1,1,0)</f>
        <v>0</v>
      </c>
      <c r="C998">
        <f t="shared" si="15"/>
        <v>0</v>
      </c>
      <c r="D998">
        <f>IF(neu!S998=1,1,0)</f>
        <v>0</v>
      </c>
    </row>
    <row r="999" spans="1:4" x14ac:dyDescent="0.3">
      <c r="A999">
        <f>IF(neu!R999&lt;4,1,0)</f>
        <v>0</v>
      </c>
      <c r="B999">
        <f>IF(neu!U999&gt;1,1,0)</f>
        <v>1</v>
      </c>
      <c r="C999">
        <f t="shared" si="15"/>
        <v>1</v>
      </c>
      <c r="D999">
        <f>IF(neu!S999=1,1,0)</f>
        <v>1</v>
      </c>
    </row>
    <row r="1000" spans="1:4" x14ac:dyDescent="0.3">
      <c r="A1000">
        <f>IF(neu!R1000&lt;4,1,0)</f>
        <v>0</v>
      </c>
      <c r="B1000">
        <f>IF(neu!U1000&gt;1,1,0)</f>
        <v>1</v>
      </c>
      <c r="C1000">
        <f t="shared" si="15"/>
        <v>1</v>
      </c>
      <c r="D1000">
        <f>IF(neu!S1000=1,1,0)</f>
        <v>1</v>
      </c>
    </row>
    <row r="1001" spans="1:4" x14ac:dyDescent="0.3">
      <c r="A1001">
        <f>IF(neu!R1001&lt;4,1,0)</f>
        <v>0</v>
      </c>
      <c r="B1001">
        <f>IF(neu!U1001&gt;1,1,0)</f>
        <v>1</v>
      </c>
      <c r="C1001">
        <f t="shared" si="15"/>
        <v>1</v>
      </c>
      <c r="D1001">
        <f>IF(neu!S1001=1,1,0)</f>
        <v>1</v>
      </c>
    </row>
    <row r="1002" spans="1:4" x14ac:dyDescent="0.3">
      <c r="A1002">
        <f>IF(neu!R1002&lt;4,1,0)</f>
        <v>0</v>
      </c>
      <c r="B1002">
        <f>IF(neu!U1002&gt;1,1,0)</f>
        <v>1</v>
      </c>
      <c r="C1002">
        <f t="shared" si="15"/>
        <v>1</v>
      </c>
      <c r="D1002">
        <f>IF(neu!S1002=1,1,0)</f>
        <v>1</v>
      </c>
    </row>
    <row r="1003" spans="1:4" x14ac:dyDescent="0.3">
      <c r="A1003">
        <f>IF(neu!R1003&lt;4,1,0)</f>
        <v>0</v>
      </c>
      <c r="B1003">
        <f>IF(neu!U1003&gt;1,1,0)</f>
        <v>1</v>
      </c>
      <c r="C1003">
        <f t="shared" si="15"/>
        <v>1</v>
      </c>
      <c r="D1003">
        <f>IF(neu!S1003=1,1,0)</f>
        <v>1</v>
      </c>
    </row>
    <row r="1004" spans="1:4" x14ac:dyDescent="0.3">
      <c r="A1004">
        <f>IF(neu!R1004&lt;4,1,0)</f>
        <v>0</v>
      </c>
      <c r="B1004">
        <f>IF(neu!U1004&gt;1,1,0)</f>
        <v>1</v>
      </c>
      <c r="C1004">
        <f t="shared" si="15"/>
        <v>1</v>
      </c>
      <c r="D1004">
        <f>IF(neu!S1004=1,1,0)</f>
        <v>1</v>
      </c>
    </row>
    <row r="1005" spans="1:4" x14ac:dyDescent="0.3">
      <c r="A1005">
        <f>IF(neu!R1005&lt;4,1,0)</f>
        <v>0</v>
      </c>
      <c r="B1005">
        <f>IF(neu!U1005&gt;1,1,0)</f>
        <v>1</v>
      </c>
      <c r="C1005">
        <f t="shared" si="15"/>
        <v>1</v>
      </c>
      <c r="D1005">
        <f>IF(neu!S1005=1,1,0)</f>
        <v>1</v>
      </c>
    </row>
    <row r="1006" spans="1:4" x14ac:dyDescent="0.3">
      <c r="A1006">
        <f>IF(neu!R1006&lt;4,1,0)</f>
        <v>0</v>
      </c>
      <c r="B1006">
        <f>IF(neu!U1006&gt;1,1,0)</f>
        <v>1</v>
      </c>
      <c r="C1006">
        <f t="shared" si="15"/>
        <v>1</v>
      </c>
      <c r="D1006">
        <f>IF(neu!S1006=1,1,0)</f>
        <v>0</v>
      </c>
    </row>
    <row r="1007" spans="1:4" x14ac:dyDescent="0.3">
      <c r="A1007">
        <f>IF(neu!R1007&lt;4,1,0)</f>
        <v>0</v>
      </c>
      <c r="B1007">
        <f>IF(neu!U1007&gt;1,1,0)</f>
        <v>1</v>
      </c>
      <c r="C1007">
        <f t="shared" si="15"/>
        <v>1</v>
      </c>
      <c r="D1007">
        <f>IF(neu!S1007=1,1,0)</f>
        <v>1</v>
      </c>
    </row>
    <row r="1008" spans="1:4" x14ac:dyDescent="0.3">
      <c r="A1008">
        <f>IF(neu!R1008&lt;4,1,0)</f>
        <v>0</v>
      </c>
      <c r="B1008">
        <f>IF(neu!U1008&gt;1,1,0)</f>
        <v>1</v>
      </c>
      <c r="C1008">
        <f t="shared" si="15"/>
        <v>1</v>
      </c>
      <c r="D1008">
        <f>IF(neu!S1008=1,1,0)</f>
        <v>0</v>
      </c>
    </row>
    <row r="1009" spans="1:4" x14ac:dyDescent="0.3">
      <c r="A1009">
        <f>IF(neu!R1009&lt;4,1,0)</f>
        <v>0</v>
      </c>
      <c r="B1009">
        <f>IF(neu!U1009&gt;1,1,0)</f>
        <v>1</v>
      </c>
      <c r="C1009">
        <f t="shared" si="15"/>
        <v>1</v>
      </c>
      <c r="D1009">
        <f>IF(neu!S1009=1,1,0)</f>
        <v>1</v>
      </c>
    </row>
    <row r="1010" spans="1:4" x14ac:dyDescent="0.3">
      <c r="A1010">
        <f>IF(neu!R1010&lt;4,1,0)</f>
        <v>0</v>
      </c>
      <c r="B1010">
        <f>IF(neu!U1010&gt;1,1,0)</f>
        <v>1</v>
      </c>
      <c r="C1010">
        <f t="shared" si="15"/>
        <v>1</v>
      </c>
      <c r="D1010">
        <f>IF(neu!S1010=1,1,0)</f>
        <v>0</v>
      </c>
    </row>
    <row r="1011" spans="1:4" x14ac:dyDescent="0.3">
      <c r="A1011">
        <f>IF(neu!R1011&lt;4,1,0)</f>
        <v>0</v>
      </c>
      <c r="B1011">
        <f>IF(neu!U1011&gt;1,1,0)</f>
        <v>1</v>
      </c>
      <c r="C1011">
        <f t="shared" si="15"/>
        <v>1</v>
      </c>
      <c r="D1011">
        <f>IF(neu!S1011=1,1,0)</f>
        <v>0</v>
      </c>
    </row>
    <row r="1012" spans="1:4" x14ac:dyDescent="0.3">
      <c r="A1012">
        <f>IF(neu!R1012&lt;4,1,0)</f>
        <v>0</v>
      </c>
      <c r="B1012">
        <f>IF(neu!U1012&gt;1,1,0)</f>
        <v>1</v>
      </c>
      <c r="C1012">
        <f t="shared" si="15"/>
        <v>1</v>
      </c>
      <c r="D1012">
        <f>IF(neu!S1012=1,1,0)</f>
        <v>0</v>
      </c>
    </row>
    <row r="1013" spans="1:4" x14ac:dyDescent="0.3">
      <c r="A1013">
        <f>IF(neu!R1013&lt;4,1,0)</f>
        <v>0</v>
      </c>
      <c r="B1013">
        <f>IF(neu!U1013&gt;1,1,0)</f>
        <v>1</v>
      </c>
      <c r="C1013">
        <f t="shared" si="15"/>
        <v>1</v>
      </c>
      <c r="D1013">
        <f>IF(neu!S1013=1,1,0)</f>
        <v>1</v>
      </c>
    </row>
    <row r="1014" spans="1:4" x14ac:dyDescent="0.3">
      <c r="A1014">
        <f>IF(neu!R1014&lt;4,1,0)</f>
        <v>0</v>
      </c>
      <c r="B1014">
        <f>IF(neu!U1014&gt;1,1,0)</f>
        <v>1</v>
      </c>
      <c r="C1014">
        <f t="shared" si="15"/>
        <v>1</v>
      </c>
      <c r="D1014">
        <f>IF(neu!S1014=1,1,0)</f>
        <v>0</v>
      </c>
    </row>
    <row r="1015" spans="1:4" x14ac:dyDescent="0.3">
      <c r="A1015">
        <f>IF(neu!R1015&lt;4,1,0)</f>
        <v>0</v>
      </c>
      <c r="B1015">
        <f>IF(neu!U1015&gt;1,1,0)</f>
        <v>1</v>
      </c>
      <c r="C1015">
        <f t="shared" si="15"/>
        <v>1</v>
      </c>
      <c r="D1015">
        <f>IF(neu!S1015=1,1,0)</f>
        <v>1</v>
      </c>
    </row>
    <row r="1016" spans="1:4" x14ac:dyDescent="0.3">
      <c r="A1016">
        <f>IF(neu!R1016&lt;4,1,0)</f>
        <v>0</v>
      </c>
      <c r="B1016">
        <f>IF(neu!U1016&gt;1,1,0)</f>
        <v>1</v>
      </c>
      <c r="C1016">
        <f t="shared" si="15"/>
        <v>1</v>
      </c>
      <c r="D1016">
        <f>IF(neu!S1016=1,1,0)</f>
        <v>1</v>
      </c>
    </row>
    <row r="1017" spans="1:4" x14ac:dyDescent="0.3">
      <c r="A1017">
        <f>IF(neu!R1017&lt;4,1,0)</f>
        <v>0</v>
      </c>
      <c r="B1017">
        <f>IF(neu!U1017&gt;1,1,0)</f>
        <v>1</v>
      </c>
      <c r="C1017">
        <f t="shared" si="15"/>
        <v>1</v>
      </c>
      <c r="D1017">
        <f>IF(neu!S1017=1,1,0)</f>
        <v>1</v>
      </c>
    </row>
    <row r="1018" spans="1:4" x14ac:dyDescent="0.3">
      <c r="A1018">
        <f>IF(neu!R1018&lt;4,1,0)</f>
        <v>0</v>
      </c>
      <c r="B1018">
        <f>IF(neu!U1018&gt;1,1,0)</f>
        <v>1</v>
      </c>
      <c r="C1018">
        <f t="shared" si="15"/>
        <v>1</v>
      </c>
      <c r="D1018">
        <f>IF(neu!S1018=1,1,0)</f>
        <v>0</v>
      </c>
    </row>
    <row r="1019" spans="1:4" x14ac:dyDescent="0.3">
      <c r="A1019">
        <f>IF(neu!R1019&lt;4,1,0)</f>
        <v>0</v>
      </c>
      <c r="B1019">
        <f>IF(neu!U1019&gt;1,1,0)</f>
        <v>1</v>
      </c>
      <c r="C1019">
        <f t="shared" si="15"/>
        <v>1</v>
      </c>
      <c r="D1019">
        <f>IF(neu!S1019=1,1,0)</f>
        <v>1</v>
      </c>
    </row>
    <row r="1020" spans="1:4" x14ac:dyDescent="0.3">
      <c r="A1020">
        <f>IF(neu!R1020&lt;4,1,0)</f>
        <v>0</v>
      </c>
      <c r="B1020">
        <f>IF(neu!U1020&gt;1,1,0)</f>
        <v>1</v>
      </c>
      <c r="C1020">
        <f t="shared" si="15"/>
        <v>1</v>
      </c>
      <c r="D1020">
        <f>IF(neu!S1020=1,1,0)</f>
        <v>0</v>
      </c>
    </row>
    <row r="1021" spans="1:4" x14ac:dyDescent="0.3">
      <c r="A1021">
        <f>IF(neu!R1021&lt;4,1,0)</f>
        <v>0</v>
      </c>
      <c r="B1021">
        <f>IF(neu!U1021&gt;1,1,0)</f>
        <v>1</v>
      </c>
      <c r="C1021">
        <f t="shared" si="15"/>
        <v>1</v>
      </c>
      <c r="D1021">
        <f>IF(neu!S1021=1,1,0)</f>
        <v>0</v>
      </c>
    </row>
    <row r="1022" spans="1:4" x14ac:dyDescent="0.3">
      <c r="A1022">
        <f>IF(neu!R1022&lt;4,1,0)</f>
        <v>0</v>
      </c>
      <c r="B1022">
        <f>IF(neu!U1022&gt;1,1,0)</f>
        <v>1</v>
      </c>
      <c r="C1022">
        <f t="shared" si="15"/>
        <v>1</v>
      </c>
      <c r="D1022">
        <f>IF(neu!S1022=1,1,0)</f>
        <v>1</v>
      </c>
    </row>
    <row r="1023" spans="1:4" x14ac:dyDescent="0.3">
      <c r="A1023">
        <f>IF(neu!R1023&lt;4,1,0)</f>
        <v>0</v>
      </c>
      <c r="B1023">
        <f>IF(neu!U1023&gt;1,1,0)</f>
        <v>1</v>
      </c>
      <c r="C1023">
        <f t="shared" si="15"/>
        <v>1</v>
      </c>
      <c r="D1023">
        <f>IF(neu!S1023=1,1,0)</f>
        <v>1</v>
      </c>
    </row>
    <row r="1024" spans="1:4" x14ac:dyDescent="0.3">
      <c r="A1024">
        <f>IF(neu!R1024&lt;4,1,0)</f>
        <v>0</v>
      </c>
      <c r="B1024">
        <f>IF(neu!U1024&gt;1,1,0)</f>
        <v>1</v>
      </c>
      <c r="C1024">
        <f t="shared" si="15"/>
        <v>1</v>
      </c>
      <c r="D1024">
        <f>IF(neu!S1024=1,1,0)</f>
        <v>1</v>
      </c>
    </row>
    <row r="1025" spans="1:4" x14ac:dyDescent="0.3">
      <c r="A1025">
        <f>IF(neu!R1025&lt;4,1,0)</f>
        <v>0</v>
      </c>
      <c r="B1025">
        <f>IF(neu!U1025&gt;1,1,0)</f>
        <v>0</v>
      </c>
      <c r="C1025">
        <f t="shared" si="15"/>
        <v>0</v>
      </c>
      <c r="D1025">
        <f>IF(neu!S1025=1,1,0)</f>
        <v>0</v>
      </c>
    </row>
    <row r="1026" spans="1:4" x14ac:dyDescent="0.3">
      <c r="A1026">
        <f>IF(neu!R1026&lt;4,1,0)</f>
        <v>0</v>
      </c>
      <c r="B1026">
        <f>IF(neu!U1026&gt;1,1,0)</f>
        <v>1</v>
      </c>
      <c r="C1026">
        <f t="shared" si="15"/>
        <v>1</v>
      </c>
      <c r="D1026">
        <f>IF(neu!S1026=1,1,0)</f>
        <v>1</v>
      </c>
    </row>
    <row r="1027" spans="1:4" x14ac:dyDescent="0.3">
      <c r="A1027">
        <f>IF(neu!R1027&lt;4,1,0)</f>
        <v>0</v>
      </c>
      <c r="B1027">
        <f>IF(neu!U1027&gt;1,1,0)</f>
        <v>1</v>
      </c>
      <c r="C1027">
        <f t="shared" ref="C1027:C1090" si="16">A1027+B1027</f>
        <v>1</v>
      </c>
      <c r="D1027">
        <f>IF(neu!S1027=1,1,0)</f>
        <v>1</v>
      </c>
    </row>
    <row r="1028" spans="1:4" x14ac:dyDescent="0.3">
      <c r="A1028">
        <f>IF(neu!R1028&lt;4,1,0)</f>
        <v>0</v>
      </c>
      <c r="B1028">
        <f>IF(neu!U1028&gt;1,1,0)</f>
        <v>1</v>
      </c>
      <c r="C1028">
        <f t="shared" si="16"/>
        <v>1</v>
      </c>
      <c r="D1028">
        <f>IF(neu!S1028=1,1,0)</f>
        <v>0</v>
      </c>
    </row>
    <row r="1029" spans="1:4" x14ac:dyDescent="0.3">
      <c r="A1029">
        <f>IF(neu!R1029&lt;4,1,0)</f>
        <v>0</v>
      </c>
      <c r="B1029">
        <f>IF(neu!U1029&gt;1,1,0)</f>
        <v>0</v>
      </c>
      <c r="C1029">
        <f t="shared" si="16"/>
        <v>0</v>
      </c>
      <c r="D1029">
        <f>IF(neu!S1029=1,1,0)</f>
        <v>0</v>
      </c>
    </row>
    <row r="1030" spans="1:4" x14ac:dyDescent="0.3">
      <c r="A1030">
        <f>IF(neu!R1030&lt;4,1,0)</f>
        <v>0</v>
      </c>
      <c r="B1030">
        <f>IF(neu!U1030&gt;1,1,0)</f>
        <v>0</v>
      </c>
      <c r="C1030">
        <f t="shared" si="16"/>
        <v>0</v>
      </c>
      <c r="D1030">
        <f>IF(neu!S1030=1,1,0)</f>
        <v>0</v>
      </c>
    </row>
    <row r="1031" spans="1:4" x14ac:dyDescent="0.3">
      <c r="A1031">
        <f>IF(neu!R1031&lt;4,1,0)</f>
        <v>0</v>
      </c>
      <c r="B1031">
        <f>IF(neu!U1031&gt;1,1,0)</f>
        <v>1</v>
      </c>
      <c r="C1031">
        <f t="shared" si="16"/>
        <v>1</v>
      </c>
      <c r="D1031">
        <f>IF(neu!S1031=1,1,0)</f>
        <v>1</v>
      </c>
    </row>
    <row r="1032" spans="1:4" x14ac:dyDescent="0.3">
      <c r="A1032">
        <f>IF(neu!R1032&lt;4,1,0)</f>
        <v>0</v>
      </c>
      <c r="B1032">
        <f>IF(neu!U1032&gt;1,1,0)</f>
        <v>1</v>
      </c>
      <c r="C1032">
        <f t="shared" si="16"/>
        <v>1</v>
      </c>
      <c r="D1032">
        <f>IF(neu!S1032=1,1,0)</f>
        <v>1</v>
      </c>
    </row>
    <row r="1033" spans="1:4" x14ac:dyDescent="0.3">
      <c r="A1033">
        <f>IF(neu!R1033&lt;4,1,0)</f>
        <v>0</v>
      </c>
      <c r="B1033">
        <f>IF(neu!U1033&gt;1,1,0)</f>
        <v>1</v>
      </c>
      <c r="C1033">
        <f t="shared" si="16"/>
        <v>1</v>
      </c>
      <c r="D1033">
        <f>IF(neu!S1033=1,1,0)</f>
        <v>1</v>
      </c>
    </row>
    <row r="1034" spans="1:4" x14ac:dyDescent="0.3">
      <c r="A1034">
        <f>IF(neu!R1034&lt;4,1,0)</f>
        <v>0</v>
      </c>
      <c r="B1034">
        <f>IF(neu!U1034&gt;1,1,0)</f>
        <v>1</v>
      </c>
      <c r="C1034">
        <f t="shared" si="16"/>
        <v>1</v>
      </c>
      <c r="D1034">
        <f>IF(neu!S1034=1,1,0)</f>
        <v>1</v>
      </c>
    </row>
    <row r="1035" spans="1:4" x14ac:dyDescent="0.3">
      <c r="A1035">
        <f>IF(neu!R1035&lt;4,1,0)</f>
        <v>0</v>
      </c>
      <c r="B1035">
        <f>IF(neu!U1035&gt;1,1,0)</f>
        <v>1</v>
      </c>
      <c r="C1035">
        <f t="shared" si="16"/>
        <v>1</v>
      </c>
      <c r="D1035">
        <f>IF(neu!S1035=1,1,0)</f>
        <v>1</v>
      </c>
    </row>
    <row r="1036" spans="1:4" x14ac:dyDescent="0.3">
      <c r="A1036">
        <f>IF(neu!R1036&lt;4,1,0)</f>
        <v>0</v>
      </c>
      <c r="B1036">
        <f>IF(neu!U1036&gt;1,1,0)</f>
        <v>1</v>
      </c>
      <c r="C1036">
        <f t="shared" si="16"/>
        <v>1</v>
      </c>
      <c r="D1036">
        <f>IF(neu!S1036=1,1,0)</f>
        <v>1</v>
      </c>
    </row>
    <row r="1037" spans="1:4" x14ac:dyDescent="0.3">
      <c r="A1037">
        <f>IF(neu!R1037&lt;4,1,0)</f>
        <v>0</v>
      </c>
      <c r="B1037">
        <f>IF(neu!U1037&gt;1,1,0)</f>
        <v>1</v>
      </c>
      <c r="C1037">
        <f t="shared" si="16"/>
        <v>1</v>
      </c>
      <c r="D1037">
        <f>IF(neu!S1037=1,1,0)</f>
        <v>1</v>
      </c>
    </row>
    <row r="1038" spans="1:4" x14ac:dyDescent="0.3">
      <c r="A1038">
        <f>IF(neu!R1038&lt;4,1,0)</f>
        <v>0</v>
      </c>
      <c r="B1038">
        <f>IF(neu!U1038&gt;1,1,0)</f>
        <v>0</v>
      </c>
      <c r="C1038">
        <f t="shared" si="16"/>
        <v>0</v>
      </c>
      <c r="D1038">
        <f>IF(neu!S1038=1,1,0)</f>
        <v>0</v>
      </c>
    </row>
    <row r="1039" spans="1:4" x14ac:dyDescent="0.3">
      <c r="A1039">
        <f>IF(neu!R1039&lt;4,1,0)</f>
        <v>0</v>
      </c>
      <c r="B1039">
        <f>IF(neu!U1039&gt;1,1,0)</f>
        <v>1</v>
      </c>
      <c r="C1039">
        <f t="shared" si="16"/>
        <v>1</v>
      </c>
      <c r="D1039">
        <f>IF(neu!S1039=1,1,0)</f>
        <v>1</v>
      </c>
    </row>
    <row r="1040" spans="1:4" x14ac:dyDescent="0.3">
      <c r="A1040">
        <f>IF(neu!R1040&lt;4,1,0)</f>
        <v>0</v>
      </c>
      <c r="B1040">
        <f>IF(neu!U1040&gt;1,1,0)</f>
        <v>0</v>
      </c>
      <c r="C1040">
        <f t="shared" si="16"/>
        <v>0</v>
      </c>
      <c r="D1040">
        <f>IF(neu!S1040=1,1,0)</f>
        <v>0</v>
      </c>
    </row>
    <row r="1041" spans="1:4" x14ac:dyDescent="0.3">
      <c r="A1041">
        <f>IF(neu!R1041&lt;4,1,0)</f>
        <v>0</v>
      </c>
      <c r="B1041">
        <f>IF(neu!U1041&gt;1,1,0)</f>
        <v>1</v>
      </c>
      <c r="C1041">
        <f t="shared" si="16"/>
        <v>1</v>
      </c>
      <c r="D1041">
        <f>IF(neu!S1041=1,1,0)</f>
        <v>1</v>
      </c>
    </row>
    <row r="1042" spans="1:4" x14ac:dyDescent="0.3">
      <c r="A1042">
        <f>IF(neu!R1042&lt;4,1,0)</f>
        <v>0</v>
      </c>
      <c r="B1042">
        <f>IF(neu!U1042&gt;1,1,0)</f>
        <v>1</v>
      </c>
      <c r="C1042">
        <f t="shared" si="16"/>
        <v>1</v>
      </c>
      <c r="D1042">
        <f>IF(neu!S1042=1,1,0)</f>
        <v>1</v>
      </c>
    </row>
    <row r="1043" spans="1:4" x14ac:dyDescent="0.3">
      <c r="A1043">
        <f>IF(neu!R1043&lt;4,1,0)</f>
        <v>0</v>
      </c>
      <c r="B1043">
        <f>IF(neu!U1043&gt;1,1,0)</f>
        <v>1</v>
      </c>
      <c r="C1043">
        <f t="shared" si="16"/>
        <v>1</v>
      </c>
      <c r="D1043">
        <f>IF(neu!S1043=1,1,0)</f>
        <v>1</v>
      </c>
    </row>
    <row r="1044" spans="1:4" x14ac:dyDescent="0.3">
      <c r="A1044">
        <f>IF(neu!R1044&lt;4,1,0)</f>
        <v>0</v>
      </c>
      <c r="B1044">
        <f>IF(neu!U1044&gt;1,1,0)</f>
        <v>1</v>
      </c>
      <c r="C1044">
        <f t="shared" si="16"/>
        <v>1</v>
      </c>
      <c r="D1044">
        <f>IF(neu!S1044=1,1,0)</f>
        <v>1</v>
      </c>
    </row>
    <row r="1045" spans="1:4" x14ac:dyDescent="0.3">
      <c r="A1045">
        <f>IF(neu!R1045&lt;4,1,0)</f>
        <v>0</v>
      </c>
      <c r="B1045">
        <f>IF(neu!U1045&gt;1,1,0)</f>
        <v>1</v>
      </c>
      <c r="C1045">
        <f t="shared" si="16"/>
        <v>1</v>
      </c>
      <c r="D1045">
        <f>IF(neu!S1045=1,1,0)</f>
        <v>0</v>
      </c>
    </row>
    <row r="1046" spans="1:4" x14ac:dyDescent="0.3">
      <c r="A1046">
        <f>IF(neu!R1046&lt;4,1,0)</f>
        <v>0</v>
      </c>
      <c r="B1046">
        <f>IF(neu!U1046&gt;1,1,0)</f>
        <v>1</v>
      </c>
      <c r="C1046">
        <f t="shared" si="16"/>
        <v>1</v>
      </c>
      <c r="D1046">
        <f>IF(neu!S1046=1,1,0)</f>
        <v>1</v>
      </c>
    </row>
    <row r="1047" spans="1:4" x14ac:dyDescent="0.3">
      <c r="A1047">
        <f>IF(neu!R1047&lt;4,1,0)</f>
        <v>0</v>
      </c>
      <c r="B1047">
        <f>IF(neu!U1047&gt;1,1,0)</f>
        <v>1</v>
      </c>
      <c r="C1047">
        <f t="shared" si="16"/>
        <v>1</v>
      </c>
      <c r="D1047">
        <f>IF(neu!S1047=1,1,0)</f>
        <v>1</v>
      </c>
    </row>
    <row r="1048" spans="1:4" x14ac:dyDescent="0.3">
      <c r="A1048">
        <f>IF(neu!R1048&lt;4,1,0)</f>
        <v>0</v>
      </c>
      <c r="B1048">
        <f>IF(neu!U1048&gt;1,1,0)</f>
        <v>1</v>
      </c>
      <c r="C1048">
        <f t="shared" si="16"/>
        <v>1</v>
      </c>
      <c r="D1048">
        <f>IF(neu!S1048=1,1,0)</f>
        <v>0</v>
      </c>
    </row>
    <row r="1049" spans="1:4" x14ac:dyDescent="0.3">
      <c r="A1049">
        <f>IF(neu!R1049&lt;4,1,0)</f>
        <v>0</v>
      </c>
      <c r="B1049">
        <f>IF(neu!U1049&gt;1,1,0)</f>
        <v>1</v>
      </c>
      <c r="C1049">
        <f t="shared" si="16"/>
        <v>1</v>
      </c>
      <c r="D1049">
        <f>IF(neu!S1049=1,1,0)</f>
        <v>1</v>
      </c>
    </row>
    <row r="1050" spans="1:4" x14ac:dyDescent="0.3">
      <c r="A1050">
        <f>IF(neu!R1050&lt;4,1,0)</f>
        <v>0</v>
      </c>
      <c r="B1050">
        <f>IF(neu!U1050&gt;1,1,0)</f>
        <v>1</v>
      </c>
      <c r="C1050">
        <f t="shared" si="16"/>
        <v>1</v>
      </c>
      <c r="D1050">
        <f>IF(neu!S1050=1,1,0)</f>
        <v>1</v>
      </c>
    </row>
    <row r="1051" spans="1:4" x14ac:dyDescent="0.3">
      <c r="A1051">
        <f>IF(neu!R1051&lt;4,1,0)</f>
        <v>0</v>
      </c>
      <c r="B1051">
        <f>IF(neu!U1051&gt;1,1,0)</f>
        <v>1</v>
      </c>
      <c r="C1051">
        <f t="shared" si="16"/>
        <v>1</v>
      </c>
      <c r="D1051">
        <f>IF(neu!S1051=1,1,0)</f>
        <v>0</v>
      </c>
    </row>
    <row r="1052" spans="1:4" x14ac:dyDescent="0.3">
      <c r="A1052">
        <f>IF(neu!R1052&lt;4,1,0)</f>
        <v>0</v>
      </c>
      <c r="B1052">
        <f>IF(neu!U1052&gt;1,1,0)</f>
        <v>1</v>
      </c>
      <c r="C1052">
        <f t="shared" si="16"/>
        <v>1</v>
      </c>
      <c r="D1052">
        <f>IF(neu!S1052=1,1,0)</f>
        <v>1</v>
      </c>
    </row>
    <row r="1053" spans="1:4" x14ac:dyDescent="0.3">
      <c r="A1053">
        <f>IF(neu!R1053&lt;4,1,0)</f>
        <v>0</v>
      </c>
      <c r="B1053">
        <f>IF(neu!U1053&gt;1,1,0)</f>
        <v>1</v>
      </c>
      <c r="C1053">
        <f t="shared" si="16"/>
        <v>1</v>
      </c>
      <c r="D1053">
        <f>IF(neu!S1053=1,1,0)</f>
        <v>1</v>
      </c>
    </row>
    <row r="1054" spans="1:4" x14ac:dyDescent="0.3">
      <c r="A1054">
        <f>IF(neu!R1054&lt;4,1,0)</f>
        <v>0</v>
      </c>
      <c r="B1054">
        <f>IF(neu!U1054&gt;1,1,0)</f>
        <v>1</v>
      </c>
      <c r="C1054">
        <f t="shared" si="16"/>
        <v>1</v>
      </c>
      <c r="D1054">
        <f>IF(neu!S1054=1,1,0)</f>
        <v>1</v>
      </c>
    </row>
    <row r="1055" spans="1:4" x14ac:dyDescent="0.3">
      <c r="A1055">
        <f>IF(neu!R1055&lt;4,1,0)</f>
        <v>0</v>
      </c>
      <c r="B1055">
        <f>IF(neu!U1055&gt;1,1,0)</f>
        <v>1</v>
      </c>
      <c r="C1055">
        <f t="shared" si="16"/>
        <v>1</v>
      </c>
      <c r="D1055">
        <f>IF(neu!S1055=1,1,0)</f>
        <v>1</v>
      </c>
    </row>
    <row r="1056" spans="1:4" x14ac:dyDescent="0.3">
      <c r="A1056">
        <f>IF(neu!R1056&lt;4,1,0)</f>
        <v>0</v>
      </c>
      <c r="B1056">
        <f>IF(neu!U1056&gt;1,1,0)</f>
        <v>1</v>
      </c>
      <c r="C1056">
        <f t="shared" si="16"/>
        <v>1</v>
      </c>
      <c r="D1056">
        <f>IF(neu!S1056=1,1,0)</f>
        <v>1</v>
      </c>
    </row>
    <row r="1057" spans="1:4" x14ac:dyDescent="0.3">
      <c r="A1057">
        <f>IF(neu!R1057&lt;4,1,0)</f>
        <v>0</v>
      </c>
      <c r="B1057">
        <f>IF(neu!U1057&gt;1,1,0)</f>
        <v>1</v>
      </c>
      <c r="C1057">
        <f t="shared" si="16"/>
        <v>1</v>
      </c>
      <c r="D1057">
        <f>IF(neu!S1057=1,1,0)</f>
        <v>1</v>
      </c>
    </row>
    <row r="1058" spans="1:4" x14ac:dyDescent="0.3">
      <c r="A1058">
        <f>IF(neu!R1058&lt;4,1,0)</f>
        <v>0</v>
      </c>
      <c r="B1058">
        <f>IF(neu!U1058&gt;1,1,0)</f>
        <v>1</v>
      </c>
      <c r="C1058">
        <f t="shared" si="16"/>
        <v>1</v>
      </c>
      <c r="D1058">
        <f>IF(neu!S1058=1,1,0)</f>
        <v>1</v>
      </c>
    </row>
    <row r="1059" spans="1:4" x14ac:dyDescent="0.3">
      <c r="A1059">
        <f>IF(neu!R1059&lt;4,1,0)</f>
        <v>0</v>
      </c>
      <c r="B1059">
        <f>IF(neu!U1059&gt;1,1,0)</f>
        <v>1</v>
      </c>
      <c r="C1059">
        <f t="shared" si="16"/>
        <v>1</v>
      </c>
      <c r="D1059">
        <f>IF(neu!S1059=1,1,0)</f>
        <v>1</v>
      </c>
    </row>
    <row r="1060" spans="1:4" x14ac:dyDescent="0.3">
      <c r="A1060">
        <f>IF(neu!R1060&lt;4,1,0)</f>
        <v>0</v>
      </c>
      <c r="B1060">
        <f>IF(neu!U1060&gt;1,1,0)</f>
        <v>1</v>
      </c>
      <c r="C1060">
        <f t="shared" si="16"/>
        <v>1</v>
      </c>
      <c r="D1060">
        <f>IF(neu!S1060=1,1,0)</f>
        <v>0</v>
      </c>
    </row>
    <row r="1061" spans="1:4" x14ac:dyDescent="0.3">
      <c r="A1061">
        <f>IF(neu!R1061&lt;4,1,0)</f>
        <v>0</v>
      </c>
      <c r="B1061">
        <f>IF(neu!U1061&gt;1,1,0)</f>
        <v>1</v>
      </c>
      <c r="C1061">
        <f t="shared" si="16"/>
        <v>1</v>
      </c>
      <c r="D1061">
        <f>IF(neu!S1061=1,1,0)</f>
        <v>1</v>
      </c>
    </row>
    <row r="1062" spans="1:4" x14ac:dyDescent="0.3">
      <c r="A1062">
        <f>IF(neu!R1062&lt;4,1,0)</f>
        <v>0</v>
      </c>
      <c r="B1062">
        <f>IF(neu!U1062&gt;1,1,0)</f>
        <v>1</v>
      </c>
      <c r="C1062">
        <f t="shared" si="16"/>
        <v>1</v>
      </c>
      <c r="D1062">
        <f>IF(neu!S1062=1,1,0)</f>
        <v>0</v>
      </c>
    </row>
    <row r="1063" spans="1:4" x14ac:dyDescent="0.3">
      <c r="A1063">
        <f>IF(neu!R1063&lt;4,1,0)</f>
        <v>0</v>
      </c>
      <c r="B1063">
        <f>IF(neu!U1063&gt;1,1,0)</f>
        <v>1</v>
      </c>
      <c r="C1063">
        <f t="shared" si="16"/>
        <v>1</v>
      </c>
      <c r="D1063">
        <f>IF(neu!S1063=1,1,0)</f>
        <v>0</v>
      </c>
    </row>
    <row r="1064" spans="1:4" x14ac:dyDescent="0.3">
      <c r="A1064">
        <f>IF(neu!R1064&lt;4,1,0)</f>
        <v>0</v>
      </c>
      <c r="B1064">
        <f>IF(neu!U1064&gt;1,1,0)</f>
        <v>1</v>
      </c>
      <c r="C1064">
        <f t="shared" si="16"/>
        <v>1</v>
      </c>
      <c r="D1064">
        <f>IF(neu!S1064=1,1,0)</f>
        <v>0</v>
      </c>
    </row>
    <row r="1065" spans="1:4" x14ac:dyDescent="0.3">
      <c r="A1065">
        <f>IF(neu!R1065&lt;4,1,0)</f>
        <v>0</v>
      </c>
      <c r="B1065">
        <f>IF(neu!U1065&gt;1,1,0)</f>
        <v>1</v>
      </c>
      <c r="C1065">
        <f t="shared" si="16"/>
        <v>1</v>
      </c>
      <c r="D1065">
        <f>IF(neu!S1065=1,1,0)</f>
        <v>1</v>
      </c>
    </row>
    <row r="1066" spans="1:4" x14ac:dyDescent="0.3">
      <c r="A1066">
        <f>IF(neu!R1066&lt;4,1,0)</f>
        <v>0</v>
      </c>
      <c r="B1066">
        <f>IF(neu!U1066&gt;1,1,0)</f>
        <v>1</v>
      </c>
      <c r="C1066">
        <f t="shared" si="16"/>
        <v>1</v>
      </c>
      <c r="D1066">
        <f>IF(neu!S1066=1,1,0)</f>
        <v>1</v>
      </c>
    </row>
    <row r="1067" spans="1:4" x14ac:dyDescent="0.3">
      <c r="A1067">
        <f>IF(neu!R1067&lt;4,1,0)</f>
        <v>0</v>
      </c>
      <c r="B1067">
        <f>IF(neu!U1067&gt;1,1,0)</f>
        <v>1</v>
      </c>
      <c r="C1067">
        <f t="shared" si="16"/>
        <v>1</v>
      </c>
      <c r="D1067">
        <f>IF(neu!S1067=1,1,0)</f>
        <v>1</v>
      </c>
    </row>
    <row r="1068" spans="1:4" x14ac:dyDescent="0.3">
      <c r="A1068">
        <f>IF(neu!R1068&lt;4,1,0)</f>
        <v>0</v>
      </c>
      <c r="B1068">
        <f>IF(neu!U1068&gt;1,1,0)</f>
        <v>1</v>
      </c>
      <c r="C1068">
        <f t="shared" si="16"/>
        <v>1</v>
      </c>
      <c r="D1068">
        <f>IF(neu!S1068=1,1,0)</f>
        <v>0</v>
      </c>
    </row>
    <row r="1069" spans="1:4" x14ac:dyDescent="0.3">
      <c r="A1069">
        <f>IF(neu!R1069&lt;4,1,0)</f>
        <v>0</v>
      </c>
      <c r="B1069">
        <f>IF(neu!U1069&gt;1,1,0)</f>
        <v>1</v>
      </c>
      <c r="C1069">
        <f t="shared" si="16"/>
        <v>1</v>
      </c>
      <c r="D1069">
        <f>IF(neu!S1069=1,1,0)</f>
        <v>1</v>
      </c>
    </row>
    <row r="1070" spans="1:4" x14ac:dyDescent="0.3">
      <c r="A1070">
        <f>IF(neu!R1070&lt;4,1,0)</f>
        <v>0</v>
      </c>
      <c r="B1070">
        <f>IF(neu!U1070&gt;1,1,0)</f>
        <v>1</v>
      </c>
      <c r="C1070">
        <f t="shared" si="16"/>
        <v>1</v>
      </c>
      <c r="D1070">
        <f>IF(neu!S1070=1,1,0)</f>
        <v>1</v>
      </c>
    </row>
    <row r="1071" spans="1:4" x14ac:dyDescent="0.3">
      <c r="A1071">
        <f>IF(neu!R1071&lt;4,1,0)</f>
        <v>0</v>
      </c>
      <c r="B1071">
        <f>IF(neu!U1071&gt;1,1,0)</f>
        <v>1</v>
      </c>
      <c r="C1071">
        <f t="shared" si="16"/>
        <v>1</v>
      </c>
      <c r="D1071">
        <f>IF(neu!S1071=1,1,0)</f>
        <v>1</v>
      </c>
    </row>
    <row r="1072" spans="1:4" x14ac:dyDescent="0.3">
      <c r="A1072">
        <f>IF(neu!R1072&lt;4,1,0)</f>
        <v>0</v>
      </c>
      <c r="B1072">
        <f>IF(neu!U1072&gt;1,1,0)</f>
        <v>1</v>
      </c>
      <c r="C1072">
        <f t="shared" si="16"/>
        <v>1</v>
      </c>
      <c r="D1072">
        <f>IF(neu!S1072=1,1,0)</f>
        <v>1</v>
      </c>
    </row>
    <row r="1073" spans="1:4" x14ac:dyDescent="0.3">
      <c r="A1073">
        <f>IF(neu!R1073&lt;4,1,0)</f>
        <v>0</v>
      </c>
      <c r="B1073">
        <f>IF(neu!U1073&gt;1,1,0)</f>
        <v>1</v>
      </c>
      <c r="C1073">
        <f t="shared" si="16"/>
        <v>1</v>
      </c>
      <c r="D1073">
        <f>IF(neu!S1073=1,1,0)</f>
        <v>1</v>
      </c>
    </row>
    <row r="1074" spans="1:4" x14ac:dyDescent="0.3">
      <c r="A1074">
        <f>IF(neu!R1074&lt;4,1,0)</f>
        <v>0</v>
      </c>
      <c r="B1074">
        <f>IF(neu!U1074&gt;1,1,0)</f>
        <v>1</v>
      </c>
      <c r="C1074">
        <f t="shared" si="16"/>
        <v>1</v>
      </c>
      <c r="D1074">
        <f>IF(neu!S1074=1,1,0)</f>
        <v>1</v>
      </c>
    </row>
    <row r="1075" spans="1:4" x14ac:dyDescent="0.3">
      <c r="A1075">
        <f>IF(neu!R1075&lt;4,1,0)</f>
        <v>0</v>
      </c>
      <c r="B1075">
        <f>IF(neu!U1075&gt;1,1,0)</f>
        <v>0</v>
      </c>
      <c r="C1075">
        <f t="shared" si="16"/>
        <v>0</v>
      </c>
      <c r="D1075">
        <f>IF(neu!S1075=1,1,0)</f>
        <v>0</v>
      </c>
    </row>
    <row r="1076" spans="1:4" x14ac:dyDescent="0.3">
      <c r="A1076">
        <f>IF(neu!R1076&lt;4,1,0)</f>
        <v>0</v>
      </c>
      <c r="B1076">
        <f>IF(neu!U1076&gt;1,1,0)</f>
        <v>1</v>
      </c>
      <c r="C1076">
        <f t="shared" si="16"/>
        <v>1</v>
      </c>
      <c r="D1076">
        <f>IF(neu!S1076=1,1,0)</f>
        <v>1</v>
      </c>
    </row>
    <row r="1077" spans="1:4" x14ac:dyDescent="0.3">
      <c r="A1077">
        <f>IF(neu!R1077&lt;4,1,0)</f>
        <v>0</v>
      </c>
      <c r="B1077">
        <f>IF(neu!U1077&gt;1,1,0)</f>
        <v>1</v>
      </c>
      <c r="C1077">
        <f t="shared" si="16"/>
        <v>1</v>
      </c>
      <c r="D1077">
        <f>IF(neu!S1077=1,1,0)</f>
        <v>1</v>
      </c>
    </row>
    <row r="1078" spans="1:4" x14ac:dyDescent="0.3">
      <c r="A1078">
        <f>IF(neu!R1078&lt;4,1,0)</f>
        <v>0</v>
      </c>
      <c r="B1078">
        <f>IF(neu!U1078&gt;1,1,0)</f>
        <v>1</v>
      </c>
      <c r="C1078">
        <f t="shared" si="16"/>
        <v>1</v>
      </c>
      <c r="D1078">
        <f>IF(neu!S1078=1,1,0)</f>
        <v>0</v>
      </c>
    </row>
    <row r="1079" spans="1:4" x14ac:dyDescent="0.3">
      <c r="A1079">
        <f>IF(neu!R1079&lt;4,1,0)</f>
        <v>0</v>
      </c>
      <c r="B1079">
        <f>IF(neu!U1079&gt;1,1,0)</f>
        <v>1</v>
      </c>
      <c r="C1079">
        <f t="shared" si="16"/>
        <v>1</v>
      </c>
      <c r="D1079">
        <f>IF(neu!S1079=1,1,0)</f>
        <v>1</v>
      </c>
    </row>
    <row r="1080" spans="1:4" x14ac:dyDescent="0.3">
      <c r="A1080">
        <f>IF(neu!R1080&lt;4,1,0)</f>
        <v>0</v>
      </c>
      <c r="B1080">
        <f>IF(neu!U1080&gt;1,1,0)</f>
        <v>1</v>
      </c>
      <c r="C1080">
        <f t="shared" si="16"/>
        <v>1</v>
      </c>
      <c r="D1080">
        <f>IF(neu!S1080=1,1,0)</f>
        <v>1</v>
      </c>
    </row>
    <row r="1081" spans="1:4" x14ac:dyDescent="0.3">
      <c r="A1081">
        <f>IF(neu!R1081&lt;4,1,0)</f>
        <v>0</v>
      </c>
      <c r="B1081">
        <f>IF(neu!U1081&gt;1,1,0)</f>
        <v>1</v>
      </c>
      <c r="C1081">
        <f t="shared" si="16"/>
        <v>1</v>
      </c>
      <c r="D1081">
        <f>IF(neu!S1081=1,1,0)</f>
        <v>1</v>
      </c>
    </row>
    <row r="1082" spans="1:4" x14ac:dyDescent="0.3">
      <c r="A1082">
        <f>IF(neu!R1082&lt;4,1,0)</f>
        <v>0</v>
      </c>
      <c r="B1082">
        <f>IF(neu!U1082&gt;1,1,0)</f>
        <v>1</v>
      </c>
      <c r="C1082">
        <f t="shared" si="16"/>
        <v>1</v>
      </c>
      <c r="D1082">
        <f>IF(neu!S1082=1,1,0)</f>
        <v>1</v>
      </c>
    </row>
    <row r="1083" spans="1:4" x14ac:dyDescent="0.3">
      <c r="A1083">
        <f>IF(neu!R1083&lt;4,1,0)</f>
        <v>0</v>
      </c>
      <c r="B1083">
        <f>IF(neu!U1083&gt;1,1,0)</f>
        <v>1</v>
      </c>
      <c r="C1083">
        <f t="shared" si="16"/>
        <v>1</v>
      </c>
      <c r="D1083">
        <f>IF(neu!S1083=1,1,0)</f>
        <v>1</v>
      </c>
    </row>
    <row r="1084" spans="1:4" x14ac:dyDescent="0.3">
      <c r="A1084">
        <f>IF(neu!R1084&lt;4,1,0)</f>
        <v>0</v>
      </c>
      <c r="B1084">
        <f>IF(neu!U1084&gt;1,1,0)</f>
        <v>1</v>
      </c>
      <c r="C1084">
        <f t="shared" si="16"/>
        <v>1</v>
      </c>
      <c r="D1084">
        <f>IF(neu!S1084=1,1,0)</f>
        <v>0</v>
      </c>
    </row>
    <row r="1085" spans="1:4" x14ac:dyDescent="0.3">
      <c r="A1085">
        <f>IF(neu!R1085&lt;4,1,0)</f>
        <v>0</v>
      </c>
      <c r="B1085">
        <f>IF(neu!U1085&gt;1,1,0)</f>
        <v>0</v>
      </c>
      <c r="C1085">
        <f t="shared" si="16"/>
        <v>0</v>
      </c>
      <c r="D1085">
        <f>IF(neu!S1085=1,1,0)</f>
        <v>0</v>
      </c>
    </row>
    <row r="1086" spans="1:4" x14ac:dyDescent="0.3">
      <c r="A1086">
        <f>IF(neu!R1086&lt;4,1,0)</f>
        <v>0</v>
      </c>
      <c r="B1086">
        <f>IF(neu!U1086&gt;1,1,0)</f>
        <v>1</v>
      </c>
      <c r="C1086">
        <f t="shared" si="16"/>
        <v>1</v>
      </c>
      <c r="D1086">
        <f>IF(neu!S1086=1,1,0)</f>
        <v>0</v>
      </c>
    </row>
    <row r="1087" spans="1:4" x14ac:dyDescent="0.3">
      <c r="A1087">
        <f>IF(neu!R1087&lt;4,1,0)</f>
        <v>0</v>
      </c>
      <c r="B1087">
        <f>IF(neu!U1087&gt;1,1,0)</f>
        <v>0</v>
      </c>
      <c r="C1087">
        <f t="shared" si="16"/>
        <v>0</v>
      </c>
      <c r="D1087">
        <f>IF(neu!S1087=1,1,0)</f>
        <v>0</v>
      </c>
    </row>
    <row r="1088" spans="1:4" x14ac:dyDescent="0.3">
      <c r="A1088">
        <f>IF(neu!R1088&lt;4,1,0)</f>
        <v>0</v>
      </c>
      <c r="B1088">
        <f>IF(neu!U1088&gt;1,1,0)</f>
        <v>1</v>
      </c>
      <c r="C1088">
        <f t="shared" si="16"/>
        <v>1</v>
      </c>
      <c r="D1088">
        <f>IF(neu!S1088=1,1,0)</f>
        <v>0</v>
      </c>
    </row>
    <row r="1089" spans="1:4" x14ac:dyDescent="0.3">
      <c r="A1089">
        <f>IF(neu!R1089&lt;4,1,0)</f>
        <v>0</v>
      </c>
      <c r="B1089">
        <f>IF(neu!U1089&gt;1,1,0)</f>
        <v>1</v>
      </c>
      <c r="C1089">
        <f t="shared" si="16"/>
        <v>1</v>
      </c>
      <c r="D1089">
        <f>IF(neu!S1089=1,1,0)</f>
        <v>1</v>
      </c>
    </row>
    <row r="1090" spans="1:4" x14ac:dyDescent="0.3">
      <c r="A1090">
        <f>IF(neu!R1090&lt;4,1,0)</f>
        <v>0</v>
      </c>
      <c r="B1090">
        <f>IF(neu!U1090&gt;1,1,0)</f>
        <v>1</v>
      </c>
      <c r="C1090">
        <f t="shared" si="16"/>
        <v>1</v>
      </c>
      <c r="D1090">
        <f>IF(neu!S1090=1,1,0)</f>
        <v>1</v>
      </c>
    </row>
    <row r="1091" spans="1:4" x14ac:dyDescent="0.3">
      <c r="A1091">
        <f>IF(neu!R1091&lt;4,1,0)</f>
        <v>0</v>
      </c>
      <c r="B1091">
        <f>IF(neu!U1091&gt;1,1,0)</f>
        <v>0</v>
      </c>
      <c r="C1091">
        <f t="shared" ref="C1091:C1154" si="17">A1091+B1091</f>
        <v>0</v>
      </c>
      <c r="D1091">
        <f>IF(neu!S1091=1,1,0)</f>
        <v>0</v>
      </c>
    </row>
    <row r="1092" spans="1:4" x14ac:dyDescent="0.3">
      <c r="A1092">
        <f>IF(neu!R1092&lt;4,1,0)</f>
        <v>0</v>
      </c>
      <c r="B1092">
        <f>IF(neu!U1092&gt;1,1,0)</f>
        <v>1</v>
      </c>
      <c r="C1092">
        <f t="shared" si="17"/>
        <v>1</v>
      </c>
      <c r="D1092">
        <f>IF(neu!S1092=1,1,0)</f>
        <v>0</v>
      </c>
    </row>
    <row r="1093" spans="1:4" x14ac:dyDescent="0.3">
      <c r="A1093">
        <f>IF(neu!R1093&lt;4,1,0)</f>
        <v>0</v>
      </c>
      <c r="B1093">
        <f>IF(neu!U1093&gt;1,1,0)</f>
        <v>1</v>
      </c>
      <c r="C1093">
        <f t="shared" si="17"/>
        <v>1</v>
      </c>
      <c r="D1093">
        <f>IF(neu!S1093=1,1,0)</f>
        <v>0</v>
      </c>
    </row>
    <row r="1094" spans="1:4" x14ac:dyDescent="0.3">
      <c r="A1094">
        <f>IF(neu!R1094&lt;4,1,0)</f>
        <v>0</v>
      </c>
      <c r="B1094">
        <f>IF(neu!U1094&gt;1,1,0)</f>
        <v>1</v>
      </c>
      <c r="C1094">
        <f t="shared" si="17"/>
        <v>1</v>
      </c>
      <c r="D1094">
        <f>IF(neu!S1094=1,1,0)</f>
        <v>1</v>
      </c>
    </row>
    <row r="1095" spans="1:4" x14ac:dyDescent="0.3">
      <c r="A1095">
        <f>IF(neu!R1095&lt;4,1,0)</f>
        <v>0</v>
      </c>
      <c r="B1095">
        <f>IF(neu!U1095&gt;1,1,0)</f>
        <v>1</v>
      </c>
      <c r="C1095">
        <f t="shared" si="17"/>
        <v>1</v>
      </c>
      <c r="D1095">
        <f>IF(neu!S1095=1,1,0)</f>
        <v>0</v>
      </c>
    </row>
    <row r="1096" spans="1:4" x14ac:dyDescent="0.3">
      <c r="A1096">
        <f>IF(neu!R1096&lt;4,1,0)</f>
        <v>0</v>
      </c>
      <c r="B1096">
        <f>IF(neu!U1096&gt;1,1,0)</f>
        <v>1</v>
      </c>
      <c r="C1096">
        <f t="shared" si="17"/>
        <v>1</v>
      </c>
      <c r="D1096">
        <f>IF(neu!S1096=1,1,0)</f>
        <v>1</v>
      </c>
    </row>
    <row r="1097" spans="1:4" x14ac:dyDescent="0.3">
      <c r="A1097">
        <f>IF(neu!R1097&lt;4,1,0)</f>
        <v>0</v>
      </c>
      <c r="B1097">
        <f>IF(neu!U1097&gt;1,1,0)</f>
        <v>1</v>
      </c>
      <c r="C1097">
        <f t="shared" si="17"/>
        <v>1</v>
      </c>
      <c r="D1097">
        <f>IF(neu!S1097=1,1,0)</f>
        <v>1</v>
      </c>
    </row>
    <row r="1098" spans="1:4" x14ac:dyDescent="0.3">
      <c r="A1098">
        <f>IF(neu!R1098&lt;4,1,0)</f>
        <v>0</v>
      </c>
      <c r="B1098">
        <f>IF(neu!U1098&gt;1,1,0)</f>
        <v>1</v>
      </c>
      <c r="C1098">
        <f t="shared" si="17"/>
        <v>1</v>
      </c>
      <c r="D1098">
        <f>IF(neu!S1098=1,1,0)</f>
        <v>1</v>
      </c>
    </row>
    <row r="1099" spans="1:4" x14ac:dyDescent="0.3">
      <c r="A1099">
        <f>IF(neu!R1099&lt;4,1,0)</f>
        <v>0</v>
      </c>
      <c r="B1099">
        <f>IF(neu!U1099&gt;1,1,0)</f>
        <v>1</v>
      </c>
      <c r="C1099">
        <f t="shared" si="17"/>
        <v>1</v>
      </c>
      <c r="D1099">
        <f>IF(neu!S1099=1,1,0)</f>
        <v>1</v>
      </c>
    </row>
    <row r="1100" spans="1:4" x14ac:dyDescent="0.3">
      <c r="A1100">
        <f>IF(neu!R1100&lt;4,1,0)</f>
        <v>0</v>
      </c>
      <c r="B1100">
        <f>IF(neu!U1100&gt;1,1,0)</f>
        <v>1</v>
      </c>
      <c r="C1100">
        <f t="shared" si="17"/>
        <v>1</v>
      </c>
      <c r="D1100">
        <f>IF(neu!S1100=1,1,0)</f>
        <v>1</v>
      </c>
    </row>
    <row r="1101" spans="1:4" x14ac:dyDescent="0.3">
      <c r="A1101">
        <f>IF(neu!R1101&lt;4,1,0)</f>
        <v>0</v>
      </c>
      <c r="B1101">
        <f>IF(neu!U1101&gt;1,1,0)</f>
        <v>1</v>
      </c>
      <c r="C1101">
        <f t="shared" si="17"/>
        <v>1</v>
      </c>
      <c r="D1101">
        <f>IF(neu!S1101=1,1,0)</f>
        <v>1</v>
      </c>
    </row>
    <row r="1102" spans="1:4" x14ac:dyDescent="0.3">
      <c r="A1102">
        <f>IF(neu!R1102&lt;4,1,0)</f>
        <v>0</v>
      </c>
      <c r="B1102">
        <f>IF(neu!U1102&gt;1,1,0)</f>
        <v>1</v>
      </c>
      <c r="C1102">
        <f t="shared" si="17"/>
        <v>1</v>
      </c>
      <c r="D1102">
        <f>IF(neu!S1102=1,1,0)</f>
        <v>1</v>
      </c>
    </row>
    <row r="1103" spans="1:4" x14ac:dyDescent="0.3">
      <c r="A1103">
        <f>IF(neu!R1103&lt;4,1,0)</f>
        <v>0</v>
      </c>
      <c r="B1103">
        <f>IF(neu!U1103&gt;1,1,0)</f>
        <v>1</v>
      </c>
      <c r="C1103">
        <f t="shared" si="17"/>
        <v>1</v>
      </c>
      <c r="D1103">
        <f>IF(neu!S1103=1,1,0)</f>
        <v>1</v>
      </c>
    </row>
    <row r="1104" spans="1:4" x14ac:dyDescent="0.3">
      <c r="A1104">
        <f>IF(neu!R1104&lt;4,1,0)</f>
        <v>0</v>
      </c>
      <c r="B1104">
        <f>IF(neu!U1104&gt;1,1,0)</f>
        <v>1</v>
      </c>
      <c r="C1104">
        <f t="shared" si="17"/>
        <v>1</v>
      </c>
      <c r="D1104">
        <f>IF(neu!S1104=1,1,0)</f>
        <v>0</v>
      </c>
    </row>
    <row r="1105" spans="1:4" x14ac:dyDescent="0.3">
      <c r="A1105">
        <f>IF(neu!R1105&lt;4,1,0)</f>
        <v>0</v>
      </c>
      <c r="B1105">
        <f>IF(neu!U1105&gt;1,1,0)</f>
        <v>1</v>
      </c>
      <c r="C1105">
        <f t="shared" si="17"/>
        <v>1</v>
      </c>
      <c r="D1105">
        <f>IF(neu!S1105=1,1,0)</f>
        <v>1</v>
      </c>
    </row>
    <row r="1106" spans="1:4" x14ac:dyDescent="0.3">
      <c r="A1106">
        <f>IF(neu!R1106&lt;4,1,0)</f>
        <v>0</v>
      </c>
      <c r="B1106">
        <f>IF(neu!U1106&gt;1,1,0)</f>
        <v>1</v>
      </c>
      <c r="C1106">
        <f t="shared" si="17"/>
        <v>1</v>
      </c>
      <c r="D1106">
        <f>IF(neu!S1106=1,1,0)</f>
        <v>1</v>
      </c>
    </row>
    <row r="1107" spans="1:4" x14ac:dyDescent="0.3">
      <c r="A1107">
        <f>IF(neu!R1107&lt;4,1,0)</f>
        <v>0</v>
      </c>
      <c r="B1107">
        <f>IF(neu!U1107&gt;1,1,0)</f>
        <v>0</v>
      </c>
      <c r="C1107">
        <f t="shared" si="17"/>
        <v>0</v>
      </c>
      <c r="D1107">
        <f>IF(neu!S1107=1,1,0)</f>
        <v>0</v>
      </c>
    </row>
    <row r="1108" spans="1:4" x14ac:dyDescent="0.3">
      <c r="A1108">
        <f>IF(neu!R1108&lt;4,1,0)</f>
        <v>0</v>
      </c>
      <c r="B1108">
        <f>IF(neu!U1108&gt;1,1,0)</f>
        <v>1</v>
      </c>
      <c r="C1108">
        <f t="shared" si="17"/>
        <v>1</v>
      </c>
      <c r="D1108">
        <f>IF(neu!S1108=1,1,0)</f>
        <v>1</v>
      </c>
    </row>
    <row r="1109" spans="1:4" x14ac:dyDescent="0.3">
      <c r="A1109">
        <f>IF(neu!R1109&lt;4,1,0)</f>
        <v>0</v>
      </c>
      <c r="B1109">
        <f>IF(neu!U1109&gt;1,1,0)</f>
        <v>1</v>
      </c>
      <c r="C1109">
        <f t="shared" si="17"/>
        <v>1</v>
      </c>
      <c r="D1109">
        <f>IF(neu!S1109=1,1,0)</f>
        <v>1</v>
      </c>
    </row>
    <row r="1110" spans="1:4" x14ac:dyDescent="0.3">
      <c r="A1110">
        <f>IF(neu!R1110&lt;4,1,0)</f>
        <v>0</v>
      </c>
      <c r="B1110">
        <f>IF(neu!U1110&gt;1,1,0)</f>
        <v>0</v>
      </c>
      <c r="C1110">
        <f t="shared" si="17"/>
        <v>0</v>
      </c>
      <c r="D1110">
        <f>IF(neu!S1110=1,1,0)</f>
        <v>0</v>
      </c>
    </row>
    <row r="1111" spans="1:4" x14ac:dyDescent="0.3">
      <c r="A1111">
        <f>IF(neu!R1111&lt;4,1,0)</f>
        <v>0</v>
      </c>
      <c r="B1111">
        <f>IF(neu!U1111&gt;1,1,0)</f>
        <v>1</v>
      </c>
      <c r="C1111">
        <f t="shared" si="17"/>
        <v>1</v>
      </c>
      <c r="D1111">
        <f>IF(neu!S1111=1,1,0)</f>
        <v>0</v>
      </c>
    </row>
    <row r="1112" spans="1:4" x14ac:dyDescent="0.3">
      <c r="A1112">
        <f>IF(neu!R1112&lt;4,1,0)</f>
        <v>0</v>
      </c>
      <c r="B1112">
        <f>IF(neu!U1112&gt;1,1,0)</f>
        <v>1</v>
      </c>
      <c r="C1112">
        <f t="shared" si="17"/>
        <v>1</v>
      </c>
      <c r="D1112">
        <f>IF(neu!S1112=1,1,0)</f>
        <v>0</v>
      </c>
    </row>
    <row r="1113" spans="1:4" x14ac:dyDescent="0.3">
      <c r="A1113">
        <f>IF(neu!R1113&lt;4,1,0)</f>
        <v>0</v>
      </c>
      <c r="B1113">
        <f>IF(neu!U1113&gt;1,1,0)</f>
        <v>0</v>
      </c>
      <c r="C1113">
        <f t="shared" si="17"/>
        <v>0</v>
      </c>
      <c r="D1113">
        <f>IF(neu!S1113=1,1,0)</f>
        <v>0</v>
      </c>
    </row>
    <row r="1114" spans="1:4" x14ac:dyDescent="0.3">
      <c r="A1114">
        <f>IF(neu!R1114&lt;4,1,0)</f>
        <v>0</v>
      </c>
      <c r="B1114">
        <f>IF(neu!U1114&gt;1,1,0)</f>
        <v>1</v>
      </c>
      <c r="C1114">
        <f t="shared" si="17"/>
        <v>1</v>
      </c>
      <c r="D1114">
        <f>IF(neu!S1114=1,1,0)</f>
        <v>0</v>
      </c>
    </row>
    <row r="1115" spans="1:4" x14ac:dyDescent="0.3">
      <c r="A1115">
        <f>IF(neu!R1115&lt;4,1,0)</f>
        <v>0</v>
      </c>
      <c r="B1115">
        <f>IF(neu!U1115&gt;1,1,0)</f>
        <v>1</v>
      </c>
      <c r="C1115">
        <f t="shared" si="17"/>
        <v>1</v>
      </c>
      <c r="D1115">
        <f>IF(neu!S1115=1,1,0)</f>
        <v>1</v>
      </c>
    </row>
    <row r="1116" spans="1:4" x14ac:dyDescent="0.3">
      <c r="A1116">
        <f>IF(neu!R1116&lt;4,1,0)</f>
        <v>0</v>
      </c>
      <c r="B1116">
        <f>IF(neu!U1116&gt;1,1,0)</f>
        <v>0</v>
      </c>
      <c r="C1116">
        <f t="shared" si="17"/>
        <v>0</v>
      </c>
      <c r="D1116">
        <f>IF(neu!S1116=1,1,0)</f>
        <v>0</v>
      </c>
    </row>
    <row r="1117" spans="1:4" x14ac:dyDescent="0.3">
      <c r="A1117">
        <f>IF(neu!R1117&lt;4,1,0)</f>
        <v>0</v>
      </c>
      <c r="B1117">
        <f>IF(neu!U1117&gt;1,1,0)</f>
        <v>1</v>
      </c>
      <c r="C1117">
        <f t="shared" si="17"/>
        <v>1</v>
      </c>
      <c r="D1117">
        <f>IF(neu!S1117=1,1,0)</f>
        <v>1</v>
      </c>
    </row>
    <row r="1118" spans="1:4" x14ac:dyDescent="0.3">
      <c r="A1118">
        <f>IF(neu!R1118&lt;4,1,0)</f>
        <v>0</v>
      </c>
      <c r="B1118">
        <f>IF(neu!U1118&gt;1,1,0)</f>
        <v>1</v>
      </c>
      <c r="C1118">
        <f t="shared" si="17"/>
        <v>1</v>
      </c>
      <c r="D1118">
        <f>IF(neu!S1118=1,1,0)</f>
        <v>0</v>
      </c>
    </row>
    <row r="1119" spans="1:4" x14ac:dyDescent="0.3">
      <c r="A1119">
        <f>IF(neu!R1119&lt;4,1,0)</f>
        <v>0</v>
      </c>
      <c r="B1119">
        <f>IF(neu!U1119&gt;1,1,0)</f>
        <v>1</v>
      </c>
      <c r="C1119">
        <f t="shared" si="17"/>
        <v>1</v>
      </c>
      <c r="D1119">
        <f>IF(neu!S1119=1,1,0)</f>
        <v>0</v>
      </c>
    </row>
    <row r="1120" spans="1:4" x14ac:dyDescent="0.3">
      <c r="A1120">
        <f>IF(neu!R1120&lt;4,1,0)</f>
        <v>0</v>
      </c>
      <c r="B1120">
        <f>IF(neu!U1120&gt;1,1,0)</f>
        <v>1</v>
      </c>
      <c r="C1120">
        <f t="shared" si="17"/>
        <v>1</v>
      </c>
      <c r="D1120">
        <f>IF(neu!S1120=1,1,0)</f>
        <v>0</v>
      </c>
    </row>
    <row r="1121" spans="1:4" x14ac:dyDescent="0.3">
      <c r="A1121">
        <f>IF(neu!R1121&lt;4,1,0)</f>
        <v>0</v>
      </c>
      <c r="B1121">
        <f>IF(neu!U1121&gt;1,1,0)</f>
        <v>1</v>
      </c>
      <c r="C1121">
        <f t="shared" si="17"/>
        <v>1</v>
      </c>
      <c r="D1121">
        <f>IF(neu!S1121=1,1,0)</f>
        <v>1</v>
      </c>
    </row>
    <row r="1122" spans="1:4" x14ac:dyDescent="0.3">
      <c r="A1122">
        <f>IF(neu!R1122&lt;4,1,0)</f>
        <v>0</v>
      </c>
      <c r="B1122">
        <f>IF(neu!U1122&gt;1,1,0)</f>
        <v>1</v>
      </c>
      <c r="C1122">
        <f t="shared" si="17"/>
        <v>1</v>
      </c>
      <c r="D1122">
        <f>IF(neu!S1122=1,1,0)</f>
        <v>1</v>
      </c>
    </row>
    <row r="1123" spans="1:4" x14ac:dyDescent="0.3">
      <c r="A1123">
        <f>IF(neu!R1123&lt;4,1,0)</f>
        <v>0</v>
      </c>
      <c r="B1123">
        <f>IF(neu!U1123&gt;1,1,0)</f>
        <v>1</v>
      </c>
      <c r="C1123">
        <f t="shared" si="17"/>
        <v>1</v>
      </c>
      <c r="D1123">
        <f>IF(neu!S1123=1,1,0)</f>
        <v>1</v>
      </c>
    </row>
    <row r="1124" spans="1:4" x14ac:dyDescent="0.3">
      <c r="A1124">
        <f>IF(neu!R1124&lt;4,1,0)</f>
        <v>0</v>
      </c>
      <c r="B1124">
        <f>IF(neu!U1124&gt;1,1,0)</f>
        <v>1</v>
      </c>
      <c r="C1124">
        <f t="shared" si="17"/>
        <v>1</v>
      </c>
      <c r="D1124">
        <f>IF(neu!S1124=1,1,0)</f>
        <v>1</v>
      </c>
    </row>
    <row r="1125" spans="1:4" x14ac:dyDescent="0.3">
      <c r="A1125">
        <f>IF(neu!R1125&lt;4,1,0)</f>
        <v>0</v>
      </c>
      <c r="B1125">
        <f>IF(neu!U1125&gt;1,1,0)</f>
        <v>1</v>
      </c>
      <c r="C1125">
        <f t="shared" si="17"/>
        <v>1</v>
      </c>
      <c r="D1125">
        <f>IF(neu!S1125=1,1,0)</f>
        <v>0</v>
      </c>
    </row>
    <row r="1126" spans="1:4" x14ac:dyDescent="0.3">
      <c r="A1126">
        <f>IF(neu!R1126&lt;4,1,0)</f>
        <v>0</v>
      </c>
      <c r="B1126">
        <f>IF(neu!U1126&gt;1,1,0)</f>
        <v>1</v>
      </c>
      <c r="C1126">
        <f t="shared" si="17"/>
        <v>1</v>
      </c>
      <c r="D1126">
        <f>IF(neu!S1126=1,1,0)</f>
        <v>1</v>
      </c>
    </row>
    <row r="1127" spans="1:4" x14ac:dyDescent="0.3">
      <c r="A1127">
        <f>IF(neu!R1127&lt;4,1,0)</f>
        <v>0</v>
      </c>
      <c r="B1127">
        <f>IF(neu!U1127&gt;1,1,0)</f>
        <v>1</v>
      </c>
      <c r="C1127">
        <f t="shared" si="17"/>
        <v>1</v>
      </c>
      <c r="D1127">
        <f>IF(neu!S1127=1,1,0)</f>
        <v>1</v>
      </c>
    </row>
    <row r="1128" spans="1:4" x14ac:dyDescent="0.3">
      <c r="A1128">
        <f>IF(neu!R1128&lt;4,1,0)</f>
        <v>0</v>
      </c>
      <c r="B1128">
        <f>IF(neu!U1128&gt;1,1,0)</f>
        <v>1</v>
      </c>
      <c r="C1128">
        <f t="shared" si="17"/>
        <v>1</v>
      </c>
      <c r="D1128">
        <f>IF(neu!S1128=1,1,0)</f>
        <v>1</v>
      </c>
    </row>
    <row r="1129" spans="1:4" x14ac:dyDescent="0.3">
      <c r="A1129">
        <f>IF(neu!R1129&lt;4,1,0)</f>
        <v>0</v>
      </c>
      <c r="B1129">
        <f>IF(neu!U1129&gt;1,1,0)</f>
        <v>0</v>
      </c>
      <c r="C1129">
        <f t="shared" si="17"/>
        <v>0</v>
      </c>
      <c r="D1129">
        <f>IF(neu!S1129=1,1,0)</f>
        <v>0</v>
      </c>
    </row>
    <row r="1130" spans="1:4" x14ac:dyDescent="0.3">
      <c r="A1130">
        <f>IF(neu!R1130&lt;4,1,0)</f>
        <v>0</v>
      </c>
      <c r="B1130">
        <f>IF(neu!U1130&gt;1,1,0)</f>
        <v>0</v>
      </c>
      <c r="C1130">
        <f t="shared" si="17"/>
        <v>0</v>
      </c>
      <c r="D1130">
        <f>IF(neu!S1130=1,1,0)</f>
        <v>0</v>
      </c>
    </row>
    <row r="1131" spans="1:4" x14ac:dyDescent="0.3">
      <c r="A1131">
        <f>IF(neu!R1131&lt;4,1,0)</f>
        <v>0</v>
      </c>
      <c r="B1131">
        <f>IF(neu!U1131&gt;1,1,0)</f>
        <v>1</v>
      </c>
      <c r="C1131">
        <f t="shared" si="17"/>
        <v>1</v>
      </c>
      <c r="D1131">
        <f>IF(neu!S1131=1,1,0)</f>
        <v>1</v>
      </c>
    </row>
    <row r="1132" spans="1:4" x14ac:dyDescent="0.3">
      <c r="A1132">
        <f>IF(neu!R1132&lt;4,1,0)</f>
        <v>0</v>
      </c>
      <c r="B1132">
        <f>IF(neu!U1132&gt;1,1,0)</f>
        <v>1</v>
      </c>
      <c r="C1132">
        <f t="shared" si="17"/>
        <v>1</v>
      </c>
      <c r="D1132">
        <f>IF(neu!S1132=1,1,0)</f>
        <v>1</v>
      </c>
    </row>
    <row r="1133" spans="1:4" x14ac:dyDescent="0.3">
      <c r="A1133">
        <f>IF(neu!R1133&lt;4,1,0)</f>
        <v>0</v>
      </c>
      <c r="B1133">
        <f>IF(neu!U1133&gt;1,1,0)</f>
        <v>0</v>
      </c>
      <c r="C1133">
        <f t="shared" si="17"/>
        <v>0</v>
      </c>
      <c r="D1133">
        <f>IF(neu!S1133=1,1,0)</f>
        <v>0</v>
      </c>
    </row>
    <row r="1134" spans="1:4" x14ac:dyDescent="0.3">
      <c r="A1134">
        <f>IF(neu!R1134&lt;4,1,0)</f>
        <v>0</v>
      </c>
      <c r="B1134">
        <f>IF(neu!U1134&gt;1,1,0)</f>
        <v>1</v>
      </c>
      <c r="C1134">
        <f t="shared" si="17"/>
        <v>1</v>
      </c>
      <c r="D1134">
        <f>IF(neu!S1134=1,1,0)</f>
        <v>1</v>
      </c>
    </row>
    <row r="1135" spans="1:4" x14ac:dyDescent="0.3">
      <c r="A1135">
        <f>IF(neu!R1135&lt;4,1,0)</f>
        <v>0</v>
      </c>
      <c r="B1135">
        <f>IF(neu!U1135&gt;1,1,0)</f>
        <v>1</v>
      </c>
      <c r="C1135">
        <f t="shared" si="17"/>
        <v>1</v>
      </c>
      <c r="D1135">
        <f>IF(neu!S1135=1,1,0)</f>
        <v>1</v>
      </c>
    </row>
    <row r="1136" spans="1:4" x14ac:dyDescent="0.3">
      <c r="A1136">
        <f>IF(neu!R1136&lt;4,1,0)</f>
        <v>0</v>
      </c>
      <c r="B1136">
        <f>IF(neu!U1136&gt;1,1,0)</f>
        <v>1</v>
      </c>
      <c r="C1136">
        <f t="shared" si="17"/>
        <v>1</v>
      </c>
      <c r="D1136">
        <f>IF(neu!S1136=1,1,0)</f>
        <v>1</v>
      </c>
    </row>
    <row r="1137" spans="1:4" x14ac:dyDescent="0.3">
      <c r="A1137">
        <f>IF(neu!R1137&lt;4,1,0)</f>
        <v>0</v>
      </c>
      <c r="B1137">
        <f>IF(neu!U1137&gt;1,1,0)</f>
        <v>1</v>
      </c>
      <c r="C1137">
        <f t="shared" si="17"/>
        <v>1</v>
      </c>
      <c r="D1137">
        <f>IF(neu!S1137=1,1,0)</f>
        <v>1</v>
      </c>
    </row>
    <row r="1138" spans="1:4" x14ac:dyDescent="0.3">
      <c r="A1138">
        <f>IF(neu!R1138&lt;4,1,0)</f>
        <v>0</v>
      </c>
      <c r="B1138">
        <f>IF(neu!U1138&gt;1,1,0)</f>
        <v>1</v>
      </c>
      <c r="C1138">
        <f t="shared" si="17"/>
        <v>1</v>
      </c>
      <c r="D1138">
        <f>IF(neu!S1138=1,1,0)</f>
        <v>1</v>
      </c>
    </row>
    <row r="1139" spans="1:4" x14ac:dyDescent="0.3">
      <c r="A1139">
        <f>IF(neu!R1139&lt;4,1,0)</f>
        <v>0</v>
      </c>
      <c r="B1139">
        <f>IF(neu!U1139&gt;1,1,0)</f>
        <v>1</v>
      </c>
      <c r="C1139">
        <f t="shared" si="17"/>
        <v>1</v>
      </c>
      <c r="D1139">
        <f>IF(neu!S1139=1,1,0)</f>
        <v>1</v>
      </c>
    </row>
    <row r="1140" spans="1:4" x14ac:dyDescent="0.3">
      <c r="A1140">
        <f>IF(neu!R1140&lt;4,1,0)</f>
        <v>0</v>
      </c>
      <c r="B1140">
        <f>IF(neu!U1140&gt;1,1,0)</f>
        <v>1</v>
      </c>
      <c r="C1140">
        <f t="shared" si="17"/>
        <v>1</v>
      </c>
      <c r="D1140">
        <f>IF(neu!S1140=1,1,0)</f>
        <v>0</v>
      </c>
    </row>
    <row r="1141" spans="1:4" x14ac:dyDescent="0.3">
      <c r="A1141">
        <f>IF(neu!R1141&lt;4,1,0)</f>
        <v>0</v>
      </c>
      <c r="B1141">
        <f>IF(neu!U1141&gt;1,1,0)</f>
        <v>0</v>
      </c>
      <c r="C1141">
        <f t="shared" si="17"/>
        <v>0</v>
      </c>
      <c r="D1141">
        <f>IF(neu!S1141=1,1,0)</f>
        <v>0</v>
      </c>
    </row>
    <row r="1142" spans="1:4" x14ac:dyDescent="0.3">
      <c r="A1142">
        <f>IF(neu!R1142&lt;4,1,0)</f>
        <v>0</v>
      </c>
      <c r="B1142">
        <f>IF(neu!U1142&gt;1,1,0)</f>
        <v>1</v>
      </c>
      <c r="C1142">
        <f t="shared" si="17"/>
        <v>1</v>
      </c>
      <c r="D1142">
        <f>IF(neu!S1142=1,1,0)</f>
        <v>1</v>
      </c>
    </row>
    <row r="1143" spans="1:4" x14ac:dyDescent="0.3">
      <c r="A1143">
        <f>IF(neu!R1143&lt;4,1,0)</f>
        <v>0</v>
      </c>
      <c r="B1143">
        <f>IF(neu!U1143&gt;1,1,0)</f>
        <v>1</v>
      </c>
      <c r="C1143">
        <f t="shared" si="17"/>
        <v>1</v>
      </c>
      <c r="D1143">
        <f>IF(neu!S1143=1,1,0)</f>
        <v>0</v>
      </c>
    </row>
    <row r="1144" spans="1:4" x14ac:dyDescent="0.3">
      <c r="A1144">
        <f>IF(neu!R1144&lt;4,1,0)</f>
        <v>0</v>
      </c>
      <c r="B1144">
        <f>IF(neu!U1144&gt;1,1,0)</f>
        <v>1</v>
      </c>
      <c r="C1144">
        <f t="shared" si="17"/>
        <v>1</v>
      </c>
      <c r="D1144">
        <f>IF(neu!S1144=1,1,0)</f>
        <v>1</v>
      </c>
    </row>
    <row r="1145" spans="1:4" x14ac:dyDescent="0.3">
      <c r="A1145">
        <f>IF(neu!R1145&lt;4,1,0)</f>
        <v>0</v>
      </c>
      <c r="B1145">
        <f>IF(neu!U1145&gt;1,1,0)</f>
        <v>1</v>
      </c>
      <c r="C1145">
        <f t="shared" si="17"/>
        <v>1</v>
      </c>
      <c r="D1145">
        <f>IF(neu!S1145=1,1,0)</f>
        <v>1</v>
      </c>
    </row>
    <row r="1146" spans="1:4" x14ac:dyDescent="0.3">
      <c r="A1146">
        <f>IF(neu!R1146&lt;4,1,0)</f>
        <v>0</v>
      </c>
      <c r="B1146">
        <f>IF(neu!U1146&gt;1,1,0)</f>
        <v>0</v>
      </c>
      <c r="C1146">
        <f t="shared" si="17"/>
        <v>0</v>
      </c>
      <c r="D1146">
        <f>IF(neu!S1146=1,1,0)</f>
        <v>0</v>
      </c>
    </row>
    <row r="1147" spans="1:4" x14ac:dyDescent="0.3">
      <c r="A1147">
        <f>IF(neu!R1147&lt;4,1,0)</f>
        <v>0</v>
      </c>
      <c r="B1147">
        <f>IF(neu!U1147&gt;1,1,0)</f>
        <v>1</v>
      </c>
      <c r="C1147">
        <f t="shared" si="17"/>
        <v>1</v>
      </c>
      <c r="D1147">
        <f>IF(neu!S1147=1,1,0)</f>
        <v>0</v>
      </c>
    </row>
    <row r="1148" spans="1:4" x14ac:dyDescent="0.3">
      <c r="A1148">
        <f>IF(neu!R1148&lt;4,1,0)</f>
        <v>0</v>
      </c>
      <c r="B1148">
        <f>IF(neu!U1148&gt;1,1,0)</f>
        <v>1</v>
      </c>
      <c r="C1148">
        <f t="shared" si="17"/>
        <v>1</v>
      </c>
      <c r="D1148">
        <f>IF(neu!S1148=1,1,0)</f>
        <v>1</v>
      </c>
    </row>
    <row r="1149" spans="1:4" x14ac:dyDescent="0.3">
      <c r="A1149">
        <f>IF(neu!R1149&lt;4,1,0)</f>
        <v>0</v>
      </c>
      <c r="B1149">
        <f>IF(neu!U1149&gt;1,1,0)</f>
        <v>1</v>
      </c>
      <c r="C1149">
        <f t="shared" si="17"/>
        <v>1</v>
      </c>
      <c r="D1149">
        <f>IF(neu!S1149=1,1,0)</f>
        <v>1</v>
      </c>
    </row>
    <row r="1150" spans="1:4" x14ac:dyDescent="0.3">
      <c r="A1150">
        <f>IF(neu!R1150&lt;4,1,0)</f>
        <v>0</v>
      </c>
      <c r="B1150">
        <f>IF(neu!U1150&gt;1,1,0)</f>
        <v>1</v>
      </c>
      <c r="C1150">
        <f t="shared" si="17"/>
        <v>1</v>
      </c>
      <c r="D1150">
        <f>IF(neu!S1150=1,1,0)</f>
        <v>1</v>
      </c>
    </row>
    <row r="1151" spans="1:4" x14ac:dyDescent="0.3">
      <c r="A1151">
        <f>IF(neu!R1151&lt;4,1,0)</f>
        <v>0</v>
      </c>
      <c r="B1151">
        <f>IF(neu!U1151&gt;1,1,0)</f>
        <v>1</v>
      </c>
      <c r="C1151">
        <f t="shared" si="17"/>
        <v>1</v>
      </c>
      <c r="D1151">
        <f>IF(neu!S1151=1,1,0)</f>
        <v>0</v>
      </c>
    </row>
    <row r="1152" spans="1:4" x14ac:dyDescent="0.3">
      <c r="A1152">
        <f>IF(neu!R1152&lt;4,1,0)</f>
        <v>0</v>
      </c>
      <c r="B1152">
        <f>IF(neu!U1152&gt;1,1,0)</f>
        <v>0</v>
      </c>
      <c r="C1152">
        <f t="shared" si="17"/>
        <v>0</v>
      </c>
      <c r="D1152">
        <f>IF(neu!S1152=1,1,0)</f>
        <v>0</v>
      </c>
    </row>
    <row r="1153" spans="1:4" x14ac:dyDescent="0.3">
      <c r="A1153">
        <f>IF(neu!R1153&lt;4,1,0)</f>
        <v>0</v>
      </c>
      <c r="B1153">
        <f>IF(neu!U1153&gt;1,1,0)</f>
        <v>1</v>
      </c>
      <c r="C1153">
        <f t="shared" si="17"/>
        <v>1</v>
      </c>
      <c r="D1153">
        <f>IF(neu!S1153=1,1,0)</f>
        <v>1</v>
      </c>
    </row>
    <row r="1154" spans="1:4" x14ac:dyDescent="0.3">
      <c r="A1154">
        <f>IF(neu!R1154&lt;4,1,0)</f>
        <v>0</v>
      </c>
      <c r="B1154">
        <f>IF(neu!U1154&gt;1,1,0)</f>
        <v>1</v>
      </c>
      <c r="C1154">
        <f t="shared" si="17"/>
        <v>1</v>
      </c>
      <c r="D1154">
        <f>IF(neu!S1154=1,1,0)</f>
        <v>0</v>
      </c>
    </row>
    <row r="1155" spans="1:4" x14ac:dyDescent="0.3">
      <c r="A1155">
        <f>IF(neu!R1155&lt;4,1,0)</f>
        <v>0</v>
      </c>
      <c r="B1155">
        <f>IF(neu!U1155&gt;1,1,0)</f>
        <v>1</v>
      </c>
      <c r="C1155">
        <f t="shared" ref="C1155:C1218" si="18">A1155+B1155</f>
        <v>1</v>
      </c>
      <c r="D1155">
        <f>IF(neu!S1155=1,1,0)</f>
        <v>1</v>
      </c>
    </row>
    <row r="1156" spans="1:4" x14ac:dyDescent="0.3">
      <c r="A1156">
        <f>IF(neu!R1156&lt;4,1,0)</f>
        <v>0</v>
      </c>
      <c r="B1156">
        <f>IF(neu!U1156&gt;1,1,0)</f>
        <v>1</v>
      </c>
      <c r="C1156">
        <f t="shared" si="18"/>
        <v>1</v>
      </c>
      <c r="D1156">
        <f>IF(neu!S1156=1,1,0)</f>
        <v>0</v>
      </c>
    </row>
    <row r="1157" spans="1:4" x14ac:dyDescent="0.3">
      <c r="A1157">
        <f>IF(neu!R1157&lt;4,1,0)</f>
        <v>0</v>
      </c>
      <c r="B1157">
        <f>IF(neu!U1157&gt;1,1,0)</f>
        <v>1</v>
      </c>
      <c r="C1157">
        <f t="shared" si="18"/>
        <v>1</v>
      </c>
      <c r="D1157">
        <f>IF(neu!S1157=1,1,0)</f>
        <v>0</v>
      </c>
    </row>
    <row r="1158" spans="1:4" x14ac:dyDescent="0.3">
      <c r="A1158">
        <f>IF(neu!R1158&lt;4,1,0)</f>
        <v>0</v>
      </c>
      <c r="B1158">
        <f>IF(neu!U1158&gt;1,1,0)</f>
        <v>1</v>
      </c>
      <c r="C1158">
        <f t="shared" si="18"/>
        <v>1</v>
      </c>
      <c r="D1158">
        <f>IF(neu!S1158=1,1,0)</f>
        <v>0</v>
      </c>
    </row>
    <row r="1159" spans="1:4" x14ac:dyDescent="0.3">
      <c r="A1159">
        <f>IF(neu!R1159&lt;4,1,0)</f>
        <v>0</v>
      </c>
      <c r="B1159">
        <f>IF(neu!U1159&gt;1,1,0)</f>
        <v>1</v>
      </c>
      <c r="C1159">
        <f t="shared" si="18"/>
        <v>1</v>
      </c>
      <c r="D1159">
        <f>IF(neu!S1159=1,1,0)</f>
        <v>0</v>
      </c>
    </row>
    <row r="1160" spans="1:4" x14ac:dyDescent="0.3">
      <c r="A1160">
        <f>IF(neu!R1160&lt;4,1,0)</f>
        <v>0</v>
      </c>
      <c r="B1160">
        <f>IF(neu!U1160&gt;1,1,0)</f>
        <v>1</v>
      </c>
      <c r="C1160">
        <f t="shared" si="18"/>
        <v>1</v>
      </c>
      <c r="D1160">
        <f>IF(neu!S1160=1,1,0)</f>
        <v>1</v>
      </c>
    </row>
    <row r="1161" spans="1:4" x14ac:dyDescent="0.3">
      <c r="A1161">
        <f>IF(neu!R1161&lt;4,1,0)</f>
        <v>0</v>
      </c>
      <c r="B1161">
        <f>IF(neu!U1161&gt;1,1,0)</f>
        <v>1</v>
      </c>
      <c r="C1161">
        <f t="shared" si="18"/>
        <v>1</v>
      </c>
      <c r="D1161">
        <f>IF(neu!S1161=1,1,0)</f>
        <v>1</v>
      </c>
    </row>
    <row r="1162" spans="1:4" x14ac:dyDescent="0.3">
      <c r="A1162">
        <f>IF(neu!R1162&lt;4,1,0)</f>
        <v>0</v>
      </c>
      <c r="B1162">
        <f>IF(neu!U1162&gt;1,1,0)</f>
        <v>1</v>
      </c>
      <c r="C1162">
        <f t="shared" si="18"/>
        <v>1</v>
      </c>
      <c r="D1162">
        <f>IF(neu!S1162=1,1,0)</f>
        <v>0</v>
      </c>
    </row>
    <row r="1163" spans="1:4" x14ac:dyDescent="0.3">
      <c r="A1163">
        <f>IF(neu!R1163&lt;4,1,0)</f>
        <v>0</v>
      </c>
      <c r="B1163">
        <f>IF(neu!U1163&gt;1,1,0)</f>
        <v>1</v>
      </c>
      <c r="C1163">
        <f t="shared" si="18"/>
        <v>1</v>
      </c>
      <c r="D1163">
        <f>IF(neu!S1163=1,1,0)</f>
        <v>0</v>
      </c>
    </row>
    <row r="1164" spans="1:4" x14ac:dyDescent="0.3">
      <c r="A1164">
        <f>IF(neu!R1164&lt;4,1,0)</f>
        <v>0</v>
      </c>
      <c r="B1164">
        <f>IF(neu!U1164&gt;1,1,0)</f>
        <v>0</v>
      </c>
      <c r="C1164">
        <f t="shared" si="18"/>
        <v>0</v>
      </c>
      <c r="D1164">
        <f>IF(neu!S1164=1,1,0)</f>
        <v>0</v>
      </c>
    </row>
    <row r="1165" spans="1:4" x14ac:dyDescent="0.3">
      <c r="A1165">
        <f>IF(neu!R1165&lt;4,1,0)</f>
        <v>0</v>
      </c>
      <c r="B1165">
        <f>IF(neu!U1165&gt;1,1,0)</f>
        <v>1</v>
      </c>
      <c r="C1165">
        <f t="shared" si="18"/>
        <v>1</v>
      </c>
      <c r="D1165">
        <f>IF(neu!S1165=1,1,0)</f>
        <v>0</v>
      </c>
    </row>
    <row r="1166" spans="1:4" x14ac:dyDescent="0.3">
      <c r="A1166">
        <f>IF(neu!R1166&lt;4,1,0)</f>
        <v>0</v>
      </c>
      <c r="B1166">
        <f>IF(neu!U1166&gt;1,1,0)</f>
        <v>1</v>
      </c>
      <c r="C1166">
        <f t="shared" si="18"/>
        <v>1</v>
      </c>
      <c r="D1166">
        <f>IF(neu!S1166=1,1,0)</f>
        <v>1</v>
      </c>
    </row>
    <row r="1167" spans="1:4" x14ac:dyDescent="0.3">
      <c r="A1167">
        <f>IF(neu!R1167&lt;4,1,0)</f>
        <v>0</v>
      </c>
      <c r="B1167">
        <f>IF(neu!U1167&gt;1,1,0)</f>
        <v>1</v>
      </c>
      <c r="C1167">
        <f t="shared" si="18"/>
        <v>1</v>
      </c>
      <c r="D1167">
        <f>IF(neu!S1167=1,1,0)</f>
        <v>1</v>
      </c>
    </row>
    <row r="1168" spans="1:4" x14ac:dyDescent="0.3">
      <c r="A1168">
        <f>IF(neu!R1168&lt;4,1,0)</f>
        <v>0</v>
      </c>
      <c r="B1168">
        <f>IF(neu!U1168&gt;1,1,0)</f>
        <v>0</v>
      </c>
      <c r="C1168">
        <f t="shared" si="18"/>
        <v>0</v>
      </c>
      <c r="D1168">
        <f>IF(neu!S1168=1,1,0)</f>
        <v>0</v>
      </c>
    </row>
    <row r="1169" spans="1:4" x14ac:dyDescent="0.3">
      <c r="A1169">
        <f>IF(neu!R1169&lt;4,1,0)</f>
        <v>0</v>
      </c>
      <c r="B1169">
        <f>IF(neu!U1169&gt;1,1,0)</f>
        <v>1</v>
      </c>
      <c r="C1169">
        <f t="shared" si="18"/>
        <v>1</v>
      </c>
      <c r="D1169">
        <f>IF(neu!S1169=1,1,0)</f>
        <v>1</v>
      </c>
    </row>
    <row r="1170" spans="1:4" x14ac:dyDescent="0.3">
      <c r="A1170">
        <f>IF(neu!R1170&lt;4,1,0)</f>
        <v>0</v>
      </c>
      <c r="B1170">
        <f>IF(neu!U1170&gt;1,1,0)</f>
        <v>1</v>
      </c>
      <c r="C1170">
        <f t="shared" si="18"/>
        <v>1</v>
      </c>
      <c r="D1170">
        <f>IF(neu!S1170=1,1,0)</f>
        <v>1</v>
      </c>
    </row>
    <row r="1171" spans="1:4" x14ac:dyDescent="0.3">
      <c r="A1171">
        <f>IF(neu!R1171&lt;4,1,0)</f>
        <v>0</v>
      </c>
      <c r="B1171">
        <f>IF(neu!U1171&gt;1,1,0)</f>
        <v>0</v>
      </c>
      <c r="C1171">
        <f t="shared" si="18"/>
        <v>0</v>
      </c>
      <c r="D1171">
        <f>IF(neu!S1171=1,1,0)</f>
        <v>0</v>
      </c>
    </row>
    <row r="1172" spans="1:4" x14ac:dyDescent="0.3">
      <c r="A1172">
        <f>IF(neu!R1172&lt;4,1,0)</f>
        <v>0</v>
      </c>
      <c r="B1172">
        <f>IF(neu!U1172&gt;1,1,0)</f>
        <v>1</v>
      </c>
      <c r="C1172">
        <f t="shared" si="18"/>
        <v>1</v>
      </c>
      <c r="D1172">
        <f>IF(neu!S1172=1,1,0)</f>
        <v>1</v>
      </c>
    </row>
    <row r="1173" spans="1:4" x14ac:dyDescent="0.3">
      <c r="A1173">
        <f>IF(neu!R1173&lt;4,1,0)</f>
        <v>0</v>
      </c>
      <c r="B1173">
        <f>IF(neu!U1173&gt;1,1,0)</f>
        <v>1</v>
      </c>
      <c r="C1173">
        <f t="shared" si="18"/>
        <v>1</v>
      </c>
      <c r="D1173">
        <f>IF(neu!S1173=1,1,0)</f>
        <v>1</v>
      </c>
    </row>
    <row r="1174" spans="1:4" x14ac:dyDescent="0.3">
      <c r="A1174">
        <f>IF(neu!R1174&lt;4,1,0)</f>
        <v>0</v>
      </c>
      <c r="B1174">
        <f>IF(neu!U1174&gt;1,1,0)</f>
        <v>1</v>
      </c>
      <c r="C1174">
        <f t="shared" si="18"/>
        <v>1</v>
      </c>
      <c r="D1174">
        <f>IF(neu!S1174=1,1,0)</f>
        <v>1</v>
      </c>
    </row>
    <row r="1175" spans="1:4" x14ac:dyDescent="0.3">
      <c r="A1175">
        <f>IF(neu!R1175&lt;4,1,0)</f>
        <v>0</v>
      </c>
      <c r="B1175">
        <f>IF(neu!U1175&gt;1,1,0)</f>
        <v>1</v>
      </c>
      <c r="C1175">
        <f t="shared" si="18"/>
        <v>1</v>
      </c>
      <c r="D1175">
        <f>IF(neu!S1175=1,1,0)</f>
        <v>0</v>
      </c>
    </row>
    <row r="1176" spans="1:4" x14ac:dyDescent="0.3">
      <c r="A1176">
        <f>IF(neu!R1176&lt;4,1,0)</f>
        <v>0</v>
      </c>
      <c r="B1176">
        <f>IF(neu!U1176&gt;1,1,0)</f>
        <v>1</v>
      </c>
      <c r="C1176">
        <f t="shared" si="18"/>
        <v>1</v>
      </c>
      <c r="D1176">
        <f>IF(neu!S1176=1,1,0)</f>
        <v>1</v>
      </c>
    </row>
    <row r="1177" spans="1:4" x14ac:dyDescent="0.3">
      <c r="A1177">
        <f>IF(neu!R1177&lt;4,1,0)</f>
        <v>0</v>
      </c>
      <c r="B1177">
        <f>IF(neu!U1177&gt;1,1,0)</f>
        <v>0</v>
      </c>
      <c r="C1177">
        <f t="shared" si="18"/>
        <v>0</v>
      </c>
      <c r="D1177">
        <f>IF(neu!S1177=1,1,0)</f>
        <v>0</v>
      </c>
    </row>
    <row r="1178" spans="1:4" x14ac:dyDescent="0.3">
      <c r="A1178">
        <f>IF(neu!R1178&lt;4,1,0)</f>
        <v>0</v>
      </c>
      <c r="B1178">
        <f>IF(neu!U1178&gt;1,1,0)</f>
        <v>1</v>
      </c>
      <c r="C1178">
        <f t="shared" si="18"/>
        <v>1</v>
      </c>
      <c r="D1178">
        <f>IF(neu!S1178=1,1,0)</f>
        <v>1</v>
      </c>
    </row>
    <row r="1179" spans="1:4" x14ac:dyDescent="0.3">
      <c r="A1179">
        <f>IF(neu!R1179&lt;4,1,0)</f>
        <v>0</v>
      </c>
      <c r="B1179">
        <f>IF(neu!U1179&gt;1,1,0)</f>
        <v>1</v>
      </c>
      <c r="C1179">
        <f t="shared" si="18"/>
        <v>1</v>
      </c>
      <c r="D1179">
        <f>IF(neu!S1179=1,1,0)</f>
        <v>1</v>
      </c>
    </row>
    <row r="1180" spans="1:4" x14ac:dyDescent="0.3">
      <c r="A1180">
        <f>IF(neu!R1180&lt;4,1,0)</f>
        <v>0</v>
      </c>
      <c r="B1180">
        <f>IF(neu!U1180&gt;1,1,0)</f>
        <v>1</v>
      </c>
      <c r="C1180">
        <f t="shared" si="18"/>
        <v>1</v>
      </c>
      <c r="D1180">
        <f>IF(neu!S1180=1,1,0)</f>
        <v>1</v>
      </c>
    </row>
    <row r="1181" spans="1:4" x14ac:dyDescent="0.3">
      <c r="A1181">
        <f>IF(neu!R1181&lt;4,1,0)</f>
        <v>0</v>
      </c>
      <c r="B1181">
        <f>IF(neu!U1181&gt;1,1,0)</f>
        <v>1</v>
      </c>
      <c r="C1181">
        <f t="shared" si="18"/>
        <v>1</v>
      </c>
      <c r="D1181">
        <f>IF(neu!S1181=1,1,0)</f>
        <v>1</v>
      </c>
    </row>
    <row r="1182" spans="1:4" x14ac:dyDescent="0.3">
      <c r="A1182">
        <f>IF(neu!R1182&lt;4,1,0)</f>
        <v>0</v>
      </c>
      <c r="B1182">
        <f>IF(neu!U1182&gt;1,1,0)</f>
        <v>1</v>
      </c>
      <c r="C1182">
        <f t="shared" si="18"/>
        <v>1</v>
      </c>
      <c r="D1182">
        <f>IF(neu!S1182=1,1,0)</f>
        <v>1</v>
      </c>
    </row>
    <row r="1183" spans="1:4" x14ac:dyDescent="0.3">
      <c r="A1183">
        <f>IF(neu!R1183&lt;4,1,0)</f>
        <v>0</v>
      </c>
      <c r="B1183">
        <f>IF(neu!U1183&gt;1,1,0)</f>
        <v>1</v>
      </c>
      <c r="C1183">
        <f t="shared" si="18"/>
        <v>1</v>
      </c>
      <c r="D1183">
        <f>IF(neu!S1183=1,1,0)</f>
        <v>1</v>
      </c>
    </row>
    <row r="1184" spans="1:4" x14ac:dyDescent="0.3">
      <c r="A1184">
        <f>IF(neu!R1184&lt;4,1,0)</f>
        <v>0</v>
      </c>
      <c r="B1184">
        <f>IF(neu!U1184&gt;1,1,0)</f>
        <v>1</v>
      </c>
      <c r="C1184">
        <f t="shared" si="18"/>
        <v>1</v>
      </c>
      <c r="D1184">
        <f>IF(neu!S1184=1,1,0)</f>
        <v>1</v>
      </c>
    </row>
    <row r="1185" spans="1:4" x14ac:dyDescent="0.3">
      <c r="A1185">
        <f>IF(neu!R1185&lt;4,1,0)</f>
        <v>0</v>
      </c>
      <c r="B1185">
        <f>IF(neu!U1185&gt;1,1,0)</f>
        <v>1</v>
      </c>
      <c r="C1185">
        <f t="shared" si="18"/>
        <v>1</v>
      </c>
      <c r="D1185">
        <f>IF(neu!S1185=1,1,0)</f>
        <v>1</v>
      </c>
    </row>
    <row r="1186" spans="1:4" x14ac:dyDescent="0.3">
      <c r="A1186">
        <f>IF(neu!R1186&lt;4,1,0)</f>
        <v>0</v>
      </c>
      <c r="B1186">
        <f>IF(neu!U1186&gt;1,1,0)</f>
        <v>1</v>
      </c>
      <c r="C1186">
        <f t="shared" si="18"/>
        <v>1</v>
      </c>
      <c r="D1186">
        <f>IF(neu!S1186=1,1,0)</f>
        <v>1</v>
      </c>
    </row>
    <row r="1187" spans="1:4" x14ac:dyDescent="0.3">
      <c r="A1187">
        <f>IF(neu!R1187&lt;4,1,0)</f>
        <v>0</v>
      </c>
      <c r="B1187">
        <f>IF(neu!U1187&gt;1,1,0)</f>
        <v>1</v>
      </c>
      <c r="C1187">
        <f t="shared" si="18"/>
        <v>1</v>
      </c>
      <c r="D1187">
        <f>IF(neu!S1187=1,1,0)</f>
        <v>1</v>
      </c>
    </row>
    <row r="1188" spans="1:4" x14ac:dyDescent="0.3">
      <c r="A1188">
        <f>IF(neu!R1188&lt;4,1,0)</f>
        <v>0</v>
      </c>
      <c r="B1188">
        <f>IF(neu!U1188&gt;1,1,0)</f>
        <v>1</v>
      </c>
      <c r="C1188">
        <f t="shared" si="18"/>
        <v>1</v>
      </c>
      <c r="D1188">
        <f>IF(neu!S1188=1,1,0)</f>
        <v>1</v>
      </c>
    </row>
    <row r="1189" spans="1:4" x14ac:dyDescent="0.3">
      <c r="A1189">
        <f>IF(neu!R1189&lt;4,1,0)</f>
        <v>0</v>
      </c>
      <c r="B1189">
        <f>IF(neu!U1189&gt;1,1,0)</f>
        <v>1</v>
      </c>
      <c r="C1189">
        <f t="shared" si="18"/>
        <v>1</v>
      </c>
      <c r="D1189">
        <f>IF(neu!S1189=1,1,0)</f>
        <v>1</v>
      </c>
    </row>
    <row r="1190" spans="1:4" x14ac:dyDescent="0.3">
      <c r="A1190">
        <f>IF(neu!R1190&lt;4,1,0)</f>
        <v>0</v>
      </c>
      <c r="B1190">
        <f>IF(neu!U1190&gt;1,1,0)</f>
        <v>1</v>
      </c>
      <c r="C1190">
        <f t="shared" si="18"/>
        <v>1</v>
      </c>
      <c r="D1190">
        <f>IF(neu!S1190=1,1,0)</f>
        <v>1</v>
      </c>
    </row>
    <row r="1191" spans="1:4" x14ac:dyDescent="0.3">
      <c r="A1191">
        <f>IF(neu!R1191&lt;4,1,0)</f>
        <v>0</v>
      </c>
      <c r="B1191">
        <f>IF(neu!U1191&gt;1,1,0)</f>
        <v>1</v>
      </c>
      <c r="C1191">
        <f t="shared" si="18"/>
        <v>1</v>
      </c>
      <c r="D1191">
        <f>IF(neu!S1191=1,1,0)</f>
        <v>1</v>
      </c>
    </row>
    <row r="1192" spans="1:4" x14ac:dyDescent="0.3">
      <c r="A1192">
        <f>IF(neu!R1192&lt;4,1,0)</f>
        <v>0</v>
      </c>
      <c r="B1192">
        <f>IF(neu!U1192&gt;1,1,0)</f>
        <v>1</v>
      </c>
      <c r="C1192">
        <f t="shared" si="18"/>
        <v>1</v>
      </c>
      <c r="D1192">
        <f>IF(neu!S1192=1,1,0)</f>
        <v>1</v>
      </c>
    </row>
    <row r="1193" spans="1:4" x14ac:dyDescent="0.3">
      <c r="A1193">
        <f>IF(neu!R1193&lt;4,1,0)</f>
        <v>0</v>
      </c>
      <c r="B1193">
        <f>IF(neu!U1193&gt;1,1,0)</f>
        <v>1</v>
      </c>
      <c r="C1193">
        <f t="shared" si="18"/>
        <v>1</v>
      </c>
      <c r="D1193">
        <f>IF(neu!S1193=1,1,0)</f>
        <v>1</v>
      </c>
    </row>
    <row r="1194" spans="1:4" x14ac:dyDescent="0.3">
      <c r="A1194">
        <f>IF(neu!R1194&lt;4,1,0)</f>
        <v>0</v>
      </c>
      <c r="B1194">
        <f>IF(neu!U1194&gt;1,1,0)</f>
        <v>1</v>
      </c>
      <c r="C1194">
        <f t="shared" si="18"/>
        <v>1</v>
      </c>
      <c r="D1194">
        <f>IF(neu!S1194=1,1,0)</f>
        <v>1</v>
      </c>
    </row>
    <row r="1195" spans="1:4" x14ac:dyDescent="0.3">
      <c r="A1195">
        <f>IF(neu!R1195&lt;4,1,0)</f>
        <v>0</v>
      </c>
      <c r="B1195">
        <f>IF(neu!U1195&gt;1,1,0)</f>
        <v>1</v>
      </c>
      <c r="C1195">
        <f t="shared" si="18"/>
        <v>1</v>
      </c>
      <c r="D1195">
        <f>IF(neu!S1195=1,1,0)</f>
        <v>1</v>
      </c>
    </row>
    <row r="1196" spans="1:4" x14ac:dyDescent="0.3">
      <c r="A1196">
        <f>IF(neu!R1196&lt;4,1,0)</f>
        <v>0</v>
      </c>
      <c r="B1196">
        <f>IF(neu!U1196&gt;1,1,0)</f>
        <v>1</v>
      </c>
      <c r="C1196">
        <f t="shared" si="18"/>
        <v>1</v>
      </c>
      <c r="D1196">
        <f>IF(neu!S1196=1,1,0)</f>
        <v>1</v>
      </c>
    </row>
    <row r="1197" spans="1:4" x14ac:dyDescent="0.3">
      <c r="A1197">
        <f>IF(neu!R1197&lt;4,1,0)</f>
        <v>0</v>
      </c>
      <c r="B1197">
        <f>IF(neu!U1197&gt;1,1,0)</f>
        <v>0</v>
      </c>
      <c r="C1197">
        <f t="shared" si="18"/>
        <v>0</v>
      </c>
      <c r="D1197">
        <f>IF(neu!S1197=1,1,0)</f>
        <v>0</v>
      </c>
    </row>
    <row r="1198" spans="1:4" x14ac:dyDescent="0.3">
      <c r="A1198">
        <f>IF(neu!R1198&lt;4,1,0)</f>
        <v>0</v>
      </c>
      <c r="B1198">
        <f>IF(neu!U1198&gt;1,1,0)</f>
        <v>1</v>
      </c>
      <c r="C1198">
        <f t="shared" si="18"/>
        <v>1</v>
      </c>
      <c r="D1198">
        <f>IF(neu!S1198=1,1,0)</f>
        <v>1</v>
      </c>
    </row>
    <row r="1199" spans="1:4" x14ac:dyDescent="0.3">
      <c r="A1199">
        <f>IF(neu!R1199&lt;4,1,0)</f>
        <v>0</v>
      </c>
      <c r="B1199">
        <f>IF(neu!U1199&gt;1,1,0)</f>
        <v>1</v>
      </c>
      <c r="C1199">
        <f t="shared" si="18"/>
        <v>1</v>
      </c>
      <c r="D1199">
        <f>IF(neu!S1199=1,1,0)</f>
        <v>1</v>
      </c>
    </row>
    <row r="1200" spans="1:4" x14ac:dyDescent="0.3">
      <c r="A1200">
        <f>IF(neu!R1200&lt;4,1,0)</f>
        <v>0</v>
      </c>
      <c r="B1200">
        <f>IF(neu!U1200&gt;1,1,0)</f>
        <v>1</v>
      </c>
      <c r="C1200">
        <f t="shared" si="18"/>
        <v>1</v>
      </c>
      <c r="D1200">
        <f>IF(neu!S1200=1,1,0)</f>
        <v>1</v>
      </c>
    </row>
    <row r="1201" spans="1:4" x14ac:dyDescent="0.3">
      <c r="A1201">
        <f>IF(neu!R1201&lt;4,1,0)</f>
        <v>0</v>
      </c>
      <c r="B1201">
        <f>IF(neu!U1201&gt;1,1,0)</f>
        <v>1</v>
      </c>
      <c r="C1201">
        <f t="shared" si="18"/>
        <v>1</v>
      </c>
      <c r="D1201">
        <f>IF(neu!S1201=1,1,0)</f>
        <v>1</v>
      </c>
    </row>
    <row r="1202" spans="1:4" x14ac:dyDescent="0.3">
      <c r="A1202">
        <f>IF(neu!R1202&lt;4,1,0)</f>
        <v>0</v>
      </c>
      <c r="B1202">
        <f>IF(neu!U1202&gt;1,1,0)</f>
        <v>0</v>
      </c>
      <c r="C1202">
        <f t="shared" si="18"/>
        <v>0</v>
      </c>
      <c r="D1202">
        <f>IF(neu!S1202=1,1,0)</f>
        <v>0</v>
      </c>
    </row>
    <row r="1203" spans="1:4" x14ac:dyDescent="0.3">
      <c r="A1203">
        <f>IF(neu!R1203&lt;4,1,0)</f>
        <v>0</v>
      </c>
      <c r="B1203">
        <f>IF(neu!U1203&gt;1,1,0)</f>
        <v>1</v>
      </c>
      <c r="C1203">
        <f t="shared" si="18"/>
        <v>1</v>
      </c>
      <c r="D1203">
        <f>IF(neu!S1203=1,1,0)</f>
        <v>1</v>
      </c>
    </row>
    <row r="1204" spans="1:4" x14ac:dyDescent="0.3">
      <c r="A1204">
        <f>IF(neu!R1204&lt;4,1,0)</f>
        <v>0</v>
      </c>
      <c r="B1204">
        <f>IF(neu!U1204&gt;1,1,0)</f>
        <v>1</v>
      </c>
      <c r="C1204">
        <f t="shared" si="18"/>
        <v>1</v>
      </c>
      <c r="D1204">
        <f>IF(neu!S1204=1,1,0)</f>
        <v>1</v>
      </c>
    </row>
    <row r="1205" spans="1:4" x14ac:dyDescent="0.3">
      <c r="A1205">
        <f>IF(neu!R1205&lt;4,1,0)</f>
        <v>0</v>
      </c>
      <c r="B1205">
        <f>IF(neu!U1205&gt;1,1,0)</f>
        <v>1</v>
      </c>
      <c r="C1205">
        <f t="shared" si="18"/>
        <v>1</v>
      </c>
      <c r="D1205">
        <f>IF(neu!S1205=1,1,0)</f>
        <v>0</v>
      </c>
    </row>
    <row r="1206" spans="1:4" x14ac:dyDescent="0.3">
      <c r="A1206">
        <f>IF(neu!R1206&lt;4,1,0)</f>
        <v>0</v>
      </c>
      <c r="B1206">
        <f>IF(neu!U1206&gt;1,1,0)</f>
        <v>1</v>
      </c>
      <c r="C1206">
        <f t="shared" si="18"/>
        <v>1</v>
      </c>
      <c r="D1206">
        <f>IF(neu!S1206=1,1,0)</f>
        <v>1</v>
      </c>
    </row>
    <row r="1207" spans="1:4" x14ac:dyDescent="0.3">
      <c r="A1207">
        <f>IF(neu!R1207&lt;4,1,0)</f>
        <v>0</v>
      </c>
      <c r="B1207">
        <f>IF(neu!U1207&gt;1,1,0)</f>
        <v>1</v>
      </c>
      <c r="C1207">
        <f t="shared" si="18"/>
        <v>1</v>
      </c>
      <c r="D1207">
        <f>IF(neu!S1207=1,1,0)</f>
        <v>1</v>
      </c>
    </row>
    <row r="1208" spans="1:4" x14ac:dyDescent="0.3">
      <c r="A1208">
        <f>IF(neu!R1208&lt;4,1,0)</f>
        <v>0</v>
      </c>
      <c r="B1208">
        <f>IF(neu!U1208&gt;1,1,0)</f>
        <v>1</v>
      </c>
      <c r="C1208">
        <f t="shared" si="18"/>
        <v>1</v>
      </c>
      <c r="D1208">
        <f>IF(neu!S1208=1,1,0)</f>
        <v>0</v>
      </c>
    </row>
    <row r="1209" spans="1:4" x14ac:dyDescent="0.3">
      <c r="A1209">
        <f>IF(neu!R1209&lt;4,1,0)</f>
        <v>0</v>
      </c>
      <c r="B1209">
        <f>IF(neu!U1209&gt;1,1,0)</f>
        <v>1</v>
      </c>
      <c r="C1209">
        <f t="shared" si="18"/>
        <v>1</v>
      </c>
      <c r="D1209">
        <f>IF(neu!S1209=1,1,0)</f>
        <v>0</v>
      </c>
    </row>
    <row r="1210" spans="1:4" x14ac:dyDescent="0.3">
      <c r="A1210">
        <f>IF(neu!R1210&lt;4,1,0)</f>
        <v>0</v>
      </c>
      <c r="B1210">
        <f>IF(neu!U1210&gt;1,1,0)</f>
        <v>0</v>
      </c>
      <c r="C1210">
        <f t="shared" si="18"/>
        <v>0</v>
      </c>
      <c r="D1210">
        <f>IF(neu!S1210=1,1,0)</f>
        <v>0</v>
      </c>
    </row>
    <row r="1211" spans="1:4" x14ac:dyDescent="0.3">
      <c r="A1211">
        <f>IF(neu!R1211&lt;4,1,0)</f>
        <v>0</v>
      </c>
      <c r="B1211">
        <f>IF(neu!U1211&gt;1,1,0)</f>
        <v>1</v>
      </c>
      <c r="C1211">
        <f t="shared" si="18"/>
        <v>1</v>
      </c>
      <c r="D1211">
        <f>IF(neu!S1211=1,1,0)</f>
        <v>1</v>
      </c>
    </row>
    <row r="1212" spans="1:4" x14ac:dyDescent="0.3">
      <c r="A1212">
        <f>IF(neu!R1212&lt;4,1,0)</f>
        <v>0</v>
      </c>
      <c r="B1212">
        <f>IF(neu!U1212&gt;1,1,0)</f>
        <v>1</v>
      </c>
      <c r="C1212">
        <f t="shared" si="18"/>
        <v>1</v>
      </c>
      <c r="D1212">
        <f>IF(neu!S1212=1,1,0)</f>
        <v>1</v>
      </c>
    </row>
    <row r="1213" spans="1:4" x14ac:dyDescent="0.3">
      <c r="A1213">
        <f>IF(neu!R1213&lt;4,1,0)</f>
        <v>0</v>
      </c>
      <c r="B1213">
        <f>IF(neu!U1213&gt;1,1,0)</f>
        <v>1</v>
      </c>
      <c r="C1213">
        <f t="shared" si="18"/>
        <v>1</v>
      </c>
      <c r="D1213">
        <f>IF(neu!S1213=1,1,0)</f>
        <v>1</v>
      </c>
    </row>
    <row r="1214" spans="1:4" x14ac:dyDescent="0.3">
      <c r="A1214">
        <f>IF(neu!R1214&lt;4,1,0)</f>
        <v>0</v>
      </c>
      <c r="B1214">
        <f>IF(neu!U1214&gt;1,1,0)</f>
        <v>0</v>
      </c>
      <c r="C1214">
        <f t="shared" si="18"/>
        <v>0</v>
      </c>
      <c r="D1214">
        <f>IF(neu!S1214=1,1,0)</f>
        <v>0</v>
      </c>
    </row>
    <row r="1215" spans="1:4" x14ac:dyDescent="0.3">
      <c r="A1215">
        <f>IF(neu!R1215&lt;4,1,0)</f>
        <v>0</v>
      </c>
      <c r="B1215">
        <f>IF(neu!U1215&gt;1,1,0)</f>
        <v>0</v>
      </c>
      <c r="C1215">
        <f t="shared" si="18"/>
        <v>0</v>
      </c>
      <c r="D1215">
        <f>IF(neu!S1215=1,1,0)</f>
        <v>1</v>
      </c>
    </row>
    <row r="1216" spans="1:4" x14ac:dyDescent="0.3">
      <c r="A1216">
        <f>IF(neu!R1216&lt;4,1,0)</f>
        <v>0</v>
      </c>
      <c r="B1216">
        <f>IF(neu!U1216&gt;1,1,0)</f>
        <v>1</v>
      </c>
      <c r="C1216">
        <f t="shared" si="18"/>
        <v>1</v>
      </c>
      <c r="D1216">
        <f>IF(neu!S1216=1,1,0)</f>
        <v>0</v>
      </c>
    </row>
    <row r="1217" spans="1:4" x14ac:dyDescent="0.3">
      <c r="A1217">
        <f>IF(neu!R1217&lt;4,1,0)</f>
        <v>0</v>
      </c>
      <c r="B1217">
        <f>IF(neu!U1217&gt;1,1,0)</f>
        <v>1</v>
      </c>
      <c r="C1217">
        <f t="shared" si="18"/>
        <v>1</v>
      </c>
      <c r="D1217">
        <f>IF(neu!S1217=1,1,0)</f>
        <v>1</v>
      </c>
    </row>
    <row r="1218" spans="1:4" x14ac:dyDescent="0.3">
      <c r="A1218">
        <f>IF(neu!R1218&lt;4,1,0)</f>
        <v>0</v>
      </c>
      <c r="B1218">
        <f>IF(neu!U1218&gt;1,1,0)</f>
        <v>0</v>
      </c>
      <c r="C1218">
        <f t="shared" si="18"/>
        <v>0</v>
      </c>
      <c r="D1218">
        <f>IF(neu!S1218=1,1,0)</f>
        <v>0</v>
      </c>
    </row>
    <row r="1219" spans="1:4" x14ac:dyDescent="0.3">
      <c r="A1219">
        <f>IF(neu!R1219&lt;4,1,0)</f>
        <v>0</v>
      </c>
      <c r="B1219">
        <f>IF(neu!U1219&gt;1,1,0)</f>
        <v>1</v>
      </c>
      <c r="C1219">
        <f t="shared" ref="C1219:C1282" si="19">A1219+B1219</f>
        <v>1</v>
      </c>
      <c r="D1219">
        <f>IF(neu!S1219=1,1,0)</f>
        <v>0</v>
      </c>
    </row>
    <row r="1220" spans="1:4" x14ac:dyDescent="0.3">
      <c r="A1220">
        <f>IF(neu!R1220&lt;4,1,0)</f>
        <v>0</v>
      </c>
      <c r="B1220">
        <f>IF(neu!U1220&gt;1,1,0)</f>
        <v>1</v>
      </c>
      <c r="C1220">
        <f t="shared" si="19"/>
        <v>1</v>
      </c>
      <c r="D1220">
        <f>IF(neu!S1220=1,1,0)</f>
        <v>0</v>
      </c>
    </row>
    <row r="1221" spans="1:4" x14ac:dyDescent="0.3">
      <c r="A1221">
        <f>IF(neu!R1221&lt;4,1,0)</f>
        <v>0</v>
      </c>
      <c r="B1221">
        <f>IF(neu!U1221&gt;1,1,0)</f>
        <v>1</v>
      </c>
      <c r="C1221">
        <f t="shared" si="19"/>
        <v>1</v>
      </c>
      <c r="D1221">
        <f>IF(neu!S1221=1,1,0)</f>
        <v>1</v>
      </c>
    </row>
    <row r="1222" spans="1:4" x14ac:dyDescent="0.3">
      <c r="A1222">
        <f>IF(neu!R1222&lt;4,1,0)</f>
        <v>0</v>
      </c>
      <c r="B1222">
        <f>IF(neu!U1222&gt;1,1,0)</f>
        <v>1</v>
      </c>
      <c r="C1222">
        <f t="shared" si="19"/>
        <v>1</v>
      </c>
      <c r="D1222">
        <f>IF(neu!S1222=1,1,0)</f>
        <v>1</v>
      </c>
    </row>
    <row r="1223" spans="1:4" x14ac:dyDescent="0.3">
      <c r="A1223">
        <f>IF(neu!R1223&lt;4,1,0)</f>
        <v>0</v>
      </c>
      <c r="B1223">
        <f>IF(neu!U1223&gt;1,1,0)</f>
        <v>1</v>
      </c>
      <c r="C1223">
        <f t="shared" si="19"/>
        <v>1</v>
      </c>
      <c r="D1223">
        <f>IF(neu!S1223=1,1,0)</f>
        <v>0</v>
      </c>
    </row>
    <row r="1224" spans="1:4" x14ac:dyDescent="0.3">
      <c r="A1224">
        <f>IF(neu!R1224&lt;4,1,0)</f>
        <v>0</v>
      </c>
      <c r="B1224">
        <f>IF(neu!U1224&gt;1,1,0)</f>
        <v>1</v>
      </c>
      <c r="C1224">
        <f t="shared" si="19"/>
        <v>1</v>
      </c>
      <c r="D1224">
        <f>IF(neu!S1224=1,1,0)</f>
        <v>1</v>
      </c>
    </row>
    <row r="1225" spans="1:4" x14ac:dyDescent="0.3">
      <c r="A1225">
        <f>IF(neu!R1225&lt;4,1,0)</f>
        <v>0</v>
      </c>
      <c r="B1225">
        <f>IF(neu!U1225&gt;1,1,0)</f>
        <v>1</v>
      </c>
      <c r="C1225">
        <f t="shared" si="19"/>
        <v>1</v>
      </c>
      <c r="D1225">
        <f>IF(neu!S1225=1,1,0)</f>
        <v>0</v>
      </c>
    </row>
    <row r="1226" spans="1:4" x14ac:dyDescent="0.3">
      <c r="A1226">
        <f>IF(neu!R1226&lt;4,1,0)</f>
        <v>0</v>
      </c>
      <c r="B1226">
        <f>IF(neu!U1226&gt;1,1,0)</f>
        <v>1</v>
      </c>
      <c r="C1226">
        <f t="shared" si="19"/>
        <v>1</v>
      </c>
      <c r="D1226">
        <f>IF(neu!S1226=1,1,0)</f>
        <v>1</v>
      </c>
    </row>
    <row r="1227" spans="1:4" x14ac:dyDescent="0.3">
      <c r="A1227">
        <f>IF(neu!R1227&lt;4,1,0)</f>
        <v>0</v>
      </c>
      <c r="B1227">
        <f>IF(neu!U1227&gt;1,1,0)</f>
        <v>1</v>
      </c>
      <c r="C1227">
        <f t="shared" si="19"/>
        <v>1</v>
      </c>
      <c r="D1227">
        <f>IF(neu!S1227=1,1,0)</f>
        <v>1</v>
      </c>
    </row>
    <row r="1228" spans="1:4" x14ac:dyDescent="0.3">
      <c r="A1228">
        <f>IF(neu!R1228&lt;4,1,0)</f>
        <v>0</v>
      </c>
      <c r="B1228">
        <f>IF(neu!U1228&gt;1,1,0)</f>
        <v>1</v>
      </c>
      <c r="C1228">
        <f t="shared" si="19"/>
        <v>1</v>
      </c>
      <c r="D1228">
        <f>IF(neu!S1228=1,1,0)</f>
        <v>0</v>
      </c>
    </row>
    <row r="1229" spans="1:4" x14ac:dyDescent="0.3">
      <c r="A1229">
        <f>IF(neu!R1229&lt;4,1,0)</f>
        <v>0</v>
      </c>
      <c r="B1229">
        <f>IF(neu!U1229&gt;1,1,0)</f>
        <v>1</v>
      </c>
      <c r="C1229">
        <f t="shared" si="19"/>
        <v>1</v>
      </c>
      <c r="D1229">
        <f>IF(neu!S1229=1,1,0)</f>
        <v>1</v>
      </c>
    </row>
    <row r="1230" spans="1:4" x14ac:dyDescent="0.3">
      <c r="A1230">
        <f>IF(neu!R1230&lt;4,1,0)</f>
        <v>0</v>
      </c>
      <c r="B1230">
        <f>IF(neu!U1230&gt;1,1,0)</f>
        <v>1</v>
      </c>
      <c r="C1230">
        <f t="shared" si="19"/>
        <v>1</v>
      </c>
      <c r="D1230">
        <f>IF(neu!S1230=1,1,0)</f>
        <v>1</v>
      </c>
    </row>
    <row r="1231" spans="1:4" x14ac:dyDescent="0.3">
      <c r="A1231">
        <f>IF(neu!R1231&lt;4,1,0)</f>
        <v>0</v>
      </c>
      <c r="B1231">
        <f>IF(neu!U1231&gt;1,1,0)</f>
        <v>1</v>
      </c>
      <c r="C1231">
        <f t="shared" si="19"/>
        <v>1</v>
      </c>
      <c r="D1231">
        <f>IF(neu!S1231=1,1,0)</f>
        <v>1</v>
      </c>
    </row>
    <row r="1232" spans="1:4" x14ac:dyDescent="0.3">
      <c r="A1232">
        <f>IF(neu!R1232&lt;4,1,0)</f>
        <v>0</v>
      </c>
      <c r="B1232">
        <f>IF(neu!U1232&gt;1,1,0)</f>
        <v>1</v>
      </c>
      <c r="C1232">
        <f t="shared" si="19"/>
        <v>1</v>
      </c>
      <c r="D1232">
        <f>IF(neu!S1232=1,1,0)</f>
        <v>1</v>
      </c>
    </row>
    <row r="1233" spans="1:4" x14ac:dyDescent="0.3">
      <c r="A1233">
        <f>IF(neu!R1233&lt;4,1,0)</f>
        <v>0</v>
      </c>
      <c r="B1233">
        <f>IF(neu!U1233&gt;1,1,0)</f>
        <v>0</v>
      </c>
      <c r="C1233">
        <f t="shared" si="19"/>
        <v>0</v>
      </c>
      <c r="D1233">
        <f>IF(neu!S1233=1,1,0)</f>
        <v>1</v>
      </c>
    </row>
    <row r="1234" spans="1:4" x14ac:dyDescent="0.3">
      <c r="A1234">
        <f>IF(neu!R1234&lt;4,1,0)</f>
        <v>0</v>
      </c>
      <c r="B1234">
        <f>IF(neu!U1234&gt;1,1,0)</f>
        <v>1</v>
      </c>
      <c r="C1234">
        <f t="shared" si="19"/>
        <v>1</v>
      </c>
      <c r="D1234">
        <f>IF(neu!S1234=1,1,0)</f>
        <v>0</v>
      </c>
    </row>
    <row r="1235" spans="1:4" x14ac:dyDescent="0.3">
      <c r="A1235">
        <f>IF(neu!R1235&lt;4,1,0)</f>
        <v>0</v>
      </c>
      <c r="B1235">
        <f>IF(neu!U1235&gt;1,1,0)</f>
        <v>1</v>
      </c>
      <c r="C1235">
        <f t="shared" si="19"/>
        <v>1</v>
      </c>
      <c r="D1235">
        <f>IF(neu!S1235=1,1,0)</f>
        <v>1</v>
      </c>
    </row>
    <row r="1236" spans="1:4" x14ac:dyDescent="0.3">
      <c r="A1236">
        <f>IF(neu!R1236&lt;4,1,0)</f>
        <v>0</v>
      </c>
      <c r="B1236">
        <f>IF(neu!U1236&gt;1,1,0)</f>
        <v>1</v>
      </c>
      <c r="C1236">
        <f t="shared" si="19"/>
        <v>1</v>
      </c>
      <c r="D1236">
        <f>IF(neu!S1236=1,1,0)</f>
        <v>1</v>
      </c>
    </row>
    <row r="1237" spans="1:4" x14ac:dyDescent="0.3">
      <c r="A1237">
        <f>IF(neu!R1237&lt;4,1,0)</f>
        <v>0</v>
      </c>
      <c r="B1237">
        <f>IF(neu!U1237&gt;1,1,0)</f>
        <v>1</v>
      </c>
      <c r="C1237">
        <f t="shared" si="19"/>
        <v>1</v>
      </c>
      <c r="D1237">
        <f>IF(neu!S1237=1,1,0)</f>
        <v>1</v>
      </c>
    </row>
    <row r="1238" spans="1:4" x14ac:dyDescent="0.3">
      <c r="A1238">
        <f>IF(neu!R1238&lt;4,1,0)</f>
        <v>0</v>
      </c>
      <c r="B1238">
        <f>IF(neu!U1238&gt;1,1,0)</f>
        <v>1</v>
      </c>
      <c r="C1238">
        <f t="shared" si="19"/>
        <v>1</v>
      </c>
      <c r="D1238">
        <f>IF(neu!S1238=1,1,0)</f>
        <v>1</v>
      </c>
    </row>
    <row r="1239" spans="1:4" x14ac:dyDescent="0.3">
      <c r="A1239">
        <f>IF(neu!R1239&lt;4,1,0)</f>
        <v>0</v>
      </c>
      <c r="B1239">
        <f>IF(neu!U1239&gt;1,1,0)</f>
        <v>1</v>
      </c>
      <c r="C1239">
        <f t="shared" si="19"/>
        <v>1</v>
      </c>
      <c r="D1239">
        <f>IF(neu!S1239=1,1,0)</f>
        <v>0</v>
      </c>
    </row>
    <row r="1240" spans="1:4" x14ac:dyDescent="0.3">
      <c r="A1240">
        <f>IF(neu!R1240&lt;4,1,0)</f>
        <v>0</v>
      </c>
      <c r="B1240">
        <f>IF(neu!U1240&gt;1,1,0)</f>
        <v>1</v>
      </c>
      <c r="C1240">
        <f t="shared" si="19"/>
        <v>1</v>
      </c>
      <c r="D1240">
        <f>IF(neu!S1240=1,1,0)</f>
        <v>1</v>
      </c>
    </row>
    <row r="1241" spans="1:4" x14ac:dyDescent="0.3">
      <c r="A1241">
        <f>IF(neu!R1241&lt;4,1,0)</f>
        <v>0</v>
      </c>
      <c r="B1241">
        <f>IF(neu!U1241&gt;1,1,0)</f>
        <v>1</v>
      </c>
      <c r="C1241">
        <f t="shared" si="19"/>
        <v>1</v>
      </c>
      <c r="D1241">
        <f>IF(neu!S1241=1,1,0)</f>
        <v>1</v>
      </c>
    </row>
    <row r="1242" spans="1:4" x14ac:dyDescent="0.3">
      <c r="A1242">
        <f>IF(neu!R1242&lt;4,1,0)</f>
        <v>0</v>
      </c>
      <c r="B1242">
        <f>IF(neu!U1242&gt;1,1,0)</f>
        <v>1</v>
      </c>
      <c r="C1242">
        <f t="shared" si="19"/>
        <v>1</v>
      </c>
      <c r="D1242">
        <f>IF(neu!S1242=1,1,0)</f>
        <v>1</v>
      </c>
    </row>
    <row r="1243" spans="1:4" x14ac:dyDescent="0.3">
      <c r="A1243">
        <f>IF(neu!R1243&lt;4,1,0)</f>
        <v>0</v>
      </c>
      <c r="B1243">
        <f>IF(neu!U1243&gt;1,1,0)</f>
        <v>1</v>
      </c>
      <c r="C1243">
        <f t="shared" si="19"/>
        <v>1</v>
      </c>
      <c r="D1243">
        <f>IF(neu!S1243=1,1,0)</f>
        <v>1</v>
      </c>
    </row>
    <row r="1244" spans="1:4" x14ac:dyDescent="0.3">
      <c r="A1244">
        <f>IF(neu!R1244&lt;4,1,0)</f>
        <v>0</v>
      </c>
      <c r="B1244">
        <f>IF(neu!U1244&gt;1,1,0)</f>
        <v>1</v>
      </c>
      <c r="C1244">
        <f t="shared" si="19"/>
        <v>1</v>
      </c>
      <c r="D1244">
        <f>IF(neu!S1244=1,1,0)</f>
        <v>0</v>
      </c>
    </row>
    <row r="1245" spans="1:4" x14ac:dyDescent="0.3">
      <c r="A1245">
        <f>IF(neu!R1245&lt;4,1,0)</f>
        <v>0</v>
      </c>
      <c r="B1245">
        <f>IF(neu!U1245&gt;1,1,0)</f>
        <v>1</v>
      </c>
      <c r="C1245">
        <f t="shared" si="19"/>
        <v>1</v>
      </c>
      <c r="D1245">
        <f>IF(neu!S1245=1,1,0)</f>
        <v>1</v>
      </c>
    </row>
    <row r="1246" spans="1:4" x14ac:dyDescent="0.3">
      <c r="A1246">
        <f>IF(neu!R1246&lt;4,1,0)</f>
        <v>0</v>
      </c>
      <c r="B1246">
        <f>IF(neu!U1246&gt;1,1,0)</f>
        <v>1</v>
      </c>
      <c r="C1246">
        <f t="shared" si="19"/>
        <v>1</v>
      </c>
      <c r="D1246">
        <f>IF(neu!S1246=1,1,0)</f>
        <v>1</v>
      </c>
    </row>
    <row r="1247" spans="1:4" x14ac:dyDescent="0.3">
      <c r="A1247">
        <f>IF(neu!R1247&lt;4,1,0)</f>
        <v>0</v>
      </c>
      <c r="B1247">
        <f>IF(neu!U1247&gt;1,1,0)</f>
        <v>1</v>
      </c>
      <c r="C1247">
        <f t="shared" si="19"/>
        <v>1</v>
      </c>
      <c r="D1247">
        <f>IF(neu!S1247=1,1,0)</f>
        <v>0</v>
      </c>
    </row>
    <row r="1248" spans="1:4" x14ac:dyDescent="0.3">
      <c r="A1248">
        <f>IF(neu!R1248&lt;4,1,0)</f>
        <v>0</v>
      </c>
      <c r="B1248">
        <f>IF(neu!U1248&gt;1,1,0)</f>
        <v>1</v>
      </c>
      <c r="C1248">
        <f t="shared" si="19"/>
        <v>1</v>
      </c>
      <c r="D1248">
        <f>IF(neu!S1248=1,1,0)</f>
        <v>1</v>
      </c>
    </row>
    <row r="1249" spans="1:4" x14ac:dyDescent="0.3">
      <c r="A1249">
        <f>IF(neu!R1249&lt;4,1,0)</f>
        <v>0</v>
      </c>
      <c r="B1249">
        <f>IF(neu!U1249&gt;1,1,0)</f>
        <v>1</v>
      </c>
      <c r="C1249">
        <f t="shared" si="19"/>
        <v>1</v>
      </c>
      <c r="D1249">
        <f>IF(neu!S1249=1,1,0)</f>
        <v>1</v>
      </c>
    </row>
    <row r="1250" spans="1:4" x14ac:dyDescent="0.3">
      <c r="A1250">
        <f>IF(neu!R1250&lt;4,1,0)</f>
        <v>0</v>
      </c>
      <c r="B1250">
        <f>IF(neu!U1250&gt;1,1,0)</f>
        <v>1</v>
      </c>
      <c r="C1250">
        <f t="shared" si="19"/>
        <v>1</v>
      </c>
      <c r="D1250">
        <f>IF(neu!S1250=1,1,0)</f>
        <v>1</v>
      </c>
    </row>
    <row r="1251" spans="1:4" x14ac:dyDescent="0.3">
      <c r="A1251">
        <f>IF(neu!R1251&lt;4,1,0)</f>
        <v>0</v>
      </c>
      <c r="B1251">
        <f>IF(neu!U1251&gt;1,1,0)</f>
        <v>1</v>
      </c>
      <c r="C1251">
        <f t="shared" si="19"/>
        <v>1</v>
      </c>
      <c r="D1251">
        <f>IF(neu!S1251=1,1,0)</f>
        <v>1</v>
      </c>
    </row>
    <row r="1252" spans="1:4" x14ac:dyDescent="0.3">
      <c r="A1252">
        <f>IF(neu!R1252&lt;4,1,0)</f>
        <v>0</v>
      </c>
      <c r="B1252">
        <f>IF(neu!U1252&gt;1,1,0)</f>
        <v>1</v>
      </c>
      <c r="C1252">
        <f t="shared" si="19"/>
        <v>1</v>
      </c>
      <c r="D1252">
        <f>IF(neu!S1252=1,1,0)</f>
        <v>1</v>
      </c>
    </row>
    <row r="1253" spans="1:4" x14ac:dyDescent="0.3">
      <c r="A1253">
        <f>IF(neu!R1253&lt;4,1,0)</f>
        <v>0</v>
      </c>
      <c r="B1253">
        <f>IF(neu!U1253&gt;1,1,0)</f>
        <v>1</v>
      </c>
      <c r="C1253">
        <f t="shared" si="19"/>
        <v>1</v>
      </c>
      <c r="D1253">
        <f>IF(neu!S1253=1,1,0)</f>
        <v>1</v>
      </c>
    </row>
    <row r="1254" spans="1:4" x14ac:dyDescent="0.3">
      <c r="A1254">
        <f>IF(neu!R1254&lt;4,1,0)</f>
        <v>0</v>
      </c>
      <c r="B1254">
        <f>IF(neu!U1254&gt;1,1,0)</f>
        <v>1</v>
      </c>
      <c r="C1254">
        <f t="shared" si="19"/>
        <v>1</v>
      </c>
      <c r="D1254">
        <f>IF(neu!S1254=1,1,0)</f>
        <v>1</v>
      </c>
    </row>
    <row r="1255" spans="1:4" x14ac:dyDescent="0.3">
      <c r="A1255">
        <f>IF(neu!R1255&lt;4,1,0)</f>
        <v>0</v>
      </c>
      <c r="B1255">
        <f>IF(neu!U1255&gt;1,1,0)</f>
        <v>1</v>
      </c>
      <c r="C1255">
        <f t="shared" si="19"/>
        <v>1</v>
      </c>
      <c r="D1255">
        <f>IF(neu!S1255=1,1,0)</f>
        <v>1</v>
      </c>
    </row>
    <row r="1256" spans="1:4" x14ac:dyDescent="0.3">
      <c r="A1256">
        <f>IF(neu!R1256&lt;4,1,0)</f>
        <v>0</v>
      </c>
      <c r="B1256">
        <f>IF(neu!U1256&gt;1,1,0)</f>
        <v>1</v>
      </c>
      <c r="C1256">
        <f t="shared" si="19"/>
        <v>1</v>
      </c>
      <c r="D1256">
        <f>IF(neu!S1256=1,1,0)</f>
        <v>1</v>
      </c>
    </row>
    <row r="1257" spans="1:4" x14ac:dyDescent="0.3">
      <c r="A1257">
        <f>IF(neu!R1257&lt;4,1,0)</f>
        <v>0</v>
      </c>
      <c r="B1257">
        <f>IF(neu!U1257&gt;1,1,0)</f>
        <v>0</v>
      </c>
      <c r="C1257">
        <f t="shared" si="19"/>
        <v>0</v>
      </c>
      <c r="D1257">
        <f>IF(neu!S1257=1,1,0)</f>
        <v>0</v>
      </c>
    </row>
    <row r="1258" spans="1:4" x14ac:dyDescent="0.3">
      <c r="A1258">
        <f>IF(neu!R1258&lt;4,1,0)</f>
        <v>0</v>
      </c>
      <c r="B1258">
        <f>IF(neu!U1258&gt;1,1,0)</f>
        <v>1</v>
      </c>
      <c r="C1258">
        <f t="shared" si="19"/>
        <v>1</v>
      </c>
      <c r="D1258">
        <f>IF(neu!S1258=1,1,0)</f>
        <v>1</v>
      </c>
    </row>
    <row r="1259" spans="1:4" x14ac:dyDescent="0.3">
      <c r="A1259">
        <f>IF(neu!R1259&lt;4,1,0)</f>
        <v>0</v>
      </c>
      <c r="B1259">
        <f>IF(neu!U1259&gt;1,1,0)</f>
        <v>1</v>
      </c>
      <c r="C1259">
        <f t="shared" si="19"/>
        <v>1</v>
      </c>
      <c r="D1259">
        <f>IF(neu!S1259=1,1,0)</f>
        <v>0</v>
      </c>
    </row>
    <row r="1260" spans="1:4" x14ac:dyDescent="0.3">
      <c r="A1260">
        <f>IF(neu!R1260&lt;4,1,0)</f>
        <v>0</v>
      </c>
      <c r="B1260">
        <f>IF(neu!U1260&gt;1,1,0)</f>
        <v>1</v>
      </c>
      <c r="C1260">
        <f t="shared" si="19"/>
        <v>1</v>
      </c>
      <c r="D1260">
        <f>IF(neu!S1260=1,1,0)</f>
        <v>1</v>
      </c>
    </row>
    <row r="1261" spans="1:4" x14ac:dyDescent="0.3">
      <c r="A1261">
        <f>IF(neu!R1261&lt;4,1,0)</f>
        <v>0</v>
      </c>
      <c r="B1261">
        <f>IF(neu!U1261&gt;1,1,0)</f>
        <v>1</v>
      </c>
      <c r="C1261">
        <f t="shared" si="19"/>
        <v>1</v>
      </c>
      <c r="D1261">
        <f>IF(neu!S1261=1,1,0)</f>
        <v>1</v>
      </c>
    </row>
    <row r="1262" spans="1:4" x14ac:dyDescent="0.3">
      <c r="A1262">
        <f>IF(neu!R1262&lt;4,1,0)</f>
        <v>0</v>
      </c>
      <c r="B1262">
        <f>IF(neu!U1262&gt;1,1,0)</f>
        <v>1</v>
      </c>
      <c r="C1262">
        <f t="shared" si="19"/>
        <v>1</v>
      </c>
      <c r="D1262">
        <f>IF(neu!S1262=1,1,0)</f>
        <v>1</v>
      </c>
    </row>
    <row r="1263" spans="1:4" x14ac:dyDescent="0.3">
      <c r="A1263">
        <f>IF(neu!R1263&lt;4,1,0)</f>
        <v>0</v>
      </c>
      <c r="B1263">
        <f>IF(neu!U1263&gt;1,1,0)</f>
        <v>1</v>
      </c>
      <c r="C1263">
        <f t="shared" si="19"/>
        <v>1</v>
      </c>
      <c r="D1263">
        <f>IF(neu!S1263=1,1,0)</f>
        <v>1</v>
      </c>
    </row>
    <row r="1264" spans="1:4" x14ac:dyDescent="0.3">
      <c r="A1264">
        <f>IF(neu!R1264&lt;4,1,0)</f>
        <v>0</v>
      </c>
      <c r="B1264">
        <f>IF(neu!U1264&gt;1,1,0)</f>
        <v>1</v>
      </c>
      <c r="C1264">
        <f t="shared" si="19"/>
        <v>1</v>
      </c>
      <c r="D1264">
        <f>IF(neu!S1264=1,1,0)</f>
        <v>1</v>
      </c>
    </row>
    <row r="1265" spans="1:4" x14ac:dyDescent="0.3">
      <c r="A1265">
        <f>IF(neu!R1265&lt;4,1,0)</f>
        <v>0</v>
      </c>
      <c r="B1265">
        <f>IF(neu!U1265&gt;1,1,0)</f>
        <v>1</v>
      </c>
      <c r="C1265">
        <f t="shared" si="19"/>
        <v>1</v>
      </c>
      <c r="D1265">
        <f>IF(neu!S1265=1,1,0)</f>
        <v>0</v>
      </c>
    </row>
    <row r="1266" spans="1:4" x14ac:dyDescent="0.3">
      <c r="A1266">
        <f>IF(neu!R1266&lt;4,1,0)</f>
        <v>0</v>
      </c>
      <c r="B1266">
        <f>IF(neu!U1266&gt;1,1,0)</f>
        <v>0</v>
      </c>
      <c r="C1266">
        <f t="shared" si="19"/>
        <v>0</v>
      </c>
      <c r="D1266">
        <f>IF(neu!S1266=1,1,0)</f>
        <v>0</v>
      </c>
    </row>
    <row r="1267" spans="1:4" x14ac:dyDescent="0.3">
      <c r="A1267">
        <f>IF(neu!R1267&lt;4,1,0)</f>
        <v>0</v>
      </c>
      <c r="B1267">
        <f>IF(neu!U1267&gt;1,1,0)</f>
        <v>1</v>
      </c>
      <c r="C1267">
        <f t="shared" si="19"/>
        <v>1</v>
      </c>
      <c r="D1267">
        <f>IF(neu!S1267=1,1,0)</f>
        <v>1</v>
      </c>
    </row>
    <row r="1268" spans="1:4" x14ac:dyDescent="0.3">
      <c r="A1268">
        <f>IF(neu!R1268&lt;4,1,0)</f>
        <v>0</v>
      </c>
      <c r="B1268">
        <f>IF(neu!U1268&gt;1,1,0)</f>
        <v>1</v>
      </c>
      <c r="C1268">
        <f t="shared" si="19"/>
        <v>1</v>
      </c>
      <c r="D1268">
        <f>IF(neu!S1268=1,1,0)</f>
        <v>1</v>
      </c>
    </row>
    <row r="1269" spans="1:4" x14ac:dyDescent="0.3">
      <c r="A1269">
        <f>IF(neu!R1269&lt;4,1,0)</f>
        <v>0</v>
      </c>
      <c r="B1269">
        <f>IF(neu!U1269&gt;1,1,0)</f>
        <v>1</v>
      </c>
      <c r="C1269">
        <f t="shared" si="19"/>
        <v>1</v>
      </c>
      <c r="D1269">
        <f>IF(neu!S1269=1,1,0)</f>
        <v>1</v>
      </c>
    </row>
    <row r="1270" spans="1:4" x14ac:dyDescent="0.3">
      <c r="A1270">
        <f>IF(neu!R1270&lt;4,1,0)</f>
        <v>0</v>
      </c>
      <c r="B1270">
        <f>IF(neu!U1270&gt;1,1,0)</f>
        <v>0</v>
      </c>
      <c r="C1270">
        <f t="shared" si="19"/>
        <v>0</v>
      </c>
      <c r="D1270">
        <f>IF(neu!S1270=1,1,0)</f>
        <v>0</v>
      </c>
    </row>
    <row r="1271" spans="1:4" x14ac:dyDescent="0.3">
      <c r="A1271">
        <f>IF(neu!R1271&lt;4,1,0)</f>
        <v>0</v>
      </c>
      <c r="B1271">
        <f>IF(neu!U1271&gt;1,1,0)</f>
        <v>1</v>
      </c>
      <c r="C1271">
        <f t="shared" si="19"/>
        <v>1</v>
      </c>
      <c r="D1271">
        <f>IF(neu!S1271=1,1,0)</f>
        <v>1</v>
      </c>
    </row>
    <row r="1272" spans="1:4" x14ac:dyDescent="0.3">
      <c r="A1272">
        <f>IF(neu!R1272&lt;4,1,0)</f>
        <v>0</v>
      </c>
      <c r="B1272">
        <f>IF(neu!U1272&gt;1,1,0)</f>
        <v>1</v>
      </c>
      <c r="C1272">
        <f t="shared" si="19"/>
        <v>1</v>
      </c>
      <c r="D1272">
        <f>IF(neu!S1272=1,1,0)</f>
        <v>1</v>
      </c>
    </row>
    <row r="1273" spans="1:4" x14ac:dyDescent="0.3">
      <c r="A1273">
        <f>IF(neu!R1273&lt;4,1,0)</f>
        <v>0</v>
      </c>
      <c r="B1273">
        <f>IF(neu!U1273&gt;1,1,0)</f>
        <v>1</v>
      </c>
      <c r="C1273">
        <f t="shared" si="19"/>
        <v>1</v>
      </c>
      <c r="D1273">
        <f>IF(neu!S1273=1,1,0)</f>
        <v>0</v>
      </c>
    </row>
    <row r="1274" spans="1:4" x14ac:dyDescent="0.3">
      <c r="A1274">
        <f>IF(neu!R1274&lt;4,1,0)</f>
        <v>0</v>
      </c>
      <c r="B1274">
        <f>IF(neu!U1274&gt;1,1,0)</f>
        <v>1</v>
      </c>
      <c r="C1274">
        <f t="shared" si="19"/>
        <v>1</v>
      </c>
      <c r="D1274">
        <f>IF(neu!S1274=1,1,0)</f>
        <v>1</v>
      </c>
    </row>
    <row r="1275" spans="1:4" x14ac:dyDescent="0.3">
      <c r="A1275">
        <f>IF(neu!R1275&lt;4,1,0)</f>
        <v>0</v>
      </c>
      <c r="B1275">
        <f>IF(neu!U1275&gt;1,1,0)</f>
        <v>1</v>
      </c>
      <c r="C1275">
        <f t="shared" si="19"/>
        <v>1</v>
      </c>
      <c r="D1275">
        <f>IF(neu!S1275=1,1,0)</f>
        <v>0</v>
      </c>
    </row>
    <row r="1276" spans="1:4" x14ac:dyDescent="0.3">
      <c r="A1276">
        <f>IF(neu!R1276&lt;4,1,0)</f>
        <v>0</v>
      </c>
      <c r="B1276">
        <f>IF(neu!U1276&gt;1,1,0)</f>
        <v>0</v>
      </c>
      <c r="C1276">
        <f t="shared" si="19"/>
        <v>0</v>
      </c>
      <c r="D1276">
        <f>IF(neu!S1276=1,1,0)</f>
        <v>0</v>
      </c>
    </row>
    <row r="1277" spans="1:4" x14ac:dyDescent="0.3">
      <c r="A1277">
        <f>IF(neu!R1277&lt;4,1,0)</f>
        <v>0</v>
      </c>
      <c r="B1277">
        <f>IF(neu!U1277&gt;1,1,0)</f>
        <v>1</v>
      </c>
      <c r="C1277">
        <f t="shared" si="19"/>
        <v>1</v>
      </c>
      <c r="D1277">
        <f>IF(neu!S1277=1,1,0)</f>
        <v>1</v>
      </c>
    </row>
    <row r="1278" spans="1:4" x14ac:dyDescent="0.3">
      <c r="A1278">
        <f>IF(neu!R1278&lt;4,1,0)</f>
        <v>0</v>
      </c>
      <c r="B1278">
        <f>IF(neu!U1278&gt;1,1,0)</f>
        <v>1</v>
      </c>
      <c r="C1278">
        <f t="shared" si="19"/>
        <v>1</v>
      </c>
      <c r="D1278">
        <f>IF(neu!S1278=1,1,0)</f>
        <v>1</v>
      </c>
    </row>
    <row r="1279" spans="1:4" x14ac:dyDescent="0.3">
      <c r="A1279">
        <f>IF(neu!R1279&lt;4,1,0)</f>
        <v>0</v>
      </c>
      <c r="B1279">
        <f>IF(neu!U1279&gt;1,1,0)</f>
        <v>1</v>
      </c>
      <c r="C1279">
        <f t="shared" si="19"/>
        <v>1</v>
      </c>
      <c r="D1279">
        <f>IF(neu!S1279=1,1,0)</f>
        <v>0</v>
      </c>
    </row>
    <row r="1280" spans="1:4" x14ac:dyDescent="0.3">
      <c r="A1280">
        <f>IF(neu!R1280&lt;4,1,0)</f>
        <v>0</v>
      </c>
      <c r="B1280">
        <f>IF(neu!U1280&gt;1,1,0)</f>
        <v>1</v>
      </c>
      <c r="C1280">
        <f t="shared" si="19"/>
        <v>1</v>
      </c>
      <c r="D1280">
        <f>IF(neu!S1280=1,1,0)</f>
        <v>0</v>
      </c>
    </row>
    <row r="1281" spans="1:4" x14ac:dyDescent="0.3">
      <c r="A1281">
        <f>IF(neu!R1281&lt;4,1,0)</f>
        <v>0</v>
      </c>
      <c r="B1281">
        <f>IF(neu!U1281&gt;1,1,0)</f>
        <v>1</v>
      </c>
      <c r="C1281">
        <f t="shared" si="19"/>
        <v>1</v>
      </c>
      <c r="D1281">
        <f>IF(neu!S1281=1,1,0)</f>
        <v>0</v>
      </c>
    </row>
    <row r="1282" spans="1:4" x14ac:dyDescent="0.3">
      <c r="A1282">
        <f>IF(neu!R1282&lt;4,1,0)</f>
        <v>0</v>
      </c>
      <c r="B1282">
        <f>IF(neu!U1282&gt;1,1,0)</f>
        <v>1</v>
      </c>
      <c r="C1282">
        <f t="shared" si="19"/>
        <v>1</v>
      </c>
      <c r="D1282">
        <f>IF(neu!S1282=1,1,0)</f>
        <v>1</v>
      </c>
    </row>
    <row r="1283" spans="1:4" x14ac:dyDescent="0.3">
      <c r="A1283">
        <f>IF(neu!R1283&lt;4,1,0)</f>
        <v>0</v>
      </c>
      <c r="B1283">
        <f>IF(neu!U1283&gt;1,1,0)</f>
        <v>0</v>
      </c>
      <c r="C1283">
        <f t="shared" ref="C1283:C1346" si="20">A1283+B1283</f>
        <v>0</v>
      </c>
      <c r="D1283">
        <f>IF(neu!S1283=1,1,0)</f>
        <v>0</v>
      </c>
    </row>
    <row r="1284" spans="1:4" x14ac:dyDescent="0.3">
      <c r="A1284">
        <f>IF(neu!R1284&lt;4,1,0)</f>
        <v>0</v>
      </c>
      <c r="B1284">
        <f>IF(neu!U1284&gt;1,1,0)</f>
        <v>1</v>
      </c>
      <c r="C1284">
        <f t="shared" si="20"/>
        <v>1</v>
      </c>
      <c r="D1284">
        <f>IF(neu!S1284=1,1,0)</f>
        <v>1</v>
      </c>
    </row>
    <row r="1285" spans="1:4" x14ac:dyDescent="0.3">
      <c r="A1285">
        <f>IF(neu!R1285&lt;4,1,0)</f>
        <v>0</v>
      </c>
      <c r="B1285">
        <f>IF(neu!U1285&gt;1,1,0)</f>
        <v>0</v>
      </c>
      <c r="C1285">
        <f t="shared" si="20"/>
        <v>0</v>
      </c>
      <c r="D1285">
        <f>IF(neu!S1285=1,1,0)</f>
        <v>0</v>
      </c>
    </row>
    <row r="1286" spans="1:4" x14ac:dyDescent="0.3">
      <c r="A1286">
        <f>IF(neu!R1286&lt;4,1,0)</f>
        <v>0</v>
      </c>
      <c r="B1286">
        <f>IF(neu!U1286&gt;1,1,0)</f>
        <v>1</v>
      </c>
      <c r="C1286">
        <f t="shared" si="20"/>
        <v>1</v>
      </c>
      <c r="D1286">
        <f>IF(neu!S1286=1,1,0)</f>
        <v>1</v>
      </c>
    </row>
    <row r="1287" spans="1:4" x14ac:dyDescent="0.3">
      <c r="A1287">
        <f>IF(neu!R1287&lt;4,1,0)</f>
        <v>0</v>
      </c>
      <c r="B1287">
        <f>IF(neu!U1287&gt;1,1,0)</f>
        <v>1</v>
      </c>
      <c r="C1287">
        <f t="shared" si="20"/>
        <v>1</v>
      </c>
      <c r="D1287">
        <f>IF(neu!S1287=1,1,0)</f>
        <v>1</v>
      </c>
    </row>
    <row r="1288" spans="1:4" x14ac:dyDescent="0.3">
      <c r="A1288">
        <f>IF(neu!R1288&lt;4,1,0)</f>
        <v>0</v>
      </c>
      <c r="B1288">
        <f>IF(neu!U1288&gt;1,1,0)</f>
        <v>1</v>
      </c>
      <c r="C1288">
        <f t="shared" si="20"/>
        <v>1</v>
      </c>
      <c r="D1288">
        <f>IF(neu!S1288=1,1,0)</f>
        <v>1</v>
      </c>
    </row>
    <row r="1289" spans="1:4" x14ac:dyDescent="0.3">
      <c r="A1289">
        <f>IF(neu!R1289&lt;4,1,0)</f>
        <v>0</v>
      </c>
      <c r="B1289">
        <f>IF(neu!U1289&gt;1,1,0)</f>
        <v>1</v>
      </c>
      <c r="C1289">
        <f t="shared" si="20"/>
        <v>1</v>
      </c>
      <c r="D1289">
        <f>IF(neu!S1289=1,1,0)</f>
        <v>1</v>
      </c>
    </row>
    <row r="1290" spans="1:4" x14ac:dyDescent="0.3">
      <c r="A1290">
        <f>IF(neu!R1290&lt;4,1,0)</f>
        <v>0</v>
      </c>
      <c r="B1290">
        <f>IF(neu!U1290&gt;1,1,0)</f>
        <v>1</v>
      </c>
      <c r="C1290">
        <f t="shared" si="20"/>
        <v>1</v>
      </c>
      <c r="D1290">
        <f>IF(neu!S1290=1,1,0)</f>
        <v>1</v>
      </c>
    </row>
    <row r="1291" spans="1:4" x14ac:dyDescent="0.3">
      <c r="A1291">
        <f>IF(neu!R1291&lt;4,1,0)</f>
        <v>0</v>
      </c>
      <c r="B1291">
        <f>IF(neu!U1291&gt;1,1,0)</f>
        <v>1</v>
      </c>
      <c r="C1291">
        <f t="shared" si="20"/>
        <v>1</v>
      </c>
      <c r="D1291">
        <f>IF(neu!S1291=1,1,0)</f>
        <v>1</v>
      </c>
    </row>
    <row r="1292" spans="1:4" x14ac:dyDescent="0.3">
      <c r="A1292">
        <f>IF(neu!R1292&lt;4,1,0)</f>
        <v>0</v>
      </c>
      <c r="B1292">
        <f>IF(neu!U1292&gt;1,1,0)</f>
        <v>0</v>
      </c>
      <c r="C1292">
        <f t="shared" si="20"/>
        <v>0</v>
      </c>
      <c r="D1292">
        <f>IF(neu!S1292=1,1,0)</f>
        <v>0</v>
      </c>
    </row>
    <row r="1293" spans="1:4" x14ac:dyDescent="0.3">
      <c r="A1293">
        <f>IF(neu!R1293&lt;4,1,0)</f>
        <v>0</v>
      </c>
      <c r="B1293">
        <f>IF(neu!U1293&gt;1,1,0)</f>
        <v>1</v>
      </c>
      <c r="C1293">
        <f t="shared" si="20"/>
        <v>1</v>
      </c>
      <c r="D1293">
        <f>IF(neu!S1293=1,1,0)</f>
        <v>1</v>
      </c>
    </row>
    <row r="1294" spans="1:4" x14ac:dyDescent="0.3">
      <c r="A1294">
        <f>IF(neu!R1294&lt;4,1,0)</f>
        <v>0</v>
      </c>
      <c r="B1294">
        <f>IF(neu!U1294&gt;1,1,0)</f>
        <v>1</v>
      </c>
      <c r="C1294">
        <f t="shared" si="20"/>
        <v>1</v>
      </c>
      <c r="D1294">
        <f>IF(neu!S1294=1,1,0)</f>
        <v>0</v>
      </c>
    </row>
    <row r="1295" spans="1:4" x14ac:dyDescent="0.3">
      <c r="A1295">
        <f>IF(neu!R1295&lt;4,1,0)</f>
        <v>0</v>
      </c>
      <c r="B1295">
        <f>IF(neu!U1295&gt;1,1,0)</f>
        <v>1</v>
      </c>
      <c r="C1295">
        <f t="shared" si="20"/>
        <v>1</v>
      </c>
      <c r="D1295">
        <f>IF(neu!S1295=1,1,0)</f>
        <v>1</v>
      </c>
    </row>
    <row r="1296" spans="1:4" x14ac:dyDescent="0.3">
      <c r="A1296">
        <f>IF(neu!R1296&lt;4,1,0)</f>
        <v>0</v>
      </c>
      <c r="B1296">
        <f>IF(neu!U1296&gt;1,1,0)</f>
        <v>1</v>
      </c>
      <c r="C1296">
        <f t="shared" si="20"/>
        <v>1</v>
      </c>
      <c r="D1296">
        <f>IF(neu!S1296=1,1,0)</f>
        <v>1</v>
      </c>
    </row>
    <row r="1297" spans="1:4" x14ac:dyDescent="0.3">
      <c r="A1297">
        <f>IF(neu!R1297&lt;4,1,0)</f>
        <v>0</v>
      </c>
      <c r="B1297">
        <f>IF(neu!U1297&gt;1,1,0)</f>
        <v>1</v>
      </c>
      <c r="C1297">
        <f t="shared" si="20"/>
        <v>1</v>
      </c>
      <c r="D1297">
        <f>IF(neu!S1297=1,1,0)</f>
        <v>1</v>
      </c>
    </row>
    <row r="1298" spans="1:4" x14ac:dyDescent="0.3">
      <c r="A1298">
        <f>IF(neu!R1298&lt;4,1,0)</f>
        <v>0</v>
      </c>
      <c r="B1298">
        <f>IF(neu!U1298&gt;1,1,0)</f>
        <v>1</v>
      </c>
      <c r="C1298">
        <f t="shared" si="20"/>
        <v>1</v>
      </c>
      <c r="D1298">
        <f>IF(neu!S1298=1,1,0)</f>
        <v>1</v>
      </c>
    </row>
    <row r="1299" spans="1:4" x14ac:dyDescent="0.3">
      <c r="A1299">
        <f>IF(neu!R1299&lt;4,1,0)</f>
        <v>0</v>
      </c>
      <c r="B1299">
        <f>IF(neu!U1299&gt;1,1,0)</f>
        <v>1</v>
      </c>
      <c r="C1299">
        <f t="shared" si="20"/>
        <v>1</v>
      </c>
      <c r="D1299">
        <f>IF(neu!S1299=1,1,0)</f>
        <v>1</v>
      </c>
    </row>
    <row r="1300" spans="1:4" x14ac:dyDescent="0.3">
      <c r="A1300">
        <f>IF(neu!R1300&lt;4,1,0)</f>
        <v>0</v>
      </c>
      <c r="B1300">
        <f>IF(neu!U1300&gt;1,1,0)</f>
        <v>1</v>
      </c>
      <c r="C1300">
        <f t="shared" si="20"/>
        <v>1</v>
      </c>
      <c r="D1300">
        <f>IF(neu!S1300=1,1,0)</f>
        <v>1</v>
      </c>
    </row>
    <row r="1301" spans="1:4" x14ac:dyDescent="0.3">
      <c r="A1301">
        <f>IF(neu!R1301&lt;4,1,0)</f>
        <v>0</v>
      </c>
      <c r="B1301">
        <f>IF(neu!U1301&gt;1,1,0)</f>
        <v>0</v>
      </c>
      <c r="C1301">
        <f t="shared" si="20"/>
        <v>0</v>
      </c>
      <c r="D1301">
        <f>IF(neu!S1301=1,1,0)</f>
        <v>0</v>
      </c>
    </row>
    <row r="1302" spans="1:4" x14ac:dyDescent="0.3">
      <c r="A1302">
        <f>IF(neu!R1302&lt;4,1,0)</f>
        <v>0</v>
      </c>
      <c r="B1302">
        <f>IF(neu!U1302&gt;1,1,0)</f>
        <v>1</v>
      </c>
      <c r="C1302">
        <f t="shared" si="20"/>
        <v>1</v>
      </c>
      <c r="D1302">
        <f>IF(neu!S1302=1,1,0)</f>
        <v>1</v>
      </c>
    </row>
    <row r="1303" spans="1:4" x14ac:dyDescent="0.3">
      <c r="A1303">
        <f>IF(neu!R1303&lt;4,1,0)</f>
        <v>0</v>
      </c>
      <c r="B1303">
        <f>IF(neu!U1303&gt;1,1,0)</f>
        <v>1</v>
      </c>
      <c r="C1303">
        <f t="shared" si="20"/>
        <v>1</v>
      </c>
      <c r="D1303">
        <f>IF(neu!S1303=1,1,0)</f>
        <v>1</v>
      </c>
    </row>
    <row r="1304" spans="1:4" x14ac:dyDescent="0.3">
      <c r="A1304">
        <f>IF(neu!R1304&lt;4,1,0)</f>
        <v>0</v>
      </c>
      <c r="B1304">
        <f>IF(neu!U1304&gt;1,1,0)</f>
        <v>1</v>
      </c>
      <c r="C1304">
        <f t="shared" si="20"/>
        <v>1</v>
      </c>
      <c r="D1304">
        <f>IF(neu!S1304=1,1,0)</f>
        <v>1</v>
      </c>
    </row>
    <row r="1305" spans="1:4" x14ac:dyDescent="0.3">
      <c r="A1305">
        <f>IF(neu!R1305&lt;4,1,0)</f>
        <v>0</v>
      </c>
      <c r="B1305">
        <f>IF(neu!U1305&gt;1,1,0)</f>
        <v>1</v>
      </c>
      <c r="C1305">
        <f t="shared" si="20"/>
        <v>1</v>
      </c>
      <c r="D1305">
        <f>IF(neu!S1305=1,1,0)</f>
        <v>1</v>
      </c>
    </row>
    <row r="1306" spans="1:4" x14ac:dyDescent="0.3">
      <c r="A1306">
        <f>IF(neu!R1306&lt;4,1,0)</f>
        <v>0</v>
      </c>
      <c r="B1306">
        <f>IF(neu!U1306&gt;1,1,0)</f>
        <v>1</v>
      </c>
      <c r="C1306">
        <f t="shared" si="20"/>
        <v>1</v>
      </c>
      <c r="D1306">
        <f>IF(neu!S1306=1,1,0)</f>
        <v>1</v>
      </c>
    </row>
    <row r="1307" spans="1:4" x14ac:dyDescent="0.3">
      <c r="A1307">
        <f>IF(neu!R1307&lt;4,1,0)</f>
        <v>0</v>
      </c>
      <c r="B1307">
        <f>IF(neu!U1307&gt;1,1,0)</f>
        <v>1</v>
      </c>
      <c r="C1307">
        <f t="shared" si="20"/>
        <v>1</v>
      </c>
      <c r="D1307">
        <f>IF(neu!S1307=1,1,0)</f>
        <v>1</v>
      </c>
    </row>
    <row r="1308" spans="1:4" x14ac:dyDescent="0.3">
      <c r="A1308">
        <f>IF(neu!R1308&lt;4,1,0)</f>
        <v>0</v>
      </c>
      <c r="B1308">
        <f>IF(neu!U1308&gt;1,1,0)</f>
        <v>1</v>
      </c>
      <c r="C1308">
        <f t="shared" si="20"/>
        <v>1</v>
      </c>
      <c r="D1308">
        <f>IF(neu!S1308=1,1,0)</f>
        <v>0</v>
      </c>
    </row>
    <row r="1309" spans="1:4" x14ac:dyDescent="0.3">
      <c r="A1309">
        <f>IF(neu!R1309&lt;4,1,0)</f>
        <v>0</v>
      </c>
      <c r="B1309">
        <f>IF(neu!U1309&gt;1,1,0)</f>
        <v>0</v>
      </c>
      <c r="C1309">
        <f t="shared" si="20"/>
        <v>0</v>
      </c>
      <c r="D1309">
        <f>IF(neu!S1309=1,1,0)</f>
        <v>0</v>
      </c>
    </row>
    <row r="1310" spans="1:4" x14ac:dyDescent="0.3">
      <c r="A1310">
        <f>IF(neu!R1310&lt;4,1,0)</f>
        <v>0</v>
      </c>
      <c r="B1310">
        <f>IF(neu!U1310&gt;1,1,0)</f>
        <v>0</v>
      </c>
      <c r="C1310">
        <f t="shared" si="20"/>
        <v>0</v>
      </c>
      <c r="D1310">
        <f>IF(neu!S1310=1,1,0)</f>
        <v>0</v>
      </c>
    </row>
    <row r="1311" spans="1:4" x14ac:dyDescent="0.3">
      <c r="A1311">
        <f>IF(neu!R1311&lt;4,1,0)</f>
        <v>0</v>
      </c>
      <c r="B1311">
        <f>IF(neu!U1311&gt;1,1,0)</f>
        <v>1</v>
      </c>
      <c r="C1311">
        <f t="shared" si="20"/>
        <v>1</v>
      </c>
      <c r="D1311">
        <f>IF(neu!S1311=1,1,0)</f>
        <v>1</v>
      </c>
    </row>
    <row r="1312" spans="1:4" x14ac:dyDescent="0.3">
      <c r="A1312">
        <f>IF(neu!R1312&lt;4,1,0)</f>
        <v>0</v>
      </c>
      <c r="B1312">
        <f>IF(neu!U1312&gt;1,1,0)</f>
        <v>1</v>
      </c>
      <c r="C1312">
        <f t="shared" si="20"/>
        <v>1</v>
      </c>
      <c r="D1312">
        <f>IF(neu!S1312=1,1,0)</f>
        <v>1</v>
      </c>
    </row>
    <row r="1313" spans="1:4" x14ac:dyDescent="0.3">
      <c r="A1313">
        <f>IF(neu!R1313&lt;4,1,0)</f>
        <v>0</v>
      </c>
      <c r="B1313">
        <f>IF(neu!U1313&gt;1,1,0)</f>
        <v>1</v>
      </c>
      <c r="C1313">
        <f t="shared" si="20"/>
        <v>1</v>
      </c>
      <c r="D1313">
        <f>IF(neu!S1313=1,1,0)</f>
        <v>1</v>
      </c>
    </row>
    <row r="1314" spans="1:4" x14ac:dyDescent="0.3">
      <c r="A1314">
        <f>IF(neu!R1314&lt;4,1,0)</f>
        <v>0</v>
      </c>
      <c r="B1314">
        <f>IF(neu!U1314&gt;1,1,0)</f>
        <v>1</v>
      </c>
      <c r="C1314">
        <f t="shared" si="20"/>
        <v>1</v>
      </c>
      <c r="D1314">
        <f>IF(neu!S1314=1,1,0)</f>
        <v>1</v>
      </c>
    </row>
    <row r="1315" spans="1:4" x14ac:dyDescent="0.3">
      <c r="A1315">
        <f>IF(neu!R1315&lt;4,1,0)</f>
        <v>0</v>
      </c>
      <c r="B1315">
        <f>IF(neu!U1315&gt;1,1,0)</f>
        <v>1</v>
      </c>
      <c r="C1315">
        <f t="shared" si="20"/>
        <v>1</v>
      </c>
      <c r="D1315">
        <f>IF(neu!S1315=1,1,0)</f>
        <v>1</v>
      </c>
    </row>
    <row r="1316" spans="1:4" x14ac:dyDescent="0.3">
      <c r="A1316">
        <f>IF(neu!R1316&lt;4,1,0)</f>
        <v>0</v>
      </c>
      <c r="B1316">
        <f>IF(neu!U1316&gt;1,1,0)</f>
        <v>1</v>
      </c>
      <c r="C1316">
        <f t="shared" si="20"/>
        <v>1</v>
      </c>
      <c r="D1316">
        <f>IF(neu!S1316=1,1,0)</f>
        <v>1</v>
      </c>
    </row>
    <row r="1317" spans="1:4" x14ac:dyDescent="0.3">
      <c r="A1317">
        <f>IF(neu!R1317&lt;4,1,0)</f>
        <v>0</v>
      </c>
      <c r="B1317">
        <f>IF(neu!U1317&gt;1,1,0)</f>
        <v>1</v>
      </c>
      <c r="C1317">
        <f t="shared" si="20"/>
        <v>1</v>
      </c>
      <c r="D1317">
        <f>IF(neu!S1317=1,1,0)</f>
        <v>1</v>
      </c>
    </row>
    <row r="1318" spans="1:4" x14ac:dyDescent="0.3">
      <c r="A1318">
        <f>IF(neu!R1318&lt;4,1,0)</f>
        <v>0</v>
      </c>
      <c r="B1318">
        <f>IF(neu!U1318&gt;1,1,0)</f>
        <v>1</v>
      </c>
      <c r="C1318">
        <f t="shared" si="20"/>
        <v>1</v>
      </c>
      <c r="D1318">
        <f>IF(neu!S1318=1,1,0)</f>
        <v>1</v>
      </c>
    </row>
    <row r="1319" spans="1:4" x14ac:dyDescent="0.3">
      <c r="A1319">
        <f>IF(neu!R1319&lt;4,1,0)</f>
        <v>0</v>
      </c>
      <c r="B1319">
        <f>IF(neu!U1319&gt;1,1,0)</f>
        <v>1</v>
      </c>
      <c r="C1319">
        <f t="shared" si="20"/>
        <v>1</v>
      </c>
      <c r="D1319">
        <f>IF(neu!S1319=1,1,0)</f>
        <v>1</v>
      </c>
    </row>
    <row r="1320" spans="1:4" x14ac:dyDescent="0.3">
      <c r="A1320">
        <f>IF(neu!R1320&lt;4,1,0)</f>
        <v>0</v>
      </c>
      <c r="B1320">
        <f>IF(neu!U1320&gt;1,1,0)</f>
        <v>1</v>
      </c>
      <c r="C1320">
        <f t="shared" si="20"/>
        <v>1</v>
      </c>
      <c r="D1320">
        <f>IF(neu!S1320=1,1,0)</f>
        <v>1</v>
      </c>
    </row>
    <row r="1321" spans="1:4" x14ac:dyDescent="0.3">
      <c r="A1321">
        <f>IF(neu!R1321&lt;4,1,0)</f>
        <v>0</v>
      </c>
      <c r="B1321">
        <f>IF(neu!U1321&gt;1,1,0)</f>
        <v>1</v>
      </c>
      <c r="C1321">
        <f t="shared" si="20"/>
        <v>1</v>
      </c>
      <c r="D1321">
        <f>IF(neu!S1321=1,1,0)</f>
        <v>1</v>
      </c>
    </row>
    <row r="1322" spans="1:4" x14ac:dyDescent="0.3">
      <c r="A1322">
        <f>IF(neu!R1322&lt;4,1,0)</f>
        <v>0</v>
      </c>
      <c r="B1322">
        <f>IF(neu!U1322&gt;1,1,0)</f>
        <v>1</v>
      </c>
      <c r="C1322">
        <f t="shared" si="20"/>
        <v>1</v>
      </c>
      <c r="D1322">
        <f>IF(neu!S1322=1,1,0)</f>
        <v>1</v>
      </c>
    </row>
    <row r="1323" spans="1:4" x14ac:dyDescent="0.3">
      <c r="A1323">
        <f>IF(neu!R1323&lt;4,1,0)</f>
        <v>0</v>
      </c>
      <c r="B1323">
        <f>IF(neu!U1323&gt;1,1,0)</f>
        <v>1</v>
      </c>
      <c r="C1323">
        <f t="shared" si="20"/>
        <v>1</v>
      </c>
      <c r="D1323">
        <f>IF(neu!S1323=1,1,0)</f>
        <v>1</v>
      </c>
    </row>
    <row r="1324" spans="1:4" x14ac:dyDescent="0.3">
      <c r="A1324">
        <f>IF(neu!R1324&lt;4,1,0)</f>
        <v>0</v>
      </c>
      <c r="B1324">
        <f>IF(neu!U1324&gt;1,1,0)</f>
        <v>0</v>
      </c>
      <c r="C1324">
        <f t="shared" si="20"/>
        <v>0</v>
      </c>
      <c r="D1324">
        <f>IF(neu!S1324=1,1,0)</f>
        <v>0</v>
      </c>
    </row>
    <row r="1325" spans="1:4" x14ac:dyDescent="0.3">
      <c r="A1325">
        <f>IF(neu!R1325&lt;4,1,0)</f>
        <v>0</v>
      </c>
      <c r="B1325">
        <f>IF(neu!U1325&gt;1,1,0)</f>
        <v>1</v>
      </c>
      <c r="C1325">
        <f t="shared" si="20"/>
        <v>1</v>
      </c>
      <c r="D1325">
        <f>IF(neu!S1325=1,1,0)</f>
        <v>1</v>
      </c>
    </row>
    <row r="1326" spans="1:4" x14ac:dyDescent="0.3">
      <c r="A1326">
        <f>IF(neu!R1326&lt;4,1,0)</f>
        <v>0</v>
      </c>
      <c r="B1326">
        <f>IF(neu!U1326&gt;1,1,0)</f>
        <v>1</v>
      </c>
      <c r="C1326">
        <f t="shared" si="20"/>
        <v>1</v>
      </c>
      <c r="D1326">
        <f>IF(neu!S1326=1,1,0)</f>
        <v>1</v>
      </c>
    </row>
    <row r="1327" spans="1:4" x14ac:dyDescent="0.3">
      <c r="A1327">
        <f>IF(neu!R1327&lt;4,1,0)</f>
        <v>0</v>
      </c>
      <c r="B1327">
        <f>IF(neu!U1327&gt;1,1,0)</f>
        <v>1</v>
      </c>
      <c r="C1327">
        <f t="shared" si="20"/>
        <v>1</v>
      </c>
      <c r="D1327">
        <f>IF(neu!S1327=1,1,0)</f>
        <v>1</v>
      </c>
    </row>
    <row r="1328" spans="1:4" x14ac:dyDescent="0.3">
      <c r="A1328">
        <f>IF(neu!R1328&lt;4,1,0)</f>
        <v>0</v>
      </c>
      <c r="B1328">
        <f>IF(neu!U1328&gt;1,1,0)</f>
        <v>1</v>
      </c>
      <c r="C1328">
        <f t="shared" si="20"/>
        <v>1</v>
      </c>
      <c r="D1328">
        <f>IF(neu!S1328=1,1,0)</f>
        <v>1</v>
      </c>
    </row>
    <row r="1329" spans="1:4" x14ac:dyDescent="0.3">
      <c r="A1329">
        <f>IF(neu!R1329&lt;4,1,0)</f>
        <v>0</v>
      </c>
      <c r="B1329">
        <f>IF(neu!U1329&gt;1,1,0)</f>
        <v>1</v>
      </c>
      <c r="C1329">
        <f t="shared" si="20"/>
        <v>1</v>
      </c>
      <c r="D1329">
        <f>IF(neu!S1329=1,1,0)</f>
        <v>1</v>
      </c>
    </row>
    <row r="1330" spans="1:4" x14ac:dyDescent="0.3">
      <c r="A1330">
        <f>IF(neu!R1330&lt;4,1,0)</f>
        <v>0</v>
      </c>
      <c r="B1330">
        <f>IF(neu!U1330&gt;1,1,0)</f>
        <v>1</v>
      </c>
      <c r="C1330">
        <f t="shared" si="20"/>
        <v>1</v>
      </c>
      <c r="D1330">
        <f>IF(neu!S1330=1,1,0)</f>
        <v>1</v>
      </c>
    </row>
    <row r="1331" spans="1:4" x14ac:dyDescent="0.3">
      <c r="A1331">
        <f>IF(neu!R1331&lt;4,1,0)</f>
        <v>0</v>
      </c>
      <c r="B1331">
        <f>IF(neu!U1331&gt;1,1,0)</f>
        <v>1</v>
      </c>
      <c r="C1331">
        <f t="shared" si="20"/>
        <v>1</v>
      </c>
      <c r="D1331">
        <f>IF(neu!S1331=1,1,0)</f>
        <v>1</v>
      </c>
    </row>
    <row r="1332" spans="1:4" x14ac:dyDescent="0.3">
      <c r="A1332">
        <f>IF(neu!R1332&lt;4,1,0)</f>
        <v>0</v>
      </c>
      <c r="B1332">
        <f>IF(neu!U1332&gt;1,1,0)</f>
        <v>1</v>
      </c>
      <c r="C1332">
        <f t="shared" si="20"/>
        <v>1</v>
      </c>
      <c r="D1332">
        <f>IF(neu!S1332=1,1,0)</f>
        <v>1</v>
      </c>
    </row>
    <row r="1333" spans="1:4" x14ac:dyDescent="0.3">
      <c r="A1333">
        <f>IF(neu!R1333&lt;4,1,0)</f>
        <v>0</v>
      </c>
      <c r="B1333">
        <f>IF(neu!U1333&gt;1,1,0)</f>
        <v>1</v>
      </c>
      <c r="C1333">
        <f t="shared" si="20"/>
        <v>1</v>
      </c>
      <c r="D1333">
        <f>IF(neu!S1333=1,1,0)</f>
        <v>1</v>
      </c>
    </row>
    <row r="1334" spans="1:4" x14ac:dyDescent="0.3">
      <c r="A1334">
        <f>IF(neu!R1334&lt;4,1,0)</f>
        <v>0</v>
      </c>
      <c r="B1334">
        <f>IF(neu!U1334&gt;1,1,0)</f>
        <v>1</v>
      </c>
      <c r="C1334">
        <f t="shared" si="20"/>
        <v>1</v>
      </c>
      <c r="D1334">
        <f>IF(neu!S1334=1,1,0)</f>
        <v>1</v>
      </c>
    </row>
    <row r="1335" spans="1:4" x14ac:dyDescent="0.3">
      <c r="A1335">
        <f>IF(neu!R1335&lt;4,1,0)</f>
        <v>0</v>
      </c>
      <c r="B1335">
        <f>IF(neu!U1335&gt;1,1,0)</f>
        <v>1</v>
      </c>
      <c r="C1335">
        <f t="shared" si="20"/>
        <v>1</v>
      </c>
      <c r="D1335">
        <f>IF(neu!S1335=1,1,0)</f>
        <v>1</v>
      </c>
    </row>
    <row r="1336" spans="1:4" x14ac:dyDescent="0.3">
      <c r="A1336">
        <f>IF(neu!R1336&lt;4,1,0)</f>
        <v>0</v>
      </c>
      <c r="B1336">
        <f>IF(neu!U1336&gt;1,1,0)</f>
        <v>1</v>
      </c>
      <c r="C1336">
        <f t="shared" si="20"/>
        <v>1</v>
      </c>
      <c r="D1336">
        <f>IF(neu!S1336=1,1,0)</f>
        <v>0</v>
      </c>
    </row>
    <row r="1337" spans="1:4" x14ac:dyDescent="0.3">
      <c r="A1337">
        <f>IF(neu!R1337&lt;4,1,0)</f>
        <v>0</v>
      </c>
      <c r="B1337">
        <f>IF(neu!U1337&gt;1,1,0)</f>
        <v>1</v>
      </c>
      <c r="C1337">
        <f t="shared" si="20"/>
        <v>1</v>
      </c>
      <c r="D1337">
        <f>IF(neu!S1337=1,1,0)</f>
        <v>1</v>
      </c>
    </row>
    <row r="1338" spans="1:4" x14ac:dyDescent="0.3">
      <c r="A1338">
        <f>IF(neu!R1338&lt;4,1,0)</f>
        <v>0</v>
      </c>
      <c r="B1338">
        <f>IF(neu!U1338&gt;1,1,0)</f>
        <v>0</v>
      </c>
      <c r="C1338">
        <f t="shared" si="20"/>
        <v>0</v>
      </c>
      <c r="D1338">
        <f>IF(neu!S1338=1,1,0)</f>
        <v>0</v>
      </c>
    </row>
    <row r="1339" spans="1:4" x14ac:dyDescent="0.3">
      <c r="A1339">
        <f>IF(neu!R1339&lt;4,1,0)</f>
        <v>0</v>
      </c>
      <c r="B1339">
        <f>IF(neu!U1339&gt;1,1,0)</f>
        <v>1</v>
      </c>
      <c r="C1339">
        <f t="shared" si="20"/>
        <v>1</v>
      </c>
      <c r="D1339">
        <f>IF(neu!S1339=1,1,0)</f>
        <v>1</v>
      </c>
    </row>
    <row r="1340" spans="1:4" x14ac:dyDescent="0.3">
      <c r="A1340">
        <f>IF(neu!R1340&lt;4,1,0)</f>
        <v>0</v>
      </c>
      <c r="B1340">
        <f>IF(neu!U1340&gt;1,1,0)</f>
        <v>1</v>
      </c>
      <c r="C1340">
        <f t="shared" si="20"/>
        <v>1</v>
      </c>
      <c r="D1340">
        <f>IF(neu!S1340=1,1,0)</f>
        <v>1</v>
      </c>
    </row>
    <row r="1341" spans="1:4" x14ac:dyDescent="0.3">
      <c r="A1341">
        <f>IF(neu!R1341&lt;4,1,0)</f>
        <v>0</v>
      </c>
      <c r="B1341">
        <f>IF(neu!U1341&gt;1,1,0)</f>
        <v>1</v>
      </c>
      <c r="C1341">
        <f t="shared" si="20"/>
        <v>1</v>
      </c>
      <c r="D1341">
        <f>IF(neu!S1341=1,1,0)</f>
        <v>1</v>
      </c>
    </row>
    <row r="1342" spans="1:4" x14ac:dyDescent="0.3">
      <c r="A1342">
        <f>IF(neu!R1342&lt;4,1,0)</f>
        <v>0</v>
      </c>
      <c r="B1342">
        <f>IF(neu!U1342&gt;1,1,0)</f>
        <v>1</v>
      </c>
      <c r="C1342">
        <f t="shared" si="20"/>
        <v>1</v>
      </c>
      <c r="D1342">
        <f>IF(neu!S1342=1,1,0)</f>
        <v>1</v>
      </c>
    </row>
    <row r="1343" spans="1:4" x14ac:dyDescent="0.3">
      <c r="A1343">
        <f>IF(neu!R1343&lt;4,1,0)</f>
        <v>0</v>
      </c>
      <c r="B1343">
        <f>IF(neu!U1343&gt;1,1,0)</f>
        <v>1</v>
      </c>
      <c r="C1343">
        <f t="shared" si="20"/>
        <v>1</v>
      </c>
      <c r="D1343">
        <f>IF(neu!S1343=1,1,0)</f>
        <v>1</v>
      </c>
    </row>
    <row r="1344" spans="1:4" x14ac:dyDescent="0.3">
      <c r="A1344">
        <f>IF(neu!R1344&lt;4,1,0)</f>
        <v>0</v>
      </c>
      <c r="B1344">
        <f>IF(neu!U1344&gt;1,1,0)</f>
        <v>1</v>
      </c>
      <c r="C1344">
        <f t="shared" si="20"/>
        <v>1</v>
      </c>
      <c r="D1344">
        <f>IF(neu!S1344=1,1,0)</f>
        <v>1</v>
      </c>
    </row>
    <row r="1345" spans="1:4" x14ac:dyDescent="0.3">
      <c r="A1345">
        <f>IF(neu!R1345&lt;4,1,0)</f>
        <v>0</v>
      </c>
      <c r="B1345">
        <f>IF(neu!U1345&gt;1,1,0)</f>
        <v>1</v>
      </c>
      <c r="C1345">
        <f t="shared" si="20"/>
        <v>1</v>
      </c>
      <c r="D1345">
        <f>IF(neu!S1345=1,1,0)</f>
        <v>1</v>
      </c>
    </row>
    <row r="1346" spans="1:4" x14ac:dyDescent="0.3">
      <c r="A1346">
        <f>IF(neu!R1346&lt;4,1,0)</f>
        <v>0</v>
      </c>
      <c r="B1346">
        <f>IF(neu!U1346&gt;1,1,0)</f>
        <v>1</v>
      </c>
      <c r="C1346">
        <f t="shared" si="20"/>
        <v>1</v>
      </c>
      <c r="D1346">
        <f>IF(neu!S1346=1,1,0)</f>
        <v>1</v>
      </c>
    </row>
    <row r="1347" spans="1:4" x14ac:dyDescent="0.3">
      <c r="A1347">
        <f>IF(neu!R1347&lt;4,1,0)</f>
        <v>0</v>
      </c>
      <c r="B1347">
        <f>IF(neu!U1347&gt;1,1,0)</f>
        <v>1</v>
      </c>
      <c r="C1347">
        <f t="shared" ref="C1347:C1410" si="21">A1347+B1347</f>
        <v>1</v>
      </c>
      <c r="D1347">
        <f>IF(neu!S1347=1,1,0)</f>
        <v>1</v>
      </c>
    </row>
    <row r="1348" spans="1:4" x14ac:dyDescent="0.3">
      <c r="A1348">
        <f>IF(neu!R1348&lt;4,1,0)</f>
        <v>0</v>
      </c>
      <c r="B1348">
        <f>IF(neu!U1348&gt;1,1,0)</f>
        <v>1</v>
      </c>
      <c r="C1348">
        <f t="shared" si="21"/>
        <v>1</v>
      </c>
      <c r="D1348">
        <f>IF(neu!S1348=1,1,0)</f>
        <v>1</v>
      </c>
    </row>
    <row r="1349" spans="1:4" x14ac:dyDescent="0.3">
      <c r="A1349">
        <f>IF(neu!R1349&lt;4,1,0)</f>
        <v>0</v>
      </c>
      <c r="B1349">
        <f>IF(neu!U1349&gt;1,1,0)</f>
        <v>1</v>
      </c>
      <c r="C1349">
        <f t="shared" si="21"/>
        <v>1</v>
      </c>
      <c r="D1349">
        <f>IF(neu!S1349=1,1,0)</f>
        <v>1</v>
      </c>
    </row>
    <row r="1350" spans="1:4" x14ac:dyDescent="0.3">
      <c r="A1350">
        <f>IF(neu!R1350&lt;4,1,0)</f>
        <v>0</v>
      </c>
      <c r="B1350">
        <f>IF(neu!U1350&gt;1,1,0)</f>
        <v>1</v>
      </c>
      <c r="C1350">
        <f t="shared" si="21"/>
        <v>1</v>
      </c>
      <c r="D1350">
        <f>IF(neu!S1350=1,1,0)</f>
        <v>1</v>
      </c>
    </row>
    <row r="1351" spans="1:4" x14ac:dyDescent="0.3">
      <c r="A1351">
        <f>IF(neu!R1351&lt;4,1,0)</f>
        <v>0</v>
      </c>
      <c r="B1351">
        <f>IF(neu!U1351&gt;1,1,0)</f>
        <v>1</v>
      </c>
      <c r="C1351">
        <f t="shared" si="21"/>
        <v>1</v>
      </c>
      <c r="D1351">
        <f>IF(neu!S1351=1,1,0)</f>
        <v>0</v>
      </c>
    </row>
    <row r="1352" spans="1:4" x14ac:dyDescent="0.3">
      <c r="A1352">
        <f>IF(neu!R1352&lt;4,1,0)</f>
        <v>0</v>
      </c>
      <c r="B1352">
        <f>IF(neu!U1352&gt;1,1,0)</f>
        <v>1</v>
      </c>
      <c r="C1352">
        <f t="shared" si="21"/>
        <v>1</v>
      </c>
      <c r="D1352">
        <f>IF(neu!S1352=1,1,0)</f>
        <v>0</v>
      </c>
    </row>
    <row r="1353" spans="1:4" x14ac:dyDescent="0.3">
      <c r="A1353">
        <f>IF(neu!R1353&lt;4,1,0)</f>
        <v>0</v>
      </c>
      <c r="B1353">
        <f>IF(neu!U1353&gt;1,1,0)</f>
        <v>1</v>
      </c>
      <c r="C1353">
        <f t="shared" si="21"/>
        <v>1</v>
      </c>
      <c r="D1353">
        <f>IF(neu!S1353=1,1,0)</f>
        <v>0</v>
      </c>
    </row>
    <row r="1354" spans="1:4" x14ac:dyDescent="0.3">
      <c r="A1354">
        <f>IF(neu!R1354&lt;4,1,0)</f>
        <v>0</v>
      </c>
      <c r="B1354">
        <f>IF(neu!U1354&gt;1,1,0)</f>
        <v>1</v>
      </c>
      <c r="C1354">
        <f t="shared" si="21"/>
        <v>1</v>
      </c>
      <c r="D1354">
        <f>IF(neu!S1354=1,1,0)</f>
        <v>0</v>
      </c>
    </row>
    <row r="1355" spans="1:4" x14ac:dyDescent="0.3">
      <c r="A1355">
        <f>IF(neu!R1355&lt;4,1,0)</f>
        <v>0</v>
      </c>
      <c r="B1355">
        <f>IF(neu!U1355&gt;1,1,0)</f>
        <v>1</v>
      </c>
      <c r="C1355">
        <f t="shared" si="21"/>
        <v>1</v>
      </c>
      <c r="D1355">
        <f>IF(neu!S1355=1,1,0)</f>
        <v>1</v>
      </c>
    </row>
    <row r="1356" spans="1:4" x14ac:dyDescent="0.3">
      <c r="A1356">
        <f>IF(neu!R1356&lt;4,1,0)</f>
        <v>0</v>
      </c>
      <c r="B1356">
        <f>IF(neu!U1356&gt;1,1,0)</f>
        <v>1</v>
      </c>
      <c r="C1356">
        <f t="shared" si="21"/>
        <v>1</v>
      </c>
      <c r="D1356">
        <f>IF(neu!S1356=1,1,0)</f>
        <v>1</v>
      </c>
    </row>
    <row r="1357" spans="1:4" x14ac:dyDescent="0.3">
      <c r="A1357">
        <f>IF(neu!R1357&lt;4,1,0)</f>
        <v>0</v>
      </c>
      <c r="B1357">
        <f>IF(neu!U1357&gt;1,1,0)</f>
        <v>1</v>
      </c>
      <c r="C1357">
        <f t="shared" si="21"/>
        <v>1</v>
      </c>
      <c r="D1357">
        <f>IF(neu!S1357=1,1,0)</f>
        <v>0</v>
      </c>
    </row>
    <row r="1358" spans="1:4" x14ac:dyDescent="0.3">
      <c r="A1358">
        <f>IF(neu!R1358&lt;4,1,0)</f>
        <v>0</v>
      </c>
      <c r="B1358">
        <f>IF(neu!U1358&gt;1,1,0)</f>
        <v>1</v>
      </c>
      <c r="C1358">
        <f t="shared" si="21"/>
        <v>1</v>
      </c>
      <c r="D1358">
        <f>IF(neu!S1358=1,1,0)</f>
        <v>1</v>
      </c>
    </row>
    <row r="1359" spans="1:4" x14ac:dyDescent="0.3">
      <c r="A1359">
        <f>IF(neu!R1359&lt;4,1,0)</f>
        <v>0</v>
      </c>
      <c r="B1359">
        <f>IF(neu!U1359&gt;1,1,0)</f>
        <v>1</v>
      </c>
      <c r="C1359">
        <f t="shared" si="21"/>
        <v>1</v>
      </c>
      <c r="D1359">
        <f>IF(neu!S1359=1,1,0)</f>
        <v>0</v>
      </c>
    </row>
    <row r="1360" spans="1:4" x14ac:dyDescent="0.3">
      <c r="A1360">
        <f>IF(neu!R1360&lt;4,1,0)</f>
        <v>0</v>
      </c>
      <c r="B1360">
        <f>IF(neu!U1360&gt;1,1,0)</f>
        <v>0</v>
      </c>
      <c r="C1360">
        <f t="shared" si="21"/>
        <v>0</v>
      </c>
      <c r="D1360">
        <f>IF(neu!S1360=1,1,0)</f>
        <v>0</v>
      </c>
    </row>
    <row r="1361" spans="1:4" x14ac:dyDescent="0.3">
      <c r="A1361">
        <f>IF(neu!R1361&lt;4,1,0)</f>
        <v>0</v>
      </c>
      <c r="B1361">
        <f>IF(neu!U1361&gt;1,1,0)</f>
        <v>0</v>
      </c>
      <c r="C1361">
        <f t="shared" si="21"/>
        <v>0</v>
      </c>
      <c r="D1361">
        <f>IF(neu!S1361=1,1,0)</f>
        <v>0</v>
      </c>
    </row>
    <row r="1362" spans="1:4" x14ac:dyDescent="0.3">
      <c r="A1362">
        <f>IF(neu!R1362&lt;4,1,0)</f>
        <v>0</v>
      </c>
      <c r="B1362">
        <f>IF(neu!U1362&gt;1,1,0)</f>
        <v>1</v>
      </c>
      <c r="C1362">
        <f t="shared" si="21"/>
        <v>1</v>
      </c>
      <c r="D1362">
        <f>IF(neu!S1362=1,1,0)</f>
        <v>1</v>
      </c>
    </row>
    <row r="1363" spans="1:4" x14ac:dyDescent="0.3">
      <c r="A1363">
        <f>IF(neu!R1363&lt;4,1,0)</f>
        <v>0</v>
      </c>
      <c r="B1363">
        <f>IF(neu!U1363&gt;1,1,0)</f>
        <v>1</v>
      </c>
      <c r="C1363">
        <f t="shared" si="21"/>
        <v>1</v>
      </c>
      <c r="D1363">
        <f>IF(neu!S1363=1,1,0)</f>
        <v>1</v>
      </c>
    </row>
    <row r="1364" spans="1:4" x14ac:dyDescent="0.3">
      <c r="A1364">
        <f>IF(neu!R1364&lt;4,1,0)</f>
        <v>0</v>
      </c>
      <c r="B1364">
        <f>IF(neu!U1364&gt;1,1,0)</f>
        <v>1</v>
      </c>
      <c r="C1364">
        <f t="shared" si="21"/>
        <v>1</v>
      </c>
      <c r="D1364">
        <f>IF(neu!S1364=1,1,0)</f>
        <v>1</v>
      </c>
    </row>
    <row r="1365" spans="1:4" x14ac:dyDescent="0.3">
      <c r="A1365">
        <f>IF(neu!R1365&lt;4,1,0)</f>
        <v>0</v>
      </c>
      <c r="B1365">
        <f>IF(neu!U1365&gt;1,1,0)</f>
        <v>1</v>
      </c>
      <c r="C1365">
        <f t="shared" si="21"/>
        <v>1</v>
      </c>
      <c r="D1365">
        <f>IF(neu!S1365=1,1,0)</f>
        <v>1</v>
      </c>
    </row>
    <row r="1366" spans="1:4" x14ac:dyDescent="0.3">
      <c r="A1366">
        <f>IF(neu!R1366&lt;4,1,0)</f>
        <v>0</v>
      </c>
      <c r="B1366">
        <f>IF(neu!U1366&gt;1,1,0)</f>
        <v>1</v>
      </c>
      <c r="C1366">
        <f t="shared" si="21"/>
        <v>1</v>
      </c>
      <c r="D1366">
        <f>IF(neu!S1366=1,1,0)</f>
        <v>1</v>
      </c>
    </row>
    <row r="1367" spans="1:4" x14ac:dyDescent="0.3">
      <c r="A1367">
        <f>IF(neu!R1367&lt;4,1,0)</f>
        <v>0</v>
      </c>
      <c r="B1367">
        <f>IF(neu!U1367&gt;1,1,0)</f>
        <v>1</v>
      </c>
      <c r="C1367">
        <f t="shared" si="21"/>
        <v>1</v>
      </c>
      <c r="D1367">
        <f>IF(neu!S1367=1,1,0)</f>
        <v>0</v>
      </c>
    </row>
    <row r="1368" spans="1:4" x14ac:dyDescent="0.3">
      <c r="A1368">
        <f>IF(neu!R1368&lt;4,1,0)</f>
        <v>0</v>
      </c>
      <c r="B1368">
        <f>IF(neu!U1368&gt;1,1,0)</f>
        <v>1</v>
      </c>
      <c r="C1368">
        <f t="shared" si="21"/>
        <v>1</v>
      </c>
      <c r="D1368">
        <f>IF(neu!S1368=1,1,0)</f>
        <v>0</v>
      </c>
    </row>
    <row r="1369" spans="1:4" x14ac:dyDescent="0.3">
      <c r="A1369">
        <f>IF(neu!R1369&lt;4,1,0)</f>
        <v>0</v>
      </c>
      <c r="B1369">
        <f>IF(neu!U1369&gt;1,1,0)</f>
        <v>1</v>
      </c>
      <c r="C1369">
        <f t="shared" si="21"/>
        <v>1</v>
      </c>
      <c r="D1369">
        <f>IF(neu!S1369=1,1,0)</f>
        <v>0</v>
      </c>
    </row>
    <row r="1370" spans="1:4" x14ac:dyDescent="0.3">
      <c r="A1370">
        <f>IF(neu!R1370&lt;4,1,0)</f>
        <v>0</v>
      </c>
      <c r="B1370">
        <f>IF(neu!U1370&gt;1,1,0)</f>
        <v>1</v>
      </c>
      <c r="C1370">
        <f t="shared" si="21"/>
        <v>1</v>
      </c>
      <c r="D1370">
        <f>IF(neu!S1370=1,1,0)</f>
        <v>1</v>
      </c>
    </row>
    <row r="1371" spans="1:4" x14ac:dyDescent="0.3">
      <c r="A1371">
        <f>IF(neu!R1371&lt;4,1,0)</f>
        <v>0</v>
      </c>
      <c r="B1371">
        <f>IF(neu!U1371&gt;1,1,0)</f>
        <v>1</v>
      </c>
      <c r="C1371">
        <f t="shared" si="21"/>
        <v>1</v>
      </c>
      <c r="D1371">
        <f>IF(neu!S1371=1,1,0)</f>
        <v>0</v>
      </c>
    </row>
    <row r="1372" spans="1:4" x14ac:dyDescent="0.3">
      <c r="A1372">
        <f>IF(neu!R1372&lt;4,1,0)</f>
        <v>0</v>
      </c>
      <c r="B1372">
        <f>IF(neu!U1372&gt;1,1,0)</f>
        <v>1</v>
      </c>
      <c r="C1372">
        <f t="shared" si="21"/>
        <v>1</v>
      </c>
      <c r="D1372">
        <f>IF(neu!S1372=1,1,0)</f>
        <v>1</v>
      </c>
    </row>
    <row r="1373" spans="1:4" x14ac:dyDescent="0.3">
      <c r="A1373">
        <f>IF(neu!R1373&lt;4,1,0)</f>
        <v>0</v>
      </c>
      <c r="B1373">
        <f>IF(neu!U1373&gt;1,1,0)</f>
        <v>1</v>
      </c>
      <c r="C1373">
        <f t="shared" si="21"/>
        <v>1</v>
      </c>
      <c r="D1373">
        <f>IF(neu!S1373=1,1,0)</f>
        <v>1</v>
      </c>
    </row>
    <row r="1374" spans="1:4" x14ac:dyDescent="0.3">
      <c r="A1374">
        <f>IF(neu!R1374&lt;4,1,0)</f>
        <v>0</v>
      </c>
      <c r="B1374">
        <f>IF(neu!U1374&gt;1,1,0)</f>
        <v>0</v>
      </c>
      <c r="C1374">
        <f t="shared" si="21"/>
        <v>0</v>
      </c>
      <c r="D1374">
        <f>IF(neu!S1374=1,1,0)</f>
        <v>0</v>
      </c>
    </row>
    <row r="1375" spans="1:4" x14ac:dyDescent="0.3">
      <c r="A1375">
        <f>IF(neu!R1375&lt;4,1,0)</f>
        <v>0</v>
      </c>
      <c r="B1375">
        <f>IF(neu!U1375&gt;1,1,0)</f>
        <v>1</v>
      </c>
      <c r="C1375">
        <f t="shared" si="21"/>
        <v>1</v>
      </c>
      <c r="D1375">
        <f>IF(neu!S1375=1,1,0)</f>
        <v>1</v>
      </c>
    </row>
    <row r="1376" spans="1:4" x14ac:dyDescent="0.3">
      <c r="A1376">
        <f>IF(neu!R1376&lt;4,1,0)</f>
        <v>0</v>
      </c>
      <c r="B1376">
        <f>IF(neu!U1376&gt;1,1,0)</f>
        <v>1</v>
      </c>
      <c r="C1376">
        <f t="shared" si="21"/>
        <v>1</v>
      </c>
      <c r="D1376">
        <f>IF(neu!S1376=1,1,0)</f>
        <v>0</v>
      </c>
    </row>
    <row r="1377" spans="1:4" x14ac:dyDescent="0.3">
      <c r="A1377">
        <f>IF(neu!R1377&lt;4,1,0)</f>
        <v>0</v>
      </c>
      <c r="B1377">
        <f>IF(neu!U1377&gt;1,1,0)</f>
        <v>1</v>
      </c>
      <c r="C1377">
        <f t="shared" si="21"/>
        <v>1</v>
      </c>
      <c r="D1377">
        <f>IF(neu!S1377=1,1,0)</f>
        <v>1</v>
      </c>
    </row>
    <row r="1378" spans="1:4" x14ac:dyDescent="0.3">
      <c r="A1378">
        <f>IF(neu!R1378&lt;4,1,0)</f>
        <v>0</v>
      </c>
      <c r="B1378">
        <f>IF(neu!U1378&gt;1,1,0)</f>
        <v>1</v>
      </c>
      <c r="C1378">
        <f t="shared" si="21"/>
        <v>1</v>
      </c>
      <c r="D1378">
        <f>IF(neu!S1378=1,1,0)</f>
        <v>0</v>
      </c>
    </row>
    <row r="1379" spans="1:4" x14ac:dyDescent="0.3">
      <c r="A1379">
        <f>IF(neu!R1379&lt;4,1,0)</f>
        <v>0</v>
      </c>
      <c r="B1379">
        <f>IF(neu!U1379&gt;1,1,0)</f>
        <v>1</v>
      </c>
      <c r="C1379">
        <f t="shared" si="21"/>
        <v>1</v>
      </c>
      <c r="D1379">
        <f>IF(neu!S1379=1,1,0)</f>
        <v>1</v>
      </c>
    </row>
    <row r="1380" spans="1:4" x14ac:dyDescent="0.3">
      <c r="A1380">
        <f>IF(neu!R1380&lt;4,1,0)</f>
        <v>0</v>
      </c>
      <c r="B1380">
        <f>IF(neu!U1380&gt;1,1,0)</f>
        <v>1</v>
      </c>
      <c r="C1380">
        <f t="shared" si="21"/>
        <v>1</v>
      </c>
      <c r="D1380">
        <f>IF(neu!S1380=1,1,0)</f>
        <v>1</v>
      </c>
    </row>
    <row r="1381" spans="1:4" x14ac:dyDescent="0.3">
      <c r="A1381">
        <f>IF(neu!R1381&lt;4,1,0)</f>
        <v>0</v>
      </c>
      <c r="B1381">
        <f>IF(neu!U1381&gt;1,1,0)</f>
        <v>1</v>
      </c>
      <c r="C1381">
        <f t="shared" si="21"/>
        <v>1</v>
      </c>
      <c r="D1381">
        <f>IF(neu!S1381=1,1,0)</f>
        <v>1</v>
      </c>
    </row>
    <row r="1382" spans="1:4" x14ac:dyDescent="0.3">
      <c r="A1382">
        <f>IF(neu!R1382&lt;4,1,0)</f>
        <v>0</v>
      </c>
      <c r="B1382">
        <f>IF(neu!U1382&gt;1,1,0)</f>
        <v>1</v>
      </c>
      <c r="C1382">
        <f t="shared" si="21"/>
        <v>1</v>
      </c>
      <c r="D1382">
        <f>IF(neu!S1382=1,1,0)</f>
        <v>1</v>
      </c>
    </row>
    <row r="1383" spans="1:4" x14ac:dyDescent="0.3">
      <c r="A1383">
        <f>IF(neu!R1383&lt;4,1,0)</f>
        <v>0</v>
      </c>
      <c r="B1383">
        <f>IF(neu!U1383&gt;1,1,0)</f>
        <v>1</v>
      </c>
      <c r="C1383">
        <f t="shared" si="21"/>
        <v>1</v>
      </c>
      <c r="D1383">
        <f>IF(neu!S1383=1,1,0)</f>
        <v>0</v>
      </c>
    </row>
    <row r="1384" spans="1:4" x14ac:dyDescent="0.3">
      <c r="A1384">
        <f>IF(neu!R1384&lt;4,1,0)</f>
        <v>0</v>
      </c>
      <c r="B1384">
        <f>IF(neu!U1384&gt;1,1,0)</f>
        <v>0</v>
      </c>
      <c r="C1384">
        <f t="shared" si="21"/>
        <v>0</v>
      </c>
      <c r="D1384">
        <f>IF(neu!S1384=1,1,0)</f>
        <v>0</v>
      </c>
    </row>
    <row r="1385" spans="1:4" x14ac:dyDescent="0.3">
      <c r="A1385">
        <f>IF(neu!R1385&lt;4,1,0)</f>
        <v>0</v>
      </c>
      <c r="B1385">
        <f>IF(neu!U1385&gt;1,1,0)</f>
        <v>1</v>
      </c>
      <c r="C1385">
        <f t="shared" si="21"/>
        <v>1</v>
      </c>
      <c r="D1385">
        <f>IF(neu!S1385=1,1,0)</f>
        <v>0</v>
      </c>
    </row>
    <row r="1386" spans="1:4" x14ac:dyDescent="0.3">
      <c r="A1386">
        <f>IF(neu!R1386&lt;4,1,0)</f>
        <v>0</v>
      </c>
      <c r="B1386">
        <f>IF(neu!U1386&gt;1,1,0)</f>
        <v>1</v>
      </c>
      <c r="C1386">
        <f t="shared" si="21"/>
        <v>1</v>
      </c>
      <c r="D1386">
        <f>IF(neu!S1386=1,1,0)</f>
        <v>0</v>
      </c>
    </row>
    <row r="1387" spans="1:4" x14ac:dyDescent="0.3">
      <c r="A1387">
        <f>IF(neu!R1387&lt;4,1,0)</f>
        <v>0</v>
      </c>
      <c r="B1387">
        <f>IF(neu!U1387&gt;1,1,0)</f>
        <v>1</v>
      </c>
      <c r="C1387">
        <f t="shared" si="21"/>
        <v>1</v>
      </c>
      <c r="D1387">
        <f>IF(neu!S1387=1,1,0)</f>
        <v>0</v>
      </c>
    </row>
    <row r="1388" spans="1:4" x14ac:dyDescent="0.3">
      <c r="A1388">
        <f>IF(neu!R1388&lt;4,1,0)</f>
        <v>0</v>
      </c>
      <c r="B1388">
        <f>IF(neu!U1388&gt;1,1,0)</f>
        <v>1</v>
      </c>
      <c r="C1388">
        <f t="shared" si="21"/>
        <v>1</v>
      </c>
      <c r="D1388">
        <f>IF(neu!S1388=1,1,0)</f>
        <v>1</v>
      </c>
    </row>
    <row r="1389" spans="1:4" x14ac:dyDescent="0.3">
      <c r="A1389">
        <f>IF(neu!R1389&lt;4,1,0)</f>
        <v>0</v>
      </c>
      <c r="B1389">
        <f>IF(neu!U1389&gt;1,1,0)</f>
        <v>1</v>
      </c>
      <c r="C1389">
        <f t="shared" si="21"/>
        <v>1</v>
      </c>
      <c r="D1389">
        <f>IF(neu!S1389=1,1,0)</f>
        <v>0</v>
      </c>
    </row>
    <row r="1390" spans="1:4" x14ac:dyDescent="0.3">
      <c r="A1390">
        <f>IF(neu!R1390&lt;4,1,0)</f>
        <v>0</v>
      </c>
      <c r="B1390">
        <f>IF(neu!U1390&gt;1,1,0)</f>
        <v>1</v>
      </c>
      <c r="C1390">
        <f t="shared" si="21"/>
        <v>1</v>
      </c>
      <c r="D1390">
        <f>IF(neu!S1390=1,1,0)</f>
        <v>1</v>
      </c>
    </row>
    <row r="1391" spans="1:4" x14ac:dyDescent="0.3">
      <c r="A1391">
        <f>IF(neu!R1391&lt;4,1,0)</f>
        <v>0</v>
      </c>
      <c r="B1391">
        <f>IF(neu!U1391&gt;1,1,0)</f>
        <v>1</v>
      </c>
      <c r="C1391">
        <f t="shared" si="21"/>
        <v>1</v>
      </c>
      <c r="D1391">
        <f>IF(neu!S1391=1,1,0)</f>
        <v>1</v>
      </c>
    </row>
    <row r="1392" spans="1:4" x14ac:dyDescent="0.3">
      <c r="A1392">
        <f>IF(neu!R1392&lt;4,1,0)</f>
        <v>0</v>
      </c>
      <c r="B1392">
        <f>IF(neu!U1392&gt;1,1,0)</f>
        <v>1</v>
      </c>
      <c r="C1392">
        <f t="shared" si="21"/>
        <v>1</v>
      </c>
      <c r="D1392">
        <f>IF(neu!S1392=1,1,0)</f>
        <v>1</v>
      </c>
    </row>
    <row r="1393" spans="1:4" x14ac:dyDescent="0.3">
      <c r="A1393">
        <f>IF(neu!R1393&lt;4,1,0)</f>
        <v>0</v>
      </c>
      <c r="B1393">
        <f>IF(neu!U1393&gt;1,1,0)</f>
        <v>0</v>
      </c>
      <c r="C1393">
        <f t="shared" si="21"/>
        <v>0</v>
      </c>
      <c r="D1393">
        <f>IF(neu!S1393=1,1,0)</f>
        <v>0</v>
      </c>
    </row>
    <row r="1394" spans="1:4" x14ac:dyDescent="0.3">
      <c r="A1394">
        <f>IF(neu!R1394&lt;4,1,0)</f>
        <v>0</v>
      </c>
      <c r="B1394">
        <f>IF(neu!U1394&gt;1,1,0)</f>
        <v>1</v>
      </c>
      <c r="C1394">
        <f t="shared" si="21"/>
        <v>1</v>
      </c>
      <c r="D1394">
        <f>IF(neu!S1394=1,1,0)</f>
        <v>1</v>
      </c>
    </row>
    <row r="1395" spans="1:4" x14ac:dyDescent="0.3">
      <c r="A1395">
        <f>IF(neu!R1395&lt;4,1,0)</f>
        <v>0</v>
      </c>
      <c r="B1395">
        <f>IF(neu!U1395&gt;1,1,0)</f>
        <v>1</v>
      </c>
      <c r="C1395">
        <f t="shared" si="21"/>
        <v>1</v>
      </c>
      <c r="D1395">
        <f>IF(neu!S1395=1,1,0)</f>
        <v>0</v>
      </c>
    </row>
    <row r="1396" spans="1:4" x14ac:dyDescent="0.3">
      <c r="A1396">
        <f>IF(neu!R1396&lt;4,1,0)</f>
        <v>0</v>
      </c>
      <c r="B1396">
        <f>IF(neu!U1396&gt;1,1,0)</f>
        <v>1</v>
      </c>
      <c r="C1396">
        <f t="shared" si="21"/>
        <v>1</v>
      </c>
      <c r="D1396">
        <f>IF(neu!S1396=1,1,0)</f>
        <v>0</v>
      </c>
    </row>
    <row r="1397" spans="1:4" x14ac:dyDescent="0.3">
      <c r="A1397">
        <f>IF(neu!R1397&lt;4,1,0)</f>
        <v>0</v>
      </c>
      <c r="B1397">
        <f>IF(neu!U1397&gt;1,1,0)</f>
        <v>1</v>
      </c>
      <c r="C1397">
        <f t="shared" si="21"/>
        <v>1</v>
      </c>
      <c r="D1397">
        <f>IF(neu!S1397=1,1,0)</f>
        <v>1</v>
      </c>
    </row>
    <row r="1398" spans="1:4" x14ac:dyDescent="0.3">
      <c r="A1398">
        <f>IF(neu!R1398&lt;4,1,0)</f>
        <v>0</v>
      </c>
      <c r="B1398">
        <f>IF(neu!U1398&gt;1,1,0)</f>
        <v>1</v>
      </c>
      <c r="C1398">
        <f t="shared" si="21"/>
        <v>1</v>
      </c>
      <c r="D1398">
        <f>IF(neu!S1398=1,1,0)</f>
        <v>1</v>
      </c>
    </row>
    <row r="1399" spans="1:4" x14ac:dyDescent="0.3">
      <c r="A1399">
        <f>IF(neu!R1399&lt;4,1,0)</f>
        <v>0</v>
      </c>
      <c r="B1399">
        <f>IF(neu!U1399&gt;1,1,0)</f>
        <v>1</v>
      </c>
      <c r="C1399">
        <f t="shared" si="21"/>
        <v>1</v>
      </c>
      <c r="D1399">
        <f>IF(neu!S1399=1,1,0)</f>
        <v>0</v>
      </c>
    </row>
    <row r="1400" spans="1:4" x14ac:dyDescent="0.3">
      <c r="A1400">
        <f>IF(neu!R1400&lt;4,1,0)</f>
        <v>0</v>
      </c>
      <c r="B1400">
        <f>IF(neu!U1400&gt;1,1,0)</f>
        <v>1</v>
      </c>
      <c r="C1400">
        <f t="shared" si="21"/>
        <v>1</v>
      </c>
      <c r="D1400">
        <f>IF(neu!S1400=1,1,0)</f>
        <v>1</v>
      </c>
    </row>
    <row r="1401" spans="1:4" x14ac:dyDescent="0.3">
      <c r="A1401">
        <f>IF(neu!R1401&lt;4,1,0)</f>
        <v>0</v>
      </c>
      <c r="B1401">
        <f>IF(neu!U1401&gt;1,1,0)</f>
        <v>1</v>
      </c>
      <c r="C1401">
        <f t="shared" si="21"/>
        <v>1</v>
      </c>
      <c r="D1401">
        <f>IF(neu!S1401=1,1,0)</f>
        <v>1</v>
      </c>
    </row>
    <row r="1402" spans="1:4" x14ac:dyDescent="0.3">
      <c r="A1402">
        <f>IF(neu!R1402&lt;4,1,0)</f>
        <v>0</v>
      </c>
      <c r="B1402">
        <f>IF(neu!U1402&gt;1,1,0)</f>
        <v>1</v>
      </c>
      <c r="C1402">
        <f t="shared" si="21"/>
        <v>1</v>
      </c>
      <c r="D1402">
        <f>IF(neu!S1402=1,1,0)</f>
        <v>1</v>
      </c>
    </row>
    <row r="1403" spans="1:4" x14ac:dyDescent="0.3">
      <c r="A1403">
        <f>IF(neu!R1403&lt;4,1,0)</f>
        <v>0</v>
      </c>
      <c r="B1403">
        <f>IF(neu!U1403&gt;1,1,0)</f>
        <v>1</v>
      </c>
      <c r="C1403">
        <f t="shared" si="21"/>
        <v>1</v>
      </c>
      <c r="D1403">
        <f>IF(neu!S1403=1,1,0)</f>
        <v>1</v>
      </c>
    </row>
    <row r="1404" spans="1:4" x14ac:dyDescent="0.3">
      <c r="A1404">
        <f>IF(neu!R1404&lt;4,1,0)</f>
        <v>0</v>
      </c>
      <c r="B1404">
        <f>IF(neu!U1404&gt;1,1,0)</f>
        <v>1</v>
      </c>
      <c r="C1404">
        <f t="shared" si="21"/>
        <v>1</v>
      </c>
      <c r="D1404">
        <f>IF(neu!S1404=1,1,0)</f>
        <v>1</v>
      </c>
    </row>
    <row r="1405" spans="1:4" x14ac:dyDescent="0.3">
      <c r="A1405">
        <f>IF(neu!R1405&lt;4,1,0)</f>
        <v>0</v>
      </c>
      <c r="B1405">
        <f>IF(neu!U1405&gt;1,1,0)</f>
        <v>1</v>
      </c>
      <c r="C1405">
        <f t="shared" si="21"/>
        <v>1</v>
      </c>
      <c r="D1405">
        <f>IF(neu!S1405=1,1,0)</f>
        <v>1</v>
      </c>
    </row>
    <row r="1406" spans="1:4" x14ac:dyDescent="0.3">
      <c r="A1406">
        <f>IF(neu!R1406&lt;4,1,0)</f>
        <v>0</v>
      </c>
      <c r="B1406">
        <f>IF(neu!U1406&gt;1,1,0)</f>
        <v>1</v>
      </c>
      <c r="C1406">
        <f t="shared" si="21"/>
        <v>1</v>
      </c>
      <c r="D1406">
        <f>IF(neu!S1406=1,1,0)</f>
        <v>1</v>
      </c>
    </row>
    <row r="1407" spans="1:4" x14ac:dyDescent="0.3">
      <c r="A1407">
        <f>IF(neu!R1407&lt;4,1,0)</f>
        <v>0</v>
      </c>
      <c r="B1407">
        <f>IF(neu!U1407&gt;1,1,0)</f>
        <v>1</v>
      </c>
      <c r="C1407">
        <f t="shared" si="21"/>
        <v>1</v>
      </c>
      <c r="D1407">
        <f>IF(neu!S1407=1,1,0)</f>
        <v>1</v>
      </c>
    </row>
    <row r="1408" spans="1:4" x14ac:dyDescent="0.3">
      <c r="A1408">
        <f>IF(neu!R1408&lt;4,1,0)</f>
        <v>0</v>
      </c>
      <c r="B1408">
        <f>IF(neu!U1408&gt;1,1,0)</f>
        <v>1</v>
      </c>
      <c r="C1408">
        <f t="shared" si="21"/>
        <v>1</v>
      </c>
      <c r="D1408">
        <f>IF(neu!S1408=1,1,0)</f>
        <v>1</v>
      </c>
    </row>
    <row r="1409" spans="1:4" x14ac:dyDescent="0.3">
      <c r="A1409">
        <f>IF(neu!R1409&lt;4,1,0)</f>
        <v>0</v>
      </c>
      <c r="B1409">
        <f>IF(neu!U1409&gt;1,1,0)</f>
        <v>1</v>
      </c>
      <c r="C1409">
        <f t="shared" si="21"/>
        <v>1</v>
      </c>
      <c r="D1409">
        <f>IF(neu!S1409=1,1,0)</f>
        <v>1</v>
      </c>
    </row>
    <row r="1410" spans="1:4" x14ac:dyDescent="0.3">
      <c r="A1410">
        <f>IF(neu!R1410&lt;4,1,0)</f>
        <v>0</v>
      </c>
      <c r="B1410">
        <f>IF(neu!U1410&gt;1,1,0)</f>
        <v>1</v>
      </c>
      <c r="C1410">
        <f t="shared" si="21"/>
        <v>1</v>
      </c>
      <c r="D1410">
        <f>IF(neu!S1410=1,1,0)</f>
        <v>1</v>
      </c>
    </row>
    <row r="1411" spans="1:4" x14ac:dyDescent="0.3">
      <c r="A1411">
        <f>IF(neu!R1411&lt;4,1,0)</f>
        <v>0</v>
      </c>
      <c r="B1411">
        <f>IF(neu!U1411&gt;1,1,0)</f>
        <v>0</v>
      </c>
      <c r="C1411">
        <f t="shared" ref="C1411:C1474" si="22">A1411+B1411</f>
        <v>0</v>
      </c>
      <c r="D1411">
        <f>IF(neu!S1411=1,1,0)</f>
        <v>0</v>
      </c>
    </row>
    <row r="1412" spans="1:4" x14ac:dyDescent="0.3">
      <c r="A1412">
        <f>IF(neu!R1412&lt;4,1,0)</f>
        <v>0</v>
      </c>
      <c r="B1412">
        <f>IF(neu!U1412&gt;1,1,0)</f>
        <v>1</v>
      </c>
      <c r="C1412">
        <f t="shared" si="22"/>
        <v>1</v>
      </c>
      <c r="D1412">
        <f>IF(neu!S1412=1,1,0)</f>
        <v>1</v>
      </c>
    </row>
    <row r="1413" spans="1:4" x14ac:dyDescent="0.3">
      <c r="A1413">
        <f>IF(neu!R1413&lt;4,1,0)</f>
        <v>0</v>
      </c>
      <c r="B1413">
        <f>IF(neu!U1413&gt;1,1,0)</f>
        <v>1</v>
      </c>
      <c r="C1413">
        <f t="shared" si="22"/>
        <v>1</v>
      </c>
      <c r="D1413">
        <f>IF(neu!S1413=1,1,0)</f>
        <v>1</v>
      </c>
    </row>
    <row r="1414" spans="1:4" x14ac:dyDescent="0.3">
      <c r="A1414">
        <f>IF(neu!R1414&lt;4,1,0)</f>
        <v>0</v>
      </c>
      <c r="B1414">
        <f>IF(neu!U1414&gt;1,1,0)</f>
        <v>1</v>
      </c>
      <c r="C1414">
        <f t="shared" si="22"/>
        <v>1</v>
      </c>
      <c r="D1414">
        <f>IF(neu!S1414=1,1,0)</f>
        <v>1</v>
      </c>
    </row>
    <row r="1415" spans="1:4" x14ac:dyDescent="0.3">
      <c r="A1415">
        <f>IF(neu!R1415&lt;4,1,0)</f>
        <v>0</v>
      </c>
      <c r="B1415">
        <f>IF(neu!U1415&gt;1,1,0)</f>
        <v>1</v>
      </c>
      <c r="C1415">
        <f t="shared" si="22"/>
        <v>1</v>
      </c>
      <c r="D1415">
        <f>IF(neu!S1415=1,1,0)</f>
        <v>1</v>
      </c>
    </row>
    <row r="1416" spans="1:4" x14ac:dyDescent="0.3">
      <c r="A1416">
        <f>IF(neu!R1416&lt;4,1,0)</f>
        <v>0</v>
      </c>
      <c r="B1416">
        <f>IF(neu!U1416&gt;1,1,0)</f>
        <v>1</v>
      </c>
      <c r="C1416">
        <f t="shared" si="22"/>
        <v>1</v>
      </c>
      <c r="D1416">
        <f>IF(neu!S1416=1,1,0)</f>
        <v>0</v>
      </c>
    </row>
    <row r="1417" spans="1:4" x14ac:dyDescent="0.3">
      <c r="A1417">
        <f>IF(neu!R1417&lt;4,1,0)</f>
        <v>0</v>
      </c>
      <c r="B1417">
        <f>IF(neu!U1417&gt;1,1,0)</f>
        <v>0</v>
      </c>
      <c r="C1417">
        <f t="shared" si="22"/>
        <v>0</v>
      </c>
      <c r="D1417">
        <f>IF(neu!S1417=1,1,0)</f>
        <v>0</v>
      </c>
    </row>
    <row r="1418" spans="1:4" x14ac:dyDescent="0.3">
      <c r="A1418">
        <f>IF(neu!R1418&lt;4,1,0)</f>
        <v>0</v>
      </c>
      <c r="B1418">
        <f>IF(neu!U1418&gt;1,1,0)</f>
        <v>1</v>
      </c>
      <c r="C1418">
        <f t="shared" si="22"/>
        <v>1</v>
      </c>
      <c r="D1418">
        <f>IF(neu!S1418=1,1,0)</f>
        <v>1</v>
      </c>
    </row>
    <row r="1419" spans="1:4" x14ac:dyDescent="0.3">
      <c r="A1419">
        <f>IF(neu!R1419&lt;4,1,0)</f>
        <v>0</v>
      </c>
      <c r="B1419">
        <f>IF(neu!U1419&gt;1,1,0)</f>
        <v>1</v>
      </c>
      <c r="C1419">
        <f t="shared" si="22"/>
        <v>1</v>
      </c>
      <c r="D1419">
        <f>IF(neu!S1419=1,1,0)</f>
        <v>0</v>
      </c>
    </row>
    <row r="1420" spans="1:4" x14ac:dyDescent="0.3">
      <c r="A1420">
        <f>IF(neu!R1420&lt;4,1,0)</f>
        <v>0</v>
      </c>
      <c r="B1420">
        <f>IF(neu!U1420&gt;1,1,0)</f>
        <v>1</v>
      </c>
      <c r="C1420">
        <f t="shared" si="22"/>
        <v>1</v>
      </c>
      <c r="D1420">
        <f>IF(neu!S1420=1,1,0)</f>
        <v>1</v>
      </c>
    </row>
    <row r="1421" spans="1:4" x14ac:dyDescent="0.3">
      <c r="A1421">
        <f>IF(neu!R1421&lt;4,1,0)</f>
        <v>0</v>
      </c>
      <c r="B1421">
        <f>IF(neu!U1421&gt;1,1,0)</f>
        <v>1</v>
      </c>
      <c r="C1421">
        <f t="shared" si="22"/>
        <v>1</v>
      </c>
      <c r="D1421">
        <f>IF(neu!S1421=1,1,0)</f>
        <v>1</v>
      </c>
    </row>
    <row r="1422" spans="1:4" x14ac:dyDescent="0.3">
      <c r="A1422">
        <f>IF(neu!R1422&lt;4,1,0)</f>
        <v>0</v>
      </c>
      <c r="B1422">
        <f>IF(neu!U1422&gt;1,1,0)</f>
        <v>1</v>
      </c>
      <c r="C1422">
        <f t="shared" si="22"/>
        <v>1</v>
      </c>
      <c r="D1422">
        <f>IF(neu!S1422=1,1,0)</f>
        <v>1</v>
      </c>
    </row>
    <row r="1423" spans="1:4" x14ac:dyDescent="0.3">
      <c r="A1423">
        <f>IF(neu!R1423&lt;4,1,0)</f>
        <v>0</v>
      </c>
      <c r="B1423">
        <f>IF(neu!U1423&gt;1,1,0)</f>
        <v>1</v>
      </c>
      <c r="C1423">
        <f t="shared" si="22"/>
        <v>1</v>
      </c>
      <c r="D1423">
        <f>IF(neu!S1423=1,1,0)</f>
        <v>1</v>
      </c>
    </row>
    <row r="1424" spans="1:4" x14ac:dyDescent="0.3">
      <c r="A1424">
        <f>IF(neu!R1424&lt;4,1,0)</f>
        <v>0</v>
      </c>
      <c r="B1424">
        <f>IF(neu!U1424&gt;1,1,0)</f>
        <v>1</v>
      </c>
      <c r="C1424">
        <f t="shared" si="22"/>
        <v>1</v>
      </c>
      <c r="D1424">
        <f>IF(neu!S1424=1,1,0)</f>
        <v>1</v>
      </c>
    </row>
    <row r="1425" spans="1:4" x14ac:dyDescent="0.3">
      <c r="A1425">
        <f>IF(neu!R1425&lt;4,1,0)</f>
        <v>0</v>
      </c>
      <c r="B1425">
        <f>IF(neu!U1425&gt;1,1,0)</f>
        <v>1</v>
      </c>
      <c r="C1425">
        <f t="shared" si="22"/>
        <v>1</v>
      </c>
      <c r="D1425">
        <f>IF(neu!S1425=1,1,0)</f>
        <v>0</v>
      </c>
    </row>
    <row r="1426" spans="1:4" x14ac:dyDescent="0.3">
      <c r="A1426">
        <f>IF(neu!R1426&lt;4,1,0)</f>
        <v>0</v>
      </c>
      <c r="B1426">
        <f>IF(neu!U1426&gt;1,1,0)</f>
        <v>1</v>
      </c>
      <c r="C1426">
        <f t="shared" si="22"/>
        <v>1</v>
      </c>
      <c r="D1426">
        <f>IF(neu!S1426=1,1,0)</f>
        <v>1</v>
      </c>
    </row>
    <row r="1427" spans="1:4" x14ac:dyDescent="0.3">
      <c r="A1427" s="16">
        <f>IF(neu!R1427&lt;4,1,0)</f>
        <v>1</v>
      </c>
      <c r="B1427" s="16">
        <f>IF(neu!U1427&gt;1,1,0)</f>
        <v>1</v>
      </c>
      <c r="C1427" s="16">
        <f t="shared" si="22"/>
        <v>2</v>
      </c>
      <c r="D1427">
        <f>IF(neu!S1427=1,1,0)</f>
        <v>0</v>
      </c>
    </row>
    <row r="1428" spans="1:4" x14ac:dyDescent="0.3">
      <c r="A1428">
        <f>IF(neu!R1428&lt;4,1,0)</f>
        <v>0</v>
      </c>
      <c r="B1428">
        <f>IF(neu!U1428&gt;1,1,0)</f>
        <v>1</v>
      </c>
      <c r="C1428">
        <f t="shared" si="22"/>
        <v>1</v>
      </c>
      <c r="D1428">
        <f>IF(neu!S1428=1,1,0)</f>
        <v>1</v>
      </c>
    </row>
    <row r="1429" spans="1:4" x14ac:dyDescent="0.3">
      <c r="A1429">
        <f>IF(neu!R1429&lt;4,1,0)</f>
        <v>0</v>
      </c>
      <c r="B1429">
        <f>IF(neu!U1429&gt;1,1,0)</f>
        <v>1</v>
      </c>
      <c r="C1429">
        <f t="shared" si="22"/>
        <v>1</v>
      </c>
      <c r="D1429">
        <f>IF(neu!S1429=1,1,0)</f>
        <v>1</v>
      </c>
    </row>
    <row r="1430" spans="1:4" x14ac:dyDescent="0.3">
      <c r="A1430">
        <f>IF(neu!R1430&lt;4,1,0)</f>
        <v>0</v>
      </c>
      <c r="B1430">
        <f>IF(neu!U1430&gt;1,1,0)</f>
        <v>1</v>
      </c>
      <c r="C1430">
        <f t="shared" si="22"/>
        <v>1</v>
      </c>
      <c r="D1430">
        <f>IF(neu!S1430=1,1,0)</f>
        <v>1</v>
      </c>
    </row>
    <row r="1431" spans="1:4" x14ac:dyDescent="0.3">
      <c r="A1431">
        <f>IF(neu!R1431&lt;4,1,0)</f>
        <v>0</v>
      </c>
      <c r="B1431">
        <f>IF(neu!U1431&gt;1,1,0)</f>
        <v>1</v>
      </c>
      <c r="C1431">
        <f t="shared" si="22"/>
        <v>1</v>
      </c>
      <c r="D1431">
        <f>IF(neu!S1431=1,1,0)</f>
        <v>1</v>
      </c>
    </row>
    <row r="1432" spans="1:4" x14ac:dyDescent="0.3">
      <c r="A1432">
        <f>IF(neu!R1432&lt;4,1,0)</f>
        <v>0</v>
      </c>
      <c r="B1432">
        <f>IF(neu!U1432&gt;1,1,0)</f>
        <v>1</v>
      </c>
      <c r="C1432">
        <f t="shared" si="22"/>
        <v>1</v>
      </c>
      <c r="D1432">
        <f>IF(neu!S1432=1,1,0)</f>
        <v>1</v>
      </c>
    </row>
    <row r="1433" spans="1:4" x14ac:dyDescent="0.3">
      <c r="A1433">
        <f>IF(neu!R1433&lt;4,1,0)</f>
        <v>0</v>
      </c>
      <c r="B1433">
        <f>IF(neu!U1433&gt;1,1,0)</f>
        <v>1</v>
      </c>
      <c r="C1433">
        <f t="shared" si="22"/>
        <v>1</v>
      </c>
      <c r="D1433">
        <f>IF(neu!S1433=1,1,0)</f>
        <v>1</v>
      </c>
    </row>
    <row r="1434" spans="1:4" x14ac:dyDescent="0.3">
      <c r="A1434">
        <f>IF(neu!R1434&lt;4,1,0)</f>
        <v>0</v>
      </c>
      <c r="B1434">
        <f>IF(neu!U1434&gt;1,1,0)</f>
        <v>1</v>
      </c>
      <c r="C1434">
        <f t="shared" si="22"/>
        <v>1</v>
      </c>
      <c r="D1434">
        <f>IF(neu!S1434=1,1,0)</f>
        <v>1</v>
      </c>
    </row>
    <row r="1435" spans="1:4" x14ac:dyDescent="0.3">
      <c r="A1435">
        <f>IF(neu!R1435&lt;4,1,0)</f>
        <v>0</v>
      </c>
      <c r="B1435">
        <f>IF(neu!U1435&gt;1,1,0)</f>
        <v>1</v>
      </c>
      <c r="C1435">
        <f t="shared" si="22"/>
        <v>1</v>
      </c>
      <c r="D1435">
        <f>IF(neu!S1435=1,1,0)</f>
        <v>1</v>
      </c>
    </row>
    <row r="1436" spans="1:4" x14ac:dyDescent="0.3">
      <c r="A1436">
        <f>IF(neu!R1436&lt;4,1,0)</f>
        <v>0</v>
      </c>
      <c r="B1436">
        <f>IF(neu!U1436&gt;1,1,0)</f>
        <v>0</v>
      </c>
      <c r="C1436">
        <f t="shared" si="22"/>
        <v>0</v>
      </c>
      <c r="D1436">
        <f>IF(neu!S1436=1,1,0)</f>
        <v>0</v>
      </c>
    </row>
    <row r="1437" spans="1:4" x14ac:dyDescent="0.3">
      <c r="A1437">
        <f>IF(neu!R1437&lt;4,1,0)</f>
        <v>0</v>
      </c>
      <c r="B1437">
        <f>IF(neu!U1437&gt;1,1,0)</f>
        <v>1</v>
      </c>
      <c r="C1437">
        <f t="shared" si="22"/>
        <v>1</v>
      </c>
      <c r="D1437">
        <f>IF(neu!S1437=1,1,0)</f>
        <v>1</v>
      </c>
    </row>
    <row r="1438" spans="1:4" x14ac:dyDescent="0.3">
      <c r="A1438">
        <f>IF(neu!R1438&lt;4,1,0)</f>
        <v>0</v>
      </c>
      <c r="B1438">
        <f>IF(neu!U1438&gt;1,1,0)</f>
        <v>1</v>
      </c>
      <c r="C1438">
        <f t="shared" si="22"/>
        <v>1</v>
      </c>
      <c r="D1438">
        <f>IF(neu!S1438=1,1,0)</f>
        <v>1</v>
      </c>
    </row>
    <row r="1439" spans="1:4" x14ac:dyDescent="0.3">
      <c r="A1439">
        <f>IF(neu!R1439&lt;4,1,0)</f>
        <v>0</v>
      </c>
      <c r="B1439">
        <f>IF(neu!U1439&gt;1,1,0)</f>
        <v>1</v>
      </c>
      <c r="C1439">
        <f t="shared" si="22"/>
        <v>1</v>
      </c>
      <c r="D1439">
        <f>IF(neu!S1439=1,1,0)</f>
        <v>0</v>
      </c>
    </row>
    <row r="1440" spans="1:4" x14ac:dyDescent="0.3">
      <c r="A1440">
        <f>IF(neu!R1440&lt;4,1,0)</f>
        <v>0</v>
      </c>
      <c r="B1440">
        <f>IF(neu!U1440&gt;1,1,0)</f>
        <v>1</v>
      </c>
      <c r="C1440">
        <f t="shared" si="22"/>
        <v>1</v>
      </c>
      <c r="D1440">
        <f>IF(neu!S1440=1,1,0)</f>
        <v>1</v>
      </c>
    </row>
    <row r="1441" spans="1:4" x14ac:dyDescent="0.3">
      <c r="A1441">
        <f>IF(neu!R1441&lt;4,1,0)</f>
        <v>0</v>
      </c>
      <c r="B1441">
        <f>IF(neu!U1441&gt;1,1,0)</f>
        <v>1</v>
      </c>
      <c r="C1441">
        <f t="shared" si="22"/>
        <v>1</v>
      </c>
      <c r="D1441">
        <f>IF(neu!S1441=1,1,0)</f>
        <v>1</v>
      </c>
    </row>
    <row r="1442" spans="1:4" x14ac:dyDescent="0.3">
      <c r="A1442">
        <f>IF(neu!R1442&lt;4,1,0)</f>
        <v>1</v>
      </c>
      <c r="B1442">
        <f>IF(neu!U1442&gt;1,1,0)</f>
        <v>0</v>
      </c>
      <c r="C1442">
        <f t="shared" si="22"/>
        <v>1</v>
      </c>
      <c r="D1442">
        <f>IF(neu!S1442=1,1,0)</f>
        <v>0</v>
      </c>
    </row>
    <row r="1443" spans="1:4" x14ac:dyDescent="0.3">
      <c r="A1443">
        <f>IF(neu!R1443&lt;4,1,0)</f>
        <v>0</v>
      </c>
      <c r="B1443">
        <f>IF(neu!U1443&gt;1,1,0)</f>
        <v>1</v>
      </c>
      <c r="C1443">
        <f t="shared" si="22"/>
        <v>1</v>
      </c>
      <c r="D1443">
        <f>IF(neu!S1443=1,1,0)</f>
        <v>1</v>
      </c>
    </row>
    <row r="1444" spans="1:4" x14ac:dyDescent="0.3">
      <c r="A1444">
        <f>IF(neu!R1444&lt;4,1,0)</f>
        <v>0</v>
      </c>
      <c r="B1444">
        <f>IF(neu!U1444&gt;1,1,0)</f>
        <v>1</v>
      </c>
      <c r="C1444">
        <f t="shared" si="22"/>
        <v>1</v>
      </c>
      <c r="D1444">
        <f>IF(neu!S1444=1,1,0)</f>
        <v>1</v>
      </c>
    </row>
    <row r="1445" spans="1:4" x14ac:dyDescent="0.3">
      <c r="A1445">
        <f>IF(neu!R1445&lt;4,1,0)</f>
        <v>0</v>
      </c>
      <c r="B1445">
        <f>IF(neu!U1445&gt;1,1,0)</f>
        <v>1</v>
      </c>
      <c r="C1445">
        <f t="shared" si="22"/>
        <v>1</v>
      </c>
      <c r="D1445">
        <f>IF(neu!S1445=1,1,0)</f>
        <v>1</v>
      </c>
    </row>
    <row r="1446" spans="1:4" x14ac:dyDescent="0.3">
      <c r="A1446">
        <f>IF(neu!R1446&lt;4,1,0)</f>
        <v>0</v>
      </c>
      <c r="B1446">
        <f>IF(neu!U1446&gt;1,1,0)</f>
        <v>1</v>
      </c>
      <c r="C1446">
        <f t="shared" si="22"/>
        <v>1</v>
      </c>
      <c r="D1446">
        <f>IF(neu!S1446=1,1,0)</f>
        <v>1</v>
      </c>
    </row>
    <row r="1447" spans="1:4" x14ac:dyDescent="0.3">
      <c r="A1447">
        <f>IF(neu!R1447&lt;4,1,0)</f>
        <v>0</v>
      </c>
      <c r="B1447">
        <f>IF(neu!U1447&gt;1,1,0)</f>
        <v>1</v>
      </c>
      <c r="C1447">
        <f t="shared" si="22"/>
        <v>1</v>
      </c>
      <c r="D1447">
        <f>IF(neu!S1447=1,1,0)</f>
        <v>0</v>
      </c>
    </row>
    <row r="1448" spans="1:4" x14ac:dyDescent="0.3">
      <c r="A1448">
        <f>IF(neu!R1448&lt;4,1,0)</f>
        <v>0</v>
      </c>
      <c r="B1448">
        <f>IF(neu!U1448&gt;1,1,0)</f>
        <v>1</v>
      </c>
      <c r="C1448">
        <f t="shared" si="22"/>
        <v>1</v>
      </c>
      <c r="D1448">
        <f>IF(neu!S1448=1,1,0)</f>
        <v>1</v>
      </c>
    </row>
    <row r="1449" spans="1:4" x14ac:dyDescent="0.3">
      <c r="A1449">
        <f>IF(neu!R1449&lt;4,1,0)</f>
        <v>0</v>
      </c>
      <c r="B1449">
        <f>IF(neu!U1449&gt;1,1,0)</f>
        <v>1</v>
      </c>
      <c r="C1449">
        <f t="shared" si="22"/>
        <v>1</v>
      </c>
      <c r="D1449">
        <f>IF(neu!S1449=1,1,0)</f>
        <v>0</v>
      </c>
    </row>
    <row r="1450" spans="1:4" x14ac:dyDescent="0.3">
      <c r="A1450">
        <f>IF(neu!R1450&lt;4,1,0)</f>
        <v>0</v>
      </c>
      <c r="B1450">
        <f>IF(neu!U1450&gt;1,1,0)</f>
        <v>1</v>
      </c>
      <c r="C1450">
        <f t="shared" si="22"/>
        <v>1</v>
      </c>
      <c r="D1450">
        <f>IF(neu!S1450=1,1,0)</f>
        <v>1</v>
      </c>
    </row>
    <row r="1451" spans="1:4" x14ac:dyDescent="0.3">
      <c r="A1451">
        <f>IF(neu!R1451&lt;4,1,0)</f>
        <v>0</v>
      </c>
      <c r="B1451">
        <f>IF(neu!U1451&gt;1,1,0)</f>
        <v>1</v>
      </c>
      <c r="C1451">
        <f t="shared" si="22"/>
        <v>1</v>
      </c>
      <c r="D1451">
        <f>IF(neu!S1451=1,1,0)</f>
        <v>1</v>
      </c>
    </row>
    <row r="1452" spans="1:4" x14ac:dyDescent="0.3">
      <c r="A1452">
        <f>IF(neu!R1452&lt;4,1,0)</f>
        <v>0</v>
      </c>
      <c r="B1452">
        <f>IF(neu!U1452&gt;1,1,0)</f>
        <v>1</v>
      </c>
      <c r="C1452">
        <f t="shared" si="22"/>
        <v>1</v>
      </c>
      <c r="D1452">
        <f>IF(neu!S1452=1,1,0)</f>
        <v>1</v>
      </c>
    </row>
    <row r="1453" spans="1:4" x14ac:dyDescent="0.3">
      <c r="A1453">
        <f>IF(neu!R1453&lt;4,1,0)</f>
        <v>0</v>
      </c>
      <c r="B1453">
        <f>IF(neu!U1453&gt;1,1,0)</f>
        <v>1</v>
      </c>
      <c r="C1453">
        <f t="shared" si="22"/>
        <v>1</v>
      </c>
      <c r="D1453">
        <f>IF(neu!S1453=1,1,0)</f>
        <v>1</v>
      </c>
    </row>
    <row r="1454" spans="1:4" x14ac:dyDescent="0.3">
      <c r="A1454">
        <f>IF(neu!R1454&lt;4,1,0)</f>
        <v>0</v>
      </c>
      <c r="B1454">
        <f>IF(neu!U1454&gt;1,1,0)</f>
        <v>1</v>
      </c>
      <c r="C1454">
        <f t="shared" si="22"/>
        <v>1</v>
      </c>
      <c r="D1454">
        <f>IF(neu!S1454=1,1,0)</f>
        <v>1</v>
      </c>
    </row>
    <row r="1455" spans="1:4" x14ac:dyDescent="0.3">
      <c r="A1455">
        <f>IF(neu!R1455&lt;4,1,0)</f>
        <v>0</v>
      </c>
      <c r="B1455">
        <f>IF(neu!U1455&gt;1,1,0)</f>
        <v>1</v>
      </c>
      <c r="C1455">
        <f t="shared" si="22"/>
        <v>1</v>
      </c>
      <c r="D1455">
        <f>IF(neu!S1455=1,1,0)</f>
        <v>1</v>
      </c>
    </row>
    <row r="1456" spans="1:4" x14ac:dyDescent="0.3">
      <c r="A1456">
        <f>IF(neu!R1456&lt;4,1,0)</f>
        <v>0</v>
      </c>
      <c r="B1456">
        <f>IF(neu!U1456&gt;1,1,0)</f>
        <v>1</v>
      </c>
      <c r="C1456">
        <f t="shared" si="22"/>
        <v>1</v>
      </c>
      <c r="D1456">
        <f>IF(neu!S1456=1,1,0)</f>
        <v>1</v>
      </c>
    </row>
    <row r="1457" spans="1:4" x14ac:dyDescent="0.3">
      <c r="A1457">
        <f>IF(neu!R1457&lt;4,1,0)</f>
        <v>0</v>
      </c>
      <c r="B1457">
        <f>IF(neu!U1457&gt;1,1,0)</f>
        <v>0</v>
      </c>
      <c r="C1457">
        <f t="shared" si="22"/>
        <v>0</v>
      </c>
      <c r="D1457">
        <f>IF(neu!S1457=1,1,0)</f>
        <v>0</v>
      </c>
    </row>
    <row r="1458" spans="1:4" x14ac:dyDescent="0.3">
      <c r="A1458">
        <f>IF(neu!R1458&lt;4,1,0)</f>
        <v>0</v>
      </c>
      <c r="B1458">
        <f>IF(neu!U1458&gt;1,1,0)</f>
        <v>1</v>
      </c>
      <c r="C1458">
        <f t="shared" si="22"/>
        <v>1</v>
      </c>
      <c r="D1458">
        <f>IF(neu!S1458=1,1,0)</f>
        <v>0</v>
      </c>
    </row>
    <row r="1459" spans="1:4" x14ac:dyDescent="0.3">
      <c r="A1459">
        <f>IF(neu!R1459&lt;4,1,0)</f>
        <v>0</v>
      </c>
      <c r="B1459">
        <f>IF(neu!U1459&gt;1,1,0)</f>
        <v>1</v>
      </c>
      <c r="C1459">
        <f t="shared" si="22"/>
        <v>1</v>
      </c>
      <c r="D1459">
        <f>IF(neu!S1459=1,1,0)</f>
        <v>0</v>
      </c>
    </row>
    <row r="1460" spans="1:4" x14ac:dyDescent="0.3">
      <c r="A1460">
        <f>IF(neu!R1460&lt;4,1,0)</f>
        <v>0</v>
      </c>
      <c r="B1460">
        <f>IF(neu!U1460&gt;1,1,0)</f>
        <v>1</v>
      </c>
      <c r="C1460">
        <f t="shared" si="22"/>
        <v>1</v>
      </c>
      <c r="D1460">
        <f>IF(neu!S1460=1,1,0)</f>
        <v>0</v>
      </c>
    </row>
    <row r="1461" spans="1:4" x14ac:dyDescent="0.3">
      <c r="A1461">
        <f>IF(neu!R1461&lt;4,1,0)</f>
        <v>0</v>
      </c>
      <c r="B1461">
        <f>IF(neu!U1461&gt;1,1,0)</f>
        <v>1</v>
      </c>
      <c r="C1461">
        <f t="shared" si="22"/>
        <v>1</v>
      </c>
      <c r="D1461">
        <f>IF(neu!S1461=1,1,0)</f>
        <v>1</v>
      </c>
    </row>
    <row r="1462" spans="1:4" x14ac:dyDescent="0.3">
      <c r="A1462">
        <f>IF(neu!R1462&lt;4,1,0)</f>
        <v>0</v>
      </c>
      <c r="B1462">
        <f>IF(neu!U1462&gt;1,1,0)</f>
        <v>1</v>
      </c>
      <c r="C1462">
        <f t="shared" si="22"/>
        <v>1</v>
      </c>
      <c r="D1462">
        <f>IF(neu!S1462=1,1,0)</f>
        <v>0</v>
      </c>
    </row>
    <row r="1463" spans="1:4" x14ac:dyDescent="0.3">
      <c r="A1463">
        <f>IF(neu!R1463&lt;4,1,0)</f>
        <v>0</v>
      </c>
      <c r="B1463">
        <f>IF(neu!U1463&gt;1,1,0)</f>
        <v>1</v>
      </c>
      <c r="C1463">
        <f t="shared" si="22"/>
        <v>1</v>
      </c>
      <c r="D1463">
        <f>IF(neu!S1463=1,1,0)</f>
        <v>1</v>
      </c>
    </row>
    <row r="1464" spans="1:4" x14ac:dyDescent="0.3">
      <c r="A1464">
        <f>IF(neu!R1464&lt;4,1,0)</f>
        <v>0</v>
      </c>
      <c r="B1464">
        <f>IF(neu!U1464&gt;1,1,0)</f>
        <v>1</v>
      </c>
      <c r="C1464">
        <f t="shared" si="22"/>
        <v>1</v>
      </c>
      <c r="D1464">
        <f>IF(neu!S1464=1,1,0)</f>
        <v>1</v>
      </c>
    </row>
    <row r="1465" spans="1:4" x14ac:dyDescent="0.3">
      <c r="A1465">
        <f>IF(neu!R1465&lt;4,1,0)</f>
        <v>0</v>
      </c>
      <c r="B1465">
        <f>IF(neu!U1465&gt;1,1,0)</f>
        <v>0</v>
      </c>
      <c r="C1465">
        <f t="shared" si="22"/>
        <v>0</v>
      </c>
      <c r="D1465">
        <f>IF(neu!S1465=1,1,0)</f>
        <v>0</v>
      </c>
    </row>
    <row r="1466" spans="1:4" x14ac:dyDescent="0.3">
      <c r="A1466">
        <f>IF(neu!R1466&lt;4,1,0)</f>
        <v>0</v>
      </c>
      <c r="B1466">
        <f>IF(neu!U1466&gt;1,1,0)</f>
        <v>1</v>
      </c>
      <c r="C1466">
        <f t="shared" si="22"/>
        <v>1</v>
      </c>
      <c r="D1466">
        <f>IF(neu!S1466=1,1,0)</f>
        <v>0</v>
      </c>
    </row>
    <row r="1467" spans="1:4" x14ac:dyDescent="0.3">
      <c r="A1467">
        <f>IF(neu!R1467&lt;4,1,0)</f>
        <v>0</v>
      </c>
      <c r="B1467">
        <f>IF(neu!U1467&gt;1,1,0)</f>
        <v>1</v>
      </c>
      <c r="C1467">
        <f t="shared" si="22"/>
        <v>1</v>
      </c>
      <c r="D1467">
        <f>IF(neu!S1467=1,1,0)</f>
        <v>1</v>
      </c>
    </row>
    <row r="1468" spans="1:4" x14ac:dyDescent="0.3">
      <c r="A1468">
        <f>IF(neu!R1468&lt;4,1,0)</f>
        <v>0</v>
      </c>
      <c r="B1468">
        <f>IF(neu!U1468&gt;1,1,0)</f>
        <v>1</v>
      </c>
      <c r="C1468">
        <f t="shared" si="22"/>
        <v>1</v>
      </c>
      <c r="D1468">
        <f>IF(neu!S1468=1,1,0)</f>
        <v>0</v>
      </c>
    </row>
    <row r="1469" spans="1:4" x14ac:dyDescent="0.3">
      <c r="A1469">
        <f>IF(neu!R1469&lt;4,1,0)</f>
        <v>0</v>
      </c>
      <c r="B1469">
        <f>IF(neu!U1469&gt;1,1,0)</f>
        <v>1</v>
      </c>
      <c r="C1469">
        <f t="shared" si="22"/>
        <v>1</v>
      </c>
      <c r="D1469">
        <f>IF(neu!S1469=1,1,0)</f>
        <v>1</v>
      </c>
    </row>
    <row r="1470" spans="1:4" x14ac:dyDescent="0.3">
      <c r="A1470">
        <f>IF(neu!R1470&lt;4,1,0)</f>
        <v>0</v>
      </c>
      <c r="B1470">
        <f>IF(neu!U1470&gt;1,1,0)</f>
        <v>0</v>
      </c>
      <c r="C1470">
        <f t="shared" si="22"/>
        <v>0</v>
      </c>
      <c r="D1470">
        <f>IF(neu!S1470=1,1,0)</f>
        <v>1</v>
      </c>
    </row>
    <row r="1471" spans="1:4" x14ac:dyDescent="0.3">
      <c r="A1471">
        <f>IF(neu!R1471&lt;4,1,0)</f>
        <v>0</v>
      </c>
      <c r="B1471">
        <f>IF(neu!U1471&gt;1,1,0)</f>
        <v>0</v>
      </c>
      <c r="C1471">
        <f t="shared" si="22"/>
        <v>0</v>
      </c>
      <c r="D1471">
        <f>IF(neu!S1471=1,1,0)</f>
        <v>1</v>
      </c>
    </row>
    <row r="1472" spans="1:4" x14ac:dyDescent="0.3">
      <c r="A1472">
        <f>IF(neu!R1472&lt;4,1,0)</f>
        <v>0</v>
      </c>
      <c r="B1472">
        <f>IF(neu!U1472&gt;1,1,0)</f>
        <v>1</v>
      </c>
      <c r="C1472">
        <f t="shared" si="22"/>
        <v>1</v>
      </c>
      <c r="D1472">
        <f>IF(neu!S1472=1,1,0)</f>
        <v>1</v>
      </c>
    </row>
    <row r="1473" spans="1:4" x14ac:dyDescent="0.3">
      <c r="A1473">
        <f>IF(neu!R1473&lt;4,1,0)</f>
        <v>0</v>
      </c>
      <c r="B1473">
        <f>IF(neu!U1473&gt;1,1,0)</f>
        <v>0</v>
      </c>
      <c r="C1473">
        <f t="shared" si="22"/>
        <v>0</v>
      </c>
      <c r="D1473">
        <f>IF(neu!S1473=1,1,0)</f>
        <v>0</v>
      </c>
    </row>
    <row r="1474" spans="1:4" x14ac:dyDescent="0.3">
      <c r="A1474">
        <f>IF(neu!R1474&lt;4,1,0)</f>
        <v>0</v>
      </c>
      <c r="B1474">
        <f>IF(neu!U1474&gt;1,1,0)</f>
        <v>1</v>
      </c>
      <c r="C1474">
        <f t="shared" si="22"/>
        <v>1</v>
      </c>
      <c r="D1474">
        <f>IF(neu!S1474=1,1,0)</f>
        <v>1</v>
      </c>
    </row>
    <row r="1475" spans="1:4" x14ac:dyDescent="0.3">
      <c r="A1475">
        <f>IF(neu!R1475&lt;4,1,0)</f>
        <v>0</v>
      </c>
      <c r="B1475">
        <f>IF(neu!U1475&gt;1,1,0)</f>
        <v>1</v>
      </c>
      <c r="C1475">
        <f t="shared" ref="C1475:C1538" si="23">A1475+B1475</f>
        <v>1</v>
      </c>
      <c r="D1475">
        <f>IF(neu!S1475=1,1,0)</f>
        <v>0</v>
      </c>
    </row>
    <row r="1476" spans="1:4" x14ac:dyDescent="0.3">
      <c r="A1476">
        <f>IF(neu!R1476&lt;4,1,0)</f>
        <v>0</v>
      </c>
      <c r="B1476">
        <f>IF(neu!U1476&gt;1,1,0)</f>
        <v>1</v>
      </c>
      <c r="C1476">
        <f t="shared" si="23"/>
        <v>1</v>
      </c>
      <c r="D1476">
        <f>IF(neu!S1476=1,1,0)</f>
        <v>0</v>
      </c>
    </row>
    <row r="1477" spans="1:4" x14ac:dyDescent="0.3">
      <c r="A1477">
        <f>IF(neu!R1477&lt;4,1,0)</f>
        <v>0</v>
      </c>
      <c r="B1477">
        <f>IF(neu!U1477&gt;1,1,0)</f>
        <v>1</v>
      </c>
      <c r="C1477">
        <f t="shared" si="23"/>
        <v>1</v>
      </c>
      <c r="D1477">
        <f>IF(neu!S1477=1,1,0)</f>
        <v>0</v>
      </c>
    </row>
    <row r="1478" spans="1:4" x14ac:dyDescent="0.3">
      <c r="A1478">
        <f>IF(neu!R1478&lt;4,1,0)</f>
        <v>0</v>
      </c>
      <c r="B1478">
        <f>IF(neu!U1478&gt;1,1,0)</f>
        <v>1</v>
      </c>
      <c r="C1478">
        <f t="shared" si="23"/>
        <v>1</v>
      </c>
      <c r="D1478">
        <f>IF(neu!S1478=1,1,0)</f>
        <v>1</v>
      </c>
    </row>
    <row r="1479" spans="1:4" x14ac:dyDescent="0.3">
      <c r="A1479">
        <f>IF(neu!R1479&lt;4,1,0)</f>
        <v>0</v>
      </c>
      <c r="B1479">
        <f>IF(neu!U1479&gt;1,1,0)</f>
        <v>0</v>
      </c>
      <c r="C1479">
        <f t="shared" si="23"/>
        <v>0</v>
      </c>
      <c r="D1479">
        <f>IF(neu!S1479=1,1,0)</f>
        <v>1</v>
      </c>
    </row>
    <row r="1480" spans="1:4" x14ac:dyDescent="0.3">
      <c r="A1480">
        <f>IF(neu!R1480&lt;4,1,0)</f>
        <v>0</v>
      </c>
      <c r="B1480">
        <f>IF(neu!U1480&gt;1,1,0)</f>
        <v>1</v>
      </c>
      <c r="C1480">
        <f t="shared" si="23"/>
        <v>1</v>
      </c>
      <c r="D1480">
        <f>IF(neu!S1480=1,1,0)</f>
        <v>1</v>
      </c>
    </row>
    <row r="1481" spans="1:4" x14ac:dyDescent="0.3">
      <c r="A1481">
        <f>IF(neu!R1481&lt;4,1,0)</f>
        <v>0</v>
      </c>
      <c r="B1481">
        <f>IF(neu!U1481&gt;1,1,0)</f>
        <v>1</v>
      </c>
      <c r="C1481">
        <f t="shared" si="23"/>
        <v>1</v>
      </c>
      <c r="D1481">
        <f>IF(neu!S1481=1,1,0)</f>
        <v>0</v>
      </c>
    </row>
    <row r="1482" spans="1:4" x14ac:dyDescent="0.3">
      <c r="A1482">
        <f>IF(neu!R1482&lt;4,1,0)</f>
        <v>0</v>
      </c>
      <c r="B1482">
        <f>IF(neu!U1482&gt;1,1,0)</f>
        <v>1</v>
      </c>
      <c r="C1482">
        <f t="shared" si="23"/>
        <v>1</v>
      </c>
      <c r="D1482">
        <f>IF(neu!S1482=1,1,0)</f>
        <v>1</v>
      </c>
    </row>
    <row r="1483" spans="1:4" x14ac:dyDescent="0.3">
      <c r="A1483">
        <f>IF(neu!R1483&lt;4,1,0)</f>
        <v>0</v>
      </c>
      <c r="B1483">
        <f>IF(neu!U1483&gt;1,1,0)</f>
        <v>1</v>
      </c>
      <c r="C1483">
        <f t="shared" si="23"/>
        <v>1</v>
      </c>
      <c r="D1483">
        <f>IF(neu!S1483=1,1,0)</f>
        <v>1</v>
      </c>
    </row>
    <row r="1484" spans="1:4" x14ac:dyDescent="0.3">
      <c r="A1484">
        <f>IF(neu!R1484&lt;4,1,0)</f>
        <v>0</v>
      </c>
      <c r="B1484">
        <f>IF(neu!U1484&gt;1,1,0)</f>
        <v>1</v>
      </c>
      <c r="C1484">
        <f t="shared" si="23"/>
        <v>1</v>
      </c>
      <c r="D1484">
        <f>IF(neu!S1484=1,1,0)</f>
        <v>1</v>
      </c>
    </row>
    <row r="1485" spans="1:4" x14ac:dyDescent="0.3">
      <c r="A1485">
        <f>IF(neu!R1485&lt;4,1,0)</f>
        <v>0</v>
      </c>
      <c r="B1485">
        <f>IF(neu!U1485&gt;1,1,0)</f>
        <v>1</v>
      </c>
      <c r="C1485">
        <f t="shared" si="23"/>
        <v>1</v>
      </c>
      <c r="D1485">
        <f>IF(neu!S1485=1,1,0)</f>
        <v>1</v>
      </c>
    </row>
    <row r="1486" spans="1:4" x14ac:dyDescent="0.3">
      <c r="A1486">
        <f>IF(neu!R1486&lt;4,1,0)</f>
        <v>0</v>
      </c>
      <c r="B1486">
        <f>IF(neu!U1486&gt;1,1,0)</f>
        <v>1</v>
      </c>
      <c r="C1486">
        <f t="shared" si="23"/>
        <v>1</v>
      </c>
      <c r="D1486">
        <f>IF(neu!S1486=1,1,0)</f>
        <v>1</v>
      </c>
    </row>
    <row r="1487" spans="1:4" x14ac:dyDescent="0.3">
      <c r="A1487">
        <f>IF(neu!R1487&lt;4,1,0)</f>
        <v>0</v>
      </c>
      <c r="B1487">
        <f>IF(neu!U1487&gt;1,1,0)</f>
        <v>1</v>
      </c>
      <c r="C1487">
        <f t="shared" si="23"/>
        <v>1</v>
      </c>
      <c r="D1487">
        <f>IF(neu!S1487=1,1,0)</f>
        <v>1</v>
      </c>
    </row>
    <row r="1488" spans="1:4" x14ac:dyDescent="0.3">
      <c r="A1488">
        <f>IF(neu!R1488&lt;4,1,0)</f>
        <v>0</v>
      </c>
      <c r="B1488">
        <f>IF(neu!U1488&gt;1,1,0)</f>
        <v>1</v>
      </c>
      <c r="C1488">
        <f t="shared" si="23"/>
        <v>1</v>
      </c>
      <c r="D1488">
        <f>IF(neu!S1488=1,1,0)</f>
        <v>1</v>
      </c>
    </row>
    <row r="1489" spans="1:4" x14ac:dyDescent="0.3">
      <c r="A1489">
        <f>IF(neu!R1489&lt;4,1,0)</f>
        <v>0</v>
      </c>
      <c r="B1489">
        <f>IF(neu!U1489&gt;1,1,0)</f>
        <v>1</v>
      </c>
      <c r="C1489">
        <f t="shared" si="23"/>
        <v>1</v>
      </c>
      <c r="D1489">
        <f>IF(neu!S1489=1,1,0)</f>
        <v>1</v>
      </c>
    </row>
    <row r="1490" spans="1:4" x14ac:dyDescent="0.3">
      <c r="A1490">
        <f>IF(neu!R1490&lt;4,1,0)</f>
        <v>0</v>
      </c>
      <c r="B1490">
        <f>IF(neu!U1490&gt;1,1,0)</f>
        <v>1</v>
      </c>
      <c r="C1490">
        <f t="shared" si="23"/>
        <v>1</v>
      </c>
      <c r="D1490">
        <f>IF(neu!S1490=1,1,0)</f>
        <v>1</v>
      </c>
    </row>
    <row r="1491" spans="1:4" x14ac:dyDescent="0.3">
      <c r="A1491">
        <f>IF(neu!R1491&lt;4,1,0)</f>
        <v>0</v>
      </c>
      <c r="B1491">
        <f>IF(neu!U1491&gt;1,1,0)</f>
        <v>1</v>
      </c>
      <c r="C1491">
        <f t="shared" si="23"/>
        <v>1</v>
      </c>
      <c r="D1491">
        <f>IF(neu!S1491=1,1,0)</f>
        <v>1</v>
      </c>
    </row>
    <row r="1492" spans="1:4" x14ac:dyDescent="0.3">
      <c r="A1492">
        <f>IF(neu!R1492&lt;4,1,0)</f>
        <v>0</v>
      </c>
      <c r="B1492">
        <f>IF(neu!U1492&gt;1,1,0)</f>
        <v>1</v>
      </c>
      <c r="C1492">
        <f t="shared" si="23"/>
        <v>1</v>
      </c>
      <c r="D1492">
        <f>IF(neu!S1492=1,1,0)</f>
        <v>1</v>
      </c>
    </row>
    <row r="1493" spans="1:4" x14ac:dyDescent="0.3">
      <c r="A1493">
        <f>IF(neu!R1493&lt;4,1,0)</f>
        <v>0</v>
      </c>
      <c r="B1493">
        <f>IF(neu!U1493&gt;1,1,0)</f>
        <v>1</v>
      </c>
      <c r="C1493">
        <f t="shared" si="23"/>
        <v>1</v>
      </c>
      <c r="D1493">
        <f>IF(neu!S1493=1,1,0)</f>
        <v>0</v>
      </c>
    </row>
    <row r="1494" spans="1:4" x14ac:dyDescent="0.3">
      <c r="A1494">
        <f>IF(neu!R1494&lt;4,1,0)</f>
        <v>0</v>
      </c>
      <c r="B1494">
        <f>IF(neu!U1494&gt;1,1,0)</f>
        <v>1</v>
      </c>
      <c r="C1494">
        <f t="shared" si="23"/>
        <v>1</v>
      </c>
      <c r="D1494">
        <f>IF(neu!S1494=1,1,0)</f>
        <v>1</v>
      </c>
    </row>
    <row r="1495" spans="1:4" x14ac:dyDescent="0.3">
      <c r="A1495">
        <f>IF(neu!R1495&lt;4,1,0)</f>
        <v>0</v>
      </c>
      <c r="B1495">
        <f>IF(neu!U1495&gt;1,1,0)</f>
        <v>1</v>
      </c>
      <c r="C1495">
        <f t="shared" si="23"/>
        <v>1</v>
      </c>
      <c r="D1495">
        <f>IF(neu!S1495=1,1,0)</f>
        <v>1</v>
      </c>
    </row>
    <row r="1496" spans="1:4" x14ac:dyDescent="0.3">
      <c r="A1496">
        <f>IF(neu!R1496&lt;4,1,0)</f>
        <v>0</v>
      </c>
      <c r="B1496">
        <f>IF(neu!U1496&gt;1,1,0)</f>
        <v>1</v>
      </c>
      <c r="C1496">
        <f t="shared" si="23"/>
        <v>1</v>
      </c>
      <c r="D1496">
        <f>IF(neu!S1496=1,1,0)</f>
        <v>0</v>
      </c>
    </row>
    <row r="1497" spans="1:4" x14ac:dyDescent="0.3">
      <c r="A1497">
        <f>IF(neu!R1497&lt;4,1,0)</f>
        <v>0</v>
      </c>
      <c r="B1497">
        <f>IF(neu!U1497&gt;1,1,0)</f>
        <v>1</v>
      </c>
      <c r="C1497">
        <f t="shared" si="23"/>
        <v>1</v>
      </c>
      <c r="D1497">
        <f>IF(neu!S1497=1,1,0)</f>
        <v>1</v>
      </c>
    </row>
    <row r="1498" spans="1:4" x14ac:dyDescent="0.3">
      <c r="A1498">
        <f>IF(neu!R1498&lt;4,1,0)</f>
        <v>0</v>
      </c>
      <c r="B1498">
        <f>IF(neu!U1498&gt;1,1,0)</f>
        <v>1</v>
      </c>
      <c r="C1498">
        <f t="shared" si="23"/>
        <v>1</v>
      </c>
      <c r="D1498">
        <f>IF(neu!S1498=1,1,0)</f>
        <v>1</v>
      </c>
    </row>
    <row r="1499" spans="1:4" x14ac:dyDescent="0.3">
      <c r="A1499">
        <f>IF(neu!R1499&lt;4,1,0)</f>
        <v>0</v>
      </c>
      <c r="B1499">
        <f>IF(neu!U1499&gt;1,1,0)</f>
        <v>1</v>
      </c>
      <c r="C1499">
        <f t="shared" si="23"/>
        <v>1</v>
      </c>
      <c r="D1499">
        <f>IF(neu!S1499=1,1,0)</f>
        <v>1</v>
      </c>
    </row>
    <row r="1500" spans="1:4" x14ac:dyDescent="0.3">
      <c r="A1500">
        <f>IF(neu!R1500&lt;4,1,0)</f>
        <v>0</v>
      </c>
      <c r="B1500">
        <f>IF(neu!U1500&gt;1,1,0)</f>
        <v>1</v>
      </c>
      <c r="C1500">
        <f t="shared" si="23"/>
        <v>1</v>
      </c>
      <c r="D1500">
        <f>IF(neu!S1500=1,1,0)</f>
        <v>1</v>
      </c>
    </row>
    <row r="1501" spans="1:4" x14ac:dyDescent="0.3">
      <c r="A1501">
        <f>IF(neu!R1501&lt;4,1,0)</f>
        <v>0</v>
      </c>
      <c r="B1501">
        <f>IF(neu!U1501&gt;1,1,0)</f>
        <v>1</v>
      </c>
      <c r="C1501">
        <f t="shared" si="23"/>
        <v>1</v>
      </c>
      <c r="D1501">
        <f>IF(neu!S1501=1,1,0)</f>
        <v>0</v>
      </c>
    </row>
    <row r="1502" spans="1:4" x14ac:dyDescent="0.3">
      <c r="A1502">
        <f>IF(neu!R1502&lt;4,1,0)</f>
        <v>0</v>
      </c>
      <c r="B1502">
        <f>IF(neu!U1502&gt;1,1,0)</f>
        <v>1</v>
      </c>
      <c r="C1502">
        <f t="shared" si="23"/>
        <v>1</v>
      </c>
      <c r="D1502">
        <f>IF(neu!S1502=1,1,0)</f>
        <v>1</v>
      </c>
    </row>
    <row r="1503" spans="1:4" x14ac:dyDescent="0.3">
      <c r="A1503">
        <f>IF(neu!R1503&lt;4,1,0)</f>
        <v>0</v>
      </c>
      <c r="B1503">
        <f>IF(neu!U1503&gt;1,1,0)</f>
        <v>1</v>
      </c>
      <c r="C1503">
        <f t="shared" si="23"/>
        <v>1</v>
      </c>
      <c r="D1503">
        <f>IF(neu!S1503=1,1,0)</f>
        <v>1</v>
      </c>
    </row>
    <row r="1504" spans="1:4" x14ac:dyDescent="0.3">
      <c r="A1504">
        <f>IF(neu!R1504&lt;4,1,0)</f>
        <v>0</v>
      </c>
      <c r="B1504">
        <f>IF(neu!U1504&gt;1,1,0)</f>
        <v>1</v>
      </c>
      <c r="C1504">
        <f t="shared" si="23"/>
        <v>1</v>
      </c>
      <c r="D1504">
        <f>IF(neu!S1504=1,1,0)</f>
        <v>1</v>
      </c>
    </row>
    <row r="1505" spans="1:4" x14ac:dyDescent="0.3">
      <c r="A1505">
        <f>IF(neu!R1505&lt;4,1,0)</f>
        <v>0</v>
      </c>
      <c r="B1505">
        <f>IF(neu!U1505&gt;1,1,0)</f>
        <v>0</v>
      </c>
      <c r="C1505">
        <f t="shared" si="23"/>
        <v>0</v>
      </c>
      <c r="D1505">
        <f>IF(neu!S1505=1,1,0)</f>
        <v>0</v>
      </c>
    </row>
    <row r="1506" spans="1:4" x14ac:dyDescent="0.3">
      <c r="A1506">
        <f>IF(neu!R1506&lt;4,1,0)</f>
        <v>0</v>
      </c>
      <c r="B1506">
        <f>IF(neu!U1506&gt;1,1,0)</f>
        <v>1</v>
      </c>
      <c r="C1506">
        <f t="shared" si="23"/>
        <v>1</v>
      </c>
      <c r="D1506">
        <f>IF(neu!S1506=1,1,0)</f>
        <v>1</v>
      </c>
    </row>
    <row r="1507" spans="1:4" x14ac:dyDescent="0.3">
      <c r="A1507">
        <f>IF(neu!R1507&lt;4,1,0)</f>
        <v>0</v>
      </c>
      <c r="B1507">
        <f>IF(neu!U1507&gt;1,1,0)</f>
        <v>0</v>
      </c>
      <c r="C1507">
        <f t="shared" si="23"/>
        <v>0</v>
      </c>
      <c r="D1507">
        <f>IF(neu!S1507=1,1,0)</f>
        <v>0</v>
      </c>
    </row>
    <row r="1508" spans="1:4" x14ac:dyDescent="0.3">
      <c r="A1508">
        <f>IF(neu!R1508&lt;4,1,0)</f>
        <v>0</v>
      </c>
      <c r="B1508">
        <f>IF(neu!U1508&gt;1,1,0)</f>
        <v>0</v>
      </c>
      <c r="C1508">
        <f t="shared" si="23"/>
        <v>0</v>
      </c>
      <c r="D1508">
        <f>IF(neu!S1508=1,1,0)</f>
        <v>0</v>
      </c>
    </row>
    <row r="1509" spans="1:4" x14ac:dyDescent="0.3">
      <c r="A1509">
        <f>IF(neu!R1509&lt;4,1,0)</f>
        <v>0</v>
      </c>
      <c r="B1509">
        <f>IF(neu!U1509&gt;1,1,0)</f>
        <v>1</v>
      </c>
      <c r="C1509">
        <f t="shared" si="23"/>
        <v>1</v>
      </c>
      <c r="D1509">
        <f>IF(neu!S1509=1,1,0)</f>
        <v>1</v>
      </c>
    </row>
    <row r="1510" spans="1:4" x14ac:dyDescent="0.3">
      <c r="A1510">
        <f>IF(neu!R1510&lt;4,1,0)</f>
        <v>0</v>
      </c>
      <c r="B1510">
        <f>IF(neu!U1510&gt;1,1,0)</f>
        <v>1</v>
      </c>
      <c r="C1510">
        <f t="shared" si="23"/>
        <v>1</v>
      </c>
      <c r="D1510">
        <f>IF(neu!S1510=1,1,0)</f>
        <v>1</v>
      </c>
    </row>
    <row r="1511" spans="1:4" x14ac:dyDescent="0.3">
      <c r="A1511">
        <f>IF(neu!R1511&lt;4,1,0)</f>
        <v>0</v>
      </c>
      <c r="B1511">
        <f>IF(neu!U1511&gt;1,1,0)</f>
        <v>1</v>
      </c>
      <c r="C1511">
        <f t="shared" si="23"/>
        <v>1</v>
      </c>
      <c r="D1511">
        <f>IF(neu!S1511=1,1,0)</f>
        <v>1</v>
      </c>
    </row>
    <row r="1512" spans="1:4" x14ac:dyDescent="0.3">
      <c r="A1512">
        <f>IF(neu!R1512&lt;4,1,0)</f>
        <v>0</v>
      </c>
      <c r="B1512">
        <f>IF(neu!U1512&gt;1,1,0)</f>
        <v>1</v>
      </c>
      <c r="C1512">
        <f t="shared" si="23"/>
        <v>1</v>
      </c>
      <c r="D1512">
        <f>IF(neu!S1512=1,1,0)</f>
        <v>1</v>
      </c>
    </row>
    <row r="1513" spans="1:4" x14ac:dyDescent="0.3">
      <c r="A1513">
        <f>IF(neu!R1513&lt;4,1,0)</f>
        <v>0</v>
      </c>
      <c r="B1513">
        <f>IF(neu!U1513&gt;1,1,0)</f>
        <v>1</v>
      </c>
      <c r="C1513">
        <f t="shared" si="23"/>
        <v>1</v>
      </c>
      <c r="D1513">
        <f>IF(neu!S1513=1,1,0)</f>
        <v>1</v>
      </c>
    </row>
    <row r="1514" spans="1:4" x14ac:dyDescent="0.3">
      <c r="A1514">
        <f>IF(neu!R1514&lt;4,1,0)</f>
        <v>0</v>
      </c>
      <c r="B1514">
        <f>IF(neu!U1514&gt;1,1,0)</f>
        <v>0</v>
      </c>
      <c r="C1514">
        <f t="shared" si="23"/>
        <v>0</v>
      </c>
      <c r="D1514">
        <f>IF(neu!S1514=1,1,0)</f>
        <v>0</v>
      </c>
    </row>
    <row r="1515" spans="1:4" x14ac:dyDescent="0.3">
      <c r="A1515">
        <f>IF(neu!R1515&lt;4,1,0)</f>
        <v>0</v>
      </c>
      <c r="B1515">
        <f>IF(neu!U1515&gt;1,1,0)</f>
        <v>1</v>
      </c>
      <c r="C1515">
        <f t="shared" si="23"/>
        <v>1</v>
      </c>
      <c r="D1515">
        <f>IF(neu!S1515=1,1,0)</f>
        <v>1</v>
      </c>
    </row>
    <row r="1516" spans="1:4" x14ac:dyDescent="0.3">
      <c r="A1516">
        <f>IF(neu!R1516&lt;4,1,0)</f>
        <v>1</v>
      </c>
      <c r="B1516">
        <f>IF(neu!U1516&gt;1,1,0)</f>
        <v>0</v>
      </c>
      <c r="C1516">
        <f t="shared" si="23"/>
        <v>1</v>
      </c>
      <c r="D1516">
        <f>IF(neu!S1516=1,1,0)</f>
        <v>0</v>
      </c>
    </row>
    <row r="1517" spans="1:4" x14ac:dyDescent="0.3">
      <c r="A1517">
        <f>IF(neu!R1517&lt;4,1,0)</f>
        <v>0</v>
      </c>
      <c r="B1517">
        <f>IF(neu!U1517&gt;1,1,0)</f>
        <v>1</v>
      </c>
      <c r="C1517">
        <f t="shared" si="23"/>
        <v>1</v>
      </c>
      <c r="D1517">
        <f>IF(neu!S1517=1,1,0)</f>
        <v>1</v>
      </c>
    </row>
    <row r="1518" spans="1:4" x14ac:dyDescent="0.3">
      <c r="A1518">
        <f>IF(neu!R1518&lt;4,1,0)</f>
        <v>0</v>
      </c>
      <c r="B1518">
        <f>IF(neu!U1518&gt;1,1,0)</f>
        <v>0</v>
      </c>
      <c r="C1518">
        <f t="shared" si="23"/>
        <v>0</v>
      </c>
      <c r="D1518">
        <f>IF(neu!S1518=1,1,0)</f>
        <v>0</v>
      </c>
    </row>
    <row r="1519" spans="1:4" x14ac:dyDescent="0.3">
      <c r="A1519">
        <f>IF(neu!R1519&lt;4,1,0)</f>
        <v>0</v>
      </c>
      <c r="B1519">
        <f>IF(neu!U1519&gt;1,1,0)</f>
        <v>1</v>
      </c>
      <c r="C1519">
        <f t="shared" si="23"/>
        <v>1</v>
      </c>
      <c r="D1519">
        <f>IF(neu!S1519=1,1,0)</f>
        <v>0</v>
      </c>
    </row>
    <row r="1520" spans="1:4" x14ac:dyDescent="0.3">
      <c r="A1520">
        <f>IF(neu!R1520&lt;4,1,0)</f>
        <v>0</v>
      </c>
      <c r="B1520">
        <f>IF(neu!U1520&gt;1,1,0)</f>
        <v>0</v>
      </c>
      <c r="C1520">
        <f t="shared" si="23"/>
        <v>0</v>
      </c>
      <c r="D1520">
        <f>IF(neu!S1520=1,1,0)</f>
        <v>0</v>
      </c>
    </row>
    <row r="1521" spans="1:4" x14ac:dyDescent="0.3">
      <c r="A1521">
        <f>IF(neu!R1521&lt;4,1,0)</f>
        <v>0</v>
      </c>
      <c r="B1521">
        <f>IF(neu!U1521&gt;1,1,0)</f>
        <v>1</v>
      </c>
      <c r="C1521">
        <f t="shared" si="23"/>
        <v>1</v>
      </c>
      <c r="D1521">
        <f>IF(neu!S1521=1,1,0)</f>
        <v>1</v>
      </c>
    </row>
    <row r="1522" spans="1:4" x14ac:dyDescent="0.3">
      <c r="A1522">
        <f>IF(neu!R1522&lt;4,1,0)</f>
        <v>0</v>
      </c>
      <c r="B1522">
        <f>IF(neu!U1522&gt;1,1,0)</f>
        <v>1</v>
      </c>
      <c r="C1522">
        <f t="shared" si="23"/>
        <v>1</v>
      </c>
      <c r="D1522">
        <f>IF(neu!S1522=1,1,0)</f>
        <v>0</v>
      </c>
    </row>
    <row r="1523" spans="1:4" x14ac:dyDescent="0.3">
      <c r="A1523">
        <f>IF(neu!R1523&lt;4,1,0)</f>
        <v>0</v>
      </c>
      <c r="B1523">
        <f>IF(neu!U1523&gt;1,1,0)</f>
        <v>1</v>
      </c>
      <c r="C1523">
        <f t="shared" si="23"/>
        <v>1</v>
      </c>
      <c r="D1523">
        <f>IF(neu!S1523=1,1,0)</f>
        <v>1</v>
      </c>
    </row>
    <row r="1524" spans="1:4" x14ac:dyDescent="0.3">
      <c r="A1524">
        <f>IF(neu!R1524&lt;4,1,0)</f>
        <v>0</v>
      </c>
      <c r="B1524">
        <f>IF(neu!U1524&gt;1,1,0)</f>
        <v>1</v>
      </c>
      <c r="C1524">
        <f t="shared" si="23"/>
        <v>1</v>
      </c>
      <c r="D1524">
        <f>IF(neu!S1524=1,1,0)</f>
        <v>1</v>
      </c>
    </row>
    <row r="1525" spans="1:4" x14ac:dyDescent="0.3">
      <c r="A1525">
        <f>IF(neu!R1525&lt;4,1,0)</f>
        <v>0</v>
      </c>
      <c r="B1525">
        <f>IF(neu!U1525&gt;1,1,0)</f>
        <v>1</v>
      </c>
      <c r="C1525">
        <f t="shared" si="23"/>
        <v>1</v>
      </c>
      <c r="D1525">
        <f>IF(neu!S1525=1,1,0)</f>
        <v>1</v>
      </c>
    </row>
    <row r="1526" spans="1:4" x14ac:dyDescent="0.3">
      <c r="A1526">
        <f>IF(neu!R1526&lt;4,1,0)</f>
        <v>0</v>
      </c>
      <c r="B1526">
        <f>IF(neu!U1526&gt;1,1,0)</f>
        <v>1</v>
      </c>
      <c r="C1526">
        <f t="shared" si="23"/>
        <v>1</v>
      </c>
      <c r="D1526">
        <f>IF(neu!S1526=1,1,0)</f>
        <v>0</v>
      </c>
    </row>
    <row r="1527" spans="1:4" x14ac:dyDescent="0.3">
      <c r="A1527">
        <f>IF(neu!R1527&lt;4,1,0)</f>
        <v>0</v>
      </c>
      <c r="B1527">
        <f>IF(neu!U1527&gt;1,1,0)</f>
        <v>1</v>
      </c>
      <c r="C1527">
        <f t="shared" si="23"/>
        <v>1</v>
      </c>
      <c r="D1527">
        <f>IF(neu!S1527=1,1,0)</f>
        <v>1</v>
      </c>
    </row>
    <row r="1528" spans="1:4" x14ac:dyDescent="0.3">
      <c r="A1528">
        <f>IF(neu!R1528&lt;4,1,0)</f>
        <v>0</v>
      </c>
      <c r="B1528">
        <f>IF(neu!U1528&gt;1,1,0)</f>
        <v>1</v>
      </c>
      <c r="C1528">
        <f t="shared" si="23"/>
        <v>1</v>
      </c>
      <c r="D1528">
        <f>IF(neu!S1528=1,1,0)</f>
        <v>0</v>
      </c>
    </row>
    <row r="1529" spans="1:4" x14ac:dyDescent="0.3">
      <c r="A1529">
        <f>IF(neu!R1529&lt;4,1,0)</f>
        <v>0</v>
      </c>
      <c r="B1529">
        <f>IF(neu!U1529&gt;1,1,0)</f>
        <v>0</v>
      </c>
      <c r="C1529">
        <f t="shared" si="23"/>
        <v>0</v>
      </c>
      <c r="D1529">
        <f>IF(neu!S1529=1,1,0)</f>
        <v>0</v>
      </c>
    </row>
    <row r="1530" spans="1:4" x14ac:dyDescent="0.3">
      <c r="A1530">
        <f>IF(neu!R1530&lt;4,1,0)</f>
        <v>0</v>
      </c>
      <c r="B1530">
        <f>IF(neu!U1530&gt;1,1,0)</f>
        <v>1</v>
      </c>
      <c r="C1530">
        <f t="shared" si="23"/>
        <v>1</v>
      </c>
      <c r="D1530">
        <f>IF(neu!S1530=1,1,0)</f>
        <v>1</v>
      </c>
    </row>
    <row r="1531" spans="1:4" x14ac:dyDescent="0.3">
      <c r="A1531">
        <f>IF(neu!R1531&lt;4,1,0)</f>
        <v>0</v>
      </c>
      <c r="B1531">
        <f>IF(neu!U1531&gt;1,1,0)</f>
        <v>1</v>
      </c>
      <c r="C1531">
        <f t="shared" si="23"/>
        <v>1</v>
      </c>
      <c r="D1531">
        <f>IF(neu!S1531=1,1,0)</f>
        <v>0</v>
      </c>
    </row>
    <row r="1532" spans="1:4" x14ac:dyDescent="0.3">
      <c r="A1532">
        <f>IF(neu!R1532&lt;4,1,0)</f>
        <v>0</v>
      </c>
      <c r="B1532">
        <f>IF(neu!U1532&gt;1,1,0)</f>
        <v>1</v>
      </c>
      <c r="C1532">
        <f t="shared" si="23"/>
        <v>1</v>
      </c>
      <c r="D1532">
        <f>IF(neu!S1532=1,1,0)</f>
        <v>1</v>
      </c>
    </row>
    <row r="1533" spans="1:4" x14ac:dyDescent="0.3">
      <c r="A1533">
        <f>IF(neu!R1533&lt;4,1,0)</f>
        <v>0</v>
      </c>
      <c r="B1533">
        <f>IF(neu!U1533&gt;1,1,0)</f>
        <v>0</v>
      </c>
      <c r="C1533">
        <f t="shared" si="23"/>
        <v>0</v>
      </c>
      <c r="D1533">
        <f>IF(neu!S1533=1,1,0)</f>
        <v>1</v>
      </c>
    </row>
    <row r="1534" spans="1:4" x14ac:dyDescent="0.3">
      <c r="A1534">
        <f>IF(neu!R1534&lt;4,1,0)</f>
        <v>0</v>
      </c>
      <c r="B1534">
        <f>IF(neu!U1534&gt;1,1,0)</f>
        <v>1</v>
      </c>
      <c r="C1534">
        <f t="shared" si="23"/>
        <v>1</v>
      </c>
      <c r="D1534">
        <f>IF(neu!S1534=1,1,0)</f>
        <v>1</v>
      </c>
    </row>
    <row r="1535" spans="1:4" x14ac:dyDescent="0.3">
      <c r="A1535">
        <f>IF(neu!R1535&lt;4,1,0)</f>
        <v>0</v>
      </c>
      <c r="B1535">
        <f>IF(neu!U1535&gt;1,1,0)</f>
        <v>1</v>
      </c>
      <c r="C1535">
        <f t="shared" si="23"/>
        <v>1</v>
      </c>
      <c r="D1535">
        <f>IF(neu!S1535=1,1,0)</f>
        <v>1</v>
      </c>
    </row>
    <row r="1536" spans="1:4" x14ac:dyDescent="0.3">
      <c r="A1536">
        <f>IF(neu!R1536&lt;4,1,0)</f>
        <v>0</v>
      </c>
      <c r="B1536">
        <f>IF(neu!U1536&gt;1,1,0)</f>
        <v>1</v>
      </c>
      <c r="C1536">
        <f t="shared" si="23"/>
        <v>1</v>
      </c>
      <c r="D1536">
        <f>IF(neu!S1536=1,1,0)</f>
        <v>1</v>
      </c>
    </row>
    <row r="1537" spans="1:4" x14ac:dyDescent="0.3">
      <c r="A1537">
        <f>IF(neu!R1537&lt;4,1,0)</f>
        <v>0</v>
      </c>
      <c r="B1537">
        <f>IF(neu!U1537&gt;1,1,0)</f>
        <v>1</v>
      </c>
      <c r="C1537">
        <f t="shared" si="23"/>
        <v>1</v>
      </c>
      <c r="D1537">
        <f>IF(neu!S1537=1,1,0)</f>
        <v>1</v>
      </c>
    </row>
    <row r="1538" spans="1:4" x14ac:dyDescent="0.3">
      <c r="A1538">
        <f>IF(neu!R1538&lt;4,1,0)</f>
        <v>0</v>
      </c>
      <c r="B1538">
        <f>IF(neu!U1538&gt;1,1,0)</f>
        <v>1</v>
      </c>
      <c r="C1538">
        <f t="shared" si="23"/>
        <v>1</v>
      </c>
      <c r="D1538">
        <f>IF(neu!S1538=1,1,0)</f>
        <v>1</v>
      </c>
    </row>
    <row r="1539" spans="1:4" x14ac:dyDescent="0.3">
      <c r="A1539">
        <f>IF(neu!R1539&lt;4,1,0)</f>
        <v>0</v>
      </c>
      <c r="B1539">
        <f>IF(neu!U1539&gt;1,1,0)</f>
        <v>1</v>
      </c>
      <c r="C1539">
        <f t="shared" ref="C1539:C1602" si="24">A1539+B1539</f>
        <v>1</v>
      </c>
      <c r="D1539">
        <f>IF(neu!S1539=1,1,0)</f>
        <v>0</v>
      </c>
    </row>
    <row r="1540" spans="1:4" x14ac:dyDescent="0.3">
      <c r="A1540">
        <f>IF(neu!R1540&lt;4,1,0)</f>
        <v>0</v>
      </c>
      <c r="B1540">
        <f>IF(neu!U1540&gt;1,1,0)</f>
        <v>1</v>
      </c>
      <c r="C1540">
        <f t="shared" si="24"/>
        <v>1</v>
      </c>
      <c r="D1540">
        <f>IF(neu!S1540=1,1,0)</f>
        <v>1</v>
      </c>
    </row>
    <row r="1541" spans="1:4" x14ac:dyDescent="0.3">
      <c r="A1541">
        <f>IF(neu!R1541&lt;4,1,0)</f>
        <v>0</v>
      </c>
      <c r="B1541">
        <f>IF(neu!U1541&gt;1,1,0)</f>
        <v>1</v>
      </c>
      <c r="C1541">
        <f t="shared" si="24"/>
        <v>1</v>
      </c>
      <c r="D1541">
        <f>IF(neu!S1541=1,1,0)</f>
        <v>1</v>
      </c>
    </row>
    <row r="1542" spans="1:4" x14ac:dyDescent="0.3">
      <c r="A1542">
        <f>IF(neu!R1542&lt;4,1,0)</f>
        <v>0</v>
      </c>
      <c r="B1542">
        <f>IF(neu!U1542&gt;1,1,0)</f>
        <v>1</v>
      </c>
      <c r="C1542">
        <f t="shared" si="24"/>
        <v>1</v>
      </c>
      <c r="D1542">
        <f>IF(neu!S1542=1,1,0)</f>
        <v>1</v>
      </c>
    </row>
    <row r="1543" spans="1:4" x14ac:dyDescent="0.3">
      <c r="A1543">
        <f>IF(neu!R1543&lt;4,1,0)</f>
        <v>0</v>
      </c>
      <c r="B1543">
        <f>IF(neu!U1543&gt;1,1,0)</f>
        <v>1</v>
      </c>
      <c r="C1543">
        <f t="shared" si="24"/>
        <v>1</v>
      </c>
      <c r="D1543">
        <f>IF(neu!S1543=1,1,0)</f>
        <v>1</v>
      </c>
    </row>
    <row r="1544" spans="1:4" x14ac:dyDescent="0.3">
      <c r="A1544">
        <f>IF(neu!R1544&lt;4,1,0)</f>
        <v>0</v>
      </c>
      <c r="B1544">
        <f>IF(neu!U1544&gt;1,1,0)</f>
        <v>1</v>
      </c>
      <c r="C1544">
        <f t="shared" si="24"/>
        <v>1</v>
      </c>
      <c r="D1544">
        <f>IF(neu!S1544=1,1,0)</f>
        <v>0</v>
      </c>
    </row>
    <row r="1545" spans="1:4" x14ac:dyDescent="0.3">
      <c r="A1545">
        <f>IF(neu!R1545&lt;4,1,0)</f>
        <v>0</v>
      </c>
      <c r="B1545">
        <f>IF(neu!U1545&gt;1,1,0)</f>
        <v>1</v>
      </c>
      <c r="C1545">
        <f t="shared" si="24"/>
        <v>1</v>
      </c>
      <c r="D1545">
        <f>IF(neu!S1545=1,1,0)</f>
        <v>0</v>
      </c>
    </row>
    <row r="1546" spans="1:4" x14ac:dyDescent="0.3">
      <c r="A1546">
        <f>IF(neu!R1546&lt;4,1,0)</f>
        <v>0</v>
      </c>
      <c r="B1546">
        <f>IF(neu!U1546&gt;1,1,0)</f>
        <v>1</v>
      </c>
      <c r="C1546">
        <f t="shared" si="24"/>
        <v>1</v>
      </c>
      <c r="D1546">
        <f>IF(neu!S1546=1,1,0)</f>
        <v>1</v>
      </c>
    </row>
    <row r="1547" spans="1:4" x14ac:dyDescent="0.3">
      <c r="A1547">
        <f>IF(neu!R1547&lt;4,1,0)</f>
        <v>0</v>
      </c>
      <c r="B1547">
        <f>IF(neu!U1547&gt;1,1,0)</f>
        <v>1</v>
      </c>
      <c r="C1547">
        <f t="shared" si="24"/>
        <v>1</v>
      </c>
      <c r="D1547">
        <f>IF(neu!S1547=1,1,0)</f>
        <v>1</v>
      </c>
    </row>
    <row r="1548" spans="1:4" x14ac:dyDescent="0.3">
      <c r="A1548">
        <f>IF(neu!R1548&lt;4,1,0)</f>
        <v>0</v>
      </c>
      <c r="B1548">
        <f>IF(neu!U1548&gt;1,1,0)</f>
        <v>1</v>
      </c>
      <c r="C1548">
        <f t="shared" si="24"/>
        <v>1</v>
      </c>
      <c r="D1548">
        <f>IF(neu!S1548=1,1,0)</f>
        <v>1</v>
      </c>
    </row>
    <row r="1549" spans="1:4" x14ac:dyDescent="0.3">
      <c r="A1549">
        <f>IF(neu!R1549&lt;4,1,0)</f>
        <v>0</v>
      </c>
      <c r="B1549">
        <f>IF(neu!U1549&gt;1,1,0)</f>
        <v>1</v>
      </c>
      <c r="C1549">
        <f t="shared" si="24"/>
        <v>1</v>
      </c>
      <c r="D1549">
        <f>IF(neu!S1549=1,1,0)</f>
        <v>1</v>
      </c>
    </row>
    <row r="1550" spans="1:4" x14ac:dyDescent="0.3">
      <c r="A1550">
        <f>IF(neu!R1550&lt;4,1,0)</f>
        <v>0</v>
      </c>
      <c r="B1550">
        <f>IF(neu!U1550&gt;1,1,0)</f>
        <v>1</v>
      </c>
      <c r="C1550">
        <f t="shared" si="24"/>
        <v>1</v>
      </c>
      <c r="D1550">
        <f>IF(neu!S1550=1,1,0)</f>
        <v>0</v>
      </c>
    </row>
    <row r="1551" spans="1:4" x14ac:dyDescent="0.3">
      <c r="A1551">
        <f>IF(neu!R1551&lt;4,1,0)</f>
        <v>0</v>
      </c>
      <c r="B1551">
        <f>IF(neu!U1551&gt;1,1,0)</f>
        <v>1</v>
      </c>
      <c r="C1551">
        <f t="shared" si="24"/>
        <v>1</v>
      </c>
      <c r="D1551">
        <f>IF(neu!S1551=1,1,0)</f>
        <v>1</v>
      </c>
    </row>
    <row r="1552" spans="1:4" x14ac:dyDescent="0.3">
      <c r="A1552">
        <f>IF(neu!R1552&lt;4,1,0)</f>
        <v>0</v>
      </c>
      <c r="B1552">
        <f>IF(neu!U1552&gt;1,1,0)</f>
        <v>1</v>
      </c>
      <c r="C1552">
        <f t="shared" si="24"/>
        <v>1</v>
      </c>
      <c r="D1552">
        <f>IF(neu!S1552=1,1,0)</f>
        <v>1</v>
      </c>
    </row>
    <row r="1553" spans="1:4" x14ac:dyDescent="0.3">
      <c r="A1553">
        <f>IF(neu!R1553&lt;4,1,0)</f>
        <v>0</v>
      </c>
      <c r="B1553">
        <f>IF(neu!U1553&gt;1,1,0)</f>
        <v>1</v>
      </c>
      <c r="C1553">
        <f t="shared" si="24"/>
        <v>1</v>
      </c>
      <c r="D1553">
        <f>IF(neu!S1553=1,1,0)</f>
        <v>1</v>
      </c>
    </row>
    <row r="1554" spans="1:4" x14ac:dyDescent="0.3">
      <c r="A1554">
        <f>IF(neu!R1554&lt;4,1,0)</f>
        <v>0</v>
      </c>
      <c r="B1554">
        <f>IF(neu!U1554&gt;1,1,0)</f>
        <v>1</v>
      </c>
      <c r="C1554">
        <f t="shared" si="24"/>
        <v>1</v>
      </c>
      <c r="D1554">
        <f>IF(neu!S1554=1,1,0)</f>
        <v>0</v>
      </c>
    </row>
    <row r="1555" spans="1:4" x14ac:dyDescent="0.3">
      <c r="A1555">
        <f>IF(neu!R1555&lt;4,1,0)</f>
        <v>0</v>
      </c>
      <c r="B1555">
        <f>IF(neu!U1555&gt;1,1,0)</f>
        <v>1</v>
      </c>
      <c r="C1555">
        <f t="shared" si="24"/>
        <v>1</v>
      </c>
      <c r="D1555">
        <f>IF(neu!S1555=1,1,0)</f>
        <v>1</v>
      </c>
    </row>
    <row r="1556" spans="1:4" x14ac:dyDescent="0.3">
      <c r="A1556">
        <f>IF(neu!R1556&lt;4,1,0)</f>
        <v>0</v>
      </c>
      <c r="B1556">
        <f>IF(neu!U1556&gt;1,1,0)</f>
        <v>1</v>
      </c>
      <c r="C1556">
        <f t="shared" si="24"/>
        <v>1</v>
      </c>
      <c r="D1556">
        <f>IF(neu!S1556=1,1,0)</f>
        <v>0</v>
      </c>
    </row>
    <row r="1557" spans="1:4" x14ac:dyDescent="0.3">
      <c r="A1557">
        <f>IF(neu!R1557&lt;4,1,0)</f>
        <v>0</v>
      </c>
      <c r="B1557">
        <f>IF(neu!U1557&gt;1,1,0)</f>
        <v>1</v>
      </c>
      <c r="C1557">
        <f t="shared" si="24"/>
        <v>1</v>
      </c>
      <c r="D1557">
        <f>IF(neu!S1557=1,1,0)</f>
        <v>1</v>
      </c>
    </row>
    <row r="1558" spans="1:4" x14ac:dyDescent="0.3">
      <c r="A1558">
        <f>IF(neu!R1558&lt;4,1,0)</f>
        <v>0</v>
      </c>
      <c r="B1558">
        <f>IF(neu!U1558&gt;1,1,0)</f>
        <v>0</v>
      </c>
      <c r="C1558">
        <f t="shared" si="24"/>
        <v>0</v>
      </c>
      <c r="D1558">
        <f>IF(neu!S1558=1,1,0)</f>
        <v>0</v>
      </c>
    </row>
    <row r="1559" spans="1:4" x14ac:dyDescent="0.3">
      <c r="A1559">
        <f>IF(neu!R1559&lt;4,1,0)</f>
        <v>0</v>
      </c>
      <c r="B1559">
        <f>IF(neu!U1559&gt;1,1,0)</f>
        <v>1</v>
      </c>
      <c r="C1559">
        <f t="shared" si="24"/>
        <v>1</v>
      </c>
      <c r="D1559">
        <f>IF(neu!S1559=1,1,0)</f>
        <v>1</v>
      </c>
    </row>
    <row r="1560" spans="1:4" x14ac:dyDescent="0.3">
      <c r="A1560">
        <f>IF(neu!R1560&lt;4,1,0)</f>
        <v>0</v>
      </c>
      <c r="B1560">
        <f>IF(neu!U1560&gt;1,1,0)</f>
        <v>1</v>
      </c>
      <c r="C1560">
        <f t="shared" si="24"/>
        <v>1</v>
      </c>
      <c r="D1560">
        <f>IF(neu!S1560=1,1,0)</f>
        <v>1</v>
      </c>
    </row>
    <row r="1561" spans="1:4" x14ac:dyDescent="0.3">
      <c r="A1561">
        <f>IF(neu!R1561&lt;4,1,0)</f>
        <v>0</v>
      </c>
      <c r="B1561">
        <f>IF(neu!U1561&gt;1,1,0)</f>
        <v>1</v>
      </c>
      <c r="C1561">
        <f t="shared" si="24"/>
        <v>1</v>
      </c>
      <c r="D1561">
        <f>IF(neu!S1561=1,1,0)</f>
        <v>1</v>
      </c>
    </row>
    <row r="1562" spans="1:4" x14ac:dyDescent="0.3">
      <c r="A1562">
        <f>IF(neu!R1562&lt;4,1,0)</f>
        <v>0</v>
      </c>
      <c r="B1562">
        <f>IF(neu!U1562&gt;1,1,0)</f>
        <v>1</v>
      </c>
      <c r="C1562">
        <f t="shared" si="24"/>
        <v>1</v>
      </c>
      <c r="D1562">
        <f>IF(neu!S1562=1,1,0)</f>
        <v>1</v>
      </c>
    </row>
    <row r="1563" spans="1:4" x14ac:dyDescent="0.3">
      <c r="A1563">
        <f>IF(neu!R1563&lt;4,1,0)</f>
        <v>0</v>
      </c>
      <c r="B1563">
        <f>IF(neu!U1563&gt;1,1,0)</f>
        <v>0</v>
      </c>
      <c r="C1563">
        <f t="shared" si="24"/>
        <v>0</v>
      </c>
      <c r="D1563">
        <f>IF(neu!S1563=1,1,0)</f>
        <v>1</v>
      </c>
    </row>
    <row r="1564" spans="1:4" x14ac:dyDescent="0.3">
      <c r="A1564">
        <f>IF(neu!R1564&lt;4,1,0)</f>
        <v>0</v>
      </c>
      <c r="B1564">
        <f>IF(neu!U1564&gt;1,1,0)</f>
        <v>1</v>
      </c>
      <c r="C1564">
        <f t="shared" si="24"/>
        <v>1</v>
      </c>
      <c r="D1564">
        <f>IF(neu!S1564=1,1,0)</f>
        <v>1</v>
      </c>
    </row>
    <row r="1565" spans="1:4" x14ac:dyDescent="0.3">
      <c r="A1565">
        <f>IF(neu!R1565&lt;4,1,0)</f>
        <v>0</v>
      </c>
      <c r="B1565">
        <f>IF(neu!U1565&gt;1,1,0)</f>
        <v>1</v>
      </c>
      <c r="C1565">
        <f t="shared" si="24"/>
        <v>1</v>
      </c>
      <c r="D1565">
        <f>IF(neu!S1565=1,1,0)</f>
        <v>1</v>
      </c>
    </row>
    <row r="1566" spans="1:4" x14ac:dyDescent="0.3">
      <c r="A1566">
        <f>IF(neu!R1566&lt;4,1,0)</f>
        <v>0</v>
      </c>
      <c r="B1566">
        <f>IF(neu!U1566&gt;1,1,0)</f>
        <v>1</v>
      </c>
      <c r="C1566">
        <f t="shared" si="24"/>
        <v>1</v>
      </c>
      <c r="D1566">
        <f>IF(neu!S1566=1,1,0)</f>
        <v>1</v>
      </c>
    </row>
    <row r="1567" spans="1:4" x14ac:dyDescent="0.3">
      <c r="A1567">
        <f>IF(neu!R1567&lt;4,1,0)</f>
        <v>0</v>
      </c>
      <c r="B1567">
        <f>IF(neu!U1567&gt;1,1,0)</f>
        <v>1</v>
      </c>
      <c r="C1567">
        <f t="shared" si="24"/>
        <v>1</v>
      </c>
      <c r="D1567">
        <f>IF(neu!S1567=1,1,0)</f>
        <v>1</v>
      </c>
    </row>
    <row r="1568" spans="1:4" x14ac:dyDescent="0.3">
      <c r="A1568">
        <f>IF(neu!R1568&lt;4,1,0)</f>
        <v>0</v>
      </c>
      <c r="B1568">
        <f>IF(neu!U1568&gt;1,1,0)</f>
        <v>1</v>
      </c>
      <c r="C1568">
        <f t="shared" si="24"/>
        <v>1</v>
      </c>
      <c r="D1568">
        <f>IF(neu!S1568=1,1,0)</f>
        <v>1</v>
      </c>
    </row>
    <row r="1569" spans="1:4" x14ac:dyDescent="0.3">
      <c r="A1569">
        <f>IF(neu!R1569&lt;4,1,0)</f>
        <v>0</v>
      </c>
      <c r="B1569">
        <f>IF(neu!U1569&gt;1,1,0)</f>
        <v>0</v>
      </c>
      <c r="C1569">
        <f t="shared" si="24"/>
        <v>0</v>
      </c>
      <c r="D1569">
        <f>IF(neu!S1569=1,1,0)</f>
        <v>0</v>
      </c>
    </row>
    <row r="1570" spans="1:4" x14ac:dyDescent="0.3">
      <c r="A1570">
        <f>IF(neu!R1570&lt;4,1,0)</f>
        <v>0</v>
      </c>
      <c r="B1570">
        <f>IF(neu!U1570&gt;1,1,0)</f>
        <v>1</v>
      </c>
      <c r="C1570">
        <f t="shared" si="24"/>
        <v>1</v>
      </c>
      <c r="D1570">
        <f>IF(neu!S1570=1,1,0)</f>
        <v>1</v>
      </c>
    </row>
    <row r="1571" spans="1:4" x14ac:dyDescent="0.3">
      <c r="A1571">
        <f>IF(neu!R1571&lt;4,1,0)</f>
        <v>0</v>
      </c>
      <c r="B1571">
        <f>IF(neu!U1571&gt;1,1,0)</f>
        <v>1</v>
      </c>
      <c r="C1571">
        <f t="shared" si="24"/>
        <v>1</v>
      </c>
      <c r="D1571">
        <f>IF(neu!S1571=1,1,0)</f>
        <v>1</v>
      </c>
    </row>
    <row r="1572" spans="1:4" x14ac:dyDescent="0.3">
      <c r="A1572">
        <f>IF(neu!R1572&lt;4,1,0)</f>
        <v>0</v>
      </c>
      <c r="B1572">
        <f>IF(neu!U1572&gt;1,1,0)</f>
        <v>1</v>
      </c>
      <c r="C1572">
        <f t="shared" si="24"/>
        <v>1</v>
      </c>
      <c r="D1572">
        <f>IF(neu!S1572=1,1,0)</f>
        <v>0</v>
      </c>
    </row>
    <row r="1573" spans="1:4" x14ac:dyDescent="0.3">
      <c r="A1573">
        <f>IF(neu!R1573&lt;4,1,0)</f>
        <v>0</v>
      </c>
      <c r="B1573">
        <f>IF(neu!U1573&gt;1,1,0)</f>
        <v>1</v>
      </c>
      <c r="C1573">
        <f t="shared" si="24"/>
        <v>1</v>
      </c>
      <c r="D1573">
        <f>IF(neu!S1573=1,1,0)</f>
        <v>1</v>
      </c>
    </row>
    <row r="1574" spans="1:4" x14ac:dyDescent="0.3">
      <c r="A1574">
        <f>IF(neu!R1574&lt;4,1,0)</f>
        <v>0</v>
      </c>
      <c r="B1574">
        <f>IF(neu!U1574&gt;1,1,0)</f>
        <v>1</v>
      </c>
      <c r="C1574">
        <f t="shared" si="24"/>
        <v>1</v>
      </c>
      <c r="D1574">
        <f>IF(neu!S1574=1,1,0)</f>
        <v>1</v>
      </c>
    </row>
    <row r="1575" spans="1:4" x14ac:dyDescent="0.3">
      <c r="A1575">
        <f>IF(neu!R1575&lt;4,1,0)</f>
        <v>1</v>
      </c>
      <c r="B1575">
        <f>IF(neu!U1575&gt;1,1,0)</f>
        <v>0</v>
      </c>
      <c r="C1575">
        <f t="shared" si="24"/>
        <v>1</v>
      </c>
      <c r="D1575">
        <f>IF(neu!S1575=1,1,0)</f>
        <v>0</v>
      </c>
    </row>
    <row r="1576" spans="1:4" x14ac:dyDescent="0.3">
      <c r="A1576">
        <f>IF(neu!R1576&lt;4,1,0)</f>
        <v>0</v>
      </c>
      <c r="B1576">
        <f>IF(neu!U1576&gt;1,1,0)</f>
        <v>1</v>
      </c>
      <c r="C1576">
        <f t="shared" si="24"/>
        <v>1</v>
      </c>
      <c r="D1576">
        <f>IF(neu!S1576=1,1,0)</f>
        <v>0</v>
      </c>
    </row>
    <row r="1577" spans="1:4" x14ac:dyDescent="0.3">
      <c r="A1577">
        <f>IF(neu!R1577&lt;4,1,0)</f>
        <v>0</v>
      </c>
      <c r="B1577">
        <f>IF(neu!U1577&gt;1,1,0)</f>
        <v>1</v>
      </c>
      <c r="C1577">
        <f t="shared" si="24"/>
        <v>1</v>
      </c>
      <c r="D1577">
        <f>IF(neu!S1577=1,1,0)</f>
        <v>1</v>
      </c>
    </row>
    <row r="1578" spans="1:4" x14ac:dyDescent="0.3">
      <c r="A1578">
        <f>IF(neu!R1578&lt;4,1,0)</f>
        <v>0</v>
      </c>
      <c r="B1578">
        <f>IF(neu!U1578&gt;1,1,0)</f>
        <v>1</v>
      </c>
      <c r="C1578">
        <f t="shared" si="24"/>
        <v>1</v>
      </c>
      <c r="D1578">
        <f>IF(neu!S1578=1,1,0)</f>
        <v>1</v>
      </c>
    </row>
    <row r="1579" spans="1:4" x14ac:dyDescent="0.3">
      <c r="A1579">
        <f>IF(neu!R1579&lt;4,1,0)</f>
        <v>0</v>
      </c>
      <c r="B1579">
        <f>IF(neu!U1579&gt;1,1,0)</f>
        <v>1</v>
      </c>
      <c r="C1579">
        <f t="shared" si="24"/>
        <v>1</v>
      </c>
      <c r="D1579">
        <f>IF(neu!S1579=1,1,0)</f>
        <v>1</v>
      </c>
    </row>
    <row r="1580" spans="1:4" x14ac:dyDescent="0.3">
      <c r="A1580">
        <f>IF(neu!R1580&lt;4,1,0)</f>
        <v>0</v>
      </c>
      <c r="B1580">
        <f>IF(neu!U1580&gt;1,1,0)</f>
        <v>1</v>
      </c>
      <c r="C1580">
        <f t="shared" si="24"/>
        <v>1</v>
      </c>
      <c r="D1580">
        <f>IF(neu!S1580=1,1,0)</f>
        <v>0</v>
      </c>
    </row>
    <row r="1581" spans="1:4" x14ac:dyDescent="0.3">
      <c r="A1581">
        <f>IF(neu!R1581&lt;4,1,0)</f>
        <v>0</v>
      </c>
      <c r="B1581">
        <f>IF(neu!U1581&gt;1,1,0)</f>
        <v>1</v>
      </c>
      <c r="C1581">
        <f t="shared" si="24"/>
        <v>1</v>
      </c>
      <c r="D1581">
        <f>IF(neu!S1581=1,1,0)</f>
        <v>1</v>
      </c>
    </row>
    <row r="1582" spans="1:4" x14ac:dyDescent="0.3">
      <c r="A1582">
        <f>IF(neu!R1582&lt;4,1,0)</f>
        <v>0</v>
      </c>
      <c r="B1582">
        <f>IF(neu!U1582&gt;1,1,0)</f>
        <v>1</v>
      </c>
      <c r="C1582">
        <f t="shared" si="24"/>
        <v>1</v>
      </c>
      <c r="D1582">
        <f>IF(neu!S1582=1,1,0)</f>
        <v>0</v>
      </c>
    </row>
    <row r="1583" spans="1:4" x14ac:dyDescent="0.3">
      <c r="A1583">
        <f>IF(neu!R1583&lt;4,1,0)</f>
        <v>0</v>
      </c>
      <c r="B1583">
        <f>IF(neu!U1583&gt;1,1,0)</f>
        <v>1</v>
      </c>
      <c r="C1583">
        <f t="shared" si="24"/>
        <v>1</v>
      </c>
      <c r="D1583">
        <f>IF(neu!S1583=1,1,0)</f>
        <v>0</v>
      </c>
    </row>
    <row r="1584" spans="1:4" x14ac:dyDescent="0.3">
      <c r="A1584">
        <f>IF(neu!R1584&lt;4,1,0)</f>
        <v>0</v>
      </c>
      <c r="B1584">
        <f>IF(neu!U1584&gt;1,1,0)</f>
        <v>1</v>
      </c>
      <c r="C1584">
        <f t="shared" si="24"/>
        <v>1</v>
      </c>
      <c r="D1584">
        <f>IF(neu!S1584=1,1,0)</f>
        <v>1</v>
      </c>
    </row>
    <row r="1585" spans="1:4" x14ac:dyDescent="0.3">
      <c r="A1585">
        <f>IF(neu!R1585&lt;4,1,0)</f>
        <v>0</v>
      </c>
      <c r="B1585">
        <f>IF(neu!U1585&gt;1,1,0)</f>
        <v>1</v>
      </c>
      <c r="C1585">
        <f t="shared" si="24"/>
        <v>1</v>
      </c>
      <c r="D1585">
        <f>IF(neu!S1585=1,1,0)</f>
        <v>0</v>
      </c>
    </row>
    <row r="1586" spans="1:4" x14ac:dyDescent="0.3">
      <c r="A1586">
        <f>IF(neu!R1586&lt;4,1,0)</f>
        <v>0</v>
      </c>
      <c r="B1586">
        <f>IF(neu!U1586&gt;1,1,0)</f>
        <v>1</v>
      </c>
      <c r="C1586">
        <f t="shared" si="24"/>
        <v>1</v>
      </c>
      <c r="D1586">
        <f>IF(neu!S1586=1,1,0)</f>
        <v>1</v>
      </c>
    </row>
    <row r="1587" spans="1:4" x14ac:dyDescent="0.3">
      <c r="A1587">
        <f>IF(neu!R1587&lt;4,1,0)</f>
        <v>0</v>
      </c>
      <c r="B1587">
        <f>IF(neu!U1587&gt;1,1,0)</f>
        <v>1</v>
      </c>
      <c r="C1587">
        <f t="shared" si="24"/>
        <v>1</v>
      </c>
      <c r="D1587">
        <f>IF(neu!S1587=1,1,0)</f>
        <v>0</v>
      </c>
    </row>
    <row r="1588" spans="1:4" x14ac:dyDescent="0.3">
      <c r="A1588">
        <f>IF(neu!R1588&lt;4,1,0)</f>
        <v>0</v>
      </c>
      <c r="B1588">
        <f>IF(neu!U1588&gt;1,1,0)</f>
        <v>1</v>
      </c>
      <c r="C1588">
        <f t="shared" si="24"/>
        <v>1</v>
      </c>
      <c r="D1588">
        <f>IF(neu!S1588=1,1,0)</f>
        <v>1</v>
      </c>
    </row>
    <row r="1589" spans="1:4" x14ac:dyDescent="0.3">
      <c r="A1589">
        <f>IF(neu!R1589&lt;4,1,0)</f>
        <v>0</v>
      </c>
      <c r="B1589">
        <f>IF(neu!U1589&gt;1,1,0)</f>
        <v>1</v>
      </c>
      <c r="C1589">
        <f t="shared" si="24"/>
        <v>1</v>
      </c>
      <c r="D1589">
        <f>IF(neu!S1589=1,1,0)</f>
        <v>0</v>
      </c>
    </row>
    <row r="1590" spans="1:4" x14ac:dyDescent="0.3">
      <c r="A1590">
        <f>IF(neu!R1590&lt;4,1,0)</f>
        <v>0</v>
      </c>
      <c r="B1590">
        <f>IF(neu!U1590&gt;1,1,0)</f>
        <v>1</v>
      </c>
      <c r="C1590">
        <f t="shared" si="24"/>
        <v>1</v>
      </c>
      <c r="D1590">
        <f>IF(neu!S1590=1,1,0)</f>
        <v>1</v>
      </c>
    </row>
    <row r="1591" spans="1:4" x14ac:dyDescent="0.3">
      <c r="A1591">
        <f>IF(neu!R1591&lt;4,1,0)</f>
        <v>0</v>
      </c>
      <c r="B1591">
        <f>IF(neu!U1591&gt;1,1,0)</f>
        <v>1</v>
      </c>
      <c r="C1591">
        <f t="shared" si="24"/>
        <v>1</v>
      </c>
      <c r="D1591">
        <f>IF(neu!S1591=1,1,0)</f>
        <v>0</v>
      </c>
    </row>
    <row r="1592" spans="1:4" x14ac:dyDescent="0.3">
      <c r="A1592">
        <f>IF(neu!R1592&lt;4,1,0)</f>
        <v>0</v>
      </c>
      <c r="B1592">
        <f>IF(neu!U1592&gt;1,1,0)</f>
        <v>1</v>
      </c>
      <c r="C1592">
        <f t="shared" si="24"/>
        <v>1</v>
      </c>
      <c r="D1592">
        <f>IF(neu!S1592=1,1,0)</f>
        <v>1</v>
      </c>
    </row>
    <row r="1593" spans="1:4" x14ac:dyDescent="0.3">
      <c r="A1593">
        <f>IF(neu!R1593&lt;4,1,0)</f>
        <v>0</v>
      </c>
      <c r="B1593">
        <f>IF(neu!U1593&gt;1,1,0)</f>
        <v>1</v>
      </c>
      <c r="C1593">
        <f t="shared" si="24"/>
        <v>1</v>
      </c>
      <c r="D1593">
        <f>IF(neu!S1593=1,1,0)</f>
        <v>1</v>
      </c>
    </row>
    <row r="1594" spans="1:4" x14ac:dyDescent="0.3">
      <c r="A1594">
        <f>IF(neu!R1594&lt;4,1,0)</f>
        <v>0</v>
      </c>
      <c r="B1594">
        <f>IF(neu!U1594&gt;1,1,0)</f>
        <v>1</v>
      </c>
      <c r="C1594">
        <f t="shared" si="24"/>
        <v>1</v>
      </c>
      <c r="D1594">
        <f>IF(neu!S1594=1,1,0)</f>
        <v>1</v>
      </c>
    </row>
    <row r="1595" spans="1:4" x14ac:dyDescent="0.3">
      <c r="A1595">
        <f>IF(neu!R1595&lt;4,1,0)</f>
        <v>0</v>
      </c>
      <c r="B1595">
        <f>IF(neu!U1595&gt;1,1,0)</f>
        <v>1</v>
      </c>
      <c r="C1595">
        <f t="shared" si="24"/>
        <v>1</v>
      </c>
      <c r="D1595">
        <f>IF(neu!S1595=1,1,0)</f>
        <v>1</v>
      </c>
    </row>
    <row r="1596" spans="1:4" x14ac:dyDescent="0.3">
      <c r="A1596">
        <f>IF(neu!R1596&lt;4,1,0)</f>
        <v>0</v>
      </c>
      <c r="B1596">
        <f>IF(neu!U1596&gt;1,1,0)</f>
        <v>1</v>
      </c>
      <c r="C1596">
        <f t="shared" si="24"/>
        <v>1</v>
      </c>
      <c r="D1596">
        <f>IF(neu!S1596=1,1,0)</f>
        <v>1</v>
      </c>
    </row>
    <row r="1597" spans="1:4" x14ac:dyDescent="0.3">
      <c r="A1597">
        <f>IF(neu!R1597&lt;4,1,0)</f>
        <v>0</v>
      </c>
      <c r="B1597">
        <f>IF(neu!U1597&gt;1,1,0)</f>
        <v>1</v>
      </c>
      <c r="C1597">
        <f t="shared" si="24"/>
        <v>1</v>
      </c>
      <c r="D1597">
        <f>IF(neu!S1597=1,1,0)</f>
        <v>1</v>
      </c>
    </row>
    <row r="1598" spans="1:4" x14ac:dyDescent="0.3">
      <c r="A1598">
        <f>IF(neu!R1598&lt;4,1,0)</f>
        <v>0</v>
      </c>
      <c r="B1598">
        <f>IF(neu!U1598&gt;1,1,0)</f>
        <v>1</v>
      </c>
      <c r="C1598">
        <f t="shared" si="24"/>
        <v>1</v>
      </c>
      <c r="D1598">
        <f>IF(neu!S1598=1,1,0)</f>
        <v>1</v>
      </c>
    </row>
    <row r="1599" spans="1:4" x14ac:dyDescent="0.3">
      <c r="A1599">
        <f>IF(neu!R1599&lt;4,1,0)</f>
        <v>0</v>
      </c>
      <c r="B1599">
        <f>IF(neu!U1599&gt;1,1,0)</f>
        <v>1</v>
      </c>
      <c r="C1599">
        <f t="shared" si="24"/>
        <v>1</v>
      </c>
      <c r="D1599">
        <f>IF(neu!S1599=1,1,0)</f>
        <v>1</v>
      </c>
    </row>
    <row r="1600" spans="1:4" x14ac:dyDescent="0.3">
      <c r="A1600">
        <f>IF(neu!R1600&lt;4,1,0)</f>
        <v>0</v>
      </c>
      <c r="B1600">
        <f>IF(neu!U1600&gt;1,1,0)</f>
        <v>1</v>
      </c>
      <c r="C1600">
        <f t="shared" si="24"/>
        <v>1</v>
      </c>
      <c r="D1600">
        <f>IF(neu!S1600=1,1,0)</f>
        <v>0</v>
      </c>
    </row>
    <row r="1601" spans="1:4" x14ac:dyDescent="0.3">
      <c r="A1601">
        <f>IF(neu!R1601&lt;4,1,0)</f>
        <v>0</v>
      </c>
      <c r="B1601">
        <f>IF(neu!U1601&gt;1,1,0)</f>
        <v>1</v>
      </c>
      <c r="C1601">
        <f t="shared" si="24"/>
        <v>1</v>
      </c>
      <c r="D1601">
        <f>IF(neu!S1601=1,1,0)</f>
        <v>0</v>
      </c>
    </row>
    <row r="1602" spans="1:4" x14ac:dyDescent="0.3">
      <c r="A1602">
        <f>IF(neu!R1602&lt;4,1,0)</f>
        <v>0</v>
      </c>
      <c r="B1602">
        <f>IF(neu!U1602&gt;1,1,0)</f>
        <v>1</v>
      </c>
      <c r="C1602">
        <f t="shared" si="24"/>
        <v>1</v>
      </c>
      <c r="D1602">
        <f>IF(neu!S1602=1,1,0)</f>
        <v>1</v>
      </c>
    </row>
    <row r="1603" spans="1:4" x14ac:dyDescent="0.3">
      <c r="A1603">
        <f>IF(neu!R1603&lt;4,1,0)</f>
        <v>0</v>
      </c>
      <c r="B1603">
        <f>IF(neu!U1603&gt;1,1,0)</f>
        <v>1</v>
      </c>
      <c r="C1603">
        <f t="shared" ref="C1603:C1666" si="25">A1603+B1603</f>
        <v>1</v>
      </c>
      <c r="D1603">
        <f>IF(neu!S1603=1,1,0)</f>
        <v>1</v>
      </c>
    </row>
    <row r="1604" spans="1:4" x14ac:dyDescent="0.3">
      <c r="A1604">
        <f>IF(neu!R1604&lt;4,1,0)</f>
        <v>0</v>
      </c>
      <c r="B1604">
        <f>IF(neu!U1604&gt;1,1,0)</f>
        <v>1</v>
      </c>
      <c r="C1604">
        <f t="shared" si="25"/>
        <v>1</v>
      </c>
      <c r="D1604">
        <f>IF(neu!S1604=1,1,0)</f>
        <v>1</v>
      </c>
    </row>
    <row r="1605" spans="1:4" x14ac:dyDescent="0.3">
      <c r="A1605">
        <f>IF(neu!R1605&lt;4,1,0)</f>
        <v>0</v>
      </c>
      <c r="B1605">
        <f>IF(neu!U1605&gt;1,1,0)</f>
        <v>1</v>
      </c>
      <c r="C1605">
        <f t="shared" si="25"/>
        <v>1</v>
      </c>
      <c r="D1605">
        <f>IF(neu!S1605=1,1,0)</f>
        <v>1</v>
      </c>
    </row>
    <row r="1606" spans="1:4" x14ac:dyDescent="0.3">
      <c r="A1606">
        <f>IF(neu!R1606&lt;4,1,0)</f>
        <v>0</v>
      </c>
      <c r="B1606">
        <f>IF(neu!U1606&gt;1,1,0)</f>
        <v>1</v>
      </c>
      <c r="C1606">
        <f t="shared" si="25"/>
        <v>1</v>
      </c>
      <c r="D1606">
        <f>IF(neu!S1606=1,1,0)</f>
        <v>1</v>
      </c>
    </row>
    <row r="1607" spans="1:4" x14ac:dyDescent="0.3">
      <c r="A1607">
        <f>IF(neu!R1607&lt;4,1,0)</f>
        <v>0</v>
      </c>
      <c r="B1607">
        <f>IF(neu!U1607&gt;1,1,0)</f>
        <v>1</v>
      </c>
      <c r="C1607">
        <f t="shared" si="25"/>
        <v>1</v>
      </c>
      <c r="D1607">
        <f>IF(neu!S1607=1,1,0)</f>
        <v>0</v>
      </c>
    </row>
    <row r="1608" spans="1:4" x14ac:dyDescent="0.3">
      <c r="A1608">
        <f>IF(neu!R1608&lt;4,1,0)</f>
        <v>0</v>
      </c>
      <c r="B1608">
        <f>IF(neu!U1608&gt;1,1,0)</f>
        <v>1</v>
      </c>
      <c r="C1608">
        <f t="shared" si="25"/>
        <v>1</v>
      </c>
      <c r="D1608">
        <f>IF(neu!S1608=1,1,0)</f>
        <v>1</v>
      </c>
    </row>
    <row r="1609" spans="1:4" x14ac:dyDescent="0.3">
      <c r="A1609">
        <f>IF(neu!R1609&lt;4,1,0)</f>
        <v>0</v>
      </c>
      <c r="B1609">
        <f>IF(neu!U1609&gt;1,1,0)</f>
        <v>1</v>
      </c>
      <c r="C1609">
        <f t="shared" si="25"/>
        <v>1</v>
      </c>
      <c r="D1609">
        <f>IF(neu!S1609=1,1,0)</f>
        <v>1</v>
      </c>
    </row>
    <row r="1610" spans="1:4" x14ac:dyDescent="0.3">
      <c r="A1610">
        <f>IF(neu!R1610&lt;4,1,0)</f>
        <v>0</v>
      </c>
      <c r="B1610">
        <f>IF(neu!U1610&gt;1,1,0)</f>
        <v>0</v>
      </c>
      <c r="C1610">
        <f t="shared" si="25"/>
        <v>0</v>
      </c>
      <c r="D1610">
        <f>IF(neu!S1610=1,1,0)</f>
        <v>0</v>
      </c>
    </row>
    <row r="1611" spans="1:4" x14ac:dyDescent="0.3">
      <c r="A1611">
        <f>IF(neu!R1611&lt;4,1,0)</f>
        <v>0</v>
      </c>
      <c r="B1611">
        <f>IF(neu!U1611&gt;1,1,0)</f>
        <v>1</v>
      </c>
      <c r="C1611">
        <f t="shared" si="25"/>
        <v>1</v>
      </c>
      <c r="D1611">
        <f>IF(neu!S1611=1,1,0)</f>
        <v>1</v>
      </c>
    </row>
    <row r="1612" spans="1:4" x14ac:dyDescent="0.3">
      <c r="A1612">
        <f>IF(neu!R1612&lt;4,1,0)</f>
        <v>0</v>
      </c>
      <c r="B1612">
        <f>IF(neu!U1612&gt;1,1,0)</f>
        <v>1</v>
      </c>
      <c r="C1612">
        <f t="shared" si="25"/>
        <v>1</v>
      </c>
      <c r="D1612">
        <f>IF(neu!S1612=1,1,0)</f>
        <v>1</v>
      </c>
    </row>
    <row r="1613" spans="1:4" x14ac:dyDescent="0.3">
      <c r="A1613">
        <f>IF(neu!R1613&lt;4,1,0)</f>
        <v>0</v>
      </c>
      <c r="B1613">
        <f>IF(neu!U1613&gt;1,1,0)</f>
        <v>1</v>
      </c>
      <c r="C1613">
        <f t="shared" si="25"/>
        <v>1</v>
      </c>
      <c r="D1613">
        <f>IF(neu!S1613=1,1,0)</f>
        <v>1</v>
      </c>
    </row>
    <row r="1614" spans="1:4" x14ac:dyDescent="0.3">
      <c r="A1614">
        <f>IF(neu!R1614&lt;4,1,0)</f>
        <v>0</v>
      </c>
      <c r="B1614">
        <f>IF(neu!U1614&gt;1,1,0)</f>
        <v>1</v>
      </c>
      <c r="C1614">
        <f t="shared" si="25"/>
        <v>1</v>
      </c>
      <c r="D1614">
        <f>IF(neu!S1614=1,1,0)</f>
        <v>1</v>
      </c>
    </row>
    <row r="1615" spans="1:4" x14ac:dyDescent="0.3">
      <c r="A1615">
        <f>IF(neu!R1615&lt;4,1,0)</f>
        <v>0</v>
      </c>
      <c r="B1615">
        <f>IF(neu!U1615&gt;1,1,0)</f>
        <v>1</v>
      </c>
      <c r="C1615">
        <f t="shared" si="25"/>
        <v>1</v>
      </c>
      <c r="D1615">
        <f>IF(neu!S1615=1,1,0)</f>
        <v>1</v>
      </c>
    </row>
    <row r="1616" spans="1:4" x14ac:dyDescent="0.3">
      <c r="A1616">
        <f>IF(neu!R1616&lt;4,1,0)</f>
        <v>0</v>
      </c>
      <c r="B1616">
        <f>IF(neu!U1616&gt;1,1,0)</f>
        <v>1</v>
      </c>
      <c r="C1616">
        <f t="shared" si="25"/>
        <v>1</v>
      </c>
      <c r="D1616">
        <f>IF(neu!S1616=1,1,0)</f>
        <v>0</v>
      </c>
    </row>
    <row r="1617" spans="1:4" x14ac:dyDescent="0.3">
      <c r="A1617">
        <f>IF(neu!R1617&lt;4,1,0)</f>
        <v>0</v>
      </c>
      <c r="B1617">
        <f>IF(neu!U1617&gt;1,1,0)</f>
        <v>1</v>
      </c>
      <c r="C1617">
        <f t="shared" si="25"/>
        <v>1</v>
      </c>
      <c r="D1617">
        <f>IF(neu!S1617=1,1,0)</f>
        <v>1</v>
      </c>
    </row>
    <row r="1618" spans="1:4" x14ac:dyDescent="0.3">
      <c r="A1618">
        <f>IF(neu!R1618&lt;4,1,0)</f>
        <v>0</v>
      </c>
      <c r="B1618">
        <f>IF(neu!U1618&gt;1,1,0)</f>
        <v>1</v>
      </c>
      <c r="C1618">
        <f t="shared" si="25"/>
        <v>1</v>
      </c>
      <c r="D1618">
        <f>IF(neu!S1618=1,1,0)</f>
        <v>0</v>
      </c>
    </row>
    <row r="1619" spans="1:4" x14ac:dyDescent="0.3">
      <c r="A1619">
        <f>IF(neu!R1619&lt;4,1,0)</f>
        <v>0</v>
      </c>
      <c r="B1619">
        <f>IF(neu!U1619&gt;1,1,0)</f>
        <v>1</v>
      </c>
      <c r="C1619">
        <f t="shared" si="25"/>
        <v>1</v>
      </c>
      <c r="D1619">
        <f>IF(neu!S1619=1,1,0)</f>
        <v>0</v>
      </c>
    </row>
    <row r="1620" spans="1:4" x14ac:dyDescent="0.3">
      <c r="A1620">
        <f>IF(neu!R1620&lt;4,1,0)</f>
        <v>0</v>
      </c>
      <c r="B1620">
        <f>IF(neu!U1620&gt;1,1,0)</f>
        <v>1</v>
      </c>
      <c r="C1620">
        <f t="shared" si="25"/>
        <v>1</v>
      </c>
      <c r="D1620">
        <f>IF(neu!S1620=1,1,0)</f>
        <v>1</v>
      </c>
    </row>
    <row r="1621" spans="1:4" x14ac:dyDescent="0.3">
      <c r="A1621">
        <f>IF(neu!R1621&lt;4,1,0)</f>
        <v>0</v>
      </c>
      <c r="B1621">
        <f>IF(neu!U1621&gt;1,1,0)</f>
        <v>1</v>
      </c>
      <c r="C1621">
        <f t="shared" si="25"/>
        <v>1</v>
      </c>
      <c r="D1621">
        <f>IF(neu!S1621=1,1,0)</f>
        <v>1</v>
      </c>
    </row>
    <row r="1622" spans="1:4" x14ac:dyDescent="0.3">
      <c r="A1622">
        <f>IF(neu!R1622&lt;4,1,0)</f>
        <v>0</v>
      </c>
      <c r="B1622">
        <f>IF(neu!U1622&gt;1,1,0)</f>
        <v>1</v>
      </c>
      <c r="C1622">
        <f t="shared" si="25"/>
        <v>1</v>
      </c>
      <c r="D1622">
        <f>IF(neu!S1622=1,1,0)</f>
        <v>0</v>
      </c>
    </row>
    <row r="1623" spans="1:4" x14ac:dyDescent="0.3">
      <c r="A1623">
        <f>IF(neu!R1623&lt;4,1,0)</f>
        <v>0</v>
      </c>
      <c r="B1623">
        <f>IF(neu!U1623&gt;1,1,0)</f>
        <v>1</v>
      </c>
      <c r="C1623">
        <f t="shared" si="25"/>
        <v>1</v>
      </c>
      <c r="D1623">
        <f>IF(neu!S1623=1,1,0)</f>
        <v>1</v>
      </c>
    </row>
    <row r="1624" spans="1:4" x14ac:dyDescent="0.3">
      <c r="A1624">
        <f>IF(neu!R1624&lt;4,1,0)</f>
        <v>0</v>
      </c>
      <c r="B1624">
        <f>IF(neu!U1624&gt;1,1,0)</f>
        <v>1</v>
      </c>
      <c r="C1624">
        <f t="shared" si="25"/>
        <v>1</v>
      </c>
      <c r="D1624">
        <f>IF(neu!S1624=1,1,0)</f>
        <v>1</v>
      </c>
    </row>
    <row r="1625" spans="1:4" x14ac:dyDescent="0.3">
      <c r="A1625">
        <f>IF(neu!R1625&lt;4,1,0)</f>
        <v>0</v>
      </c>
      <c r="B1625">
        <f>IF(neu!U1625&gt;1,1,0)</f>
        <v>0</v>
      </c>
      <c r="C1625">
        <f t="shared" si="25"/>
        <v>0</v>
      </c>
      <c r="D1625">
        <f>IF(neu!S1625=1,1,0)</f>
        <v>0</v>
      </c>
    </row>
    <row r="1626" spans="1:4" x14ac:dyDescent="0.3">
      <c r="A1626">
        <f>IF(neu!R1626&lt;4,1,0)</f>
        <v>0</v>
      </c>
      <c r="B1626">
        <f>IF(neu!U1626&gt;1,1,0)</f>
        <v>1</v>
      </c>
      <c r="C1626">
        <f t="shared" si="25"/>
        <v>1</v>
      </c>
      <c r="D1626">
        <f>IF(neu!S1626=1,1,0)</f>
        <v>1</v>
      </c>
    </row>
    <row r="1627" spans="1:4" x14ac:dyDescent="0.3">
      <c r="A1627">
        <f>IF(neu!R1627&lt;4,1,0)</f>
        <v>0</v>
      </c>
      <c r="B1627">
        <f>IF(neu!U1627&gt;1,1,0)</f>
        <v>1</v>
      </c>
      <c r="C1627">
        <f t="shared" si="25"/>
        <v>1</v>
      </c>
      <c r="D1627">
        <f>IF(neu!S1627=1,1,0)</f>
        <v>1</v>
      </c>
    </row>
    <row r="1628" spans="1:4" x14ac:dyDescent="0.3">
      <c r="A1628">
        <f>IF(neu!R1628&lt;4,1,0)</f>
        <v>0</v>
      </c>
      <c r="B1628">
        <f>IF(neu!U1628&gt;1,1,0)</f>
        <v>1</v>
      </c>
      <c r="C1628">
        <f t="shared" si="25"/>
        <v>1</v>
      </c>
      <c r="D1628">
        <f>IF(neu!S1628=1,1,0)</f>
        <v>1</v>
      </c>
    </row>
    <row r="1629" spans="1:4" x14ac:dyDescent="0.3">
      <c r="A1629">
        <f>IF(neu!R1629&lt;4,1,0)</f>
        <v>0</v>
      </c>
      <c r="B1629">
        <f>IF(neu!U1629&gt;1,1,0)</f>
        <v>1</v>
      </c>
      <c r="C1629">
        <f t="shared" si="25"/>
        <v>1</v>
      </c>
      <c r="D1629">
        <f>IF(neu!S1629=1,1,0)</f>
        <v>0</v>
      </c>
    </row>
    <row r="1630" spans="1:4" x14ac:dyDescent="0.3">
      <c r="A1630">
        <f>IF(neu!R1630&lt;4,1,0)</f>
        <v>0</v>
      </c>
      <c r="B1630">
        <f>IF(neu!U1630&gt;1,1,0)</f>
        <v>1</v>
      </c>
      <c r="C1630">
        <f t="shared" si="25"/>
        <v>1</v>
      </c>
      <c r="D1630">
        <f>IF(neu!S1630=1,1,0)</f>
        <v>0</v>
      </c>
    </row>
    <row r="1631" spans="1:4" x14ac:dyDescent="0.3">
      <c r="A1631">
        <f>IF(neu!R1631&lt;4,1,0)</f>
        <v>0</v>
      </c>
      <c r="B1631">
        <f>IF(neu!U1631&gt;1,1,0)</f>
        <v>1</v>
      </c>
      <c r="C1631">
        <f t="shared" si="25"/>
        <v>1</v>
      </c>
      <c r="D1631">
        <f>IF(neu!S1631=1,1,0)</f>
        <v>1</v>
      </c>
    </row>
    <row r="1632" spans="1:4" x14ac:dyDescent="0.3">
      <c r="A1632">
        <f>IF(neu!R1632&lt;4,1,0)</f>
        <v>0</v>
      </c>
      <c r="B1632">
        <f>IF(neu!U1632&gt;1,1,0)</f>
        <v>0</v>
      </c>
      <c r="C1632">
        <f t="shared" si="25"/>
        <v>0</v>
      </c>
      <c r="D1632">
        <f>IF(neu!S1632=1,1,0)</f>
        <v>0</v>
      </c>
    </row>
    <row r="1633" spans="1:4" x14ac:dyDescent="0.3">
      <c r="A1633">
        <f>IF(neu!R1633&lt;4,1,0)</f>
        <v>0</v>
      </c>
      <c r="B1633">
        <f>IF(neu!U1633&gt;1,1,0)</f>
        <v>0</v>
      </c>
      <c r="C1633">
        <f t="shared" si="25"/>
        <v>0</v>
      </c>
      <c r="D1633">
        <f>IF(neu!S1633=1,1,0)</f>
        <v>0</v>
      </c>
    </row>
    <row r="1634" spans="1:4" x14ac:dyDescent="0.3">
      <c r="A1634">
        <f>IF(neu!R1634&lt;4,1,0)</f>
        <v>0</v>
      </c>
      <c r="B1634">
        <f>IF(neu!U1634&gt;1,1,0)</f>
        <v>1</v>
      </c>
      <c r="C1634">
        <f t="shared" si="25"/>
        <v>1</v>
      </c>
      <c r="D1634">
        <f>IF(neu!S1634=1,1,0)</f>
        <v>0</v>
      </c>
    </row>
    <row r="1635" spans="1:4" x14ac:dyDescent="0.3">
      <c r="A1635">
        <f>IF(neu!R1635&lt;4,1,0)</f>
        <v>0</v>
      </c>
      <c r="B1635">
        <f>IF(neu!U1635&gt;1,1,0)</f>
        <v>1</v>
      </c>
      <c r="C1635">
        <f t="shared" si="25"/>
        <v>1</v>
      </c>
      <c r="D1635">
        <f>IF(neu!S1635=1,1,0)</f>
        <v>1</v>
      </c>
    </row>
    <row r="1636" spans="1:4" x14ac:dyDescent="0.3">
      <c r="A1636">
        <f>IF(neu!R1636&lt;4,1,0)</f>
        <v>0</v>
      </c>
      <c r="B1636">
        <f>IF(neu!U1636&gt;1,1,0)</f>
        <v>1</v>
      </c>
      <c r="C1636">
        <f t="shared" si="25"/>
        <v>1</v>
      </c>
      <c r="D1636">
        <f>IF(neu!S1636=1,1,0)</f>
        <v>1</v>
      </c>
    </row>
    <row r="1637" spans="1:4" x14ac:dyDescent="0.3">
      <c r="A1637">
        <f>IF(neu!R1637&lt;4,1,0)</f>
        <v>0</v>
      </c>
      <c r="B1637">
        <f>IF(neu!U1637&gt;1,1,0)</f>
        <v>1</v>
      </c>
      <c r="C1637">
        <f t="shared" si="25"/>
        <v>1</v>
      </c>
      <c r="D1637">
        <f>IF(neu!S1637=1,1,0)</f>
        <v>1</v>
      </c>
    </row>
    <row r="1638" spans="1:4" x14ac:dyDescent="0.3">
      <c r="A1638">
        <f>IF(neu!R1638&lt;4,1,0)</f>
        <v>0</v>
      </c>
      <c r="B1638">
        <f>IF(neu!U1638&gt;1,1,0)</f>
        <v>1</v>
      </c>
      <c r="C1638">
        <f t="shared" si="25"/>
        <v>1</v>
      </c>
      <c r="D1638">
        <f>IF(neu!S1638=1,1,0)</f>
        <v>0</v>
      </c>
    </row>
    <row r="1639" spans="1:4" x14ac:dyDescent="0.3">
      <c r="A1639">
        <f>IF(neu!R1639&lt;4,1,0)</f>
        <v>0</v>
      </c>
      <c r="B1639">
        <f>IF(neu!U1639&gt;1,1,0)</f>
        <v>1</v>
      </c>
      <c r="C1639">
        <f t="shared" si="25"/>
        <v>1</v>
      </c>
      <c r="D1639">
        <f>IF(neu!S1639=1,1,0)</f>
        <v>1</v>
      </c>
    </row>
    <row r="1640" spans="1:4" x14ac:dyDescent="0.3">
      <c r="A1640">
        <f>IF(neu!R1640&lt;4,1,0)</f>
        <v>0</v>
      </c>
      <c r="B1640">
        <f>IF(neu!U1640&gt;1,1,0)</f>
        <v>1</v>
      </c>
      <c r="C1640">
        <f t="shared" si="25"/>
        <v>1</v>
      </c>
      <c r="D1640">
        <f>IF(neu!S1640=1,1,0)</f>
        <v>0</v>
      </c>
    </row>
    <row r="1641" spans="1:4" x14ac:dyDescent="0.3">
      <c r="A1641">
        <f>IF(neu!R1641&lt;4,1,0)</f>
        <v>0</v>
      </c>
      <c r="B1641">
        <f>IF(neu!U1641&gt;1,1,0)</f>
        <v>0</v>
      </c>
      <c r="C1641">
        <f t="shared" si="25"/>
        <v>0</v>
      </c>
      <c r="D1641">
        <f>IF(neu!S1641=1,1,0)</f>
        <v>0</v>
      </c>
    </row>
    <row r="1642" spans="1:4" x14ac:dyDescent="0.3">
      <c r="A1642">
        <f>IF(neu!R1642&lt;4,1,0)</f>
        <v>0</v>
      </c>
      <c r="B1642">
        <f>IF(neu!U1642&gt;1,1,0)</f>
        <v>1</v>
      </c>
      <c r="C1642">
        <f t="shared" si="25"/>
        <v>1</v>
      </c>
      <c r="D1642">
        <f>IF(neu!S1642=1,1,0)</f>
        <v>1</v>
      </c>
    </row>
    <row r="1643" spans="1:4" x14ac:dyDescent="0.3">
      <c r="A1643">
        <f>IF(neu!R1643&lt;4,1,0)</f>
        <v>0</v>
      </c>
      <c r="B1643">
        <f>IF(neu!U1643&gt;1,1,0)</f>
        <v>1</v>
      </c>
      <c r="C1643">
        <f t="shared" si="25"/>
        <v>1</v>
      </c>
      <c r="D1643">
        <f>IF(neu!S1643=1,1,0)</f>
        <v>1</v>
      </c>
    </row>
    <row r="1644" spans="1:4" x14ac:dyDescent="0.3">
      <c r="A1644">
        <f>IF(neu!R1644&lt;4,1,0)</f>
        <v>0</v>
      </c>
      <c r="B1644">
        <f>IF(neu!U1644&gt;1,1,0)</f>
        <v>1</v>
      </c>
      <c r="C1644">
        <f t="shared" si="25"/>
        <v>1</v>
      </c>
      <c r="D1644">
        <f>IF(neu!S1644=1,1,0)</f>
        <v>1</v>
      </c>
    </row>
    <row r="1645" spans="1:4" x14ac:dyDescent="0.3">
      <c r="A1645">
        <f>IF(neu!R1645&lt;4,1,0)</f>
        <v>0</v>
      </c>
      <c r="B1645">
        <f>IF(neu!U1645&gt;1,1,0)</f>
        <v>0</v>
      </c>
      <c r="C1645">
        <f t="shared" si="25"/>
        <v>0</v>
      </c>
      <c r="D1645">
        <f>IF(neu!S1645=1,1,0)</f>
        <v>0</v>
      </c>
    </row>
    <row r="1646" spans="1:4" x14ac:dyDescent="0.3">
      <c r="A1646">
        <f>IF(neu!R1646&lt;4,1,0)</f>
        <v>0</v>
      </c>
      <c r="B1646">
        <f>IF(neu!U1646&gt;1,1,0)</f>
        <v>1</v>
      </c>
      <c r="C1646">
        <f t="shared" si="25"/>
        <v>1</v>
      </c>
      <c r="D1646">
        <f>IF(neu!S1646=1,1,0)</f>
        <v>1</v>
      </c>
    </row>
    <row r="1647" spans="1:4" x14ac:dyDescent="0.3">
      <c r="A1647">
        <f>IF(neu!R1647&lt;4,1,0)</f>
        <v>0</v>
      </c>
      <c r="B1647">
        <f>IF(neu!U1647&gt;1,1,0)</f>
        <v>0</v>
      </c>
      <c r="C1647">
        <f t="shared" si="25"/>
        <v>0</v>
      </c>
      <c r="D1647">
        <f>IF(neu!S1647=1,1,0)</f>
        <v>0</v>
      </c>
    </row>
    <row r="1648" spans="1:4" x14ac:dyDescent="0.3">
      <c r="A1648">
        <f>IF(neu!R1648&lt;4,1,0)</f>
        <v>0</v>
      </c>
      <c r="B1648">
        <f>IF(neu!U1648&gt;1,1,0)</f>
        <v>1</v>
      </c>
      <c r="C1648">
        <f t="shared" si="25"/>
        <v>1</v>
      </c>
      <c r="D1648">
        <f>IF(neu!S1648=1,1,0)</f>
        <v>1</v>
      </c>
    </row>
    <row r="1649" spans="1:4" x14ac:dyDescent="0.3">
      <c r="A1649">
        <f>IF(neu!R1649&lt;4,1,0)</f>
        <v>0</v>
      </c>
      <c r="B1649">
        <f>IF(neu!U1649&gt;1,1,0)</f>
        <v>1</v>
      </c>
      <c r="C1649">
        <f t="shared" si="25"/>
        <v>1</v>
      </c>
      <c r="D1649">
        <f>IF(neu!S1649=1,1,0)</f>
        <v>1</v>
      </c>
    </row>
    <row r="1650" spans="1:4" x14ac:dyDescent="0.3">
      <c r="A1650">
        <f>IF(neu!R1650&lt;4,1,0)</f>
        <v>0</v>
      </c>
      <c r="B1650">
        <f>IF(neu!U1650&gt;1,1,0)</f>
        <v>1</v>
      </c>
      <c r="C1650">
        <f t="shared" si="25"/>
        <v>1</v>
      </c>
      <c r="D1650">
        <f>IF(neu!S1650=1,1,0)</f>
        <v>1</v>
      </c>
    </row>
    <row r="1651" spans="1:4" x14ac:dyDescent="0.3">
      <c r="A1651">
        <f>IF(neu!R1651&lt;4,1,0)</f>
        <v>0</v>
      </c>
      <c r="B1651">
        <f>IF(neu!U1651&gt;1,1,0)</f>
        <v>0</v>
      </c>
      <c r="C1651">
        <f t="shared" si="25"/>
        <v>0</v>
      </c>
      <c r="D1651">
        <f>IF(neu!S1651=1,1,0)</f>
        <v>0</v>
      </c>
    </row>
    <row r="1652" spans="1:4" x14ac:dyDescent="0.3">
      <c r="A1652">
        <f>IF(neu!R1652&lt;4,1,0)</f>
        <v>0</v>
      </c>
      <c r="B1652">
        <f>IF(neu!U1652&gt;1,1,0)</f>
        <v>1</v>
      </c>
      <c r="C1652">
        <f t="shared" si="25"/>
        <v>1</v>
      </c>
      <c r="D1652">
        <f>IF(neu!S1652=1,1,0)</f>
        <v>1</v>
      </c>
    </row>
    <row r="1653" spans="1:4" x14ac:dyDescent="0.3">
      <c r="A1653">
        <f>IF(neu!R1653&lt;4,1,0)</f>
        <v>0</v>
      </c>
      <c r="B1653">
        <f>IF(neu!U1653&gt;1,1,0)</f>
        <v>1</v>
      </c>
      <c r="C1653">
        <f t="shared" si="25"/>
        <v>1</v>
      </c>
      <c r="D1653">
        <f>IF(neu!S1653=1,1,0)</f>
        <v>0</v>
      </c>
    </row>
    <row r="1654" spans="1:4" x14ac:dyDescent="0.3">
      <c r="A1654">
        <f>IF(neu!R1654&lt;4,1,0)</f>
        <v>0</v>
      </c>
      <c r="B1654">
        <f>IF(neu!U1654&gt;1,1,0)</f>
        <v>1</v>
      </c>
      <c r="C1654">
        <f t="shared" si="25"/>
        <v>1</v>
      </c>
      <c r="D1654">
        <f>IF(neu!S1654=1,1,0)</f>
        <v>0</v>
      </c>
    </row>
    <row r="1655" spans="1:4" x14ac:dyDescent="0.3">
      <c r="A1655">
        <f>IF(neu!R1655&lt;4,1,0)</f>
        <v>0</v>
      </c>
      <c r="B1655">
        <f>IF(neu!U1655&gt;1,1,0)</f>
        <v>1</v>
      </c>
      <c r="C1655">
        <f t="shared" si="25"/>
        <v>1</v>
      </c>
      <c r="D1655">
        <f>IF(neu!S1655=1,1,0)</f>
        <v>1</v>
      </c>
    </row>
    <row r="1656" spans="1:4" x14ac:dyDescent="0.3">
      <c r="A1656" s="16">
        <f>IF(neu!R1656&lt;4,1,0)</f>
        <v>1</v>
      </c>
      <c r="B1656" s="16">
        <f>IF(neu!U1656&gt;1,1,0)</f>
        <v>1</v>
      </c>
      <c r="C1656" s="16">
        <f t="shared" si="25"/>
        <v>2</v>
      </c>
      <c r="D1656">
        <f>IF(neu!S1656=1,1,0)</f>
        <v>0</v>
      </c>
    </row>
    <row r="1657" spans="1:4" x14ac:dyDescent="0.3">
      <c r="A1657">
        <f>IF(neu!R1657&lt;4,1,0)</f>
        <v>0</v>
      </c>
      <c r="B1657">
        <f>IF(neu!U1657&gt;1,1,0)</f>
        <v>1</v>
      </c>
      <c r="C1657">
        <f t="shared" si="25"/>
        <v>1</v>
      </c>
      <c r="D1657">
        <f>IF(neu!S1657=1,1,0)</f>
        <v>1</v>
      </c>
    </row>
    <row r="1658" spans="1:4" x14ac:dyDescent="0.3">
      <c r="A1658">
        <f>IF(neu!R1658&lt;4,1,0)</f>
        <v>0</v>
      </c>
      <c r="B1658">
        <f>IF(neu!U1658&gt;1,1,0)</f>
        <v>1</v>
      </c>
      <c r="C1658">
        <f t="shared" si="25"/>
        <v>1</v>
      </c>
      <c r="D1658">
        <f>IF(neu!S1658=1,1,0)</f>
        <v>0</v>
      </c>
    </row>
    <row r="1659" spans="1:4" x14ac:dyDescent="0.3">
      <c r="A1659">
        <f>IF(neu!R1659&lt;4,1,0)</f>
        <v>0</v>
      </c>
      <c r="B1659">
        <f>IF(neu!U1659&gt;1,1,0)</f>
        <v>1</v>
      </c>
      <c r="C1659">
        <f t="shared" si="25"/>
        <v>1</v>
      </c>
      <c r="D1659">
        <f>IF(neu!S1659=1,1,0)</f>
        <v>1</v>
      </c>
    </row>
    <row r="1660" spans="1:4" x14ac:dyDescent="0.3">
      <c r="A1660">
        <f>IF(neu!R1660&lt;4,1,0)</f>
        <v>0</v>
      </c>
      <c r="B1660">
        <f>IF(neu!U1660&gt;1,1,0)</f>
        <v>0</v>
      </c>
      <c r="C1660">
        <f t="shared" si="25"/>
        <v>0</v>
      </c>
      <c r="D1660">
        <f>IF(neu!S1660=1,1,0)</f>
        <v>0</v>
      </c>
    </row>
    <row r="1661" spans="1:4" x14ac:dyDescent="0.3">
      <c r="A1661">
        <f>IF(neu!R1661&lt;4,1,0)</f>
        <v>0</v>
      </c>
      <c r="B1661">
        <f>IF(neu!U1661&gt;1,1,0)</f>
        <v>1</v>
      </c>
      <c r="C1661">
        <f t="shared" si="25"/>
        <v>1</v>
      </c>
      <c r="D1661">
        <f>IF(neu!S1661=1,1,0)</f>
        <v>1</v>
      </c>
    </row>
    <row r="1662" spans="1:4" x14ac:dyDescent="0.3">
      <c r="A1662">
        <f>IF(neu!R1662&lt;4,1,0)</f>
        <v>0</v>
      </c>
      <c r="B1662">
        <f>IF(neu!U1662&gt;1,1,0)</f>
        <v>1</v>
      </c>
      <c r="C1662">
        <f t="shared" si="25"/>
        <v>1</v>
      </c>
      <c r="D1662">
        <f>IF(neu!S1662=1,1,0)</f>
        <v>1</v>
      </c>
    </row>
    <row r="1663" spans="1:4" x14ac:dyDescent="0.3">
      <c r="A1663">
        <f>IF(neu!R1663&lt;4,1,0)</f>
        <v>0</v>
      </c>
      <c r="B1663">
        <f>IF(neu!U1663&gt;1,1,0)</f>
        <v>0</v>
      </c>
      <c r="C1663">
        <f t="shared" si="25"/>
        <v>0</v>
      </c>
      <c r="D1663">
        <f>IF(neu!S1663=1,1,0)</f>
        <v>0</v>
      </c>
    </row>
    <row r="1664" spans="1:4" x14ac:dyDescent="0.3">
      <c r="A1664">
        <f>IF(neu!R1664&lt;4,1,0)</f>
        <v>0</v>
      </c>
      <c r="B1664">
        <f>IF(neu!U1664&gt;1,1,0)</f>
        <v>1</v>
      </c>
      <c r="C1664">
        <f t="shared" si="25"/>
        <v>1</v>
      </c>
      <c r="D1664">
        <f>IF(neu!S1664=1,1,0)</f>
        <v>1</v>
      </c>
    </row>
    <row r="1665" spans="1:4" x14ac:dyDescent="0.3">
      <c r="A1665">
        <f>IF(neu!R1665&lt;4,1,0)</f>
        <v>0</v>
      </c>
      <c r="B1665">
        <f>IF(neu!U1665&gt;1,1,0)</f>
        <v>1</v>
      </c>
      <c r="C1665">
        <f t="shared" si="25"/>
        <v>1</v>
      </c>
      <c r="D1665">
        <f>IF(neu!S1665=1,1,0)</f>
        <v>1</v>
      </c>
    </row>
    <row r="1666" spans="1:4" x14ac:dyDescent="0.3">
      <c r="A1666">
        <f>IF(neu!R1666&lt;4,1,0)</f>
        <v>0</v>
      </c>
      <c r="B1666">
        <f>IF(neu!U1666&gt;1,1,0)</f>
        <v>1</v>
      </c>
      <c r="C1666">
        <f t="shared" si="25"/>
        <v>1</v>
      </c>
      <c r="D1666">
        <f>IF(neu!S1666=1,1,0)</f>
        <v>1</v>
      </c>
    </row>
    <row r="1667" spans="1:4" x14ac:dyDescent="0.3">
      <c r="A1667">
        <f>IF(neu!R1667&lt;4,1,0)</f>
        <v>0</v>
      </c>
      <c r="B1667">
        <f>IF(neu!U1667&gt;1,1,0)</f>
        <v>1</v>
      </c>
      <c r="C1667">
        <f t="shared" ref="C1667:C1730" si="26">A1667+B1667</f>
        <v>1</v>
      </c>
      <c r="D1667">
        <f>IF(neu!S1667=1,1,0)</f>
        <v>1</v>
      </c>
    </row>
    <row r="1668" spans="1:4" x14ac:dyDescent="0.3">
      <c r="A1668">
        <f>IF(neu!R1668&lt;4,1,0)</f>
        <v>0</v>
      </c>
      <c r="B1668">
        <f>IF(neu!U1668&gt;1,1,0)</f>
        <v>1</v>
      </c>
      <c r="C1668">
        <f t="shared" si="26"/>
        <v>1</v>
      </c>
      <c r="D1668">
        <f>IF(neu!S1668=1,1,0)</f>
        <v>0</v>
      </c>
    </row>
    <row r="1669" spans="1:4" x14ac:dyDescent="0.3">
      <c r="A1669">
        <f>IF(neu!R1669&lt;4,1,0)</f>
        <v>0</v>
      </c>
      <c r="B1669">
        <f>IF(neu!U1669&gt;1,1,0)</f>
        <v>1</v>
      </c>
      <c r="C1669">
        <f t="shared" si="26"/>
        <v>1</v>
      </c>
      <c r="D1669">
        <f>IF(neu!S1669=1,1,0)</f>
        <v>0</v>
      </c>
    </row>
    <row r="1670" spans="1:4" x14ac:dyDescent="0.3">
      <c r="A1670">
        <f>IF(neu!R1670&lt;4,1,0)</f>
        <v>0</v>
      </c>
      <c r="B1670">
        <f>IF(neu!U1670&gt;1,1,0)</f>
        <v>1</v>
      </c>
      <c r="C1670">
        <f t="shared" si="26"/>
        <v>1</v>
      </c>
      <c r="D1670">
        <f>IF(neu!S1670=1,1,0)</f>
        <v>1</v>
      </c>
    </row>
    <row r="1671" spans="1:4" x14ac:dyDescent="0.3">
      <c r="A1671">
        <f>IF(neu!R1671&lt;4,1,0)</f>
        <v>0</v>
      </c>
      <c r="B1671">
        <f>IF(neu!U1671&gt;1,1,0)</f>
        <v>1</v>
      </c>
      <c r="C1671">
        <f t="shared" si="26"/>
        <v>1</v>
      </c>
      <c r="D1671">
        <f>IF(neu!S1671=1,1,0)</f>
        <v>0</v>
      </c>
    </row>
    <row r="1672" spans="1:4" x14ac:dyDescent="0.3">
      <c r="A1672">
        <f>IF(neu!R1672&lt;4,1,0)</f>
        <v>0</v>
      </c>
      <c r="B1672">
        <f>IF(neu!U1672&gt;1,1,0)</f>
        <v>1</v>
      </c>
      <c r="C1672">
        <f t="shared" si="26"/>
        <v>1</v>
      </c>
      <c r="D1672">
        <f>IF(neu!S1672=1,1,0)</f>
        <v>1</v>
      </c>
    </row>
    <row r="1673" spans="1:4" x14ac:dyDescent="0.3">
      <c r="A1673">
        <f>IF(neu!R1673&lt;4,1,0)</f>
        <v>0</v>
      </c>
      <c r="B1673">
        <f>IF(neu!U1673&gt;1,1,0)</f>
        <v>1</v>
      </c>
      <c r="C1673">
        <f t="shared" si="26"/>
        <v>1</v>
      </c>
      <c r="D1673">
        <f>IF(neu!S1673=1,1,0)</f>
        <v>0</v>
      </c>
    </row>
    <row r="1674" spans="1:4" x14ac:dyDescent="0.3">
      <c r="A1674">
        <f>IF(neu!R1674&lt;4,1,0)</f>
        <v>0</v>
      </c>
      <c r="B1674">
        <f>IF(neu!U1674&gt;1,1,0)</f>
        <v>1</v>
      </c>
      <c r="C1674">
        <f t="shared" si="26"/>
        <v>1</v>
      </c>
      <c r="D1674">
        <f>IF(neu!S1674=1,1,0)</f>
        <v>1</v>
      </c>
    </row>
    <row r="1675" spans="1:4" x14ac:dyDescent="0.3">
      <c r="A1675">
        <f>IF(neu!R1675&lt;4,1,0)</f>
        <v>0</v>
      </c>
      <c r="B1675">
        <f>IF(neu!U1675&gt;1,1,0)</f>
        <v>1</v>
      </c>
      <c r="C1675">
        <f t="shared" si="26"/>
        <v>1</v>
      </c>
      <c r="D1675">
        <f>IF(neu!S1675=1,1,0)</f>
        <v>1</v>
      </c>
    </row>
    <row r="1676" spans="1:4" x14ac:dyDescent="0.3">
      <c r="A1676">
        <f>IF(neu!R1676&lt;4,1,0)</f>
        <v>0</v>
      </c>
      <c r="B1676">
        <f>IF(neu!U1676&gt;1,1,0)</f>
        <v>1</v>
      </c>
      <c r="C1676">
        <f t="shared" si="26"/>
        <v>1</v>
      </c>
      <c r="D1676">
        <f>IF(neu!S1676=1,1,0)</f>
        <v>1</v>
      </c>
    </row>
    <row r="1677" spans="1:4" x14ac:dyDescent="0.3">
      <c r="A1677">
        <f>IF(neu!R1677&lt;4,1,0)</f>
        <v>0</v>
      </c>
      <c r="B1677">
        <f>IF(neu!U1677&gt;1,1,0)</f>
        <v>1</v>
      </c>
      <c r="C1677">
        <f t="shared" si="26"/>
        <v>1</v>
      </c>
      <c r="D1677">
        <f>IF(neu!S1677=1,1,0)</f>
        <v>1</v>
      </c>
    </row>
    <row r="1678" spans="1:4" x14ac:dyDescent="0.3">
      <c r="A1678">
        <f>IF(neu!R1678&lt;4,1,0)</f>
        <v>0</v>
      </c>
      <c r="B1678">
        <f>IF(neu!U1678&gt;1,1,0)</f>
        <v>0</v>
      </c>
      <c r="C1678">
        <f t="shared" si="26"/>
        <v>0</v>
      </c>
      <c r="D1678">
        <f>IF(neu!S1678=1,1,0)</f>
        <v>0</v>
      </c>
    </row>
    <row r="1679" spans="1:4" x14ac:dyDescent="0.3">
      <c r="A1679">
        <f>IF(neu!R1679&lt;4,1,0)</f>
        <v>0</v>
      </c>
      <c r="B1679">
        <f>IF(neu!U1679&gt;1,1,0)</f>
        <v>1</v>
      </c>
      <c r="C1679">
        <f t="shared" si="26"/>
        <v>1</v>
      </c>
      <c r="D1679">
        <f>IF(neu!S1679=1,1,0)</f>
        <v>1</v>
      </c>
    </row>
    <row r="1680" spans="1:4" x14ac:dyDescent="0.3">
      <c r="A1680">
        <f>IF(neu!R1680&lt;4,1,0)</f>
        <v>0</v>
      </c>
      <c r="B1680">
        <f>IF(neu!U1680&gt;1,1,0)</f>
        <v>1</v>
      </c>
      <c r="C1680">
        <f t="shared" si="26"/>
        <v>1</v>
      </c>
      <c r="D1680">
        <f>IF(neu!S1680=1,1,0)</f>
        <v>1</v>
      </c>
    </row>
    <row r="1681" spans="1:4" x14ac:dyDescent="0.3">
      <c r="A1681">
        <f>IF(neu!R1681&lt;4,1,0)</f>
        <v>0</v>
      </c>
      <c r="B1681">
        <f>IF(neu!U1681&gt;1,1,0)</f>
        <v>1</v>
      </c>
      <c r="C1681">
        <f t="shared" si="26"/>
        <v>1</v>
      </c>
      <c r="D1681">
        <f>IF(neu!S1681=1,1,0)</f>
        <v>1</v>
      </c>
    </row>
    <row r="1682" spans="1:4" x14ac:dyDescent="0.3">
      <c r="A1682">
        <f>IF(neu!R1682&lt;4,1,0)</f>
        <v>0</v>
      </c>
      <c r="B1682">
        <f>IF(neu!U1682&gt;1,1,0)</f>
        <v>0</v>
      </c>
      <c r="C1682">
        <f t="shared" si="26"/>
        <v>0</v>
      </c>
      <c r="D1682">
        <f>IF(neu!S1682=1,1,0)</f>
        <v>0</v>
      </c>
    </row>
    <row r="1683" spans="1:4" x14ac:dyDescent="0.3">
      <c r="A1683">
        <f>IF(neu!R1683&lt;4,1,0)</f>
        <v>1</v>
      </c>
      <c r="B1683">
        <f>IF(neu!U1683&gt;1,1,0)</f>
        <v>0</v>
      </c>
      <c r="C1683">
        <f t="shared" si="26"/>
        <v>1</v>
      </c>
      <c r="D1683">
        <f>IF(neu!S1683=1,1,0)</f>
        <v>0</v>
      </c>
    </row>
    <row r="1684" spans="1:4" x14ac:dyDescent="0.3">
      <c r="A1684">
        <f>IF(neu!R1684&lt;4,1,0)</f>
        <v>0</v>
      </c>
      <c r="B1684">
        <f>IF(neu!U1684&gt;1,1,0)</f>
        <v>1</v>
      </c>
      <c r="C1684">
        <f t="shared" si="26"/>
        <v>1</v>
      </c>
      <c r="D1684">
        <f>IF(neu!S1684=1,1,0)</f>
        <v>1</v>
      </c>
    </row>
    <row r="1685" spans="1:4" x14ac:dyDescent="0.3">
      <c r="A1685">
        <f>IF(neu!R1685&lt;4,1,0)</f>
        <v>0</v>
      </c>
      <c r="B1685">
        <f>IF(neu!U1685&gt;1,1,0)</f>
        <v>1</v>
      </c>
      <c r="C1685">
        <f t="shared" si="26"/>
        <v>1</v>
      </c>
      <c r="D1685">
        <f>IF(neu!S1685=1,1,0)</f>
        <v>0</v>
      </c>
    </row>
    <row r="1686" spans="1:4" x14ac:dyDescent="0.3">
      <c r="A1686">
        <f>IF(neu!R1686&lt;4,1,0)</f>
        <v>0</v>
      </c>
      <c r="B1686">
        <f>IF(neu!U1686&gt;1,1,0)</f>
        <v>1</v>
      </c>
      <c r="C1686">
        <f t="shared" si="26"/>
        <v>1</v>
      </c>
      <c r="D1686">
        <f>IF(neu!S1686=1,1,0)</f>
        <v>0</v>
      </c>
    </row>
    <row r="1687" spans="1:4" x14ac:dyDescent="0.3">
      <c r="A1687">
        <f>IF(neu!R1687&lt;4,1,0)</f>
        <v>0</v>
      </c>
      <c r="B1687">
        <f>IF(neu!U1687&gt;1,1,0)</f>
        <v>1</v>
      </c>
      <c r="C1687">
        <f t="shared" si="26"/>
        <v>1</v>
      </c>
      <c r="D1687">
        <f>IF(neu!S1687=1,1,0)</f>
        <v>1</v>
      </c>
    </row>
    <row r="1688" spans="1:4" x14ac:dyDescent="0.3">
      <c r="A1688">
        <f>IF(neu!R1688&lt;4,1,0)</f>
        <v>0</v>
      </c>
      <c r="B1688">
        <f>IF(neu!U1688&gt;1,1,0)</f>
        <v>1</v>
      </c>
      <c r="C1688">
        <f t="shared" si="26"/>
        <v>1</v>
      </c>
      <c r="D1688">
        <f>IF(neu!S1688=1,1,0)</f>
        <v>1</v>
      </c>
    </row>
    <row r="1689" spans="1:4" x14ac:dyDescent="0.3">
      <c r="A1689">
        <f>IF(neu!R1689&lt;4,1,0)</f>
        <v>0</v>
      </c>
      <c r="B1689">
        <f>IF(neu!U1689&gt;1,1,0)</f>
        <v>1</v>
      </c>
      <c r="C1689">
        <f t="shared" si="26"/>
        <v>1</v>
      </c>
      <c r="D1689">
        <f>IF(neu!S1689=1,1,0)</f>
        <v>1</v>
      </c>
    </row>
    <row r="1690" spans="1:4" x14ac:dyDescent="0.3">
      <c r="A1690">
        <f>IF(neu!R1690&lt;4,1,0)</f>
        <v>0</v>
      </c>
      <c r="B1690">
        <f>IF(neu!U1690&gt;1,1,0)</f>
        <v>1</v>
      </c>
      <c r="C1690">
        <f t="shared" si="26"/>
        <v>1</v>
      </c>
      <c r="D1690">
        <f>IF(neu!S1690=1,1,0)</f>
        <v>0</v>
      </c>
    </row>
    <row r="1691" spans="1:4" x14ac:dyDescent="0.3">
      <c r="A1691">
        <f>IF(neu!R1691&lt;4,1,0)</f>
        <v>0</v>
      </c>
      <c r="B1691">
        <f>IF(neu!U1691&gt;1,1,0)</f>
        <v>1</v>
      </c>
      <c r="C1691">
        <f t="shared" si="26"/>
        <v>1</v>
      </c>
      <c r="D1691">
        <f>IF(neu!S1691=1,1,0)</f>
        <v>0</v>
      </c>
    </row>
    <row r="1692" spans="1:4" x14ac:dyDescent="0.3">
      <c r="A1692">
        <f>IF(neu!R1692&lt;4,1,0)</f>
        <v>0</v>
      </c>
      <c r="B1692">
        <f>IF(neu!U1692&gt;1,1,0)</f>
        <v>1</v>
      </c>
      <c r="C1692">
        <f t="shared" si="26"/>
        <v>1</v>
      </c>
      <c r="D1692">
        <f>IF(neu!S1692=1,1,0)</f>
        <v>1</v>
      </c>
    </row>
    <row r="1693" spans="1:4" x14ac:dyDescent="0.3">
      <c r="A1693">
        <f>IF(neu!R1693&lt;4,1,0)</f>
        <v>0</v>
      </c>
      <c r="B1693">
        <f>IF(neu!U1693&gt;1,1,0)</f>
        <v>1</v>
      </c>
      <c r="C1693">
        <f t="shared" si="26"/>
        <v>1</v>
      </c>
      <c r="D1693">
        <f>IF(neu!S1693=1,1,0)</f>
        <v>1</v>
      </c>
    </row>
    <row r="1694" spans="1:4" x14ac:dyDescent="0.3">
      <c r="A1694">
        <f>IF(neu!R1694&lt;4,1,0)</f>
        <v>0</v>
      </c>
      <c r="B1694">
        <f>IF(neu!U1694&gt;1,1,0)</f>
        <v>1</v>
      </c>
      <c r="C1694">
        <f t="shared" si="26"/>
        <v>1</v>
      </c>
      <c r="D1694">
        <f>IF(neu!S1694=1,1,0)</f>
        <v>1</v>
      </c>
    </row>
    <row r="1695" spans="1:4" x14ac:dyDescent="0.3">
      <c r="A1695">
        <f>IF(neu!R1695&lt;4,1,0)</f>
        <v>0</v>
      </c>
      <c r="B1695">
        <f>IF(neu!U1695&gt;1,1,0)</f>
        <v>1</v>
      </c>
      <c r="C1695">
        <f t="shared" si="26"/>
        <v>1</v>
      </c>
      <c r="D1695">
        <f>IF(neu!S1695=1,1,0)</f>
        <v>1</v>
      </c>
    </row>
    <row r="1696" spans="1:4" x14ac:dyDescent="0.3">
      <c r="A1696">
        <f>IF(neu!R1696&lt;4,1,0)</f>
        <v>0</v>
      </c>
      <c r="B1696">
        <f>IF(neu!U1696&gt;1,1,0)</f>
        <v>1</v>
      </c>
      <c r="C1696">
        <f t="shared" si="26"/>
        <v>1</v>
      </c>
      <c r="D1696">
        <f>IF(neu!S1696=1,1,0)</f>
        <v>0</v>
      </c>
    </row>
    <row r="1697" spans="1:4" x14ac:dyDescent="0.3">
      <c r="A1697">
        <f>IF(neu!R1697&lt;4,1,0)</f>
        <v>0</v>
      </c>
      <c r="B1697">
        <f>IF(neu!U1697&gt;1,1,0)</f>
        <v>1</v>
      </c>
      <c r="C1697">
        <f t="shared" si="26"/>
        <v>1</v>
      </c>
      <c r="D1697">
        <f>IF(neu!S1697=1,1,0)</f>
        <v>1</v>
      </c>
    </row>
    <row r="1698" spans="1:4" x14ac:dyDescent="0.3">
      <c r="A1698">
        <f>IF(neu!R1698&lt;4,1,0)</f>
        <v>0</v>
      </c>
      <c r="B1698">
        <f>IF(neu!U1698&gt;1,1,0)</f>
        <v>1</v>
      </c>
      <c r="C1698">
        <f t="shared" si="26"/>
        <v>1</v>
      </c>
      <c r="D1698">
        <f>IF(neu!S1698=1,1,0)</f>
        <v>1</v>
      </c>
    </row>
    <row r="1699" spans="1:4" x14ac:dyDescent="0.3">
      <c r="A1699">
        <f>IF(neu!R1699&lt;4,1,0)</f>
        <v>0</v>
      </c>
      <c r="B1699">
        <f>IF(neu!U1699&gt;1,1,0)</f>
        <v>1</v>
      </c>
      <c r="C1699">
        <f t="shared" si="26"/>
        <v>1</v>
      </c>
      <c r="D1699">
        <f>IF(neu!S1699=1,1,0)</f>
        <v>1</v>
      </c>
    </row>
    <row r="1700" spans="1:4" x14ac:dyDescent="0.3">
      <c r="A1700">
        <f>IF(neu!R1700&lt;4,1,0)</f>
        <v>0</v>
      </c>
      <c r="B1700">
        <f>IF(neu!U1700&gt;1,1,0)</f>
        <v>1</v>
      </c>
      <c r="C1700">
        <f t="shared" si="26"/>
        <v>1</v>
      </c>
      <c r="D1700">
        <f>IF(neu!S1700=1,1,0)</f>
        <v>1</v>
      </c>
    </row>
    <row r="1701" spans="1:4" x14ac:dyDescent="0.3">
      <c r="A1701">
        <f>IF(neu!R1701&lt;4,1,0)</f>
        <v>0</v>
      </c>
      <c r="B1701">
        <f>IF(neu!U1701&gt;1,1,0)</f>
        <v>1</v>
      </c>
      <c r="C1701">
        <f t="shared" si="26"/>
        <v>1</v>
      </c>
      <c r="D1701">
        <f>IF(neu!S1701=1,1,0)</f>
        <v>1</v>
      </c>
    </row>
    <row r="1702" spans="1:4" x14ac:dyDescent="0.3">
      <c r="A1702">
        <f>IF(neu!R1702&lt;4,1,0)</f>
        <v>0</v>
      </c>
      <c r="B1702">
        <f>IF(neu!U1702&gt;1,1,0)</f>
        <v>1</v>
      </c>
      <c r="C1702">
        <f t="shared" si="26"/>
        <v>1</v>
      </c>
      <c r="D1702">
        <f>IF(neu!S1702=1,1,0)</f>
        <v>1</v>
      </c>
    </row>
    <row r="1703" spans="1:4" x14ac:dyDescent="0.3">
      <c r="A1703">
        <f>IF(neu!R1703&lt;4,1,0)</f>
        <v>0</v>
      </c>
      <c r="B1703">
        <f>IF(neu!U1703&gt;1,1,0)</f>
        <v>1</v>
      </c>
      <c r="C1703">
        <f t="shared" si="26"/>
        <v>1</v>
      </c>
      <c r="D1703">
        <f>IF(neu!S1703=1,1,0)</f>
        <v>1</v>
      </c>
    </row>
    <row r="1704" spans="1:4" x14ac:dyDescent="0.3">
      <c r="A1704">
        <f>IF(neu!R1704&lt;4,1,0)</f>
        <v>0</v>
      </c>
      <c r="B1704">
        <f>IF(neu!U1704&gt;1,1,0)</f>
        <v>1</v>
      </c>
      <c r="C1704">
        <f t="shared" si="26"/>
        <v>1</v>
      </c>
      <c r="D1704">
        <f>IF(neu!S1704=1,1,0)</f>
        <v>1</v>
      </c>
    </row>
    <row r="1705" spans="1:4" x14ac:dyDescent="0.3">
      <c r="A1705">
        <f>IF(neu!R1705&lt;4,1,0)</f>
        <v>0</v>
      </c>
      <c r="B1705">
        <f>IF(neu!U1705&gt;1,1,0)</f>
        <v>1</v>
      </c>
      <c r="C1705">
        <f t="shared" si="26"/>
        <v>1</v>
      </c>
      <c r="D1705">
        <f>IF(neu!S1705=1,1,0)</f>
        <v>1</v>
      </c>
    </row>
    <row r="1706" spans="1:4" x14ac:dyDescent="0.3">
      <c r="A1706">
        <f>IF(neu!R1706&lt;4,1,0)</f>
        <v>0</v>
      </c>
      <c r="B1706">
        <f>IF(neu!U1706&gt;1,1,0)</f>
        <v>1</v>
      </c>
      <c r="C1706">
        <f t="shared" si="26"/>
        <v>1</v>
      </c>
      <c r="D1706">
        <f>IF(neu!S1706=1,1,0)</f>
        <v>1</v>
      </c>
    </row>
    <row r="1707" spans="1:4" x14ac:dyDescent="0.3">
      <c r="A1707">
        <f>IF(neu!R1707&lt;4,1,0)</f>
        <v>0</v>
      </c>
      <c r="B1707">
        <f>IF(neu!U1707&gt;1,1,0)</f>
        <v>1</v>
      </c>
      <c r="C1707">
        <f t="shared" si="26"/>
        <v>1</v>
      </c>
      <c r="D1707">
        <f>IF(neu!S1707=1,1,0)</f>
        <v>0</v>
      </c>
    </row>
    <row r="1708" spans="1:4" x14ac:dyDescent="0.3">
      <c r="A1708">
        <f>IF(neu!R1708&lt;4,1,0)</f>
        <v>0</v>
      </c>
      <c r="B1708">
        <f>IF(neu!U1708&gt;1,1,0)</f>
        <v>1</v>
      </c>
      <c r="C1708">
        <f t="shared" si="26"/>
        <v>1</v>
      </c>
      <c r="D1708">
        <f>IF(neu!S1708=1,1,0)</f>
        <v>0</v>
      </c>
    </row>
    <row r="1709" spans="1:4" x14ac:dyDescent="0.3">
      <c r="A1709">
        <f>IF(neu!R1709&lt;4,1,0)</f>
        <v>0</v>
      </c>
      <c r="B1709">
        <f>IF(neu!U1709&gt;1,1,0)</f>
        <v>1</v>
      </c>
      <c r="C1709">
        <f t="shared" si="26"/>
        <v>1</v>
      </c>
      <c r="D1709">
        <f>IF(neu!S1709=1,1,0)</f>
        <v>1</v>
      </c>
    </row>
    <row r="1710" spans="1:4" x14ac:dyDescent="0.3">
      <c r="A1710">
        <f>IF(neu!R1710&lt;4,1,0)</f>
        <v>0</v>
      </c>
      <c r="B1710">
        <f>IF(neu!U1710&gt;1,1,0)</f>
        <v>1</v>
      </c>
      <c r="C1710">
        <f t="shared" si="26"/>
        <v>1</v>
      </c>
      <c r="D1710">
        <f>IF(neu!S1710=1,1,0)</f>
        <v>0</v>
      </c>
    </row>
    <row r="1711" spans="1:4" x14ac:dyDescent="0.3">
      <c r="A1711">
        <f>IF(neu!R1711&lt;4,1,0)</f>
        <v>0</v>
      </c>
      <c r="B1711">
        <f>IF(neu!U1711&gt;1,1,0)</f>
        <v>1</v>
      </c>
      <c r="C1711">
        <f t="shared" si="26"/>
        <v>1</v>
      </c>
      <c r="D1711">
        <f>IF(neu!S1711=1,1,0)</f>
        <v>1</v>
      </c>
    </row>
    <row r="1712" spans="1:4" x14ac:dyDescent="0.3">
      <c r="A1712">
        <f>IF(neu!R1712&lt;4,1,0)</f>
        <v>0</v>
      </c>
      <c r="B1712">
        <f>IF(neu!U1712&gt;1,1,0)</f>
        <v>1</v>
      </c>
      <c r="C1712">
        <f t="shared" si="26"/>
        <v>1</v>
      </c>
      <c r="D1712">
        <f>IF(neu!S1712=1,1,0)</f>
        <v>0</v>
      </c>
    </row>
    <row r="1713" spans="1:4" x14ac:dyDescent="0.3">
      <c r="A1713">
        <f>IF(neu!R1713&lt;4,1,0)</f>
        <v>0</v>
      </c>
      <c r="B1713">
        <f>IF(neu!U1713&gt;1,1,0)</f>
        <v>1</v>
      </c>
      <c r="C1713">
        <f t="shared" si="26"/>
        <v>1</v>
      </c>
      <c r="D1713">
        <f>IF(neu!S1713=1,1,0)</f>
        <v>1</v>
      </c>
    </row>
    <row r="1714" spans="1:4" x14ac:dyDescent="0.3">
      <c r="A1714">
        <f>IF(neu!R1714&lt;4,1,0)</f>
        <v>0</v>
      </c>
      <c r="B1714">
        <f>IF(neu!U1714&gt;1,1,0)</f>
        <v>1</v>
      </c>
      <c r="C1714">
        <f t="shared" si="26"/>
        <v>1</v>
      </c>
      <c r="D1714">
        <f>IF(neu!S1714=1,1,0)</f>
        <v>1</v>
      </c>
    </row>
    <row r="1715" spans="1:4" x14ac:dyDescent="0.3">
      <c r="A1715">
        <f>IF(neu!R1715&lt;4,1,0)</f>
        <v>0</v>
      </c>
      <c r="B1715">
        <f>IF(neu!U1715&gt;1,1,0)</f>
        <v>1</v>
      </c>
      <c r="C1715">
        <f t="shared" si="26"/>
        <v>1</v>
      </c>
      <c r="D1715">
        <f>IF(neu!S1715=1,1,0)</f>
        <v>0</v>
      </c>
    </row>
    <row r="1716" spans="1:4" x14ac:dyDescent="0.3">
      <c r="A1716">
        <f>IF(neu!R1716&lt;4,1,0)</f>
        <v>0</v>
      </c>
      <c r="B1716">
        <f>IF(neu!U1716&gt;1,1,0)</f>
        <v>1</v>
      </c>
      <c r="C1716">
        <f t="shared" si="26"/>
        <v>1</v>
      </c>
      <c r="D1716">
        <f>IF(neu!S1716=1,1,0)</f>
        <v>1</v>
      </c>
    </row>
    <row r="1717" spans="1:4" x14ac:dyDescent="0.3">
      <c r="A1717">
        <f>IF(neu!R1717&lt;4,1,0)</f>
        <v>0</v>
      </c>
      <c r="B1717">
        <f>IF(neu!U1717&gt;1,1,0)</f>
        <v>1</v>
      </c>
      <c r="C1717">
        <f t="shared" si="26"/>
        <v>1</v>
      </c>
      <c r="D1717">
        <f>IF(neu!S1717=1,1,0)</f>
        <v>1</v>
      </c>
    </row>
    <row r="1718" spans="1:4" x14ac:dyDescent="0.3">
      <c r="A1718">
        <f>IF(neu!R1718&lt;4,1,0)</f>
        <v>0</v>
      </c>
      <c r="B1718">
        <f>IF(neu!U1718&gt;1,1,0)</f>
        <v>1</v>
      </c>
      <c r="C1718">
        <f t="shared" si="26"/>
        <v>1</v>
      </c>
      <c r="D1718">
        <f>IF(neu!S1718=1,1,0)</f>
        <v>0</v>
      </c>
    </row>
    <row r="1719" spans="1:4" x14ac:dyDescent="0.3">
      <c r="A1719">
        <f>IF(neu!R1719&lt;4,1,0)</f>
        <v>0</v>
      </c>
      <c r="B1719">
        <f>IF(neu!U1719&gt;1,1,0)</f>
        <v>1</v>
      </c>
      <c r="C1719">
        <f t="shared" si="26"/>
        <v>1</v>
      </c>
      <c r="D1719">
        <f>IF(neu!S1719=1,1,0)</f>
        <v>0</v>
      </c>
    </row>
    <row r="1720" spans="1:4" x14ac:dyDescent="0.3">
      <c r="A1720">
        <f>IF(neu!R1720&lt;4,1,0)</f>
        <v>0</v>
      </c>
      <c r="B1720">
        <f>IF(neu!U1720&gt;1,1,0)</f>
        <v>1</v>
      </c>
      <c r="C1720">
        <f t="shared" si="26"/>
        <v>1</v>
      </c>
      <c r="D1720">
        <f>IF(neu!S1720=1,1,0)</f>
        <v>0</v>
      </c>
    </row>
    <row r="1721" spans="1:4" x14ac:dyDescent="0.3">
      <c r="A1721">
        <f>IF(neu!R1721&lt;4,1,0)</f>
        <v>0</v>
      </c>
      <c r="B1721">
        <f>IF(neu!U1721&gt;1,1,0)</f>
        <v>1</v>
      </c>
      <c r="C1721">
        <f t="shared" si="26"/>
        <v>1</v>
      </c>
      <c r="D1721">
        <f>IF(neu!S1721=1,1,0)</f>
        <v>1</v>
      </c>
    </row>
    <row r="1722" spans="1:4" x14ac:dyDescent="0.3">
      <c r="A1722">
        <f>IF(neu!R1722&lt;4,1,0)</f>
        <v>0</v>
      </c>
      <c r="B1722">
        <f>IF(neu!U1722&gt;1,1,0)</f>
        <v>1</v>
      </c>
      <c r="C1722">
        <f t="shared" si="26"/>
        <v>1</v>
      </c>
      <c r="D1722">
        <f>IF(neu!S1722=1,1,0)</f>
        <v>1</v>
      </c>
    </row>
    <row r="1723" spans="1:4" x14ac:dyDescent="0.3">
      <c r="A1723">
        <f>IF(neu!R1723&lt;4,1,0)</f>
        <v>0</v>
      </c>
      <c r="B1723">
        <f>IF(neu!U1723&gt;1,1,0)</f>
        <v>1</v>
      </c>
      <c r="C1723">
        <f t="shared" si="26"/>
        <v>1</v>
      </c>
      <c r="D1723">
        <f>IF(neu!S1723=1,1,0)</f>
        <v>1</v>
      </c>
    </row>
    <row r="1724" spans="1:4" x14ac:dyDescent="0.3">
      <c r="A1724">
        <f>IF(neu!R1724&lt;4,1,0)</f>
        <v>0</v>
      </c>
      <c r="B1724">
        <f>IF(neu!U1724&gt;1,1,0)</f>
        <v>1</v>
      </c>
      <c r="C1724">
        <f t="shared" si="26"/>
        <v>1</v>
      </c>
      <c r="D1724">
        <f>IF(neu!S1724=1,1,0)</f>
        <v>0</v>
      </c>
    </row>
    <row r="1725" spans="1:4" x14ac:dyDescent="0.3">
      <c r="A1725">
        <f>IF(neu!R1725&lt;4,1,0)</f>
        <v>0</v>
      </c>
      <c r="B1725">
        <f>IF(neu!U1725&gt;1,1,0)</f>
        <v>1</v>
      </c>
      <c r="C1725">
        <f t="shared" si="26"/>
        <v>1</v>
      </c>
      <c r="D1725">
        <f>IF(neu!S1725=1,1,0)</f>
        <v>0</v>
      </c>
    </row>
    <row r="1726" spans="1:4" x14ac:dyDescent="0.3">
      <c r="A1726">
        <f>IF(neu!R1726&lt;4,1,0)</f>
        <v>0</v>
      </c>
      <c r="B1726">
        <f>IF(neu!U1726&gt;1,1,0)</f>
        <v>1</v>
      </c>
      <c r="C1726">
        <f t="shared" si="26"/>
        <v>1</v>
      </c>
      <c r="D1726">
        <f>IF(neu!S1726=1,1,0)</f>
        <v>1</v>
      </c>
    </row>
    <row r="1727" spans="1:4" x14ac:dyDescent="0.3">
      <c r="A1727">
        <f>IF(neu!R1727&lt;4,1,0)</f>
        <v>0</v>
      </c>
      <c r="B1727">
        <f>IF(neu!U1727&gt;1,1,0)</f>
        <v>1</v>
      </c>
      <c r="C1727">
        <f t="shared" si="26"/>
        <v>1</v>
      </c>
      <c r="D1727">
        <f>IF(neu!S1727=1,1,0)</f>
        <v>1</v>
      </c>
    </row>
    <row r="1728" spans="1:4" x14ac:dyDescent="0.3">
      <c r="A1728">
        <f>IF(neu!R1728&lt;4,1,0)</f>
        <v>0</v>
      </c>
      <c r="B1728">
        <f>IF(neu!U1728&gt;1,1,0)</f>
        <v>1</v>
      </c>
      <c r="C1728">
        <f t="shared" si="26"/>
        <v>1</v>
      </c>
      <c r="D1728">
        <f>IF(neu!S1728=1,1,0)</f>
        <v>1</v>
      </c>
    </row>
    <row r="1729" spans="1:4" x14ac:dyDescent="0.3">
      <c r="A1729">
        <f>IF(neu!R1729&lt;4,1,0)</f>
        <v>0</v>
      </c>
      <c r="B1729">
        <f>IF(neu!U1729&gt;1,1,0)</f>
        <v>1</v>
      </c>
      <c r="C1729">
        <f t="shared" si="26"/>
        <v>1</v>
      </c>
      <c r="D1729">
        <f>IF(neu!S1729=1,1,0)</f>
        <v>1</v>
      </c>
    </row>
    <row r="1730" spans="1:4" x14ac:dyDescent="0.3">
      <c r="A1730">
        <f>IF(neu!R1730&lt;4,1,0)</f>
        <v>0</v>
      </c>
      <c r="B1730">
        <f>IF(neu!U1730&gt;1,1,0)</f>
        <v>1</v>
      </c>
      <c r="C1730">
        <f t="shared" si="26"/>
        <v>1</v>
      </c>
      <c r="D1730">
        <f>IF(neu!S1730=1,1,0)</f>
        <v>1</v>
      </c>
    </row>
    <row r="1731" spans="1:4" x14ac:dyDescent="0.3">
      <c r="A1731">
        <f>IF(neu!R1731&lt;4,1,0)</f>
        <v>0</v>
      </c>
      <c r="B1731">
        <f>IF(neu!U1731&gt;1,1,0)</f>
        <v>1</v>
      </c>
      <c r="C1731">
        <f t="shared" ref="C1731:C1779" si="27">A1731+B1731</f>
        <v>1</v>
      </c>
      <c r="D1731">
        <f>IF(neu!S1731=1,1,0)</f>
        <v>0</v>
      </c>
    </row>
    <row r="1732" spans="1:4" x14ac:dyDescent="0.3">
      <c r="A1732">
        <f>IF(neu!R1732&lt;4,1,0)</f>
        <v>0</v>
      </c>
      <c r="B1732">
        <f>IF(neu!U1732&gt;1,1,0)</f>
        <v>1</v>
      </c>
      <c r="C1732">
        <f t="shared" si="27"/>
        <v>1</v>
      </c>
      <c r="D1732">
        <f>IF(neu!S1732=1,1,0)</f>
        <v>1</v>
      </c>
    </row>
    <row r="1733" spans="1:4" x14ac:dyDescent="0.3">
      <c r="A1733">
        <f>IF(neu!R1733&lt;4,1,0)</f>
        <v>0</v>
      </c>
      <c r="B1733">
        <f>IF(neu!U1733&gt;1,1,0)</f>
        <v>0</v>
      </c>
      <c r="C1733">
        <f t="shared" si="27"/>
        <v>0</v>
      </c>
      <c r="D1733">
        <f>IF(neu!S1733=1,1,0)</f>
        <v>0</v>
      </c>
    </row>
    <row r="1734" spans="1:4" x14ac:dyDescent="0.3">
      <c r="A1734">
        <f>IF(neu!R1734&lt;4,1,0)</f>
        <v>0</v>
      </c>
      <c r="B1734">
        <f>IF(neu!U1734&gt;1,1,0)</f>
        <v>1</v>
      </c>
      <c r="C1734">
        <f t="shared" si="27"/>
        <v>1</v>
      </c>
      <c r="D1734">
        <f>IF(neu!S1734=1,1,0)</f>
        <v>0</v>
      </c>
    </row>
    <row r="1735" spans="1:4" x14ac:dyDescent="0.3">
      <c r="A1735">
        <f>IF(neu!R1735&lt;4,1,0)</f>
        <v>0</v>
      </c>
      <c r="B1735">
        <f>IF(neu!U1735&gt;1,1,0)</f>
        <v>1</v>
      </c>
      <c r="C1735">
        <f t="shared" si="27"/>
        <v>1</v>
      </c>
      <c r="D1735">
        <f>IF(neu!S1735=1,1,0)</f>
        <v>1</v>
      </c>
    </row>
    <row r="1736" spans="1:4" x14ac:dyDescent="0.3">
      <c r="A1736">
        <f>IF(neu!R1736&lt;4,1,0)</f>
        <v>0</v>
      </c>
      <c r="B1736">
        <f>IF(neu!U1736&gt;1,1,0)</f>
        <v>1</v>
      </c>
      <c r="C1736">
        <f t="shared" si="27"/>
        <v>1</v>
      </c>
      <c r="D1736">
        <f>IF(neu!S1736=1,1,0)</f>
        <v>0</v>
      </c>
    </row>
    <row r="1737" spans="1:4" x14ac:dyDescent="0.3">
      <c r="A1737">
        <f>IF(neu!R1737&lt;4,1,0)</f>
        <v>0</v>
      </c>
      <c r="B1737">
        <f>IF(neu!U1737&gt;1,1,0)</f>
        <v>1</v>
      </c>
      <c r="C1737">
        <f t="shared" si="27"/>
        <v>1</v>
      </c>
      <c r="D1737">
        <f>IF(neu!S1737=1,1,0)</f>
        <v>1</v>
      </c>
    </row>
    <row r="1738" spans="1:4" x14ac:dyDescent="0.3">
      <c r="A1738">
        <f>IF(neu!R1738&lt;4,1,0)</f>
        <v>0</v>
      </c>
      <c r="B1738">
        <f>IF(neu!U1738&gt;1,1,0)</f>
        <v>1</v>
      </c>
      <c r="C1738">
        <f t="shared" si="27"/>
        <v>1</v>
      </c>
      <c r="D1738">
        <f>IF(neu!S1738=1,1,0)</f>
        <v>1</v>
      </c>
    </row>
    <row r="1739" spans="1:4" x14ac:dyDescent="0.3">
      <c r="A1739">
        <f>IF(neu!R1739&lt;4,1,0)</f>
        <v>0</v>
      </c>
      <c r="B1739">
        <f>IF(neu!U1739&gt;1,1,0)</f>
        <v>1</v>
      </c>
      <c r="C1739">
        <f t="shared" si="27"/>
        <v>1</v>
      </c>
      <c r="D1739">
        <f>IF(neu!S1739=1,1,0)</f>
        <v>1</v>
      </c>
    </row>
    <row r="1740" spans="1:4" x14ac:dyDescent="0.3">
      <c r="A1740">
        <f>IF(neu!R1740&lt;4,1,0)</f>
        <v>0</v>
      </c>
      <c r="B1740">
        <f>IF(neu!U1740&gt;1,1,0)</f>
        <v>1</v>
      </c>
      <c r="C1740">
        <f t="shared" si="27"/>
        <v>1</v>
      </c>
      <c r="D1740">
        <f>IF(neu!S1740=1,1,0)</f>
        <v>1</v>
      </c>
    </row>
    <row r="1741" spans="1:4" x14ac:dyDescent="0.3">
      <c r="A1741">
        <f>IF(neu!R1741&lt;4,1,0)</f>
        <v>0</v>
      </c>
      <c r="B1741">
        <f>IF(neu!U1741&gt;1,1,0)</f>
        <v>1</v>
      </c>
      <c r="C1741">
        <f t="shared" si="27"/>
        <v>1</v>
      </c>
      <c r="D1741">
        <f>IF(neu!S1741=1,1,0)</f>
        <v>1</v>
      </c>
    </row>
    <row r="1742" spans="1:4" x14ac:dyDescent="0.3">
      <c r="A1742">
        <f>IF(neu!R1742&lt;4,1,0)</f>
        <v>0</v>
      </c>
      <c r="B1742">
        <f>IF(neu!U1742&gt;1,1,0)</f>
        <v>1</v>
      </c>
      <c r="C1742">
        <f t="shared" si="27"/>
        <v>1</v>
      </c>
      <c r="D1742">
        <f>IF(neu!S1742=1,1,0)</f>
        <v>0</v>
      </c>
    </row>
    <row r="1743" spans="1:4" x14ac:dyDescent="0.3">
      <c r="A1743">
        <f>IF(neu!R1743&lt;4,1,0)</f>
        <v>0</v>
      </c>
      <c r="B1743">
        <f>IF(neu!U1743&gt;1,1,0)</f>
        <v>1</v>
      </c>
      <c r="C1743">
        <f t="shared" si="27"/>
        <v>1</v>
      </c>
      <c r="D1743">
        <f>IF(neu!S1743=1,1,0)</f>
        <v>1</v>
      </c>
    </row>
    <row r="1744" spans="1:4" x14ac:dyDescent="0.3">
      <c r="A1744">
        <f>IF(neu!R1744&lt;4,1,0)</f>
        <v>0</v>
      </c>
      <c r="B1744">
        <f>IF(neu!U1744&gt;1,1,0)</f>
        <v>1</v>
      </c>
      <c r="C1744">
        <f t="shared" si="27"/>
        <v>1</v>
      </c>
      <c r="D1744">
        <f>IF(neu!S1744=1,1,0)</f>
        <v>1</v>
      </c>
    </row>
    <row r="1745" spans="1:4" x14ac:dyDescent="0.3">
      <c r="A1745">
        <f>IF(neu!R1745&lt;4,1,0)</f>
        <v>0</v>
      </c>
      <c r="B1745">
        <f>IF(neu!U1745&gt;1,1,0)</f>
        <v>1</v>
      </c>
      <c r="C1745">
        <f t="shared" si="27"/>
        <v>1</v>
      </c>
      <c r="D1745">
        <f>IF(neu!S1745=1,1,0)</f>
        <v>1</v>
      </c>
    </row>
    <row r="1746" spans="1:4" x14ac:dyDescent="0.3">
      <c r="A1746">
        <f>IF(neu!R1746&lt;4,1,0)</f>
        <v>0</v>
      </c>
      <c r="B1746">
        <f>IF(neu!U1746&gt;1,1,0)</f>
        <v>1</v>
      </c>
      <c r="C1746">
        <f t="shared" si="27"/>
        <v>1</v>
      </c>
      <c r="D1746">
        <f>IF(neu!S1746=1,1,0)</f>
        <v>1</v>
      </c>
    </row>
    <row r="1747" spans="1:4" x14ac:dyDescent="0.3">
      <c r="A1747">
        <f>IF(neu!R1747&lt;4,1,0)</f>
        <v>0</v>
      </c>
      <c r="B1747">
        <f>IF(neu!U1747&gt;1,1,0)</f>
        <v>1</v>
      </c>
      <c r="C1747">
        <f t="shared" si="27"/>
        <v>1</v>
      </c>
      <c r="D1747">
        <f>IF(neu!S1747=1,1,0)</f>
        <v>1</v>
      </c>
    </row>
    <row r="1748" spans="1:4" x14ac:dyDescent="0.3">
      <c r="A1748">
        <f>IF(neu!R1748&lt;4,1,0)</f>
        <v>0</v>
      </c>
      <c r="B1748">
        <f>IF(neu!U1748&gt;1,1,0)</f>
        <v>1</v>
      </c>
      <c r="C1748">
        <f t="shared" si="27"/>
        <v>1</v>
      </c>
      <c r="D1748">
        <f>IF(neu!S1748=1,1,0)</f>
        <v>1</v>
      </c>
    </row>
    <row r="1749" spans="1:4" x14ac:dyDescent="0.3">
      <c r="A1749">
        <f>IF(neu!R1749&lt;4,1,0)</f>
        <v>0</v>
      </c>
      <c r="B1749">
        <f>IF(neu!U1749&gt;1,1,0)</f>
        <v>0</v>
      </c>
      <c r="C1749">
        <f t="shared" si="27"/>
        <v>0</v>
      </c>
      <c r="D1749">
        <f>IF(neu!S1749=1,1,0)</f>
        <v>0</v>
      </c>
    </row>
    <row r="1750" spans="1:4" x14ac:dyDescent="0.3">
      <c r="A1750">
        <f>IF(neu!R1750&lt;4,1,0)</f>
        <v>0</v>
      </c>
      <c r="B1750">
        <f>IF(neu!U1750&gt;1,1,0)</f>
        <v>1</v>
      </c>
      <c r="C1750">
        <f t="shared" si="27"/>
        <v>1</v>
      </c>
      <c r="D1750">
        <f>IF(neu!S1750=1,1,0)</f>
        <v>1</v>
      </c>
    </row>
    <row r="1751" spans="1:4" x14ac:dyDescent="0.3">
      <c r="A1751">
        <f>IF(neu!R1751&lt;4,1,0)</f>
        <v>0</v>
      </c>
      <c r="B1751">
        <f>IF(neu!U1751&gt;1,1,0)</f>
        <v>0</v>
      </c>
      <c r="C1751">
        <f t="shared" si="27"/>
        <v>0</v>
      </c>
      <c r="D1751">
        <f>IF(neu!S1751=1,1,0)</f>
        <v>0</v>
      </c>
    </row>
    <row r="1752" spans="1:4" x14ac:dyDescent="0.3">
      <c r="A1752">
        <f>IF(neu!R1752&lt;4,1,0)</f>
        <v>0</v>
      </c>
      <c r="B1752">
        <f>IF(neu!U1752&gt;1,1,0)</f>
        <v>1</v>
      </c>
      <c r="C1752">
        <f t="shared" si="27"/>
        <v>1</v>
      </c>
      <c r="D1752">
        <f>IF(neu!S1752=1,1,0)</f>
        <v>0</v>
      </c>
    </row>
    <row r="1753" spans="1:4" x14ac:dyDescent="0.3">
      <c r="A1753">
        <f>IF(neu!R1753&lt;4,1,0)</f>
        <v>0</v>
      </c>
      <c r="B1753">
        <f>IF(neu!U1753&gt;1,1,0)</f>
        <v>0</v>
      </c>
      <c r="C1753">
        <f t="shared" si="27"/>
        <v>0</v>
      </c>
      <c r="D1753">
        <f>IF(neu!S1753=1,1,0)</f>
        <v>0</v>
      </c>
    </row>
    <row r="1754" spans="1:4" x14ac:dyDescent="0.3">
      <c r="A1754">
        <f>IF(neu!R1754&lt;4,1,0)</f>
        <v>0</v>
      </c>
      <c r="B1754">
        <f>IF(neu!U1754&gt;1,1,0)</f>
        <v>1</v>
      </c>
      <c r="C1754">
        <f t="shared" si="27"/>
        <v>1</v>
      </c>
      <c r="D1754">
        <f>IF(neu!S1754=1,1,0)</f>
        <v>1</v>
      </c>
    </row>
    <row r="1755" spans="1:4" x14ac:dyDescent="0.3">
      <c r="A1755">
        <f>IF(neu!R1755&lt;4,1,0)</f>
        <v>0</v>
      </c>
      <c r="B1755">
        <f>IF(neu!U1755&gt;1,1,0)</f>
        <v>1</v>
      </c>
      <c r="C1755">
        <f t="shared" si="27"/>
        <v>1</v>
      </c>
      <c r="D1755">
        <f>IF(neu!S1755=1,1,0)</f>
        <v>1</v>
      </c>
    </row>
    <row r="1756" spans="1:4" x14ac:dyDescent="0.3">
      <c r="A1756">
        <f>IF(neu!R1756&lt;4,1,0)</f>
        <v>0</v>
      </c>
      <c r="B1756">
        <f>IF(neu!U1756&gt;1,1,0)</f>
        <v>1</v>
      </c>
      <c r="C1756">
        <f t="shared" si="27"/>
        <v>1</v>
      </c>
      <c r="D1756">
        <f>IF(neu!S1756=1,1,0)</f>
        <v>0</v>
      </c>
    </row>
    <row r="1757" spans="1:4" x14ac:dyDescent="0.3">
      <c r="A1757">
        <f>IF(neu!R1757&lt;4,1,0)</f>
        <v>0</v>
      </c>
      <c r="B1757">
        <f>IF(neu!U1757&gt;1,1,0)</f>
        <v>1</v>
      </c>
      <c r="C1757">
        <f t="shared" si="27"/>
        <v>1</v>
      </c>
      <c r="D1757">
        <f>IF(neu!S1757=1,1,0)</f>
        <v>1</v>
      </c>
    </row>
    <row r="1758" spans="1:4" x14ac:dyDescent="0.3">
      <c r="A1758">
        <f>IF(neu!R1758&lt;4,1,0)</f>
        <v>0</v>
      </c>
      <c r="B1758">
        <f>IF(neu!U1758&gt;1,1,0)</f>
        <v>1</v>
      </c>
      <c r="C1758">
        <f t="shared" si="27"/>
        <v>1</v>
      </c>
      <c r="D1758">
        <f>IF(neu!S1758=1,1,0)</f>
        <v>1</v>
      </c>
    </row>
    <row r="1759" spans="1:4" x14ac:dyDescent="0.3">
      <c r="A1759">
        <f>IF(neu!R1759&lt;4,1,0)</f>
        <v>0</v>
      </c>
      <c r="B1759">
        <f>IF(neu!U1759&gt;1,1,0)</f>
        <v>1</v>
      </c>
      <c r="C1759">
        <f t="shared" si="27"/>
        <v>1</v>
      </c>
      <c r="D1759">
        <f>IF(neu!S1759=1,1,0)</f>
        <v>0</v>
      </c>
    </row>
    <row r="1760" spans="1:4" x14ac:dyDescent="0.3">
      <c r="A1760">
        <f>IF(neu!R1760&lt;4,1,0)</f>
        <v>0</v>
      </c>
      <c r="B1760">
        <f>IF(neu!U1760&gt;1,1,0)</f>
        <v>1</v>
      </c>
      <c r="C1760">
        <f t="shared" si="27"/>
        <v>1</v>
      </c>
      <c r="D1760">
        <f>IF(neu!S1760=1,1,0)</f>
        <v>0</v>
      </c>
    </row>
    <row r="1761" spans="1:4" x14ac:dyDescent="0.3">
      <c r="A1761">
        <f>IF(neu!R1761&lt;4,1,0)</f>
        <v>0</v>
      </c>
      <c r="B1761">
        <f>IF(neu!U1761&gt;1,1,0)</f>
        <v>1</v>
      </c>
      <c r="C1761">
        <f t="shared" si="27"/>
        <v>1</v>
      </c>
      <c r="D1761">
        <f>IF(neu!S1761=1,1,0)</f>
        <v>1</v>
      </c>
    </row>
    <row r="1762" spans="1:4" x14ac:dyDescent="0.3">
      <c r="A1762">
        <f>IF(neu!R1762&lt;4,1,0)</f>
        <v>0</v>
      </c>
      <c r="B1762">
        <f>IF(neu!U1762&gt;1,1,0)</f>
        <v>1</v>
      </c>
      <c r="C1762">
        <f t="shared" si="27"/>
        <v>1</v>
      </c>
      <c r="D1762">
        <f>IF(neu!S1762=1,1,0)</f>
        <v>0</v>
      </c>
    </row>
    <row r="1763" spans="1:4" x14ac:dyDescent="0.3">
      <c r="A1763">
        <f>IF(neu!R1763&lt;4,1,0)</f>
        <v>0</v>
      </c>
      <c r="B1763">
        <f>IF(neu!U1763&gt;1,1,0)</f>
        <v>1</v>
      </c>
      <c r="C1763">
        <f t="shared" si="27"/>
        <v>1</v>
      </c>
      <c r="D1763">
        <f>IF(neu!S1763=1,1,0)</f>
        <v>0</v>
      </c>
    </row>
    <row r="1764" spans="1:4" x14ac:dyDescent="0.3">
      <c r="A1764">
        <f>IF(neu!R1764&lt;4,1,0)</f>
        <v>0</v>
      </c>
      <c r="B1764">
        <f>IF(neu!U1764&gt;1,1,0)</f>
        <v>1</v>
      </c>
      <c r="C1764">
        <f t="shared" si="27"/>
        <v>1</v>
      </c>
      <c r="D1764">
        <f>IF(neu!S1764=1,1,0)</f>
        <v>0</v>
      </c>
    </row>
    <row r="1765" spans="1:4" x14ac:dyDescent="0.3">
      <c r="A1765">
        <f>IF(neu!R1765&lt;4,1,0)</f>
        <v>0</v>
      </c>
      <c r="B1765">
        <f>IF(neu!U1765&gt;1,1,0)</f>
        <v>1</v>
      </c>
      <c r="C1765">
        <f t="shared" si="27"/>
        <v>1</v>
      </c>
      <c r="D1765">
        <f>IF(neu!S1765=1,1,0)</f>
        <v>1</v>
      </c>
    </row>
    <row r="1766" spans="1:4" x14ac:dyDescent="0.3">
      <c r="A1766">
        <f>IF(neu!R1766&lt;4,1,0)</f>
        <v>0</v>
      </c>
      <c r="B1766">
        <f>IF(neu!U1766&gt;1,1,0)</f>
        <v>0</v>
      </c>
      <c r="C1766">
        <f t="shared" si="27"/>
        <v>0</v>
      </c>
      <c r="D1766">
        <f>IF(neu!S1766=1,1,0)</f>
        <v>0</v>
      </c>
    </row>
    <row r="1767" spans="1:4" x14ac:dyDescent="0.3">
      <c r="A1767">
        <f>IF(neu!R1767&lt;4,1,0)</f>
        <v>0</v>
      </c>
      <c r="B1767">
        <f>IF(neu!U1767&gt;1,1,0)</f>
        <v>1</v>
      </c>
      <c r="C1767">
        <f t="shared" si="27"/>
        <v>1</v>
      </c>
      <c r="D1767">
        <f>IF(neu!S1767=1,1,0)</f>
        <v>0</v>
      </c>
    </row>
    <row r="1768" spans="1:4" x14ac:dyDescent="0.3">
      <c r="A1768">
        <f>IF(neu!R1768&lt;4,1,0)</f>
        <v>0</v>
      </c>
      <c r="B1768">
        <f>IF(neu!U1768&gt;1,1,0)</f>
        <v>1</v>
      </c>
      <c r="C1768">
        <f t="shared" si="27"/>
        <v>1</v>
      </c>
      <c r="D1768">
        <f>IF(neu!S1768=1,1,0)</f>
        <v>1</v>
      </c>
    </row>
    <row r="1769" spans="1:4" x14ac:dyDescent="0.3">
      <c r="A1769">
        <f>IF(neu!R1769&lt;4,1,0)</f>
        <v>0</v>
      </c>
      <c r="B1769">
        <f>IF(neu!U1769&gt;1,1,0)</f>
        <v>1</v>
      </c>
      <c r="C1769">
        <f t="shared" si="27"/>
        <v>1</v>
      </c>
      <c r="D1769">
        <f>IF(neu!S1769=1,1,0)</f>
        <v>1</v>
      </c>
    </row>
    <row r="1770" spans="1:4" x14ac:dyDescent="0.3">
      <c r="A1770">
        <f>IF(neu!R1770&lt;4,1,0)</f>
        <v>0</v>
      </c>
      <c r="B1770">
        <f>IF(neu!U1770&gt;1,1,0)</f>
        <v>1</v>
      </c>
      <c r="C1770">
        <f t="shared" si="27"/>
        <v>1</v>
      </c>
      <c r="D1770">
        <f>IF(neu!S1770=1,1,0)</f>
        <v>1</v>
      </c>
    </row>
    <row r="1771" spans="1:4" x14ac:dyDescent="0.3">
      <c r="A1771">
        <f>IF(neu!R1771&lt;4,1,0)</f>
        <v>0</v>
      </c>
      <c r="B1771">
        <f>IF(neu!U1771&gt;1,1,0)</f>
        <v>0</v>
      </c>
      <c r="C1771">
        <f t="shared" si="27"/>
        <v>0</v>
      </c>
      <c r="D1771">
        <f>IF(neu!S1771=1,1,0)</f>
        <v>0</v>
      </c>
    </row>
    <row r="1772" spans="1:4" x14ac:dyDescent="0.3">
      <c r="A1772">
        <f>IF(neu!R1772&lt;4,1,0)</f>
        <v>0</v>
      </c>
      <c r="B1772">
        <f>IF(neu!U1772&gt;1,1,0)</f>
        <v>1</v>
      </c>
      <c r="C1772">
        <f t="shared" si="27"/>
        <v>1</v>
      </c>
      <c r="D1772">
        <f>IF(neu!S1772=1,1,0)</f>
        <v>0</v>
      </c>
    </row>
    <row r="1773" spans="1:4" x14ac:dyDescent="0.3">
      <c r="A1773">
        <f>IF(neu!R1773&lt;4,1,0)</f>
        <v>0</v>
      </c>
      <c r="B1773">
        <f>IF(neu!U1773&gt;1,1,0)</f>
        <v>1</v>
      </c>
      <c r="C1773">
        <f t="shared" si="27"/>
        <v>1</v>
      </c>
      <c r="D1773">
        <f>IF(neu!S1773=1,1,0)</f>
        <v>1</v>
      </c>
    </row>
    <row r="1774" spans="1:4" x14ac:dyDescent="0.3">
      <c r="A1774">
        <f>IF(neu!R1774&lt;4,1,0)</f>
        <v>0</v>
      </c>
      <c r="B1774">
        <f>IF(neu!U1774&gt;1,1,0)</f>
        <v>1</v>
      </c>
      <c r="C1774">
        <f t="shared" si="27"/>
        <v>1</v>
      </c>
      <c r="D1774">
        <f>IF(neu!S1774=1,1,0)</f>
        <v>1</v>
      </c>
    </row>
    <row r="1775" spans="1:4" x14ac:dyDescent="0.3">
      <c r="A1775">
        <f>IF(neu!R1775&lt;4,1,0)</f>
        <v>0</v>
      </c>
      <c r="B1775">
        <f>IF(neu!U1775&gt;1,1,0)</f>
        <v>1</v>
      </c>
      <c r="C1775">
        <f t="shared" si="27"/>
        <v>1</v>
      </c>
      <c r="D1775">
        <f>IF(neu!S1775=1,1,0)</f>
        <v>1</v>
      </c>
    </row>
    <row r="1776" spans="1:4" x14ac:dyDescent="0.3">
      <c r="A1776">
        <f>IF(neu!R1776&lt;4,1,0)</f>
        <v>0</v>
      </c>
      <c r="B1776">
        <f>IF(neu!U1776&gt;1,1,0)</f>
        <v>0</v>
      </c>
      <c r="C1776">
        <f t="shared" si="27"/>
        <v>0</v>
      </c>
      <c r="D1776">
        <f>IF(neu!S1776=1,1,0)</f>
        <v>1</v>
      </c>
    </row>
    <row r="1777" spans="1:4" x14ac:dyDescent="0.3">
      <c r="A1777">
        <f>IF(neu!R1777&lt;4,1,0)</f>
        <v>0</v>
      </c>
      <c r="B1777">
        <f>IF(neu!U1777&gt;1,1,0)</f>
        <v>1</v>
      </c>
      <c r="C1777">
        <f t="shared" si="27"/>
        <v>1</v>
      </c>
      <c r="D1777">
        <f>IF(neu!S1777=1,1,0)</f>
        <v>1</v>
      </c>
    </row>
    <row r="1778" spans="1:4" x14ac:dyDescent="0.3">
      <c r="A1778">
        <f>IF(neu!R1778&lt;4,1,0)</f>
        <v>0</v>
      </c>
      <c r="B1778">
        <f>IF(neu!U1778&gt;1,1,0)</f>
        <v>0</v>
      </c>
      <c r="C1778">
        <f t="shared" si="27"/>
        <v>0</v>
      </c>
      <c r="D1778">
        <f>IF(neu!S1778=1,1,0)</f>
        <v>0</v>
      </c>
    </row>
    <row r="1779" spans="1:4" x14ac:dyDescent="0.3">
      <c r="A1779">
        <f>IF(neu!R1779&lt;4,1,0)</f>
        <v>0</v>
      </c>
      <c r="B1779">
        <f>IF(neu!U1779&gt;1,1,0)</f>
        <v>0</v>
      </c>
      <c r="C1779">
        <f t="shared" si="27"/>
        <v>0</v>
      </c>
      <c r="D1779">
        <f>IF(neu!S1779=1,1,0)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Original</vt:lpstr>
      <vt:lpstr>neu</vt:lpstr>
      <vt:lpstr>Alter</vt:lpstr>
      <vt:lpstr>Abschluss</vt:lpstr>
      <vt:lpstr>Tätigkeit</vt:lpstr>
      <vt:lpstr>Berufsfeld</vt:lpstr>
      <vt:lpstr>Studium</vt:lpstr>
      <vt:lpstr>Einkommen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Benita Zi</dc:creator>
  <cp:lastModifiedBy>benit</cp:lastModifiedBy>
  <dcterms:created xsi:type="dcterms:W3CDTF">2020-05-03T06:43:04Z</dcterms:created>
  <dcterms:modified xsi:type="dcterms:W3CDTF">2020-08-03T08:55:17Z</dcterms:modified>
</cp:coreProperties>
</file>